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I:\SSF\Federal Forest Fees docs\"/>
    </mc:Choice>
  </mc:AlternateContent>
  <xr:revisionPtr revIDLastSave="0" documentId="13_ncr:1_{81E2A738-F6FA-492C-A10E-908D6887886F}" xr6:coauthVersionLast="47" xr6:coauthVersionMax="47" xr10:uidLastSave="{00000000-0000-0000-0000-000000000000}"/>
  <bookViews>
    <workbookView xWindow="28680" yWindow="-120" windowWidth="29040" windowHeight="15720" firstSheet="7" activeTab="7" xr2:uid="{9AEF9A28-F41B-488D-BB03-C33DE533F3E2}"/>
  </bookViews>
  <sheets>
    <sheet name="SSFQImport 5_1_21" sheetId="8" state="hidden" r:id="rId1"/>
    <sheet name="19_20 Assump with" sheetId="1" state="hidden" r:id="rId2"/>
    <sheet name="19_20 SSF Dist past with" sheetId="3" state="hidden" r:id="rId3"/>
    <sheet name="19_20 SSF ESD past with" sheetId="5" state="hidden" r:id="rId4"/>
    <sheet name="19_20 Assup w_out" sheetId="2" state="hidden" r:id="rId5"/>
    <sheet name="19_20  SSF Dist past w_out" sheetId="4" state="hidden" r:id="rId6"/>
    <sheet name="19_20 SSF ESD past w_out" sheetId="6" state="hidden" r:id="rId7"/>
    <sheet name="2019_20 Summary" sheetId="7" r:id="rId8"/>
  </sheets>
  <definedNames>
    <definedName name="_xlnm._FilterDatabase" localSheetId="7" hidden="1">'2019_20 Summary'!$A$9:$X$9</definedName>
    <definedName name="Dist_with">'19_20 SSF Dist past with'!$A$5:$AV$203</definedName>
    <definedName name="Dist_without">'19_20  SSF Dist past w_out'!$A$5:$AV$203</definedName>
    <definedName name="ESD_with">'19_20 SSF ESD past with'!$A$5:$L$24</definedName>
    <definedName name="ESD_without">'19_20 SSF ESD past w_out'!$A$5:$L$24</definedName>
    <definedName name="SSFQImport">'SSFQImport 5_1_21'!$A$2:$JT$355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" i="7" l="1"/>
  <c r="K6" i="7"/>
  <c r="V231" i="7" l="1"/>
  <c r="V230" i="7"/>
  <c r="V229" i="7"/>
  <c r="V228" i="7"/>
  <c r="V227" i="7"/>
  <c r="V226" i="7"/>
  <c r="V225" i="7"/>
  <c r="V224" i="7"/>
  <c r="V223" i="7"/>
  <c r="V222" i="7"/>
  <c r="V221" i="7"/>
  <c r="V220" i="7"/>
  <c r="V219" i="7"/>
  <c r="V218" i="7"/>
  <c r="V217" i="7"/>
  <c r="V216" i="7"/>
  <c r="V215" i="7"/>
  <c r="V214" i="7"/>
  <c r="V213" i="7"/>
  <c r="V206" i="7"/>
  <c r="V205" i="7"/>
  <c r="V203" i="7"/>
  <c r="V202" i="7"/>
  <c r="V201" i="7"/>
  <c r="V200" i="7"/>
  <c r="V199" i="7"/>
  <c r="V198" i="7"/>
  <c r="V197" i="7"/>
  <c r="V196" i="7"/>
  <c r="V195" i="7"/>
  <c r="V194" i="7"/>
  <c r="V193" i="7"/>
  <c r="V192" i="7"/>
  <c r="V191" i="7"/>
  <c r="V190" i="7"/>
  <c r="V189" i="7"/>
  <c r="V188" i="7"/>
  <c r="V187" i="7"/>
  <c r="V208" i="7"/>
  <c r="V186" i="7"/>
  <c r="V185" i="7"/>
  <c r="V184" i="7"/>
  <c r="V183" i="7"/>
  <c r="V182" i="7"/>
  <c r="V181" i="7"/>
  <c r="V180" i="7"/>
  <c r="V179" i="7"/>
  <c r="V178" i="7"/>
  <c r="V177" i="7"/>
  <c r="V176" i="7"/>
  <c r="V175" i="7"/>
  <c r="V174" i="7"/>
  <c r="V173" i="7"/>
  <c r="V172" i="7"/>
  <c r="V171" i="7"/>
  <c r="V170" i="7"/>
  <c r="V169" i="7"/>
  <c r="V168" i="7"/>
  <c r="V167" i="7"/>
  <c r="V166" i="7"/>
  <c r="V165" i="7"/>
  <c r="V164" i="7"/>
  <c r="V163" i="7"/>
  <c r="V162" i="7"/>
  <c r="V161" i="7"/>
  <c r="V160" i="7"/>
  <c r="V159" i="7"/>
  <c r="V158" i="7"/>
  <c r="V157" i="7"/>
  <c r="V156" i="7"/>
  <c r="V155" i="7"/>
  <c r="V154" i="7"/>
  <c r="V153" i="7"/>
  <c r="V152" i="7"/>
  <c r="V151" i="7"/>
  <c r="V150" i="7"/>
  <c r="V149" i="7"/>
  <c r="V207" i="7"/>
  <c r="V148" i="7"/>
  <c r="V147" i="7"/>
  <c r="V146" i="7"/>
  <c r="V145" i="7"/>
  <c r="V144" i="7"/>
  <c r="V143" i="7"/>
  <c r="V142" i="7"/>
  <c r="V141" i="7"/>
  <c r="V140" i="7"/>
  <c r="V139" i="7"/>
  <c r="V138" i="7"/>
  <c r="V137" i="7"/>
  <c r="V136" i="7"/>
  <c r="V135" i="7"/>
  <c r="V134" i="7"/>
  <c r="V133" i="7"/>
  <c r="V132" i="7"/>
  <c r="V131" i="7"/>
  <c r="V130" i="7"/>
  <c r="V129" i="7"/>
  <c r="V128" i="7"/>
  <c r="V127" i="7"/>
  <c r="V126" i="7"/>
  <c r="V125" i="7"/>
  <c r="V124" i="7"/>
  <c r="V123" i="7"/>
  <c r="V122" i="7"/>
  <c r="V121" i="7"/>
  <c r="V120" i="7"/>
  <c r="V119" i="7"/>
  <c r="V118" i="7"/>
  <c r="V117" i="7"/>
  <c r="V116" i="7"/>
  <c r="V115" i="7"/>
  <c r="V114" i="7"/>
  <c r="V113" i="7"/>
  <c r="V112" i="7"/>
  <c r="V111" i="7"/>
  <c r="V110" i="7"/>
  <c r="V109" i="7"/>
  <c r="V108" i="7"/>
  <c r="V107" i="7"/>
  <c r="V106" i="7"/>
  <c r="V105" i="7"/>
  <c r="V104" i="7"/>
  <c r="V103" i="7"/>
  <c r="V102" i="7"/>
  <c r="V101" i="7"/>
  <c r="V100" i="7"/>
  <c r="V99" i="7"/>
  <c r="V98" i="7"/>
  <c r="V97" i="7"/>
  <c r="V96" i="7"/>
  <c r="V95" i="7"/>
  <c r="V94" i="7"/>
  <c r="V93" i="7"/>
  <c r="V92" i="7"/>
  <c r="V91" i="7"/>
  <c r="V90" i="7"/>
  <c r="V89" i="7"/>
  <c r="V88" i="7"/>
  <c r="V87" i="7"/>
  <c r="V86" i="7"/>
  <c r="V85" i="7"/>
  <c r="V84" i="7"/>
  <c r="V83" i="7"/>
  <c r="V82" i="7"/>
  <c r="V81" i="7"/>
  <c r="V80" i="7"/>
  <c r="V79" i="7"/>
  <c r="V78" i="7"/>
  <c r="V77" i="7"/>
  <c r="V76" i="7"/>
  <c r="V75" i="7"/>
  <c r="V74" i="7"/>
  <c r="V73" i="7"/>
  <c r="V72" i="7"/>
  <c r="V71" i="7"/>
  <c r="V70" i="7"/>
  <c r="V69" i="7"/>
  <c r="V68" i="7"/>
  <c r="V67" i="7"/>
  <c r="V66" i="7"/>
  <c r="V65" i="7"/>
  <c r="V64" i="7"/>
  <c r="V63" i="7"/>
  <c r="V62" i="7"/>
  <c r="V61" i="7"/>
  <c r="V60" i="7"/>
  <c r="V59" i="7"/>
  <c r="V58" i="7"/>
  <c r="V57" i="7"/>
  <c r="V56" i="7"/>
  <c r="V55" i="7"/>
  <c r="V54" i="7"/>
  <c r="V53" i="7"/>
  <c r="V52" i="7"/>
  <c r="V51" i="7"/>
  <c r="V50" i="7"/>
  <c r="V49" i="7"/>
  <c r="V48" i="7"/>
  <c r="V47" i="7"/>
  <c r="V46" i="7"/>
  <c r="V45" i="7"/>
  <c r="V44" i="7"/>
  <c r="V43" i="7"/>
  <c r="V42" i="7"/>
  <c r="V41" i="7"/>
  <c r="V40" i="7"/>
  <c r="V39" i="7"/>
  <c r="V38" i="7"/>
  <c r="V37" i="7"/>
  <c r="V36" i="7"/>
  <c r="V35" i="7"/>
  <c r="V34" i="7"/>
  <c r="V33" i="7"/>
  <c r="V32" i="7"/>
  <c r="V204" i="7"/>
  <c r="V31" i="7"/>
  <c r="V30" i="7"/>
  <c r="V29" i="7"/>
  <c r="V28" i="7"/>
  <c r="V27" i="7"/>
  <c r="V26" i="7"/>
  <c r="V25" i="7"/>
  <c r="V24" i="7"/>
  <c r="V23" i="7"/>
  <c r="V22" i="7"/>
  <c r="V21" i="7"/>
  <c r="V20" i="7"/>
  <c r="V19" i="7"/>
  <c r="V18" i="7"/>
  <c r="V17" i="7"/>
  <c r="V16" i="7"/>
  <c r="V15" i="7"/>
  <c r="V14" i="7"/>
  <c r="V13" i="7"/>
  <c r="V12" i="7"/>
  <c r="V11" i="7"/>
  <c r="V10" i="7"/>
  <c r="V233" i="7" l="1"/>
  <c r="V210" i="7"/>
  <c r="V235" i="7" s="1"/>
  <c r="Q233" i="7"/>
  <c r="P233" i="7"/>
  <c r="S231" i="7"/>
  <c r="N231" i="7" s="1"/>
  <c r="R231" i="7"/>
  <c r="M231" i="7"/>
  <c r="S230" i="7"/>
  <c r="R230" i="7"/>
  <c r="M230" i="7"/>
  <c r="S229" i="7"/>
  <c r="R229" i="7"/>
  <c r="M229" i="7"/>
  <c r="S228" i="7"/>
  <c r="N228" i="7" s="1"/>
  <c r="R228" i="7"/>
  <c r="M228" i="7"/>
  <c r="S227" i="7"/>
  <c r="N227" i="7" s="1"/>
  <c r="R227" i="7"/>
  <c r="M227" i="7"/>
  <c r="S226" i="7"/>
  <c r="N226" i="7" s="1"/>
  <c r="R226" i="7"/>
  <c r="M226" i="7"/>
  <c r="S225" i="7"/>
  <c r="N225" i="7" s="1"/>
  <c r="R225" i="7"/>
  <c r="M225" i="7"/>
  <c r="S224" i="7"/>
  <c r="R224" i="7"/>
  <c r="M224" i="7"/>
  <c r="S223" i="7"/>
  <c r="N223" i="7" s="1"/>
  <c r="R223" i="7"/>
  <c r="M223" i="7"/>
  <c r="S222" i="7"/>
  <c r="R222" i="7"/>
  <c r="M222" i="7"/>
  <c r="S221" i="7"/>
  <c r="N221" i="7" s="1"/>
  <c r="R221" i="7"/>
  <c r="M221" i="7"/>
  <c r="S220" i="7"/>
  <c r="N220" i="7" s="1"/>
  <c r="R220" i="7"/>
  <c r="M220" i="7"/>
  <c r="S219" i="7"/>
  <c r="N219" i="7" s="1"/>
  <c r="R219" i="7"/>
  <c r="M219" i="7"/>
  <c r="S218" i="7"/>
  <c r="R218" i="7"/>
  <c r="M218" i="7"/>
  <c r="S217" i="7"/>
  <c r="R217" i="7"/>
  <c r="M217" i="7"/>
  <c r="S216" i="7"/>
  <c r="N216" i="7" s="1"/>
  <c r="R216" i="7"/>
  <c r="M216" i="7"/>
  <c r="S215" i="7"/>
  <c r="N215" i="7" s="1"/>
  <c r="R215" i="7"/>
  <c r="M215" i="7"/>
  <c r="S214" i="7"/>
  <c r="R214" i="7"/>
  <c r="M214" i="7"/>
  <c r="S213" i="7"/>
  <c r="N213" i="7" s="1"/>
  <c r="R213" i="7"/>
  <c r="M213" i="7"/>
  <c r="K231" i="7"/>
  <c r="F231" i="7" s="1"/>
  <c r="K230" i="7"/>
  <c r="F230" i="7" s="1"/>
  <c r="K229" i="7"/>
  <c r="K228" i="7"/>
  <c r="F228" i="7" s="1"/>
  <c r="K227" i="7"/>
  <c r="F227" i="7" s="1"/>
  <c r="K226" i="7"/>
  <c r="F226" i="7" s="1"/>
  <c r="K225" i="7"/>
  <c r="F225" i="7" s="1"/>
  <c r="K224" i="7"/>
  <c r="F224" i="7" s="1"/>
  <c r="K223" i="7"/>
  <c r="F223" i="7" s="1"/>
  <c r="K222" i="7"/>
  <c r="F222" i="7" s="1"/>
  <c r="K221" i="7"/>
  <c r="F221" i="7" s="1"/>
  <c r="K220" i="7"/>
  <c r="F220" i="7" s="1"/>
  <c r="K219" i="7"/>
  <c r="F219" i="7" s="1"/>
  <c r="K218" i="7"/>
  <c r="K217" i="7"/>
  <c r="K216" i="7"/>
  <c r="F216" i="7" s="1"/>
  <c r="K215" i="7"/>
  <c r="F215" i="7" s="1"/>
  <c r="K214" i="7"/>
  <c r="F214" i="7" s="1"/>
  <c r="K213" i="7"/>
  <c r="F213" i="7" s="1"/>
  <c r="J231" i="7"/>
  <c r="J230" i="7"/>
  <c r="J229" i="7"/>
  <c r="J228" i="7"/>
  <c r="J227" i="7"/>
  <c r="J226" i="7"/>
  <c r="J225" i="7"/>
  <c r="J224" i="7"/>
  <c r="J223" i="7"/>
  <c r="J222" i="7"/>
  <c r="J221" i="7"/>
  <c r="J220" i="7"/>
  <c r="J219" i="7"/>
  <c r="J218" i="7"/>
  <c r="J217" i="7"/>
  <c r="J216" i="7"/>
  <c r="J215" i="7"/>
  <c r="J214" i="7"/>
  <c r="J213" i="7"/>
  <c r="S206" i="7"/>
  <c r="R206" i="7"/>
  <c r="Q206" i="7"/>
  <c r="P206" i="7"/>
  <c r="O206" i="7"/>
  <c r="N206" i="7"/>
  <c r="M206" i="7"/>
  <c r="S205" i="7"/>
  <c r="R205" i="7"/>
  <c r="Q205" i="7"/>
  <c r="P205" i="7"/>
  <c r="O205" i="7"/>
  <c r="N205" i="7"/>
  <c r="M205" i="7"/>
  <c r="S203" i="7"/>
  <c r="R203" i="7"/>
  <c r="Q203" i="7"/>
  <c r="P203" i="7"/>
  <c r="O203" i="7"/>
  <c r="N203" i="7"/>
  <c r="M203" i="7"/>
  <c r="S202" i="7"/>
  <c r="R202" i="7"/>
  <c r="Q202" i="7"/>
  <c r="P202" i="7"/>
  <c r="O202" i="7"/>
  <c r="N202" i="7"/>
  <c r="M202" i="7"/>
  <c r="S201" i="7"/>
  <c r="R201" i="7"/>
  <c r="Q201" i="7"/>
  <c r="P201" i="7"/>
  <c r="O201" i="7"/>
  <c r="N201" i="7"/>
  <c r="M201" i="7"/>
  <c r="S200" i="7"/>
  <c r="R200" i="7"/>
  <c r="Q200" i="7"/>
  <c r="P200" i="7"/>
  <c r="O200" i="7"/>
  <c r="N200" i="7"/>
  <c r="M200" i="7"/>
  <c r="S199" i="7"/>
  <c r="R199" i="7"/>
  <c r="Q199" i="7"/>
  <c r="P199" i="7"/>
  <c r="O199" i="7"/>
  <c r="N199" i="7"/>
  <c r="M199" i="7"/>
  <c r="S198" i="7"/>
  <c r="R198" i="7"/>
  <c r="Q198" i="7"/>
  <c r="P198" i="7"/>
  <c r="O198" i="7"/>
  <c r="N198" i="7"/>
  <c r="M198" i="7"/>
  <c r="S197" i="7"/>
  <c r="R197" i="7"/>
  <c r="Q197" i="7"/>
  <c r="P197" i="7"/>
  <c r="O197" i="7"/>
  <c r="N197" i="7"/>
  <c r="M197" i="7"/>
  <c r="S196" i="7"/>
  <c r="R196" i="7"/>
  <c r="Q196" i="7"/>
  <c r="P196" i="7"/>
  <c r="O196" i="7"/>
  <c r="N196" i="7"/>
  <c r="M196" i="7"/>
  <c r="S195" i="7"/>
  <c r="R195" i="7"/>
  <c r="Q195" i="7"/>
  <c r="P195" i="7"/>
  <c r="O195" i="7"/>
  <c r="N195" i="7"/>
  <c r="M195" i="7"/>
  <c r="S194" i="7"/>
  <c r="R194" i="7"/>
  <c r="Q194" i="7"/>
  <c r="P194" i="7"/>
  <c r="O194" i="7"/>
  <c r="N194" i="7"/>
  <c r="M194" i="7"/>
  <c r="S193" i="7"/>
  <c r="R193" i="7"/>
  <c r="Q193" i="7"/>
  <c r="P193" i="7"/>
  <c r="O193" i="7"/>
  <c r="N193" i="7"/>
  <c r="M193" i="7"/>
  <c r="S192" i="7"/>
  <c r="R192" i="7"/>
  <c r="Q192" i="7"/>
  <c r="P192" i="7"/>
  <c r="O192" i="7"/>
  <c r="N192" i="7"/>
  <c r="M192" i="7"/>
  <c r="S191" i="7"/>
  <c r="R191" i="7"/>
  <c r="Q191" i="7"/>
  <c r="P191" i="7"/>
  <c r="O191" i="7"/>
  <c r="N191" i="7"/>
  <c r="M191" i="7"/>
  <c r="S190" i="7"/>
  <c r="R190" i="7"/>
  <c r="Q190" i="7"/>
  <c r="P190" i="7"/>
  <c r="O190" i="7"/>
  <c r="N190" i="7"/>
  <c r="M190" i="7"/>
  <c r="S189" i="7"/>
  <c r="R189" i="7"/>
  <c r="Q189" i="7"/>
  <c r="P189" i="7"/>
  <c r="O189" i="7"/>
  <c r="N189" i="7"/>
  <c r="M189" i="7"/>
  <c r="S188" i="7"/>
  <c r="R188" i="7"/>
  <c r="Q188" i="7"/>
  <c r="P188" i="7"/>
  <c r="O188" i="7"/>
  <c r="N188" i="7"/>
  <c r="M188" i="7"/>
  <c r="S187" i="7"/>
  <c r="R187" i="7"/>
  <c r="Q187" i="7"/>
  <c r="P187" i="7"/>
  <c r="O187" i="7"/>
  <c r="N187" i="7"/>
  <c r="M187" i="7"/>
  <c r="S208" i="7"/>
  <c r="R208" i="7"/>
  <c r="Q208" i="7"/>
  <c r="P208" i="7"/>
  <c r="O208" i="7"/>
  <c r="N208" i="7"/>
  <c r="M208" i="7"/>
  <c r="S186" i="7"/>
  <c r="R186" i="7"/>
  <c r="Q186" i="7"/>
  <c r="P186" i="7"/>
  <c r="O186" i="7"/>
  <c r="N186" i="7"/>
  <c r="M186" i="7"/>
  <c r="S185" i="7"/>
  <c r="R185" i="7"/>
  <c r="Q185" i="7"/>
  <c r="P185" i="7"/>
  <c r="O185" i="7"/>
  <c r="N185" i="7"/>
  <c r="M185" i="7"/>
  <c r="S184" i="7"/>
  <c r="R184" i="7"/>
  <c r="Q184" i="7"/>
  <c r="P184" i="7"/>
  <c r="O184" i="7"/>
  <c r="N184" i="7"/>
  <c r="M184" i="7"/>
  <c r="S183" i="7"/>
  <c r="R183" i="7"/>
  <c r="Q183" i="7"/>
  <c r="P183" i="7"/>
  <c r="O183" i="7"/>
  <c r="N183" i="7"/>
  <c r="M183" i="7"/>
  <c r="S182" i="7"/>
  <c r="R182" i="7"/>
  <c r="Q182" i="7"/>
  <c r="P182" i="7"/>
  <c r="O182" i="7"/>
  <c r="N182" i="7"/>
  <c r="M182" i="7"/>
  <c r="S181" i="7"/>
  <c r="R181" i="7"/>
  <c r="Q181" i="7"/>
  <c r="P181" i="7"/>
  <c r="O181" i="7"/>
  <c r="N181" i="7"/>
  <c r="M181" i="7"/>
  <c r="S180" i="7"/>
  <c r="R180" i="7"/>
  <c r="Q180" i="7"/>
  <c r="P180" i="7"/>
  <c r="O180" i="7"/>
  <c r="N180" i="7"/>
  <c r="M180" i="7"/>
  <c r="S179" i="7"/>
  <c r="R179" i="7"/>
  <c r="Q179" i="7"/>
  <c r="P179" i="7"/>
  <c r="O179" i="7"/>
  <c r="N179" i="7"/>
  <c r="M179" i="7"/>
  <c r="S178" i="7"/>
  <c r="R178" i="7"/>
  <c r="Q178" i="7"/>
  <c r="P178" i="7"/>
  <c r="O178" i="7"/>
  <c r="N178" i="7"/>
  <c r="M178" i="7"/>
  <c r="S177" i="7"/>
  <c r="R177" i="7"/>
  <c r="Q177" i="7"/>
  <c r="P177" i="7"/>
  <c r="O177" i="7"/>
  <c r="N177" i="7"/>
  <c r="M177" i="7"/>
  <c r="S176" i="7"/>
  <c r="R176" i="7"/>
  <c r="Q176" i="7"/>
  <c r="P176" i="7"/>
  <c r="O176" i="7"/>
  <c r="N176" i="7"/>
  <c r="M176" i="7"/>
  <c r="S175" i="7"/>
  <c r="R175" i="7"/>
  <c r="Q175" i="7"/>
  <c r="P175" i="7"/>
  <c r="O175" i="7"/>
  <c r="N175" i="7"/>
  <c r="M175" i="7"/>
  <c r="S174" i="7"/>
  <c r="R174" i="7"/>
  <c r="Q174" i="7"/>
  <c r="P174" i="7"/>
  <c r="O174" i="7"/>
  <c r="N174" i="7"/>
  <c r="M174" i="7"/>
  <c r="S173" i="7"/>
  <c r="R173" i="7"/>
  <c r="Q173" i="7"/>
  <c r="P173" i="7"/>
  <c r="O173" i="7"/>
  <c r="N173" i="7"/>
  <c r="M173" i="7"/>
  <c r="S172" i="7"/>
  <c r="R172" i="7"/>
  <c r="Q172" i="7"/>
  <c r="P172" i="7"/>
  <c r="O172" i="7"/>
  <c r="N172" i="7"/>
  <c r="M172" i="7"/>
  <c r="S171" i="7"/>
  <c r="R171" i="7"/>
  <c r="Q171" i="7"/>
  <c r="P171" i="7"/>
  <c r="O171" i="7"/>
  <c r="N171" i="7"/>
  <c r="M171" i="7"/>
  <c r="S170" i="7"/>
  <c r="R170" i="7"/>
  <c r="Q170" i="7"/>
  <c r="P170" i="7"/>
  <c r="O170" i="7"/>
  <c r="N170" i="7"/>
  <c r="M170" i="7"/>
  <c r="S169" i="7"/>
  <c r="R169" i="7"/>
  <c r="Q169" i="7"/>
  <c r="P169" i="7"/>
  <c r="O169" i="7"/>
  <c r="N169" i="7"/>
  <c r="M169" i="7"/>
  <c r="S168" i="7"/>
  <c r="R168" i="7"/>
  <c r="Q168" i="7"/>
  <c r="P168" i="7"/>
  <c r="O168" i="7"/>
  <c r="N168" i="7"/>
  <c r="M168" i="7"/>
  <c r="S167" i="7"/>
  <c r="R167" i="7"/>
  <c r="Q167" i="7"/>
  <c r="P167" i="7"/>
  <c r="O167" i="7"/>
  <c r="N167" i="7"/>
  <c r="M167" i="7"/>
  <c r="S166" i="7"/>
  <c r="R166" i="7"/>
  <c r="Q166" i="7"/>
  <c r="P166" i="7"/>
  <c r="O166" i="7"/>
  <c r="N166" i="7"/>
  <c r="M166" i="7"/>
  <c r="S165" i="7"/>
  <c r="R165" i="7"/>
  <c r="Q165" i="7"/>
  <c r="P165" i="7"/>
  <c r="O165" i="7"/>
  <c r="N165" i="7"/>
  <c r="M165" i="7"/>
  <c r="S164" i="7"/>
  <c r="R164" i="7"/>
  <c r="Q164" i="7"/>
  <c r="P164" i="7"/>
  <c r="O164" i="7"/>
  <c r="N164" i="7"/>
  <c r="M164" i="7"/>
  <c r="S163" i="7"/>
  <c r="R163" i="7"/>
  <c r="Q163" i="7"/>
  <c r="P163" i="7"/>
  <c r="O163" i="7"/>
  <c r="N163" i="7"/>
  <c r="M163" i="7"/>
  <c r="S162" i="7"/>
  <c r="R162" i="7"/>
  <c r="Q162" i="7"/>
  <c r="P162" i="7"/>
  <c r="O162" i="7"/>
  <c r="N162" i="7"/>
  <c r="M162" i="7"/>
  <c r="S161" i="7"/>
  <c r="R161" i="7"/>
  <c r="Q161" i="7"/>
  <c r="P161" i="7"/>
  <c r="O161" i="7"/>
  <c r="N161" i="7"/>
  <c r="M161" i="7"/>
  <c r="S160" i="7"/>
  <c r="R160" i="7"/>
  <c r="Q160" i="7"/>
  <c r="P160" i="7"/>
  <c r="O160" i="7"/>
  <c r="N160" i="7"/>
  <c r="M160" i="7"/>
  <c r="S159" i="7"/>
  <c r="R159" i="7"/>
  <c r="Q159" i="7"/>
  <c r="P159" i="7"/>
  <c r="O159" i="7"/>
  <c r="N159" i="7"/>
  <c r="M159" i="7"/>
  <c r="S158" i="7"/>
  <c r="R158" i="7"/>
  <c r="Q158" i="7"/>
  <c r="P158" i="7"/>
  <c r="O158" i="7"/>
  <c r="N158" i="7"/>
  <c r="M158" i="7"/>
  <c r="S157" i="7"/>
  <c r="R157" i="7"/>
  <c r="Q157" i="7"/>
  <c r="P157" i="7"/>
  <c r="O157" i="7"/>
  <c r="N157" i="7"/>
  <c r="M157" i="7"/>
  <c r="S156" i="7"/>
  <c r="R156" i="7"/>
  <c r="Q156" i="7"/>
  <c r="P156" i="7"/>
  <c r="O156" i="7"/>
  <c r="N156" i="7"/>
  <c r="M156" i="7"/>
  <c r="S155" i="7"/>
  <c r="R155" i="7"/>
  <c r="Q155" i="7"/>
  <c r="P155" i="7"/>
  <c r="O155" i="7"/>
  <c r="N155" i="7"/>
  <c r="M155" i="7"/>
  <c r="S154" i="7"/>
  <c r="R154" i="7"/>
  <c r="Q154" i="7"/>
  <c r="P154" i="7"/>
  <c r="O154" i="7"/>
  <c r="N154" i="7"/>
  <c r="M154" i="7"/>
  <c r="S153" i="7"/>
  <c r="R153" i="7"/>
  <c r="Q153" i="7"/>
  <c r="P153" i="7"/>
  <c r="O153" i="7"/>
  <c r="N153" i="7"/>
  <c r="M153" i="7"/>
  <c r="S152" i="7"/>
  <c r="R152" i="7"/>
  <c r="Q152" i="7"/>
  <c r="P152" i="7"/>
  <c r="O152" i="7"/>
  <c r="N152" i="7"/>
  <c r="M152" i="7"/>
  <c r="S151" i="7"/>
  <c r="R151" i="7"/>
  <c r="Q151" i="7"/>
  <c r="P151" i="7"/>
  <c r="O151" i="7"/>
  <c r="N151" i="7"/>
  <c r="M151" i="7"/>
  <c r="S150" i="7"/>
  <c r="R150" i="7"/>
  <c r="Q150" i="7"/>
  <c r="P150" i="7"/>
  <c r="O150" i="7"/>
  <c r="N150" i="7"/>
  <c r="M150" i="7"/>
  <c r="S149" i="7"/>
  <c r="R149" i="7"/>
  <c r="Q149" i="7"/>
  <c r="P149" i="7"/>
  <c r="O149" i="7"/>
  <c r="N149" i="7"/>
  <c r="M149" i="7"/>
  <c r="S207" i="7"/>
  <c r="R207" i="7"/>
  <c r="Q207" i="7"/>
  <c r="P207" i="7"/>
  <c r="O207" i="7"/>
  <c r="N207" i="7"/>
  <c r="M207" i="7"/>
  <c r="S148" i="7"/>
  <c r="R148" i="7"/>
  <c r="Q148" i="7"/>
  <c r="P148" i="7"/>
  <c r="O148" i="7"/>
  <c r="N148" i="7"/>
  <c r="M148" i="7"/>
  <c r="S147" i="7"/>
  <c r="R147" i="7"/>
  <c r="Q147" i="7"/>
  <c r="P147" i="7"/>
  <c r="O147" i="7"/>
  <c r="N147" i="7"/>
  <c r="M147" i="7"/>
  <c r="S146" i="7"/>
  <c r="R146" i="7"/>
  <c r="Q146" i="7"/>
  <c r="P146" i="7"/>
  <c r="O146" i="7"/>
  <c r="N146" i="7"/>
  <c r="M146" i="7"/>
  <c r="S145" i="7"/>
  <c r="R145" i="7"/>
  <c r="Q145" i="7"/>
  <c r="P145" i="7"/>
  <c r="O145" i="7"/>
  <c r="N145" i="7"/>
  <c r="M145" i="7"/>
  <c r="S144" i="7"/>
  <c r="R144" i="7"/>
  <c r="Q144" i="7"/>
  <c r="P144" i="7"/>
  <c r="O144" i="7"/>
  <c r="N144" i="7"/>
  <c r="M144" i="7"/>
  <c r="S143" i="7"/>
  <c r="R143" i="7"/>
  <c r="Q143" i="7"/>
  <c r="P143" i="7"/>
  <c r="O143" i="7"/>
  <c r="N143" i="7"/>
  <c r="M143" i="7"/>
  <c r="S142" i="7"/>
  <c r="R142" i="7"/>
  <c r="Q142" i="7"/>
  <c r="P142" i="7"/>
  <c r="O142" i="7"/>
  <c r="N142" i="7"/>
  <c r="M142" i="7"/>
  <c r="S141" i="7"/>
  <c r="R141" i="7"/>
  <c r="Q141" i="7"/>
  <c r="P141" i="7"/>
  <c r="O141" i="7"/>
  <c r="N141" i="7"/>
  <c r="M141" i="7"/>
  <c r="S140" i="7"/>
  <c r="R140" i="7"/>
  <c r="Q140" i="7"/>
  <c r="P140" i="7"/>
  <c r="O140" i="7"/>
  <c r="N140" i="7"/>
  <c r="M140" i="7"/>
  <c r="S139" i="7"/>
  <c r="R139" i="7"/>
  <c r="Q139" i="7"/>
  <c r="P139" i="7"/>
  <c r="O139" i="7"/>
  <c r="N139" i="7"/>
  <c r="M139" i="7"/>
  <c r="S138" i="7"/>
  <c r="R138" i="7"/>
  <c r="Q138" i="7"/>
  <c r="P138" i="7"/>
  <c r="O138" i="7"/>
  <c r="N138" i="7"/>
  <c r="M138" i="7"/>
  <c r="S137" i="7"/>
  <c r="R137" i="7"/>
  <c r="Q137" i="7"/>
  <c r="P137" i="7"/>
  <c r="O137" i="7"/>
  <c r="N137" i="7"/>
  <c r="M137" i="7"/>
  <c r="S136" i="7"/>
  <c r="R136" i="7"/>
  <c r="Q136" i="7"/>
  <c r="P136" i="7"/>
  <c r="O136" i="7"/>
  <c r="N136" i="7"/>
  <c r="M136" i="7"/>
  <c r="S135" i="7"/>
  <c r="R135" i="7"/>
  <c r="Q135" i="7"/>
  <c r="P135" i="7"/>
  <c r="O135" i="7"/>
  <c r="N135" i="7"/>
  <c r="M135" i="7"/>
  <c r="S134" i="7"/>
  <c r="R134" i="7"/>
  <c r="Q134" i="7"/>
  <c r="P134" i="7"/>
  <c r="O134" i="7"/>
  <c r="N134" i="7"/>
  <c r="M134" i="7"/>
  <c r="S133" i="7"/>
  <c r="R133" i="7"/>
  <c r="Q133" i="7"/>
  <c r="P133" i="7"/>
  <c r="O133" i="7"/>
  <c r="N133" i="7"/>
  <c r="M133" i="7"/>
  <c r="S132" i="7"/>
  <c r="R132" i="7"/>
  <c r="Q132" i="7"/>
  <c r="P132" i="7"/>
  <c r="O132" i="7"/>
  <c r="N132" i="7"/>
  <c r="M132" i="7"/>
  <c r="S131" i="7"/>
  <c r="R131" i="7"/>
  <c r="Q131" i="7"/>
  <c r="P131" i="7"/>
  <c r="O131" i="7"/>
  <c r="N131" i="7"/>
  <c r="M131" i="7"/>
  <c r="S130" i="7"/>
  <c r="R130" i="7"/>
  <c r="Q130" i="7"/>
  <c r="P130" i="7"/>
  <c r="O130" i="7"/>
  <c r="N130" i="7"/>
  <c r="M130" i="7"/>
  <c r="S129" i="7"/>
  <c r="R129" i="7"/>
  <c r="Q129" i="7"/>
  <c r="P129" i="7"/>
  <c r="O129" i="7"/>
  <c r="N129" i="7"/>
  <c r="M129" i="7"/>
  <c r="S128" i="7"/>
  <c r="R128" i="7"/>
  <c r="Q128" i="7"/>
  <c r="P128" i="7"/>
  <c r="O128" i="7"/>
  <c r="N128" i="7"/>
  <c r="M128" i="7"/>
  <c r="S127" i="7"/>
  <c r="R127" i="7"/>
  <c r="Q127" i="7"/>
  <c r="P127" i="7"/>
  <c r="O127" i="7"/>
  <c r="N127" i="7"/>
  <c r="M127" i="7"/>
  <c r="S126" i="7"/>
  <c r="R126" i="7"/>
  <c r="Q126" i="7"/>
  <c r="P126" i="7"/>
  <c r="O126" i="7"/>
  <c r="N126" i="7"/>
  <c r="M126" i="7"/>
  <c r="S125" i="7"/>
  <c r="R125" i="7"/>
  <c r="Q125" i="7"/>
  <c r="P125" i="7"/>
  <c r="O125" i="7"/>
  <c r="N125" i="7"/>
  <c r="M125" i="7"/>
  <c r="S124" i="7"/>
  <c r="R124" i="7"/>
  <c r="Q124" i="7"/>
  <c r="P124" i="7"/>
  <c r="O124" i="7"/>
  <c r="N124" i="7"/>
  <c r="M124" i="7"/>
  <c r="S123" i="7"/>
  <c r="R123" i="7"/>
  <c r="Q123" i="7"/>
  <c r="P123" i="7"/>
  <c r="O123" i="7"/>
  <c r="N123" i="7"/>
  <c r="M123" i="7"/>
  <c r="S122" i="7"/>
  <c r="R122" i="7"/>
  <c r="Q122" i="7"/>
  <c r="P122" i="7"/>
  <c r="O122" i="7"/>
  <c r="N122" i="7"/>
  <c r="M122" i="7"/>
  <c r="S121" i="7"/>
  <c r="R121" i="7"/>
  <c r="Q121" i="7"/>
  <c r="P121" i="7"/>
  <c r="O121" i="7"/>
  <c r="N121" i="7"/>
  <c r="M121" i="7"/>
  <c r="S120" i="7"/>
  <c r="R120" i="7"/>
  <c r="Q120" i="7"/>
  <c r="P120" i="7"/>
  <c r="O120" i="7"/>
  <c r="N120" i="7"/>
  <c r="M120" i="7"/>
  <c r="S119" i="7"/>
  <c r="R119" i="7"/>
  <c r="Q119" i="7"/>
  <c r="P119" i="7"/>
  <c r="O119" i="7"/>
  <c r="N119" i="7"/>
  <c r="M119" i="7"/>
  <c r="S118" i="7"/>
  <c r="R118" i="7"/>
  <c r="Q118" i="7"/>
  <c r="P118" i="7"/>
  <c r="O118" i="7"/>
  <c r="N118" i="7"/>
  <c r="M118" i="7"/>
  <c r="S117" i="7"/>
  <c r="R117" i="7"/>
  <c r="Q117" i="7"/>
  <c r="P117" i="7"/>
  <c r="O117" i="7"/>
  <c r="N117" i="7"/>
  <c r="M117" i="7"/>
  <c r="S116" i="7"/>
  <c r="R116" i="7"/>
  <c r="Q116" i="7"/>
  <c r="P116" i="7"/>
  <c r="O116" i="7"/>
  <c r="N116" i="7"/>
  <c r="M116" i="7"/>
  <c r="S115" i="7"/>
  <c r="R115" i="7"/>
  <c r="Q115" i="7"/>
  <c r="P115" i="7"/>
  <c r="O115" i="7"/>
  <c r="N115" i="7"/>
  <c r="M115" i="7"/>
  <c r="S114" i="7"/>
  <c r="R114" i="7"/>
  <c r="Q114" i="7"/>
  <c r="P114" i="7"/>
  <c r="O114" i="7"/>
  <c r="N114" i="7"/>
  <c r="M114" i="7"/>
  <c r="S113" i="7"/>
  <c r="R113" i="7"/>
  <c r="Q113" i="7"/>
  <c r="P113" i="7"/>
  <c r="O113" i="7"/>
  <c r="N113" i="7"/>
  <c r="M113" i="7"/>
  <c r="S112" i="7"/>
  <c r="R112" i="7"/>
  <c r="Q112" i="7"/>
  <c r="P112" i="7"/>
  <c r="O112" i="7"/>
  <c r="N112" i="7"/>
  <c r="M112" i="7"/>
  <c r="S111" i="7"/>
  <c r="R111" i="7"/>
  <c r="Q111" i="7"/>
  <c r="P111" i="7"/>
  <c r="O111" i="7"/>
  <c r="N111" i="7"/>
  <c r="M111" i="7"/>
  <c r="S110" i="7"/>
  <c r="R110" i="7"/>
  <c r="Q110" i="7"/>
  <c r="P110" i="7"/>
  <c r="O110" i="7"/>
  <c r="N110" i="7"/>
  <c r="M110" i="7"/>
  <c r="S109" i="7"/>
  <c r="R109" i="7"/>
  <c r="Q109" i="7"/>
  <c r="P109" i="7"/>
  <c r="O109" i="7"/>
  <c r="N109" i="7"/>
  <c r="M109" i="7"/>
  <c r="S108" i="7"/>
  <c r="R108" i="7"/>
  <c r="Q108" i="7"/>
  <c r="P108" i="7"/>
  <c r="O108" i="7"/>
  <c r="N108" i="7"/>
  <c r="M108" i="7"/>
  <c r="S107" i="7"/>
  <c r="R107" i="7"/>
  <c r="Q107" i="7"/>
  <c r="P107" i="7"/>
  <c r="O107" i="7"/>
  <c r="N107" i="7"/>
  <c r="M107" i="7"/>
  <c r="S106" i="7"/>
  <c r="R106" i="7"/>
  <c r="Q106" i="7"/>
  <c r="P106" i="7"/>
  <c r="O106" i="7"/>
  <c r="N106" i="7"/>
  <c r="M106" i="7"/>
  <c r="S105" i="7"/>
  <c r="R105" i="7"/>
  <c r="Q105" i="7"/>
  <c r="P105" i="7"/>
  <c r="O105" i="7"/>
  <c r="N105" i="7"/>
  <c r="M105" i="7"/>
  <c r="S104" i="7"/>
  <c r="R104" i="7"/>
  <c r="Q104" i="7"/>
  <c r="P104" i="7"/>
  <c r="O104" i="7"/>
  <c r="N104" i="7"/>
  <c r="M104" i="7"/>
  <c r="S103" i="7"/>
  <c r="R103" i="7"/>
  <c r="Q103" i="7"/>
  <c r="P103" i="7"/>
  <c r="O103" i="7"/>
  <c r="N103" i="7"/>
  <c r="M103" i="7"/>
  <c r="S102" i="7"/>
  <c r="R102" i="7"/>
  <c r="Q102" i="7"/>
  <c r="P102" i="7"/>
  <c r="O102" i="7"/>
  <c r="N102" i="7"/>
  <c r="M102" i="7"/>
  <c r="S101" i="7"/>
  <c r="R101" i="7"/>
  <c r="Q101" i="7"/>
  <c r="P101" i="7"/>
  <c r="O101" i="7"/>
  <c r="N101" i="7"/>
  <c r="M101" i="7"/>
  <c r="S100" i="7"/>
  <c r="R100" i="7"/>
  <c r="Q100" i="7"/>
  <c r="P100" i="7"/>
  <c r="O100" i="7"/>
  <c r="N100" i="7"/>
  <c r="M100" i="7"/>
  <c r="S99" i="7"/>
  <c r="R99" i="7"/>
  <c r="Q99" i="7"/>
  <c r="P99" i="7"/>
  <c r="O99" i="7"/>
  <c r="N99" i="7"/>
  <c r="M99" i="7"/>
  <c r="S98" i="7"/>
  <c r="R98" i="7"/>
  <c r="Q98" i="7"/>
  <c r="P98" i="7"/>
  <c r="O98" i="7"/>
  <c r="N98" i="7"/>
  <c r="M98" i="7"/>
  <c r="S97" i="7"/>
  <c r="R97" i="7"/>
  <c r="Q97" i="7"/>
  <c r="P97" i="7"/>
  <c r="O97" i="7"/>
  <c r="N97" i="7"/>
  <c r="M97" i="7"/>
  <c r="S96" i="7"/>
  <c r="R96" i="7"/>
  <c r="Q96" i="7"/>
  <c r="P96" i="7"/>
  <c r="O96" i="7"/>
  <c r="N96" i="7"/>
  <c r="M96" i="7"/>
  <c r="S95" i="7"/>
  <c r="R95" i="7"/>
  <c r="Q95" i="7"/>
  <c r="P95" i="7"/>
  <c r="O95" i="7"/>
  <c r="N95" i="7"/>
  <c r="M95" i="7"/>
  <c r="S94" i="7"/>
  <c r="R94" i="7"/>
  <c r="Q94" i="7"/>
  <c r="P94" i="7"/>
  <c r="O94" i="7"/>
  <c r="N94" i="7"/>
  <c r="M94" i="7"/>
  <c r="S93" i="7"/>
  <c r="R93" i="7"/>
  <c r="Q93" i="7"/>
  <c r="P93" i="7"/>
  <c r="O93" i="7"/>
  <c r="N93" i="7"/>
  <c r="M93" i="7"/>
  <c r="S92" i="7"/>
  <c r="R92" i="7"/>
  <c r="Q92" i="7"/>
  <c r="P92" i="7"/>
  <c r="O92" i="7"/>
  <c r="N92" i="7"/>
  <c r="M92" i="7"/>
  <c r="S91" i="7"/>
  <c r="R91" i="7"/>
  <c r="Q91" i="7"/>
  <c r="P91" i="7"/>
  <c r="O91" i="7"/>
  <c r="N91" i="7"/>
  <c r="M91" i="7"/>
  <c r="S90" i="7"/>
  <c r="R90" i="7"/>
  <c r="Q90" i="7"/>
  <c r="P90" i="7"/>
  <c r="O90" i="7"/>
  <c r="N90" i="7"/>
  <c r="M90" i="7"/>
  <c r="S89" i="7"/>
  <c r="R89" i="7"/>
  <c r="Q89" i="7"/>
  <c r="P89" i="7"/>
  <c r="O89" i="7"/>
  <c r="N89" i="7"/>
  <c r="M89" i="7"/>
  <c r="S88" i="7"/>
  <c r="R88" i="7"/>
  <c r="Q88" i="7"/>
  <c r="P88" i="7"/>
  <c r="O88" i="7"/>
  <c r="N88" i="7"/>
  <c r="M88" i="7"/>
  <c r="S87" i="7"/>
  <c r="R87" i="7"/>
  <c r="Q87" i="7"/>
  <c r="P87" i="7"/>
  <c r="O87" i="7"/>
  <c r="N87" i="7"/>
  <c r="M87" i="7"/>
  <c r="S86" i="7"/>
  <c r="R86" i="7"/>
  <c r="Q86" i="7"/>
  <c r="P86" i="7"/>
  <c r="O86" i="7"/>
  <c r="N86" i="7"/>
  <c r="M86" i="7"/>
  <c r="S85" i="7"/>
  <c r="R85" i="7"/>
  <c r="Q85" i="7"/>
  <c r="P85" i="7"/>
  <c r="O85" i="7"/>
  <c r="N85" i="7"/>
  <c r="M85" i="7"/>
  <c r="S84" i="7"/>
  <c r="R84" i="7"/>
  <c r="Q84" i="7"/>
  <c r="P84" i="7"/>
  <c r="O84" i="7"/>
  <c r="N84" i="7"/>
  <c r="M84" i="7"/>
  <c r="S83" i="7"/>
  <c r="R83" i="7"/>
  <c r="Q83" i="7"/>
  <c r="P83" i="7"/>
  <c r="O83" i="7"/>
  <c r="N83" i="7"/>
  <c r="M83" i="7"/>
  <c r="S82" i="7"/>
  <c r="R82" i="7"/>
  <c r="Q82" i="7"/>
  <c r="P82" i="7"/>
  <c r="O82" i="7"/>
  <c r="N82" i="7"/>
  <c r="M82" i="7"/>
  <c r="S81" i="7"/>
  <c r="R81" i="7"/>
  <c r="Q81" i="7"/>
  <c r="P81" i="7"/>
  <c r="O81" i="7"/>
  <c r="N81" i="7"/>
  <c r="M81" i="7"/>
  <c r="S80" i="7"/>
  <c r="R80" i="7"/>
  <c r="Q80" i="7"/>
  <c r="P80" i="7"/>
  <c r="O80" i="7"/>
  <c r="N80" i="7"/>
  <c r="M80" i="7"/>
  <c r="S79" i="7"/>
  <c r="R79" i="7"/>
  <c r="Q79" i="7"/>
  <c r="P79" i="7"/>
  <c r="O79" i="7"/>
  <c r="N79" i="7"/>
  <c r="M79" i="7"/>
  <c r="S78" i="7"/>
  <c r="R78" i="7"/>
  <c r="Q78" i="7"/>
  <c r="P78" i="7"/>
  <c r="O78" i="7"/>
  <c r="N78" i="7"/>
  <c r="M78" i="7"/>
  <c r="S77" i="7"/>
  <c r="R77" i="7"/>
  <c r="Q77" i="7"/>
  <c r="P77" i="7"/>
  <c r="O77" i="7"/>
  <c r="N77" i="7"/>
  <c r="M77" i="7"/>
  <c r="S76" i="7"/>
  <c r="R76" i="7"/>
  <c r="Q76" i="7"/>
  <c r="P76" i="7"/>
  <c r="O76" i="7"/>
  <c r="N76" i="7"/>
  <c r="M76" i="7"/>
  <c r="S75" i="7"/>
  <c r="R75" i="7"/>
  <c r="Q75" i="7"/>
  <c r="P75" i="7"/>
  <c r="O75" i="7"/>
  <c r="N75" i="7"/>
  <c r="M75" i="7"/>
  <c r="S74" i="7"/>
  <c r="R74" i="7"/>
  <c r="Q74" i="7"/>
  <c r="P74" i="7"/>
  <c r="O74" i="7"/>
  <c r="N74" i="7"/>
  <c r="M74" i="7"/>
  <c r="S73" i="7"/>
  <c r="R73" i="7"/>
  <c r="Q73" i="7"/>
  <c r="P73" i="7"/>
  <c r="O73" i="7"/>
  <c r="N73" i="7"/>
  <c r="M73" i="7"/>
  <c r="S72" i="7"/>
  <c r="R72" i="7"/>
  <c r="Q72" i="7"/>
  <c r="P72" i="7"/>
  <c r="O72" i="7"/>
  <c r="N72" i="7"/>
  <c r="M72" i="7"/>
  <c r="S71" i="7"/>
  <c r="R71" i="7"/>
  <c r="Q71" i="7"/>
  <c r="P71" i="7"/>
  <c r="O71" i="7"/>
  <c r="N71" i="7"/>
  <c r="M71" i="7"/>
  <c r="S70" i="7"/>
  <c r="R70" i="7"/>
  <c r="Q70" i="7"/>
  <c r="P70" i="7"/>
  <c r="O70" i="7"/>
  <c r="N70" i="7"/>
  <c r="M70" i="7"/>
  <c r="S69" i="7"/>
  <c r="R69" i="7"/>
  <c r="Q69" i="7"/>
  <c r="P69" i="7"/>
  <c r="O69" i="7"/>
  <c r="N69" i="7"/>
  <c r="M69" i="7"/>
  <c r="S68" i="7"/>
  <c r="R68" i="7"/>
  <c r="Q68" i="7"/>
  <c r="P68" i="7"/>
  <c r="O68" i="7"/>
  <c r="N68" i="7"/>
  <c r="M68" i="7"/>
  <c r="S67" i="7"/>
  <c r="R67" i="7"/>
  <c r="Q67" i="7"/>
  <c r="P67" i="7"/>
  <c r="O67" i="7"/>
  <c r="N67" i="7"/>
  <c r="M67" i="7"/>
  <c r="S66" i="7"/>
  <c r="R66" i="7"/>
  <c r="Q66" i="7"/>
  <c r="P66" i="7"/>
  <c r="O66" i="7"/>
  <c r="N66" i="7"/>
  <c r="M66" i="7"/>
  <c r="S65" i="7"/>
  <c r="R65" i="7"/>
  <c r="Q65" i="7"/>
  <c r="P65" i="7"/>
  <c r="O65" i="7"/>
  <c r="N65" i="7"/>
  <c r="M65" i="7"/>
  <c r="S64" i="7"/>
  <c r="R64" i="7"/>
  <c r="Q64" i="7"/>
  <c r="P64" i="7"/>
  <c r="O64" i="7"/>
  <c r="N64" i="7"/>
  <c r="M64" i="7"/>
  <c r="S63" i="7"/>
  <c r="R63" i="7"/>
  <c r="Q63" i="7"/>
  <c r="P63" i="7"/>
  <c r="O63" i="7"/>
  <c r="N63" i="7"/>
  <c r="M63" i="7"/>
  <c r="S62" i="7"/>
  <c r="R62" i="7"/>
  <c r="Q62" i="7"/>
  <c r="P62" i="7"/>
  <c r="O62" i="7"/>
  <c r="N62" i="7"/>
  <c r="M62" i="7"/>
  <c r="S61" i="7"/>
  <c r="R61" i="7"/>
  <c r="Q61" i="7"/>
  <c r="P61" i="7"/>
  <c r="O61" i="7"/>
  <c r="N61" i="7"/>
  <c r="M61" i="7"/>
  <c r="S60" i="7"/>
  <c r="R60" i="7"/>
  <c r="Q60" i="7"/>
  <c r="P60" i="7"/>
  <c r="O60" i="7"/>
  <c r="N60" i="7"/>
  <c r="M60" i="7"/>
  <c r="S59" i="7"/>
  <c r="R59" i="7"/>
  <c r="Q59" i="7"/>
  <c r="P59" i="7"/>
  <c r="O59" i="7"/>
  <c r="N59" i="7"/>
  <c r="M59" i="7"/>
  <c r="S58" i="7"/>
  <c r="R58" i="7"/>
  <c r="Q58" i="7"/>
  <c r="P58" i="7"/>
  <c r="O58" i="7"/>
  <c r="N58" i="7"/>
  <c r="M58" i="7"/>
  <c r="S57" i="7"/>
  <c r="R57" i="7"/>
  <c r="Q57" i="7"/>
  <c r="P57" i="7"/>
  <c r="O57" i="7"/>
  <c r="N57" i="7"/>
  <c r="M57" i="7"/>
  <c r="S56" i="7"/>
  <c r="R56" i="7"/>
  <c r="Q56" i="7"/>
  <c r="P56" i="7"/>
  <c r="O56" i="7"/>
  <c r="N56" i="7"/>
  <c r="M56" i="7"/>
  <c r="S55" i="7"/>
  <c r="R55" i="7"/>
  <c r="Q55" i="7"/>
  <c r="P55" i="7"/>
  <c r="O55" i="7"/>
  <c r="N55" i="7"/>
  <c r="M55" i="7"/>
  <c r="S54" i="7"/>
  <c r="R54" i="7"/>
  <c r="Q54" i="7"/>
  <c r="P54" i="7"/>
  <c r="O54" i="7"/>
  <c r="N54" i="7"/>
  <c r="M54" i="7"/>
  <c r="S53" i="7"/>
  <c r="R53" i="7"/>
  <c r="Q53" i="7"/>
  <c r="P53" i="7"/>
  <c r="O53" i="7"/>
  <c r="N53" i="7"/>
  <c r="M53" i="7"/>
  <c r="S52" i="7"/>
  <c r="R52" i="7"/>
  <c r="Q52" i="7"/>
  <c r="P52" i="7"/>
  <c r="O52" i="7"/>
  <c r="N52" i="7"/>
  <c r="M52" i="7"/>
  <c r="S51" i="7"/>
  <c r="R51" i="7"/>
  <c r="Q51" i="7"/>
  <c r="P51" i="7"/>
  <c r="O51" i="7"/>
  <c r="N51" i="7"/>
  <c r="M51" i="7"/>
  <c r="S50" i="7"/>
  <c r="R50" i="7"/>
  <c r="Q50" i="7"/>
  <c r="P50" i="7"/>
  <c r="O50" i="7"/>
  <c r="N50" i="7"/>
  <c r="M50" i="7"/>
  <c r="S49" i="7"/>
  <c r="R49" i="7"/>
  <c r="Q49" i="7"/>
  <c r="P49" i="7"/>
  <c r="O49" i="7"/>
  <c r="N49" i="7"/>
  <c r="M49" i="7"/>
  <c r="S48" i="7"/>
  <c r="R48" i="7"/>
  <c r="Q48" i="7"/>
  <c r="P48" i="7"/>
  <c r="O48" i="7"/>
  <c r="N48" i="7"/>
  <c r="M48" i="7"/>
  <c r="S47" i="7"/>
  <c r="R47" i="7"/>
  <c r="Q47" i="7"/>
  <c r="P47" i="7"/>
  <c r="O47" i="7"/>
  <c r="N47" i="7"/>
  <c r="M47" i="7"/>
  <c r="S46" i="7"/>
  <c r="R46" i="7"/>
  <c r="Q46" i="7"/>
  <c r="P46" i="7"/>
  <c r="O46" i="7"/>
  <c r="N46" i="7"/>
  <c r="M46" i="7"/>
  <c r="S45" i="7"/>
  <c r="R45" i="7"/>
  <c r="Q45" i="7"/>
  <c r="P45" i="7"/>
  <c r="O45" i="7"/>
  <c r="N45" i="7"/>
  <c r="M45" i="7"/>
  <c r="S44" i="7"/>
  <c r="R44" i="7"/>
  <c r="Q44" i="7"/>
  <c r="P44" i="7"/>
  <c r="O44" i="7"/>
  <c r="N44" i="7"/>
  <c r="M44" i="7"/>
  <c r="S43" i="7"/>
  <c r="R43" i="7"/>
  <c r="Q43" i="7"/>
  <c r="P43" i="7"/>
  <c r="O43" i="7"/>
  <c r="N43" i="7"/>
  <c r="M43" i="7"/>
  <c r="S42" i="7"/>
  <c r="R42" i="7"/>
  <c r="Q42" i="7"/>
  <c r="P42" i="7"/>
  <c r="O42" i="7"/>
  <c r="N42" i="7"/>
  <c r="M42" i="7"/>
  <c r="S41" i="7"/>
  <c r="R41" i="7"/>
  <c r="Q41" i="7"/>
  <c r="P41" i="7"/>
  <c r="O41" i="7"/>
  <c r="N41" i="7"/>
  <c r="M41" i="7"/>
  <c r="S40" i="7"/>
  <c r="R40" i="7"/>
  <c r="Q40" i="7"/>
  <c r="P40" i="7"/>
  <c r="O40" i="7"/>
  <c r="N40" i="7"/>
  <c r="M40" i="7"/>
  <c r="S39" i="7"/>
  <c r="R39" i="7"/>
  <c r="Q39" i="7"/>
  <c r="P39" i="7"/>
  <c r="O39" i="7"/>
  <c r="N39" i="7"/>
  <c r="M39" i="7"/>
  <c r="S38" i="7"/>
  <c r="R38" i="7"/>
  <c r="Q38" i="7"/>
  <c r="P38" i="7"/>
  <c r="O38" i="7"/>
  <c r="N38" i="7"/>
  <c r="M38" i="7"/>
  <c r="S37" i="7"/>
  <c r="R37" i="7"/>
  <c r="Q37" i="7"/>
  <c r="P37" i="7"/>
  <c r="O37" i="7"/>
  <c r="N37" i="7"/>
  <c r="M37" i="7"/>
  <c r="S36" i="7"/>
  <c r="R36" i="7"/>
  <c r="Q36" i="7"/>
  <c r="P36" i="7"/>
  <c r="O36" i="7"/>
  <c r="N36" i="7"/>
  <c r="M36" i="7"/>
  <c r="S35" i="7"/>
  <c r="R35" i="7"/>
  <c r="Q35" i="7"/>
  <c r="P35" i="7"/>
  <c r="O35" i="7"/>
  <c r="N35" i="7"/>
  <c r="M35" i="7"/>
  <c r="S34" i="7"/>
  <c r="R34" i="7"/>
  <c r="Q34" i="7"/>
  <c r="P34" i="7"/>
  <c r="O34" i="7"/>
  <c r="N34" i="7"/>
  <c r="M34" i="7"/>
  <c r="S33" i="7"/>
  <c r="R33" i="7"/>
  <c r="Q33" i="7"/>
  <c r="P33" i="7"/>
  <c r="O33" i="7"/>
  <c r="N33" i="7"/>
  <c r="M33" i="7"/>
  <c r="S32" i="7"/>
  <c r="R32" i="7"/>
  <c r="Q32" i="7"/>
  <c r="P32" i="7"/>
  <c r="O32" i="7"/>
  <c r="N32" i="7"/>
  <c r="M32" i="7"/>
  <c r="S204" i="7"/>
  <c r="R204" i="7"/>
  <c r="Q204" i="7"/>
  <c r="P204" i="7"/>
  <c r="O204" i="7"/>
  <c r="N204" i="7"/>
  <c r="M204" i="7"/>
  <c r="S31" i="7"/>
  <c r="R31" i="7"/>
  <c r="Q31" i="7"/>
  <c r="P31" i="7"/>
  <c r="O31" i="7"/>
  <c r="N31" i="7"/>
  <c r="M31" i="7"/>
  <c r="S30" i="7"/>
  <c r="R30" i="7"/>
  <c r="Q30" i="7"/>
  <c r="P30" i="7"/>
  <c r="O30" i="7"/>
  <c r="N30" i="7"/>
  <c r="M30" i="7"/>
  <c r="S29" i="7"/>
  <c r="R29" i="7"/>
  <c r="Q29" i="7"/>
  <c r="P29" i="7"/>
  <c r="O29" i="7"/>
  <c r="N29" i="7"/>
  <c r="M29" i="7"/>
  <c r="S28" i="7"/>
  <c r="R28" i="7"/>
  <c r="Q28" i="7"/>
  <c r="P28" i="7"/>
  <c r="O28" i="7"/>
  <c r="N28" i="7"/>
  <c r="M28" i="7"/>
  <c r="S27" i="7"/>
  <c r="R27" i="7"/>
  <c r="Q27" i="7"/>
  <c r="P27" i="7"/>
  <c r="O27" i="7"/>
  <c r="N27" i="7"/>
  <c r="M27" i="7"/>
  <c r="S26" i="7"/>
  <c r="R26" i="7"/>
  <c r="Q26" i="7"/>
  <c r="P26" i="7"/>
  <c r="O26" i="7"/>
  <c r="N26" i="7"/>
  <c r="M26" i="7"/>
  <c r="S25" i="7"/>
  <c r="R25" i="7"/>
  <c r="Q25" i="7"/>
  <c r="P25" i="7"/>
  <c r="O25" i="7"/>
  <c r="N25" i="7"/>
  <c r="M25" i="7"/>
  <c r="S24" i="7"/>
  <c r="R24" i="7"/>
  <c r="Q24" i="7"/>
  <c r="P24" i="7"/>
  <c r="O24" i="7"/>
  <c r="N24" i="7"/>
  <c r="M24" i="7"/>
  <c r="S23" i="7"/>
  <c r="R23" i="7"/>
  <c r="Q23" i="7"/>
  <c r="P23" i="7"/>
  <c r="O23" i="7"/>
  <c r="N23" i="7"/>
  <c r="M23" i="7"/>
  <c r="S22" i="7"/>
  <c r="R22" i="7"/>
  <c r="Q22" i="7"/>
  <c r="P22" i="7"/>
  <c r="O22" i="7"/>
  <c r="N22" i="7"/>
  <c r="M22" i="7"/>
  <c r="S21" i="7"/>
  <c r="R21" i="7"/>
  <c r="Q21" i="7"/>
  <c r="P21" i="7"/>
  <c r="O21" i="7"/>
  <c r="N21" i="7"/>
  <c r="M21" i="7"/>
  <c r="S20" i="7"/>
  <c r="R20" i="7"/>
  <c r="Q20" i="7"/>
  <c r="P20" i="7"/>
  <c r="O20" i="7"/>
  <c r="N20" i="7"/>
  <c r="M20" i="7"/>
  <c r="S19" i="7"/>
  <c r="R19" i="7"/>
  <c r="Q19" i="7"/>
  <c r="P19" i="7"/>
  <c r="O19" i="7"/>
  <c r="N19" i="7"/>
  <c r="M19" i="7"/>
  <c r="S18" i="7"/>
  <c r="R18" i="7"/>
  <c r="Q18" i="7"/>
  <c r="P18" i="7"/>
  <c r="O18" i="7"/>
  <c r="N18" i="7"/>
  <c r="M18" i="7"/>
  <c r="S17" i="7"/>
  <c r="R17" i="7"/>
  <c r="Q17" i="7"/>
  <c r="P17" i="7"/>
  <c r="O17" i="7"/>
  <c r="N17" i="7"/>
  <c r="M17" i="7"/>
  <c r="S16" i="7"/>
  <c r="R16" i="7"/>
  <c r="Q16" i="7"/>
  <c r="P16" i="7"/>
  <c r="O16" i="7"/>
  <c r="N16" i="7"/>
  <c r="M16" i="7"/>
  <c r="S15" i="7"/>
  <c r="R15" i="7"/>
  <c r="Q15" i="7"/>
  <c r="P15" i="7"/>
  <c r="O15" i="7"/>
  <c r="N15" i="7"/>
  <c r="M15" i="7"/>
  <c r="S14" i="7"/>
  <c r="R14" i="7"/>
  <c r="Q14" i="7"/>
  <c r="P14" i="7"/>
  <c r="O14" i="7"/>
  <c r="N14" i="7"/>
  <c r="M14" i="7"/>
  <c r="S13" i="7"/>
  <c r="R13" i="7"/>
  <c r="Q13" i="7"/>
  <c r="P13" i="7"/>
  <c r="O13" i="7"/>
  <c r="N13" i="7"/>
  <c r="M13" i="7"/>
  <c r="S12" i="7"/>
  <c r="R12" i="7"/>
  <c r="Q12" i="7"/>
  <c r="P12" i="7"/>
  <c r="O12" i="7"/>
  <c r="N12" i="7"/>
  <c r="M12" i="7"/>
  <c r="S11" i="7"/>
  <c r="R11" i="7"/>
  <c r="Q11" i="7"/>
  <c r="P11" i="7"/>
  <c r="O11" i="7"/>
  <c r="N11" i="7"/>
  <c r="M11" i="7"/>
  <c r="S10" i="7"/>
  <c r="R10" i="7"/>
  <c r="Q10" i="7"/>
  <c r="P10" i="7"/>
  <c r="O10" i="7"/>
  <c r="N10" i="7"/>
  <c r="M10" i="7"/>
  <c r="K206" i="7"/>
  <c r="J206" i="7"/>
  <c r="I206" i="7"/>
  <c r="H206" i="7"/>
  <c r="K205" i="7"/>
  <c r="J205" i="7"/>
  <c r="I205" i="7"/>
  <c r="H205" i="7"/>
  <c r="K203" i="7"/>
  <c r="J203" i="7"/>
  <c r="I203" i="7"/>
  <c r="H203" i="7"/>
  <c r="K202" i="7"/>
  <c r="J202" i="7"/>
  <c r="I202" i="7"/>
  <c r="H202" i="7"/>
  <c r="K201" i="7"/>
  <c r="J201" i="7"/>
  <c r="I201" i="7"/>
  <c r="H201" i="7"/>
  <c r="K200" i="7"/>
  <c r="J200" i="7"/>
  <c r="I200" i="7"/>
  <c r="H200" i="7"/>
  <c r="K199" i="7"/>
  <c r="J199" i="7"/>
  <c r="I199" i="7"/>
  <c r="H199" i="7"/>
  <c r="K198" i="7"/>
  <c r="J198" i="7"/>
  <c r="I198" i="7"/>
  <c r="H198" i="7"/>
  <c r="K197" i="7"/>
  <c r="J197" i="7"/>
  <c r="I197" i="7"/>
  <c r="H197" i="7"/>
  <c r="K196" i="7"/>
  <c r="J196" i="7"/>
  <c r="I196" i="7"/>
  <c r="H196" i="7"/>
  <c r="K195" i="7"/>
  <c r="J195" i="7"/>
  <c r="I195" i="7"/>
  <c r="H195" i="7"/>
  <c r="K194" i="7"/>
  <c r="J194" i="7"/>
  <c r="I194" i="7"/>
  <c r="H194" i="7"/>
  <c r="K193" i="7"/>
  <c r="J193" i="7"/>
  <c r="I193" i="7"/>
  <c r="H193" i="7"/>
  <c r="K192" i="7"/>
  <c r="J192" i="7"/>
  <c r="I192" i="7"/>
  <c r="H192" i="7"/>
  <c r="K191" i="7"/>
  <c r="J191" i="7"/>
  <c r="I191" i="7"/>
  <c r="H191" i="7"/>
  <c r="K190" i="7"/>
  <c r="J190" i="7"/>
  <c r="I190" i="7"/>
  <c r="H190" i="7"/>
  <c r="K189" i="7"/>
  <c r="J189" i="7"/>
  <c r="I189" i="7"/>
  <c r="H189" i="7"/>
  <c r="K188" i="7"/>
  <c r="J188" i="7"/>
  <c r="I188" i="7"/>
  <c r="H188" i="7"/>
  <c r="K187" i="7"/>
  <c r="J187" i="7"/>
  <c r="I187" i="7"/>
  <c r="H187" i="7"/>
  <c r="K208" i="7"/>
  <c r="J208" i="7"/>
  <c r="I208" i="7"/>
  <c r="H208" i="7"/>
  <c r="K186" i="7"/>
  <c r="J186" i="7"/>
  <c r="I186" i="7"/>
  <c r="H186" i="7"/>
  <c r="K185" i="7"/>
  <c r="J185" i="7"/>
  <c r="I185" i="7"/>
  <c r="H185" i="7"/>
  <c r="K184" i="7"/>
  <c r="J184" i="7"/>
  <c r="I184" i="7"/>
  <c r="H184" i="7"/>
  <c r="K183" i="7"/>
  <c r="J183" i="7"/>
  <c r="I183" i="7"/>
  <c r="H183" i="7"/>
  <c r="K182" i="7"/>
  <c r="J182" i="7"/>
  <c r="I182" i="7"/>
  <c r="H182" i="7"/>
  <c r="K181" i="7"/>
  <c r="J181" i="7"/>
  <c r="I181" i="7"/>
  <c r="H181" i="7"/>
  <c r="K180" i="7"/>
  <c r="J180" i="7"/>
  <c r="I180" i="7"/>
  <c r="H180" i="7"/>
  <c r="K179" i="7"/>
  <c r="J179" i="7"/>
  <c r="I179" i="7"/>
  <c r="H179" i="7"/>
  <c r="K178" i="7"/>
  <c r="J178" i="7"/>
  <c r="I178" i="7"/>
  <c r="H178" i="7"/>
  <c r="K177" i="7"/>
  <c r="J177" i="7"/>
  <c r="I177" i="7"/>
  <c r="H177" i="7"/>
  <c r="K176" i="7"/>
  <c r="J176" i="7"/>
  <c r="I176" i="7"/>
  <c r="H176" i="7"/>
  <c r="K175" i="7"/>
  <c r="J175" i="7"/>
  <c r="I175" i="7"/>
  <c r="H175" i="7"/>
  <c r="K174" i="7"/>
  <c r="J174" i="7"/>
  <c r="I174" i="7"/>
  <c r="H174" i="7"/>
  <c r="K173" i="7"/>
  <c r="J173" i="7"/>
  <c r="I173" i="7"/>
  <c r="H173" i="7"/>
  <c r="K172" i="7"/>
  <c r="J172" i="7"/>
  <c r="I172" i="7"/>
  <c r="H172" i="7"/>
  <c r="K171" i="7"/>
  <c r="J171" i="7"/>
  <c r="I171" i="7"/>
  <c r="H171" i="7"/>
  <c r="K170" i="7"/>
  <c r="J170" i="7"/>
  <c r="I170" i="7"/>
  <c r="H170" i="7"/>
  <c r="K169" i="7"/>
  <c r="J169" i="7"/>
  <c r="I169" i="7"/>
  <c r="H169" i="7"/>
  <c r="K168" i="7"/>
  <c r="J168" i="7"/>
  <c r="I168" i="7"/>
  <c r="H168" i="7"/>
  <c r="K167" i="7"/>
  <c r="J167" i="7"/>
  <c r="I167" i="7"/>
  <c r="H167" i="7"/>
  <c r="K166" i="7"/>
  <c r="J166" i="7"/>
  <c r="I166" i="7"/>
  <c r="H166" i="7"/>
  <c r="K165" i="7"/>
  <c r="J165" i="7"/>
  <c r="I165" i="7"/>
  <c r="H165" i="7"/>
  <c r="K164" i="7"/>
  <c r="J164" i="7"/>
  <c r="I164" i="7"/>
  <c r="H164" i="7"/>
  <c r="K163" i="7"/>
  <c r="J163" i="7"/>
  <c r="I163" i="7"/>
  <c r="H163" i="7"/>
  <c r="K162" i="7"/>
  <c r="J162" i="7"/>
  <c r="I162" i="7"/>
  <c r="H162" i="7"/>
  <c r="K161" i="7"/>
  <c r="J161" i="7"/>
  <c r="I161" i="7"/>
  <c r="H161" i="7"/>
  <c r="K160" i="7"/>
  <c r="J160" i="7"/>
  <c r="I160" i="7"/>
  <c r="H160" i="7"/>
  <c r="K159" i="7"/>
  <c r="J159" i="7"/>
  <c r="I159" i="7"/>
  <c r="H159" i="7"/>
  <c r="K158" i="7"/>
  <c r="J158" i="7"/>
  <c r="I158" i="7"/>
  <c r="H158" i="7"/>
  <c r="K157" i="7"/>
  <c r="J157" i="7"/>
  <c r="I157" i="7"/>
  <c r="H157" i="7"/>
  <c r="K156" i="7"/>
  <c r="J156" i="7"/>
  <c r="I156" i="7"/>
  <c r="H156" i="7"/>
  <c r="K155" i="7"/>
  <c r="J155" i="7"/>
  <c r="I155" i="7"/>
  <c r="H155" i="7"/>
  <c r="K154" i="7"/>
  <c r="J154" i="7"/>
  <c r="I154" i="7"/>
  <c r="H154" i="7"/>
  <c r="K153" i="7"/>
  <c r="J153" i="7"/>
  <c r="I153" i="7"/>
  <c r="H153" i="7"/>
  <c r="K152" i="7"/>
  <c r="J152" i="7"/>
  <c r="I152" i="7"/>
  <c r="H152" i="7"/>
  <c r="K151" i="7"/>
  <c r="J151" i="7"/>
  <c r="I151" i="7"/>
  <c r="H151" i="7"/>
  <c r="K150" i="7"/>
  <c r="J150" i="7"/>
  <c r="I150" i="7"/>
  <c r="H150" i="7"/>
  <c r="K149" i="7"/>
  <c r="J149" i="7"/>
  <c r="I149" i="7"/>
  <c r="H149" i="7"/>
  <c r="K207" i="7"/>
  <c r="J207" i="7"/>
  <c r="I207" i="7"/>
  <c r="H207" i="7"/>
  <c r="K148" i="7"/>
  <c r="J148" i="7"/>
  <c r="I148" i="7"/>
  <c r="H148" i="7"/>
  <c r="K147" i="7"/>
  <c r="J147" i="7"/>
  <c r="I147" i="7"/>
  <c r="H147" i="7"/>
  <c r="K146" i="7"/>
  <c r="J146" i="7"/>
  <c r="I146" i="7"/>
  <c r="H146" i="7"/>
  <c r="K145" i="7"/>
  <c r="J145" i="7"/>
  <c r="I145" i="7"/>
  <c r="H145" i="7"/>
  <c r="K144" i="7"/>
  <c r="J144" i="7"/>
  <c r="I144" i="7"/>
  <c r="H144" i="7"/>
  <c r="K143" i="7"/>
  <c r="J143" i="7"/>
  <c r="I143" i="7"/>
  <c r="H143" i="7"/>
  <c r="K142" i="7"/>
  <c r="J142" i="7"/>
  <c r="I142" i="7"/>
  <c r="H142" i="7"/>
  <c r="K141" i="7"/>
  <c r="J141" i="7"/>
  <c r="I141" i="7"/>
  <c r="H141" i="7"/>
  <c r="K140" i="7"/>
  <c r="J140" i="7"/>
  <c r="I140" i="7"/>
  <c r="H140" i="7"/>
  <c r="K139" i="7"/>
  <c r="J139" i="7"/>
  <c r="I139" i="7"/>
  <c r="H139" i="7"/>
  <c r="K138" i="7"/>
  <c r="J138" i="7"/>
  <c r="I138" i="7"/>
  <c r="H138" i="7"/>
  <c r="K137" i="7"/>
  <c r="J137" i="7"/>
  <c r="I137" i="7"/>
  <c r="H137" i="7"/>
  <c r="K136" i="7"/>
  <c r="J136" i="7"/>
  <c r="I136" i="7"/>
  <c r="H136" i="7"/>
  <c r="K135" i="7"/>
  <c r="J135" i="7"/>
  <c r="I135" i="7"/>
  <c r="H135" i="7"/>
  <c r="K134" i="7"/>
  <c r="J134" i="7"/>
  <c r="I134" i="7"/>
  <c r="H134" i="7"/>
  <c r="K133" i="7"/>
  <c r="J133" i="7"/>
  <c r="I133" i="7"/>
  <c r="H133" i="7"/>
  <c r="K132" i="7"/>
  <c r="J132" i="7"/>
  <c r="I132" i="7"/>
  <c r="H132" i="7"/>
  <c r="K131" i="7"/>
  <c r="J131" i="7"/>
  <c r="I131" i="7"/>
  <c r="H131" i="7"/>
  <c r="K130" i="7"/>
  <c r="J130" i="7"/>
  <c r="I130" i="7"/>
  <c r="H130" i="7"/>
  <c r="K129" i="7"/>
  <c r="J129" i="7"/>
  <c r="I129" i="7"/>
  <c r="H129" i="7"/>
  <c r="K128" i="7"/>
  <c r="J128" i="7"/>
  <c r="I128" i="7"/>
  <c r="H128" i="7"/>
  <c r="K127" i="7"/>
  <c r="J127" i="7"/>
  <c r="I127" i="7"/>
  <c r="H127" i="7"/>
  <c r="K126" i="7"/>
  <c r="J126" i="7"/>
  <c r="I126" i="7"/>
  <c r="H126" i="7"/>
  <c r="K125" i="7"/>
  <c r="J125" i="7"/>
  <c r="I125" i="7"/>
  <c r="H125" i="7"/>
  <c r="K124" i="7"/>
  <c r="J124" i="7"/>
  <c r="I124" i="7"/>
  <c r="H124" i="7"/>
  <c r="K123" i="7"/>
  <c r="J123" i="7"/>
  <c r="I123" i="7"/>
  <c r="H123" i="7"/>
  <c r="K122" i="7"/>
  <c r="J122" i="7"/>
  <c r="I122" i="7"/>
  <c r="H122" i="7"/>
  <c r="K121" i="7"/>
  <c r="J121" i="7"/>
  <c r="I121" i="7"/>
  <c r="H121" i="7"/>
  <c r="K120" i="7"/>
  <c r="J120" i="7"/>
  <c r="I120" i="7"/>
  <c r="H120" i="7"/>
  <c r="K119" i="7"/>
  <c r="J119" i="7"/>
  <c r="I119" i="7"/>
  <c r="H119" i="7"/>
  <c r="K118" i="7"/>
  <c r="J118" i="7"/>
  <c r="I118" i="7"/>
  <c r="H118" i="7"/>
  <c r="K117" i="7"/>
  <c r="J117" i="7"/>
  <c r="I117" i="7"/>
  <c r="H117" i="7"/>
  <c r="K116" i="7"/>
  <c r="J116" i="7"/>
  <c r="I116" i="7"/>
  <c r="H116" i="7"/>
  <c r="K115" i="7"/>
  <c r="J115" i="7"/>
  <c r="I115" i="7"/>
  <c r="H115" i="7"/>
  <c r="K114" i="7"/>
  <c r="J114" i="7"/>
  <c r="I114" i="7"/>
  <c r="H114" i="7"/>
  <c r="K113" i="7"/>
  <c r="J113" i="7"/>
  <c r="I113" i="7"/>
  <c r="H113" i="7"/>
  <c r="K112" i="7"/>
  <c r="J112" i="7"/>
  <c r="I112" i="7"/>
  <c r="H112" i="7"/>
  <c r="K111" i="7"/>
  <c r="J111" i="7"/>
  <c r="I111" i="7"/>
  <c r="H111" i="7"/>
  <c r="K110" i="7"/>
  <c r="J110" i="7"/>
  <c r="I110" i="7"/>
  <c r="H110" i="7"/>
  <c r="K109" i="7"/>
  <c r="J109" i="7"/>
  <c r="I109" i="7"/>
  <c r="H109" i="7"/>
  <c r="K108" i="7"/>
  <c r="J108" i="7"/>
  <c r="I108" i="7"/>
  <c r="H108" i="7"/>
  <c r="K107" i="7"/>
  <c r="J107" i="7"/>
  <c r="I107" i="7"/>
  <c r="H107" i="7"/>
  <c r="K106" i="7"/>
  <c r="J106" i="7"/>
  <c r="I106" i="7"/>
  <c r="H106" i="7"/>
  <c r="K105" i="7"/>
  <c r="J105" i="7"/>
  <c r="I105" i="7"/>
  <c r="H105" i="7"/>
  <c r="K104" i="7"/>
  <c r="J104" i="7"/>
  <c r="I104" i="7"/>
  <c r="H104" i="7"/>
  <c r="K103" i="7"/>
  <c r="J103" i="7"/>
  <c r="I103" i="7"/>
  <c r="H103" i="7"/>
  <c r="K102" i="7"/>
  <c r="J102" i="7"/>
  <c r="I102" i="7"/>
  <c r="H102" i="7"/>
  <c r="K101" i="7"/>
  <c r="J101" i="7"/>
  <c r="I101" i="7"/>
  <c r="H101" i="7"/>
  <c r="K100" i="7"/>
  <c r="J100" i="7"/>
  <c r="I100" i="7"/>
  <c r="H100" i="7"/>
  <c r="K99" i="7"/>
  <c r="J99" i="7"/>
  <c r="I99" i="7"/>
  <c r="H99" i="7"/>
  <c r="K98" i="7"/>
  <c r="J98" i="7"/>
  <c r="I98" i="7"/>
  <c r="H98" i="7"/>
  <c r="K97" i="7"/>
  <c r="J97" i="7"/>
  <c r="I97" i="7"/>
  <c r="H97" i="7"/>
  <c r="K96" i="7"/>
  <c r="J96" i="7"/>
  <c r="I96" i="7"/>
  <c r="H96" i="7"/>
  <c r="K95" i="7"/>
  <c r="J95" i="7"/>
  <c r="I95" i="7"/>
  <c r="H95" i="7"/>
  <c r="K94" i="7"/>
  <c r="J94" i="7"/>
  <c r="I94" i="7"/>
  <c r="H94" i="7"/>
  <c r="K93" i="7"/>
  <c r="J93" i="7"/>
  <c r="I93" i="7"/>
  <c r="H93" i="7"/>
  <c r="K92" i="7"/>
  <c r="J92" i="7"/>
  <c r="I92" i="7"/>
  <c r="H92" i="7"/>
  <c r="K91" i="7"/>
  <c r="J91" i="7"/>
  <c r="I91" i="7"/>
  <c r="H91" i="7"/>
  <c r="K90" i="7"/>
  <c r="J90" i="7"/>
  <c r="I90" i="7"/>
  <c r="H90" i="7"/>
  <c r="K89" i="7"/>
  <c r="J89" i="7"/>
  <c r="I89" i="7"/>
  <c r="H89" i="7"/>
  <c r="K88" i="7"/>
  <c r="J88" i="7"/>
  <c r="I88" i="7"/>
  <c r="H88" i="7"/>
  <c r="K87" i="7"/>
  <c r="J87" i="7"/>
  <c r="I87" i="7"/>
  <c r="H87" i="7"/>
  <c r="K86" i="7"/>
  <c r="J86" i="7"/>
  <c r="I86" i="7"/>
  <c r="H86" i="7"/>
  <c r="K85" i="7"/>
  <c r="J85" i="7"/>
  <c r="I85" i="7"/>
  <c r="H85" i="7"/>
  <c r="K84" i="7"/>
  <c r="J84" i="7"/>
  <c r="I84" i="7"/>
  <c r="H84" i="7"/>
  <c r="K83" i="7"/>
  <c r="J83" i="7"/>
  <c r="I83" i="7"/>
  <c r="H83" i="7"/>
  <c r="K82" i="7"/>
  <c r="J82" i="7"/>
  <c r="I82" i="7"/>
  <c r="H82" i="7"/>
  <c r="K81" i="7"/>
  <c r="J81" i="7"/>
  <c r="I81" i="7"/>
  <c r="H81" i="7"/>
  <c r="K80" i="7"/>
  <c r="J80" i="7"/>
  <c r="I80" i="7"/>
  <c r="H80" i="7"/>
  <c r="K79" i="7"/>
  <c r="J79" i="7"/>
  <c r="I79" i="7"/>
  <c r="H79" i="7"/>
  <c r="K78" i="7"/>
  <c r="J78" i="7"/>
  <c r="I78" i="7"/>
  <c r="H78" i="7"/>
  <c r="K77" i="7"/>
  <c r="J77" i="7"/>
  <c r="I77" i="7"/>
  <c r="H77" i="7"/>
  <c r="K76" i="7"/>
  <c r="J76" i="7"/>
  <c r="I76" i="7"/>
  <c r="H76" i="7"/>
  <c r="K75" i="7"/>
  <c r="J75" i="7"/>
  <c r="I75" i="7"/>
  <c r="H75" i="7"/>
  <c r="K74" i="7"/>
  <c r="J74" i="7"/>
  <c r="I74" i="7"/>
  <c r="H74" i="7"/>
  <c r="K73" i="7"/>
  <c r="J73" i="7"/>
  <c r="I73" i="7"/>
  <c r="H73" i="7"/>
  <c r="K72" i="7"/>
  <c r="J72" i="7"/>
  <c r="I72" i="7"/>
  <c r="H72" i="7"/>
  <c r="K71" i="7"/>
  <c r="J71" i="7"/>
  <c r="I71" i="7"/>
  <c r="H71" i="7"/>
  <c r="K70" i="7"/>
  <c r="J70" i="7"/>
  <c r="I70" i="7"/>
  <c r="H70" i="7"/>
  <c r="K69" i="7"/>
  <c r="J69" i="7"/>
  <c r="I69" i="7"/>
  <c r="H69" i="7"/>
  <c r="K68" i="7"/>
  <c r="J68" i="7"/>
  <c r="I68" i="7"/>
  <c r="H68" i="7"/>
  <c r="K67" i="7"/>
  <c r="J67" i="7"/>
  <c r="I67" i="7"/>
  <c r="H67" i="7"/>
  <c r="K66" i="7"/>
  <c r="J66" i="7"/>
  <c r="I66" i="7"/>
  <c r="H66" i="7"/>
  <c r="K65" i="7"/>
  <c r="J65" i="7"/>
  <c r="I65" i="7"/>
  <c r="H65" i="7"/>
  <c r="K64" i="7"/>
  <c r="J64" i="7"/>
  <c r="I64" i="7"/>
  <c r="H64" i="7"/>
  <c r="K63" i="7"/>
  <c r="J63" i="7"/>
  <c r="I63" i="7"/>
  <c r="H63" i="7"/>
  <c r="K62" i="7"/>
  <c r="J62" i="7"/>
  <c r="I62" i="7"/>
  <c r="H62" i="7"/>
  <c r="K61" i="7"/>
  <c r="J61" i="7"/>
  <c r="I61" i="7"/>
  <c r="H61" i="7"/>
  <c r="K60" i="7"/>
  <c r="J60" i="7"/>
  <c r="I60" i="7"/>
  <c r="H60" i="7"/>
  <c r="K59" i="7"/>
  <c r="J59" i="7"/>
  <c r="I59" i="7"/>
  <c r="H59" i="7"/>
  <c r="K58" i="7"/>
  <c r="J58" i="7"/>
  <c r="I58" i="7"/>
  <c r="H58" i="7"/>
  <c r="K57" i="7"/>
  <c r="J57" i="7"/>
  <c r="I57" i="7"/>
  <c r="H57" i="7"/>
  <c r="K56" i="7"/>
  <c r="J56" i="7"/>
  <c r="I56" i="7"/>
  <c r="H56" i="7"/>
  <c r="K55" i="7"/>
  <c r="J55" i="7"/>
  <c r="I55" i="7"/>
  <c r="H55" i="7"/>
  <c r="K54" i="7"/>
  <c r="J54" i="7"/>
  <c r="I54" i="7"/>
  <c r="H54" i="7"/>
  <c r="K53" i="7"/>
  <c r="J53" i="7"/>
  <c r="I53" i="7"/>
  <c r="H53" i="7"/>
  <c r="K52" i="7"/>
  <c r="J52" i="7"/>
  <c r="I52" i="7"/>
  <c r="H52" i="7"/>
  <c r="K51" i="7"/>
  <c r="J51" i="7"/>
  <c r="I51" i="7"/>
  <c r="H51" i="7"/>
  <c r="K50" i="7"/>
  <c r="J50" i="7"/>
  <c r="I50" i="7"/>
  <c r="H50" i="7"/>
  <c r="K49" i="7"/>
  <c r="J49" i="7"/>
  <c r="I49" i="7"/>
  <c r="H49" i="7"/>
  <c r="K48" i="7"/>
  <c r="J48" i="7"/>
  <c r="I48" i="7"/>
  <c r="H48" i="7"/>
  <c r="K47" i="7"/>
  <c r="J47" i="7"/>
  <c r="I47" i="7"/>
  <c r="H47" i="7"/>
  <c r="K46" i="7"/>
  <c r="J46" i="7"/>
  <c r="I46" i="7"/>
  <c r="H46" i="7"/>
  <c r="K45" i="7"/>
  <c r="J45" i="7"/>
  <c r="I45" i="7"/>
  <c r="H45" i="7"/>
  <c r="K44" i="7"/>
  <c r="J44" i="7"/>
  <c r="I44" i="7"/>
  <c r="H44" i="7"/>
  <c r="K43" i="7"/>
  <c r="J43" i="7"/>
  <c r="I43" i="7"/>
  <c r="H43" i="7"/>
  <c r="K42" i="7"/>
  <c r="J42" i="7"/>
  <c r="I42" i="7"/>
  <c r="H42" i="7"/>
  <c r="K41" i="7"/>
  <c r="J41" i="7"/>
  <c r="I41" i="7"/>
  <c r="H41" i="7"/>
  <c r="K40" i="7"/>
  <c r="J40" i="7"/>
  <c r="I40" i="7"/>
  <c r="H40" i="7"/>
  <c r="K39" i="7"/>
  <c r="J39" i="7"/>
  <c r="I39" i="7"/>
  <c r="H39" i="7"/>
  <c r="K38" i="7"/>
  <c r="J38" i="7"/>
  <c r="I38" i="7"/>
  <c r="H38" i="7"/>
  <c r="K37" i="7"/>
  <c r="J37" i="7"/>
  <c r="I37" i="7"/>
  <c r="H37" i="7"/>
  <c r="K36" i="7"/>
  <c r="J36" i="7"/>
  <c r="I36" i="7"/>
  <c r="H36" i="7"/>
  <c r="K35" i="7"/>
  <c r="J35" i="7"/>
  <c r="I35" i="7"/>
  <c r="H35" i="7"/>
  <c r="K34" i="7"/>
  <c r="J34" i="7"/>
  <c r="I34" i="7"/>
  <c r="H34" i="7"/>
  <c r="K33" i="7"/>
  <c r="J33" i="7"/>
  <c r="I33" i="7"/>
  <c r="H33" i="7"/>
  <c r="K32" i="7"/>
  <c r="J32" i="7"/>
  <c r="I32" i="7"/>
  <c r="H32" i="7"/>
  <c r="K204" i="7"/>
  <c r="J204" i="7"/>
  <c r="I204" i="7"/>
  <c r="H204" i="7"/>
  <c r="K31" i="7"/>
  <c r="J31" i="7"/>
  <c r="I31" i="7"/>
  <c r="H31" i="7"/>
  <c r="K30" i="7"/>
  <c r="J30" i="7"/>
  <c r="I30" i="7"/>
  <c r="H30" i="7"/>
  <c r="K29" i="7"/>
  <c r="J29" i="7"/>
  <c r="I29" i="7"/>
  <c r="H29" i="7"/>
  <c r="K28" i="7"/>
  <c r="J28" i="7"/>
  <c r="I28" i="7"/>
  <c r="H28" i="7"/>
  <c r="K27" i="7"/>
  <c r="J27" i="7"/>
  <c r="I27" i="7"/>
  <c r="H27" i="7"/>
  <c r="K26" i="7"/>
  <c r="J26" i="7"/>
  <c r="I26" i="7"/>
  <c r="H26" i="7"/>
  <c r="K25" i="7"/>
  <c r="J25" i="7"/>
  <c r="I25" i="7"/>
  <c r="H25" i="7"/>
  <c r="K24" i="7"/>
  <c r="J24" i="7"/>
  <c r="I24" i="7"/>
  <c r="H24" i="7"/>
  <c r="K23" i="7"/>
  <c r="J23" i="7"/>
  <c r="I23" i="7"/>
  <c r="H23" i="7"/>
  <c r="K22" i="7"/>
  <c r="J22" i="7"/>
  <c r="I22" i="7"/>
  <c r="H22" i="7"/>
  <c r="K21" i="7"/>
  <c r="J21" i="7"/>
  <c r="I21" i="7"/>
  <c r="H21" i="7"/>
  <c r="K20" i="7"/>
  <c r="J20" i="7"/>
  <c r="I20" i="7"/>
  <c r="H20" i="7"/>
  <c r="K19" i="7"/>
  <c r="J19" i="7"/>
  <c r="I19" i="7"/>
  <c r="H19" i="7"/>
  <c r="K18" i="7"/>
  <c r="J18" i="7"/>
  <c r="I18" i="7"/>
  <c r="H18" i="7"/>
  <c r="K17" i="7"/>
  <c r="J17" i="7"/>
  <c r="I17" i="7"/>
  <c r="H17" i="7"/>
  <c r="K16" i="7"/>
  <c r="J16" i="7"/>
  <c r="I16" i="7"/>
  <c r="H16" i="7"/>
  <c r="K15" i="7"/>
  <c r="J15" i="7"/>
  <c r="I15" i="7"/>
  <c r="H15" i="7"/>
  <c r="K14" i="7"/>
  <c r="J14" i="7"/>
  <c r="I14" i="7"/>
  <c r="H14" i="7"/>
  <c r="K13" i="7"/>
  <c r="J13" i="7"/>
  <c r="I13" i="7"/>
  <c r="H13" i="7"/>
  <c r="K12" i="7"/>
  <c r="J12" i="7"/>
  <c r="I12" i="7"/>
  <c r="H12" i="7"/>
  <c r="K11" i="7"/>
  <c r="J11" i="7"/>
  <c r="I11" i="7"/>
  <c r="H11" i="7"/>
  <c r="J10" i="7"/>
  <c r="I10" i="7"/>
  <c r="K10" i="7"/>
  <c r="H10" i="7"/>
  <c r="E231" i="7"/>
  <c r="G231" i="7" s="1"/>
  <c r="E230" i="7"/>
  <c r="G230" i="7" s="1"/>
  <c r="E229" i="7"/>
  <c r="E228" i="7"/>
  <c r="E227" i="7"/>
  <c r="E226" i="7"/>
  <c r="G226" i="7" s="1"/>
  <c r="E225" i="7"/>
  <c r="G225" i="7" s="1"/>
  <c r="E224" i="7"/>
  <c r="G224" i="7" s="1"/>
  <c r="E223" i="7"/>
  <c r="G223" i="7" s="1"/>
  <c r="E222" i="7"/>
  <c r="G222" i="7" s="1"/>
  <c r="E221" i="7"/>
  <c r="E220" i="7"/>
  <c r="E219" i="7"/>
  <c r="E218" i="7"/>
  <c r="E217" i="7"/>
  <c r="E216" i="7"/>
  <c r="G216" i="7" s="1"/>
  <c r="E215" i="7"/>
  <c r="G215" i="7" s="1"/>
  <c r="E214" i="7"/>
  <c r="G214" i="7" s="1"/>
  <c r="E213" i="7"/>
  <c r="G206" i="7"/>
  <c r="F206" i="7"/>
  <c r="E206" i="7"/>
  <c r="G205" i="7"/>
  <c r="F205" i="7"/>
  <c r="E205" i="7"/>
  <c r="G203" i="7"/>
  <c r="F203" i="7"/>
  <c r="E203" i="7"/>
  <c r="G202" i="7"/>
  <c r="F202" i="7"/>
  <c r="E202" i="7"/>
  <c r="G201" i="7"/>
  <c r="F201" i="7"/>
  <c r="E201" i="7"/>
  <c r="G200" i="7"/>
  <c r="F200" i="7"/>
  <c r="E200" i="7"/>
  <c r="G199" i="7"/>
  <c r="F199" i="7"/>
  <c r="E199" i="7"/>
  <c r="G198" i="7"/>
  <c r="F198" i="7"/>
  <c r="E198" i="7"/>
  <c r="G197" i="7"/>
  <c r="F197" i="7"/>
  <c r="E197" i="7"/>
  <c r="G196" i="7"/>
  <c r="F196" i="7"/>
  <c r="E196" i="7"/>
  <c r="G195" i="7"/>
  <c r="F195" i="7"/>
  <c r="E195" i="7"/>
  <c r="G194" i="7"/>
  <c r="F194" i="7"/>
  <c r="E194" i="7"/>
  <c r="G193" i="7"/>
  <c r="F193" i="7"/>
  <c r="E193" i="7"/>
  <c r="G192" i="7"/>
  <c r="F192" i="7"/>
  <c r="E192" i="7"/>
  <c r="G191" i="7"/>
  <c r="F191" i="7"/>
  <c r="E191" i="7"/>
  <c r="G190" i="7"/>
  <c r="F190" i="7"/>
  <c r="E190" i="7"/>
  <c r="G189" i="7"/>
  <c r="F189" i="7"/>
  <c r="E189" i="7"/>
  <c r="G188" i="7"/>
  <c r="F188" i="7"/>
  <c r="E188" i="7"/>
  <c r="G187" i="7"/>
  <c r="F187" i="7"/>
  <c r="E187" i="7"/>
  <c r="G208" i="7"/>
  <c r="F208" i="7"/>
  <c r="E208" i="7"/>
  <c r="G186" i="7"/>
  <c r="F186" i="7"/>
  <c r="E186" i="7"/>
  <c r="G185" i="7"/>
  <c r="F185" i="7"/>
  <c r="E185" i="7"/>
  <c r="G184" i="7"/>
  <c r="F184" i="7"/>
  <c r="E184" i="7"/>
  <c r="G183" i="7"/>
  <c r="F183" i="7"/>
  <c r="E183" i="7"/>
  <c r="G182" i="7"/>
  <c r="F182" i="7"/>
  <c r="E182" i="7"/>
  <c r="G181" i="7"/>
  <c r="F181" i="7"/>
  <c r="E181" i="7"/>
  <c r="G180" i="7"/>
  <c r="F180" i="7"/>
  <c r="E180" i="7"/>
  <c r="G179" i="7"/>
  <c r="F179" i="7"/>
  <c r="E179" i="7"/>
  <c r="G178" i="7"/>
  <c r="F178" i="7"/>
  <c r="E178" i="7"/>
  <c r="G177" i="7"/>
  <c r="F177" i="7"/>
  <c r="E177" i="7"/>
  <c r="G176" i="7"/>
  <c r="F176" i="7"/>
  <c r="E176" i="7"/>
  <c r="G175" i="7"/>
  <c r="F175" i="7"/>
  <c r="E175" i="7"/>
  <c r="G174" i="7"/>
  <c r="F174" i="7"/>
  <c r="E174" i="7"/>
  <c r="G173" i="7"/>
  <c r="F173" i="7"/>
  <c r="E173" i="7"/>
  <c r="G172" i="7"/>
  <c r="F172" i="7"/>
  <c r="E172" i="7"/>
  <c r="G171" i="7"/>
  <c r="F171" i="7"/>
  <c r="E171" i="7"/>
  <c r="G170" i="7"/>
  <c r="F170" i="7"/>
  <c r="E170" i="7"/>
  <c r="G169" i="7"/>
  <c r="F169" i="7"/>
  <c r="E169" i="7"/>
  <c r="G168" i="7"/>
  <c r="F168" i="7"/>
  <c r="E168" i="7"/>
  <c r="G167" i="7"/>
  <c r="F167" i="7"/>
  <c r="E167" i="7"/>
  <c r="G166" i="7"/>
  <c r="F166" i="7"/>
  <c r="E166" i="7"/>
  <c r="G165" i="7"/>
  <c r="F165" i="7"/>
  <c r="E165" i="7"/>
  <c r="G164" i="7"/>
  <c r="F164" i="7"/>
  <c r="E164" i="7"/>
  <c r="G163" i="7"/>
  <c r="F163" i="7"/>
  <c r="E163" i="7"/>
  <c r="G162" i="7"/>
  <c r="F162" i="7"/>
  <c r="E162" i="7"/>
  <c r="G161" i="7"/>
  <c r="F161" i="7"/>
  <c r="E161" i="7"/>
  <c r="G160" i="7"/>
  <c r="F160" i="7"/>
  <c r="E160" i="7"/>
  <c r="G159" i="7"/>
  <c r="F159" i="7"/>
  <c r="E159" i="7"/>
  <c r="G158" i="7"/>
  <c r="F158" i="7"/>
  <c r="E158" i="7"/>
  <c r="G157" i="7"/>
  <c r="F157" i="7"/>
  <c r="E157" i="7"/>
  <c r="G156" i="7"/>
  <c r="F156" i="7"/>
  <c r="E156" i="7"/>
  <c r="G155" i="7"/>
  <c r="F155" i="7"/>
  <c r="E155" i="7"/>
  <c r="G154" i="7"/>
  <c r="F154" i="7"/>
  <c r="E154" i="7"/>
  <c r="G153" i="7"/>
  <c r="F153" i="7"/>
  <c r="E153" i="7"/>
  <c r="G152" i="7"/>
  <c r="F152" i="7"/>
  <c r="E152" i="7"/>
  <c r="G151" i="7"/>
  <c r="F151" i="7"/>
  <c r="E151" i="7"/>
  <c r="G150" i="7"/>
  <c r="F150" i="7"/>
  <c r="E150" i="7"/>
  <c r="G149" i="7"/>
  <c r="F149" i="7"/>
  <c r="E149" i="7"/>
  <c r="G207" i="7"/>
  <c r="F207" i="7"/>
  <c r="E207" i="7"/>
  <c r="G148" i="7"/>
  <c r="F148" i="7"/>
  <c r="E148" i="7"/>
  <c r="G147" i="7"/>
  <c r="F147" i="7"/>
  <c r="E147" i="7"/>
  <c r="G146" i="7"/>
  <c r="F146" i="7"/>
  <c r="E146" i="7"/>
  <c r="G145" i="7"/>
  <c r="F145" i="7"/>
  <c r="E145" i="7"/>
  <c r="G144" i="7"/>
  <c r="F144" i="7"/>
  <c r="E144" i="7"/>
  <c r="G143" i="7"/>
  <c r="F143" i="7"/>
  <c r="E143" i="7"/>
  <c r="G142" i="7"/>
  <c r="F142" i="7"/>
  <c r="E142" i="7"/>
  <c r="G141" i="7"/>
  <c r="F141" i="7"/>
  <c r="E141" i="7"/>
  <c r="G140" i="7"/>
  <c r="F140" i="7"/>
  <c r="E140" i="7"/>
  <c r="G139" i="7"/>
  <c r="F139" i="7"/>
  <c r="E139" i="7"/>
  <c r="G138" i="7"/>
  <c r="F138" i="7"/>
  <c r="E138" i="7"/>
  <c r="G137" i="7"/>
  <c r="F137" i="7"/>
  <c r="E137" i="7"/>
  <c r="G136" i="7"/>
  <c r="F136" i="7"/>
  <c r="E136" i="7"/>
  <c r="G135" i="7"/>
  <c r="F135" i="7"/>
  <c r="E135" i="7"/>
  <c r="G134" i="7"/>
  <c r="F134" i="7"/>
  <c r="E134" i="7"/>
  <c r="G133" i="7"/>
  <c r="F133" i="7"/>
  <c r="E133" i="7"/>
  <c r="G132" i="7"/>
  <c r="F132" i="7"/>
  <c r="E132" i="7"/>
  <c r="G131" i="7"/>
  <c r="F131" i="7"/>
  <c r="E131" i="7"/>
  <c r="G130" i="7"/>
  <c r="F130" i="7"/>
  <c r="E130" i="7"/>
  <c r="G129" i="7"/>
  <c r="F129" i="7"/>
  <c r="E129" i="7"/>
  <c r="G128" i="7"/>
  <c r="F128" i="7"/>
  <c r="E128" i="7"/>
  <c r="G127" i="7"/>
  <c r="F127" i="7"/>
  <c r="E127" i="7"/>
  <c r="G126" i="7"/>
  <c r="F126" i="7"/>
  <c r="E126" i="7"/>
  <c r="G125" i="7"/>
  <c r="F125" i="7"/>
  <c r="E125" i="7"/>
  <c r="G124" i="7"/>
  <c r="F124" i="7"/>
  <c r="E124" i="7"/>
  <c r="G123" i="7"/>
  <c r="F123" i="7"/>
  <c r="E123" i="7"/>
  <c r="G122" i="7"/>
  <c r="F122" i="7"/>
  <c r="E122" i="7"/>
  <c r="G121" i="7"/>
  <c r="F121" i="7"/>
  <c r="E121" i="7"/>
  <c r="G120" i="7"/>
  <c r="F120" i="7"/>
  <c r="E120" i="7"/>
  <c r="G119" i="7"/>
  <c r="F119" i="7"/>
  <c r="E119" i="7"/>
  <c r="G118" i="7"/>
  <c r="F118" i="7"/>
  <c r="E118" i="7"/>
  <c r="G117" i="7"/>
  <c r="F117" i="7"/>
  <c r="E117" i="7"/>
  <c r="G116" i="7"/>
  <c r="F116" i="7"/>
  <c r="E116" i="7"/>
  <c r="G115" i="7"/>
  <c r="F115" i="7"/>
  <c r="E115" i="7"/>
  <c r="G114" i="7"/>
  <c r="F114" i="7"/>
  <c r="E114" i="7"/>
  <c r="G113" i="7"/>
  <c r="F113" i="7"/>
  <c r="E113" i="7"/>
  <c r="G112" i="7"/>
  <c r="F112" i="7"/>
  <c r="E112" i="7"/>
  <c r="G111" i="7"/>
  <c r="F111" i="7"/>
  <c r="E111" i="7"/>
  <c r="G110" i="7"/>
  <c r="F110" i="7"/>
  <c r="E110" i="7"/>
  <c r="G109" i="7"/>
  <c r="F109" i="7"/>
  <c r="E109" i="7"/>
  <c r="G108" i="7"/>
  <c r="F108" i="7"/>
  <c r="E108" i="7"/>
  <c r="G107" i="7"/>
  <c r="F107" i="7"/>
  <c r="E107" i="7"/>
  <c r="G106" i="7"/>
  <c r="F106" i="7"/>
  <c r="E106" i="7"/>
  <c r="G105" i="7"/>
  <c r="F105" i="7"/>
  <c r="E105" i="7"/>
  <c r="G104" i="7"/>
  <c r="F104" i="7"/>
  <c r="E104" i="7"/>
  <c r="G103" i="7"/>
  <c r="F103" i="7"/>
  <c r="E103" i="7"/>
  <c r="G102" i="7"/>
  <c r="F102" i="7"/>
  <c r="E102" i="7"/>
  <c r="G101" i="7"/>
  <c r="F101" i="7"/>
  <c r="E101" i="7"/>
  <c r="G100" i="7"/>
  <c r="F100" i="7"/>
  <c r="E100" i="7"/>
  <c r="G99" i="7"/>
  <c r="F99" i="7"/>
  <c r="E99" i="7"/>
  <c r="G98" i="7"/>
  <c r="F98" i="7"/>
  <c r="E98" i="7"/>
  <c r="G97" i="7"/>
  <c r="F97" i="7"/>
  <c r="E97" i="7"/>
  <c r="G96" i="7"/>
  <c r="F96" i="7"/>
  <c r="E96" i="7"/>
  <c r="G95" i="7"/>
  <c r="F95" i="7"/>
  <c r="E95" i="7"/>
  <c r="G94" i="7"/>
  <c r="F94" i="7"/>
  <c r="E94" i="7"/>
  <c r="G93" i="7"/>
  <c r="F93" i="7"/>
  <c r="E93" i="7"/>
  <c r="G92" i="7"/>
  <c r="F92" i="7"/>
  <c r="E92" i="7"/>
  <c r="G91" i="7"/>
  <c r="F91" i="7"/>
  <c r="E91" i="7"/>
  <c r="G90" i="7"/>
  <c r="F90" i="7"/>
  <c r="E90" i="7"/>
  <c r="G89" i="7"/>
  <c r="F89" i="7"/>
  <c r="E89" i="7"/>
  <c r="G88" i="7"/>
  <c r="F88" i="7"/>
  <c r="E88" i="7"/>
  <c r="G87" i="7"/>
  <c r="F87" i="7"/>
  <c r="E87" i="7"/>
  <c r="G86" i="7"/>
  <c r="F86" i="7"/>
  <c r="E86" i="7"/>
  <c r="G85" i="7"/>
  <c r="F85" i="7"/>
  <c r="E85" i="7"/>
  <c r="G84" i="7"/>
  <c r="F84" i="7"/>
  <c r="E84" i="7"/>
  <c r="G83" i="7"/>
  <c r="F83" i="7"/>
  <c r="E83" i="7"/>
  <c r="G82" i="7"/>
  <c r="F82" i="7"/>
  <c r="E82" i="7"/>
  <c r="G81" i="7"/>
  <c r="F81" i="7"/>
  <c r="E81" i="7"/>
  <c r="G80" i="7"/>
  <c r="F80" i="7"/>
  <c r="E80" i="7"/>
  <c r="G79" i="7"/>
  <c r="F79" i="7"/>
  <c r="E79" i="7"/>
  <c r="G78" i="7"/>
  <c r="F78" i="7"/>
  <c r="E78" i="7"/>
  <c r="G77" i="7"/>
  <c r="F77" i="7"/>
  <c r="E77" i="7"/>
  <c r="G76" i="7"/>
  <c r="F76" i="7"/>
  <c r="E76" i="7"/>
  <c r="G75" i="7"/>
  <c r="F75" i="7"/>
  <c r="E75" i="7"/>
  <c r="G74" i="7"/>
  <c r="F74" i="7"/>
  <c r="E74" i="7"/>
  <c r="G73" i="7"/>
  <c r="F73" i="7"/>
  <c r="E73" i="7"/>
  <c r="G72" i="7"/>
  <c r="F72" i="7"/>
  <c r="E72" i="7"/>
  <c r="G71" i="7"/>
  <c r="F71" i="7"/>
  <c r="E71" i="7"/>
  <c r="G70" i="7"/>
  <c r="F70" i="7"/>
  <c r="E70" i="7"/>
  <c r="G69" i="7"/>
  <c r="F69" i="7"/>
  <c r="E69" i="7"/>
  <c r="G68" i="7"/>
  <c r="F68" i="7"/>
  <c r="E68" i="7"/>
  <c r="G67" i="7"/>
  <c r="F67" i="7"/>
  <c r="E67" i="7"/>
  <c r="G66" i="7"/>
  <c r="F66" i="7"/>
  <c r="E66" i="7"/>
  <c r="G65" i="7"/>
  <c r="F65" i="7"/>
  <c r="E65" i="7"/>
  <c r="G64" i="7"/>
  <c r="F64" i="7"/>
  <c r="E64" i="7"/>
  <c r="G63" i="7"/>
  <c r="F63" i="7"/>
  <c r="E63" i="7"/>
  <c r="G62" i="7"/>
  <c r="F62" i="7"/>
  <c r="E62" i="7"/>
  <c r="G61" i="7"/>
  <c r="F61" i="7"/>
  <c r="E61" i="7"/>
  <c r="G60" i="7"/>
  <c r="F60" i="7"/>
  <c r="E60" i="7"/>
  <c r="G59" i="7"/>
  <c r="F59" i="7"/>
  <c r="E59" i="7"/>
  <c r="G58" i="7"/>
  <c r="F58" i="7"/>
  <c r="E58" i="7"/>
  <c r="G57" i="7"/>
  <c r="F57" i="7"/>
  <c r="E57" i="7"/>
  <c r="G56" i="7"/>
  <c r="F56" i="7"/>
  <c r="E56" i="7"/>
  <c r="G55" i="7"/>
  <c r="F55" i="7"/>
  <c r="E55" i="7"/>
  <c r="G54" i="7"/>
  <c r="F54" i="7"/>
  <c r="E54" i="7"/>
  <c r="G53" i="7"/>
  <c r="F53" i="7"/>
  <c r="E53" i="7"/>
  <c r="G52" i="7"/>
  <c r="F52" i="7"/>
  <c r="E52" i="7"/>
  <c r="G51" i="7"/>
  <c r="F51" i="7"/>
  <c r="E51" i="7"/>
  <c r="G50" i="7"/>
  <c r="F50" i="7"/>
  <c r="E50" i="7"/>
  <c r="G49" i="7"/>
  <c r="F49" i="7"/>
  <c r="E49" i="7"/>
  <c r="G48" i="7"/>
  <c r="F48" i="7"/>
  <c r="E48" i="7"/>
  <c r="G47" i="7"/>
  <c r="F47" i="7"/>
  <c r="E47" i="7"/>
  <c r="G46" i="7"/>
  <c r="F46" i="7"/>
  <c r="E46" i="7"/>
  <c r="G45" i="7"/>
  <c r="F45" i="7"/>
  <c r="E45" i="7"/>
  <c r="G44" i="7"/>
  <c r="F44" i="7"/>
  <c r="E44" i="7"/>
  <c r="G43" i="7"/>
  <c r="F43" i="7"/>
  <c r="E43" i="7"/>
  <c r="G42" i="7"/>
  <c r="F42" i="7"/>
  <c r="E42" i="7"/>
  <c r="G41" i="7"/>
  <c r="F41" i="7"/>
  <c r="E41" i="7"/>
  <c r="G40" i="7"/>
  <c r="F40" i="7"/>
  <c r="E40" i="7"/>
  <c r="G39" i="7"/>
  <c r="F39" i="7"/>
  <c r="E39" i="7"/>
  <c r="G38" i="7"/>
  <c r="F38" i="7"/>
  <c r="E38" i="7"/>
  <c r="G37" i="7"/>
  <c r="F37" i="7"/>
  <c r="E37" i="7"/>
  <c r="G36" i="7"/>
  <c r="F36" i="7"/>
  <c r="E36" i="7"/>
  <c r="G35" i="7"/>
  <c r="F35" i="7"/>
  <c r="E35" i="7"/>
  <c r="G34" i="7"/>
  <c r="F34" i="7"/>
  <c r="E34" i="7"/>
  <c r="G33" i="7"/>
  <c r="F33" i="7"/>
  <c r="E33" i="7"/>
  <c r="G32" i="7"/>
  <c r="F32" i="7"/>
  <c r="E32" i="7"/>
  <c r="G204" i="7"/>
  <c r="F204" i="7"/>
  <c r="E204" i="7"/>
  <c r="G31" i="7"/>
  <c r="F31" i="7"/>
  <c r="E31" i="7"/>
  <c r="G30" i="7"/>
  <c r="F30" i="7"/>
  <c r="E30" i="7"/>
  <c r="G29" i="7"/>
  <c r="F29" i="7"/>
  <c r="E29" i="7"/>
  <c r="G28" i="7"/>
  <c r="F28" i="7"/>
  <c r="E28" i="7"/>
  <c r="G27" i="7"/>
  <c r="F27" i="7"/>
  <c r="E27" i="7"/>
  <c r="G26" i="7"/>
  <c r="F26" i="7"/>
  <c r="E26" i="7"/>
  <c r="G25" i="7"/>
  <c r="F25" i="7"/>
  <c r="E25" i="7"/>
  <c r="G24" i="7"/>
  <c r="F24" i="7"/>
  <c r="E24" i="7"/>
  <c r="G23" i="7"/>
  <c r="F23" i="7"/>
  <c r="E23" i="7"/>
  <c r="G22" i="7"/>
  <c r="F22" i="7"/>
  <c r="E22" i="7"/>
  <c r="G21" i="7"/>
  <c r="F21" i="7"/>
  <c r="E21" i="7"/>
  <c r="G20" i="7"/>
  <c r="F20" i="7"/>
  <c r="E20" i="7"/>
  <c r="G19" i="7"/>
  <c r="F19" i="7"/>
  <c r="E19" i="7"/>
  <c r="G18" i="7"/>
  <c r="F18" i="7"/>
  <c r="E18" i="7"/>
  <c r="G17" i="7"/>
  <c r="F17" i="7"/>
  <c r="E17" i="7"/>
  <c r="G16" i="7"/>
  <c r="F16" i="7"/>
  <c r="E16" i="7"/>
  <c r="G15" i="7"/>
  <c r="F15" i="7"/>
  <c r="E15" i="7"/>
  <c r="G14" i="7"/>
  <c r="F14" i="7"/>
  <c r="E14" i="7"/>
  <c r="G13" i="7"/>
  <c r="F13" i="7"/>
  <c r="E13" i="7"/>
  <c r="G12" i="7"/>
  <c r="F12" i="7"/>
  <c r="E12" i="7"/>
  <c r="G11" i="7"/>
  <c r="F11" i="7"/>
  <c r="E11" i="7"/>
  <c r="G10" i="7"/>
  <c r="F10" i="7"/>
  <c r="E10" i="7"/>
  <c r="O228" i="7" l="1"/>
  <c r="O223" i="7"/>
  <c r="O231" i="7"/>
  <c r="R233" i="7"/>
  <c r="U222" i="7"/>
  <c r="W222" i="7" s="1"/>
  <c r="U224" i="7"/>
  <c r="W224" i="7" s="1"/>
  <c r="G220" i="7"/>
  <c r="G228" i="7"/>
  <c r="U218" i="7"/>
  <c r="W218" i="7" s="1"/>
  <c r="G213" i="7"/>
  <c r="G221" i="7"/>
  <c r="O224" i="7"/>
  <c r="N224" i="7"/>
  <c r="U216" i="7"/>
  <c r="W216" i="7" s="1"/>
  <c r="M233" i="7"/>
  <c r="N222" i="7"/>
  <c r="O222" i="7" s="1"/>
  <c r="N229" i="7"/>
  <c r="F217" i="7"/>
  <c r="G217" i="7" s="1"/>
  <c r="U214" i="7"/>
  <c r="W214" i="7" s="1"/>
  <c r="J233" i="7"/>
  <c r="F229" i="7"/>
  <c r="G229" i="7" s="1"/>
  <c r="F218" i="7"/>
  <c r="G218" i="7" s="1"/>
  <c r="O220" i="7"/>
  <c r="U230" i="7"/>
  <c r="W230" i="7" s="1"/>
  <c r="H210" i="7"/>
  <c r="H235" i="7" s="1"/>
  <c r="N210" i="7"/>
  <c r="O210" i="7"/>
  <c r="P210" i="7"/>
  <c r="P235" i="7" s="1"/>
  <c r="R210" i="7"/>
  <c r="R235" i="7" s="1"/>
  <c r="U154" i="7"/>
  <c r="W154" i="7" s="1"/>
  <c r="U162" i="7"/>
  <c r="W162" i="7" s="1"/>
  <c r="U170" i="7"/>
  <c r="W170" i="7" s="1"/>
  <c r="U178" i="7"/>
  <c r="W178" i="7" s="1"/>
  <c r="U186" i="7"/>
  <c r="W186" i="7" s="1"/>
  <c r="U193" i="7"/>
  <c r="W193" i="7" s="1"/>
  <c r="U201" i="7"/>
  <c r="W201" i="7" s="1"/>
  <c r="U11" i="7"/>
  <c r="W11" i="7" s="1"/>
  <c r="U19" i="7"/>
  <c r="W19" i="7" s="1"/>
  <c r="U27" i="7"/>
  <c r="W27" i="7" s="1"/>
  <c r="U34" i="7"/>
  <c r="W34" i="7" s="1"/>
  <c r="U42" i="7"/>
  <c r="W42" i="7" s="1"/>
  <c r="U50" i="7"/>
  <c r="W50" i="7" s="1"/>
  <c r="U58" i="7"/>
  <c r="W58" i="7" s="1"/>
  <c r="U66" i="7"/>
  <c r="W66" i="7" s="1"/>
  <c r="U74" i="7"/>
  <c r="W74" i="7" s="1"/>
  <c r="U82" i="7"/>
  <c r="W82" i="7" s="1"/>
  <c r="U90" i="7"/>
  <c r="W90" i="7" s="1"/>
  <c r="U98" i="7"/>
  <c r="W98" i="7" s="1"/>
  <c r="U106" i="7"/>
  <c r="W106" i="7" s="1"/>
  <c r="U114" i="7"/>
  <c r="W114" i="7" s="1"/>
  <c r="U122" i="7"/>
  <c r="W122" i="7" s="1"/>
  <c r="U130" i="7"/>
  <c r="W130" i="7" s="1"/>
  <c r="U138" i="7"/>
  <c r="W138" i="7" s="1"/>
  <c r="U146" i="7"/>
  <c r="W146" i="7" s="1"/>
  <c r="U153" i="7"/>
  <c r="W153" i="7" s="1"/>
  <c r="U161" i="7"/>
  <c r="W161" i="7" s="1"/>
  <c r="U169" i="7"/>
  <c r="W169" i="7" s="1"/>
  <c r="U177" i="7"/>
  <c r="W177" i="7" s="1"/>
  <c r="U185" i="7"/>
  <c r="W185" i="7" s="1"/>
  <c r="U192" i="7"/>
  <c r="W192" i="7" s="1"/>
  <c r="U200" i="7"/>
  <c r="W200" i="7" s="1"/>
  <c r="I210" i="7"/>
  <c r="I235" i="7" s="1"/>
  <c r="U10" i="7"/>
  <c r="W10" i="7" s="1"/>
  <c r="U18" i="7"/>
  <c r="W18" i="7" s="1"/>
  <c r="U26" i="7"/>
  <c r="W26" i="7" s="1"/>
  <c r="U33" i="7"/>
  <c r="W33" i="7" s="1"/>
  <c r="U41" i="7"/>
  <c r="W41" i="7" s="1"/>
  <c r="U49" i="7"/>
  <c r="W49" i="7" s="1"/>
  <c r="U57" i="7"/>
  <c r="W57" i="7" s="1"/>
  <c r="U65" i="7"/>
  <c r="W65" i="7" s="1"/>
  <c r="U73" i="7"/>
  <c r="W73" i="7" s="1"/>
  <c r="U81" i="7"/>
  <c r="W81" i="7" s="1"/>
  <c r="U89" i="7"/>
  <c r="W89" i="7" s="1"/>
  <c r="U97" i="7"/>
  <c r="W97" i="7" s="1"/>
  <c r="U105" i="7"/>
  <c r="W105" i="7" s="1"/>
  <c r="U113" i="7"/>
  <c r="W113" i="7" s="1"/>
  <c r="U121" i="7"/>
  <c r="W121" i="7" s="1"/>
  <c r="U129" i="7"/>
  <c r="W129" i="7" s="1"/>
  <c r="U137" i="7"/>
  <c r="W137" i="7" s="1"/>
  <c r="U145" i="7"/>
  <c r="W145" i="7" s="1"/>
  <c r="U152" i="7"/>
  <c r="W152" i="7" s="1"/>
  <c r="U160" i="7"/>
  <c r="W160" i="7" s="1"/>
  <c r="U168" i="7"/>
  <c r="W168" i="7" s="1"/>
  <c r="U176" i="7"/>
  <c r="W176" i="7" s="1"/>
  <c r="U184" i="7"/>
  <c r="W184" i="7" s="1"/>
  <c r="U191" i="7"/>
  <c r="W191" i="7" s="1"/>
  <c r="U199" i="7"/>
  <c r="W199" i="7" s="1"/>
  <c r="U17" i="7"/>
  <c r="W17" i="7" s="1"/>
  <c r="U25" i="7"/>
  <c r="W25" i="7" s="1"/>
  <c r="U32" i="7"/>
  <c r="W32" i="7" s="1"/>
  <c r="U40" i="7"/>
  <c r="W40" i="7" s="1"/>
  <c r="U48" i="7"/>
  <c r="W48" i="7" s="1"/>
  <c r="U56" i="7"/>
  <c r="W56" i="7" s="1"/>
  <c r="U64" i="7"/>
  <c r="W64" i="7" s="1"/>
  <c r="U72" i="7"/>
  <c r="W72" i="7" s="1"/>
  <c r="U80" i="7"/>
  <c r="W80" i="7" s="1"/>
  <c r="U88" i="7"/>
  <c r="W88" i="7" s="1"/>
  <c r="U96" i="7"/>
  <c r="W96" i="7" s="1"/>
  <c r="U104" i="7"/>
  <c r="W104" i="7" s="1"/>
  <c r="U112" i="7"/>
  <c r="W112" i="7" s="1"/>
  <c r="U120" i="7"/>
  <c r="W120" i="7" s="1"/>
  <c r="U128" i="7"/>
  <c r="W128" i="7" s="1"/>
  <c r="U136" i="7"/>
  <c r="W136" i="7" s="1"/>
  <c r="U144" i="7"/>
  <c r="W144" i="7" s="1"/>
  <c r="U151" i="7"/>
  <c r="W151" i="7" s="1"/>
  <c r="U159" i="7"/>
  <c r="W159" i="7" s="1"/>
  <c r="U167" i="7"/>
  <c r="W167" i="7" s="1"/>
  <c r="U175" i="7"/>
  <c r="W175" i="7" s="1"/>
  <c r="U183" i="7"/>
  <c r="W183" i="7" s="1"/>
  <c r="U190" i="7"/>
  <c r="W190" i="7" s="1"/>
  <c r="U198" i="7"/>
  <c r="W198" i="7" s="1"/>
  <c r="M210" i="7"/>
  <c r="M235" i="7" s="1"/>
  <c r="U16" i="7"/>
  <c r="W16" i="7" s="1"/>
  <c r="U24" i="7"/>
  <c r="W24" i="7" s="1"/>
  <c r="U204" i="7"/>
  <c r="W204" i="7" s="1"/>
  <c r="U39" i="7"/>
  <c r="W39" i="7" s="1"/>
  <c r="U47" i="7"/>
  <c r="W47" i="7" s="1"/>
  <c r="U55" i="7"/>
  <c r="W55" i="7" s="1"/>
  <c r="U63" i="7"/>
  <c r="W63" i="7" s="1"/>
  <c r="U71" i="7"/>
  <c r="W71" i="7" s="1"/>
  <c r="U79" i="7"/>
  <c r="W79" i="7" s="1"/>
  <c r="U87" i="7"/>
  <c r="W87" i="7" s="1"/>
  <c r="U95" i="7"/>
  <c r="W95" i="7" s="1"/>
  <c r="U103" i="7"/>
  <c r="W103" i="7" s="1"/>
  <c r="U111" i="7"/>
  <c r="W111" i="7" s="1"/>
  <c r="U119" i="7"/>
  <c r="W119" i="7" s="1"/>
  <c r="U127" i="7"/>
  <c r="W127" i="7" s="1"/>
  <c r="U135" i="7"/>
  <c r="W135" i="7" s="1"/>
  <c r="U143" i="7"/>
  <c r="W143" i="7" s="1"/>
  <c r="U150" i="7"/>
  <c r="W150" i="7" s="1"/>
  <c r="U158" i="7"/>
  <c r="W158" i="7" s="1"/>
  <c r="U166" i="7"/>
  <c r="W166" i="7" s="1"/>
  <c r="U174" i="7"/>
  <c r="W174" i="7" s="1"/>
  <c r="U182" i="7"/>
  <c r="W182" i="7" s="1"/>
  <c r="U189" i="7"/>
  <c r="W189" i="7" s="1"/>
  <c r="U197" i="7"/>
  <c r="W197" i="7" s="1"/>
  <c r="U206" i="7"/>
  <c r="W206" i="7" s="1"/>
  <c r="U15" i="7"/>
  <c r="W15" i="7" s="1"/>
  <c r="U23" i="7"/>
  <c r="W23" i="7" s="1"/>
  <c r="U31" i="7"/>
  <c r="W31" i="7" s="1"/>
  <c r="U38" i="7"/>
  <c r="W38" i="7" s="1"/>
  <c r="U46" i="7"/>
  <c r="W46" i="7" s="1"/>
  <c r="U54" i="7"/>
  <c r="W54" i="7" s="1"/>
  <c r="U62" i="7"/>
  <c r="W62" i="7" s="1"/>
  <c r="U70" i="7"/>
  <c r="W70" i="7" s="1"/>
  <c r="U78" i="7"/>
  <c r="W78" i="7" s="1"/>
  <c r="U86" i="7"/>
  <c r="W86" i="7" s="1"/>
  <c r="U94" i="7"/>
  <c r="W94" i="7" s="1"/>
  <c r="U102" i="7"/>
  <c r="W102" i="7" s="1"/>
  <c r="U110" i="7"/>
  <c r="W110" i="7" s="1"/>
  <c r="U118" i="7"/>
  <c r="W118" i="7" s="1"/>
  <c r="U126" i="7"/>
  <c r="W126" i="7" s="1"/>
  <c r="U134" i="7"/>
  <c r="W134" i="7" s="1"/>
  <c r="U142" i="7"/>
  <c r="W142" i="7" s="1"/>
  <c r="U149" i="7"/>
  <c r="W149" i="7" s="1"/>
  <c r="U157" i="7"/>
  <c r="W157" i="7" s="1"/>
  <c r="U165" i="7"/>
  <c r="W165" i="7" s="1"/>
  <c r="U173" i="7"/>
  <c r="W173" i="7" s="1"/>
  <c r="U181" i="7"/>
  <c r="W181" i="7" s="1"/>
  <c r="U188" i="7"/>
  <c r="W188" i="7" s="1"/>
  <c r="U196" i="7"/>
  <c r="W196" i="7" s="1"/>
  <c r="U205" i="7"/>
  <c r="W205" i="7" s="1"/>
  <c r="U14" i="7"/>
  <c r="W14" i="7" s="1"/>
  <c r="U22" i="7"/>
  <c r="W22" i="7" s="1"/>
  <c r="U30" i="7"/>
  <c r="W30" i="7" s="1"/>
  <c r="U37" i="7"/>
  <c r="W37" i="7" s="1"/>
  <c r="U45" i="7"/>
  <c r="W45" i="7" s="1"/>
  <c r="U53" i="7"/>
  <c r="W53" i="7" s="1"/>
  <c r="U61" i="7"/>
  <c r="W61" i="7" s="1"/>
  <c r="U69" i="7"/>
  <c r="W69" i="7" s="1"/>
  <c r="U77" i="7"/>
  <c r="W77" i="7" s="1"/>
  <c r="U85" i="7"/>
  <c r="W85" i="7" s="1"/>
  <c r="U93" i="7"/>
  <c r="W93" i="7" s="1"/>
  <c r="U101" i="7"/>
  <c r="W101" i="7" s="1"/>
  <c r="U109" i="7"/>
  <c r="W109" i="7" s="1"/>
  <c r="U117" i="7"/>
  <c r="W117" i="7" s="1"/>
  <c r="U125" i="7"/>
  <c r="W125" i="7" s="1"/>
  <c r="U133" i="7"/>
  <c r="W133" i="7" s="1"/>
  <c r="U141" i="7"/>
  <c r="W141" i="7" s="1"/>
  <c r="U207" i="7"/>
  <c r="W207" i="7" s="1"/>
  <c r="U156" i="7"/>
  <c r="W156" i="7" s="1"/>
  <c r="U164" i="7"/>
  <c r="W164" i="7" s="1"/>
  <c r="U172" i="7"/>
  <c r="W172" i="7" s="1"/>
  <c r="U180" i="7"/>
  <c r="W180" i="7" s="1"/>
  <c r="U187" i="7"/>
  <c r="W187" i="7" s="1"/>
  <c r="U195" i="7"/>
  <c r="W195" i="7" s="1"/>
  <c r="U203" i="7"/>
  <c r="W203" i="7" s="1"/>
  <c r="U13" i="7"/>
  <c r="W13" i="7" s="1"/>
  <c r="U21" i="7"/>
  <c r="W21" i="7" s="1"/>
  <c r="U29" i="7"/>
  <c r="W29" i="7" s="1"/>
  <c r="U36" i="7"/>
  <c r="W36" i="7" s="1"/>
  <c r="U44" i="7"/>
  <c r="W44" i="7" s="1"/>
  <c r="U52" i="7"/>
  <c r="W52" i="7" s="1"/>
  <c r="U60" i="7"/>
  <c r="W60" i="7" s="1"/>
  <c r="U68" i="7"/>
  <c r="W68" i="7" s="1"/>
  <c r="U76" i="7"/>
  <c r="W76" i="7" s="1"/>
  <c r="U84" i="7"/>
  <c r="W84" i="7" s="1"/>
  <c r="U92" i="7"/>
  <c r="W92" i="7" s="1"/>
  <c r="U100" i="7"/>
  <c r="W100" i="7" s="1"/>
  <c r="U108" i="7"/>
  <c r="W108" i="7" s="1"/>
  <c r="U116" i="7"/>
  <c r="W116" i="7" s="1"/>
  <c r="U124" i="7"/>
  <c r="W124" i="7" s="1"/>
  <c r="U132" i="7"/>
  <c r="W132" i="7" s="1"/>
  <c r="U140" i="7"/>
  <c r="W140" i="7" s="1"/>
  <c r="U148" i="7"/>
  <c r="W148" i="7" s="1"/>
  <c r="U155" i="7"/>
  <c r="W155" i="7" s="1"/>
  <c r="U163" i="7"/>
  <c r="W163" i="7" s="1"/>
  <c r="U171" i="7"/>
  <c r="W171" i="7" s="1"/>
  <c r="U179" i="7"/>
  <c r="W179" i="7" s="1"/>
  <c r="U208" i="7"/>
  <c r="W208" i="7" s="1"/>
  <c r="U194" i="7"/>
  <c r="W194" i="7" s="1"/>
  <c r="U202" i="7"/>
  <c r="W202" i="7" s="1"/>
  <c r="Q210" i="7"/>
  <c r="Q235" i="7" s="1"/>
  <c r="U12" i="7"/>
  <c r="W12" i="7" s="1"/>
  <c r="U20" i="7"/>
  <c r="W20" i="7" s="1"/>
  <c r="U28" i="7"/>
  <c r="W28" i="7" s="1"/>
  <c r="U35" i="7"/>
  <c r="W35" i="7" s="1"/>
  <c r="U43" i="7"/>
  <c r="W43" i="7" s="1"/>
  <c r="U51" i="7"/>
  <c r="W51" i="7" s="1"/>
  <c r="U59" i="7"/>
  <c r="W59" i="7" s="1"/>
  <c r="U67" i="7"/>
  <c r="W67" i="7" s="1"/>
  <c r="U75" i="7"/>
  <c r="W75" i="7" s="1"/>
  <c r="U83" i="7"/>
  <c r="W83" i="7" s="1"/>
  <c r="U91" i="7"/>
  <c r="W91" i="7" s="1"/>
  <c r="U99" i="7"/>
  <c r="W99" i="7" s="1"/>
  <c r="U107" i="7"/>
  <c r="W107" i="7" s="1"/>
  <c r="U115" i="7"/>
  <c r="W115" i="7" s="1"/>
  <c r="U123" i="7"/>
  <c r="W123" i="7" s="1"/>
  <c r="U131" i="7"/>
  <c r="W131" i="7" s="1"/>
  <c r="U139" i="7"/>
  <c r="W139" i="7" s="1"/>
  <c r="U147" i="7"/>
  <c r="W147" i="7" s="1"/>
  <c r="G219" i="7"/>
  <c r="G227" i="7"/>
  <c r="K233" i="7"/>
  <c r="N217" i="7"/>
  <c r="O217" i="7" s="1"/>
  <c r="U217" i="7"/>
  <c r="W217" i="7" s="1"/>
  <c r="U225" i="7"/>
  <c r="W225" i="7" s="1"/>
  <c r="K210" i="7"/>
  <c r="U226" i="7"/>
  <c r="W226" i="7" s="1"/>
  <c r="S210" i="7"/>
  <c r="S235" i="7" s="1"/>
  <c r="O215" i="7"/>
  <c r="O227" i="7"/>
  <c r="U219" i="7"/>
  <c r="W219" i="7" s="1"/>
  <c r="U227" i="7"/>
  <c r="W227" i="7" s="1"/>
  <c r="J210" i="7"/>
  <c r="O216" i="7"/>
  <c r="O225" i="7"/>
  <c r="U220" i="7"/>
  <c r="W220" i="7" s="1"/>
  <c r="U228" i="7"/>
  <c r="W228" i="7" s="1"/>
  <c r="N214" i="7"/>
  <c r="N218" i="7"/>
  <c r="O221" i="7"/>
  <c r="U213" i="7"/>
  <c r="W213" i="7" s="1"/>
  <c r="U221" i="7"/>
  <c r="W221" i="7" s="1"/>
  <c r="U229" i="7"/>
  <c r="W229" i="7" s="1"/>
  <c r="O219" i="7"/>
  <c r="N230" i="7"/>
  <c r="O230" i="7" s="1"/>
  <c r="S233" i="7"/>
  <c r="U215" i="7"/>
  <c r="W215" i="7" s="1"/>
  <c r="U223" i="7"/>
  <c r="W223" i="7" s="1"/>
  <c r="U231" i="7"/>
  <c r="W231" i="7" s="1"/>
  <c r="O226" i="7"/>
  <c r="O229" i="7"/>
  <c r="O218" i="7"/>
  <c r="O213" i="7"/>
  <c r="G210" i="7"/>
  <c r="E233" i="7"/>
  <c r="E210" i="7"/>
  <c r="E235" i="7" s="1"/>
  <c r="F210" i="7"/>
  <c r="J235" i="7" l="1"/>
  <c r="R237" i="7" s="1"/>
  <c r="F233" i="7"/>
  <c r="F235" i="7" s="1"/>
  <c r="G233" i="7"/>
  <c r="G235" i="7" s="1"/>
  <c r="K235" i="7"/>
  <c r="W233" i="7"/>
  <c r="N233" i="7"/>
  <c r="N235" i="7" s="1"/>
  <c r="U210" i="7"/>
  <c r="M237" i="7"/>
  <c r="W210" i="7"/>
  <c r="S237" i="7"/>
  <c r="O214" i="7"/>
  <c r="O233" i="7"/>
  <c r="O235" i="7" s="1"/>
  <c r="U233" i="7"/>
  <c r="W235" i="7" l="1"/>
  <c r="U235" i="7"/>
  <c r="O237" i="7"/>
  <c r="N237" i="7"/>
</calcChain>
</file>

<file path=xl/sharedStrings.xml><?xml version="1.0" encoding="utf-8"?>
<sst xmlns="http://schemas.openxmlformats.org/spreadsheetml/2006/main" count="10562" uniqueCount="1056">
  <si>
    <t>Fiscal Year</t>
  </si>
  <si>
    <t>Ratio</t>
  </si>
  <si>
    <t>Database Updated</t>
  </si>
  <si>
    <t>HAND ENTERED</t>
  </si>
  <si>
    <t>Institutions_Id</t>
  </si>
  <si>
    <t>CDS</t>
  </si>
  <si>
    <t>County</t>
  </si>
  <si>
    <t>District</t>
  </si>
  <si>
    <t>ESD_ID</t>
  </si>
  <si>
    <t>LocRevEst</t>
  </si>
  <si>
    <t>LocExcessRevAdj</t>
  </si>
  <si>
    <t>LocalRevSum</t>
  </si>
  <si>
    <t>ADMk_12</t>
  </si>
  <si>
    <t>ADMfactor</t>
  </si>
  <si>
    <t>ADMsum</t>
  </si>
  <si>
    <t>IEP11wt</t>
  </si>
  <si>
    <t>IEPWaiver</t>
  </si>
  <si>
    <t>ESLwt</t>
  </si>
  <si>
    <t>P_Pwt</t>
  </si>
  <si>
    <t>N_Dwt</t>
  </si>
  <si>
    <t>PovertyWt</t>
  </si>
  <si>
    <t>SSCwt</t>
  </si>
  <si>
    <t>SHSwt</t>
  </si>
  <si>
    <t>YCEP_SpclAdj</t>
  </si>
  <si>
    <t>ADMw</t>
  </si>
  <si>
    <t>prevADMw</t>
  </si>
  <si>
    <t>extADMw</t>
  </si>
  <si>
    <t>TchrExp_dif</t>
  </si>
  <si>
    <t>gp_Grant</t>
  </si>
  <si>
    <t>Trsp_Grant</t>
  </si>
  <si>
    <t>projRev</t>
  </si>
  <si>
    <t>perADMw</t>
  </si>
  <si>
    <t>SSF</t>
  </si>
  <si>
    <t>ESD Target Revenue Basis General Grant</t>
  </si>
  <si>
    <t>Facility Grants</t>
  </si>
  <si>
    <t>HCD_P</t>
  </si>
  <si>
    <t>HCD_P_Paid</t>
  </si>
  <si>
    <t>HCD_A</t>
  </si>
  <si>
    <t>HCD_Balance</t>
  </si>
  <si>
    <t>OpRev_FacilityGrant</t>
  </si>
  <si>
    <t>OldExperience</t>
  </si>
  <si>
    <t>SHSGrant_ADMr</t>
  </si>
  <si>
    <t>SHSGrant_ADMr_8500</t>
  </si>
  <si>
    <t>SHSGrant_E_Paid</t>
  </si>
  <si>
    <t>SHSGrant_A</t>
  </si>
  <si>
    <t>SHSGrant_Balance</t>
  </si>
  <si>
    <t>CommonSchoolEst</t>
  </si>
  <si>
    <t>Local Option Rev</t>
  </si>
  <si>
    <t>20% Limit</t>
  </si>
  <si>
    <t>$1,000/Ext ADMw limit</t>
  </si>
  <si>
    <t>Max Local Option Allowed</t>
  </si>
  <si>
    <t>Local Option that is Local Revenue</t>
  </si>
  <si>
    <t>01005</t>
  </si>
  <si>
    <t>Baker</t>
  </si>
  <si>
    <t>Baker SD 5J</t>
  </si>
  <si>
    <t>01016</t>
  </si>
  <si>
    <t>Huntington SD 16J</t>
  </si>
  <si>
    <t>01030</t>
  </si>
  <si>
    <t>Burnt River SD 30J</t>
  </si>
  <si>
    <t>01061</t>
  </si>
  <si>
    <t>Pine Eagle SD 61</t>
  </si>
  <si>
    <t>02001</t>
  </si>
  <si>
    <t>Benton</t>
  </si>
  <si>
    <t>Monroe SD 1J</t>
  </si>
  <si>
    <t>02007</t>
  </si>
  <si>
    <t>Alsea SD 7J</t>
  </si>
  <si>
    <t>02017</t>
  </si>
  <si>
    <t>Philomath SD 17J</t>
  </si>
  <si>
    <t>02509</t>
  </si>
  <si>
    <t>Corvallis SD 509J</t>
  </si>
  <si>
    <t>03003</t>
  </si>
  <si>
    <t>Clackamas</t>
  </si>
  <si>
    <t>West Linn-Wilsonville SD 3J</t>
  </si>
  <si>
    <t>03007</t>
  </si>
  <si>
    <t>Lake Oswego SD 7J</t>
  </si>
  <si>
    <t>03012</t>
  </si>
  <si>
    <t>North Clackamas SD 12</t>
  </si>
  <si>
    <t>03035</t>
  </si>
  <si>
    <t>Molalla River SD 35</t>
  </si>
  <si>
    <t>03046</t>
  </si>
  <si>
    <t>Oregon Trail SD 46</t>
  </si>
  <si>
    <t>03053</t>
  </si>
  <si>
    <t>Colton SD 53</t>
  </si>
  <si>
    <t>03062</t>
  </si>
  <si>
    <t>Oregon City SD 62</t>
  </si>
  <si>
    <t>03086</t>
  </si>
  <si>
    <t>Canby SD 86</t>
  </si>
  <si>
    <t>03108</t>
  </si>
  <si>
    <t>Estacada SD 108</t>
  </si>
  <si>
    <t>03115</t>
  </si>
  <si>
    <t>Gladstone SD 115</t>
  </si>
  <si>
    <t>04001</t>
  </si>
  <si>
    <t>Clatsop</t>
  </si>
  <si>
    <t>Astoria SD 1</t>
  </si>
  <si>
    <t>04008</t>
  </si>
  <si>
    <t>Jewell SD 8</t>
  </si>
  <si>
    <t>04010</t>
  </si>
  <si>
    <t>Seaside SD 10</t>
  </si>
  <si>
    <t>04030</t>
  </si>
  <si>
    <t>Warrenton-Hammond SD 30</t>
  </si>
  <si>
    <t>04004</t>
  </si>
  <si>
    <t>Knappa SD 4</t>
  </si>
  <si>
    <t>05001</t>
  </si>
  <si>
    <t>Columbia</t>
  </si>
  <si>
    <t>Scappoose SD 1J</t>
  </si>
  <si>
    <t>05006</t>
  </si>
  <si>
    <t>Clatskanie SD 6J</t>
  </si>
  <si>
    <t>05013</t>
  </si>
  <si>
    <t>Rainier SD 13</t>
  </si>
  <si>
    <t>05047</t>
  </si>
  <si>
    <t>Vernonia SD 47J</t>
  </si>
  <si>
    <t>05502</t>
  </si>
  <si>
    <t>St Helens SD 502</t>
  </si>
  <si>
    <t>06008</t>
  </si>
  <si>
    <t>Coos</t>
  </si>
  <si>
    <t>Coquille SD 8</t>
  </si>
  <si>
    <t>06009</t>
  </si>
  <si>
    <t>Coos Bay SD 9</t>
  </si>
  <si>
    <t>06013</t>
  </si>
  <si>
    <t>North Bend SD 13</t>
  </si>
  <si>
    <t>06031</t>
  </si>
  <si>
    <t>Powers SD 31</t>
  </si>
  <si>
    <t>06041</t>
  </si>
  <si>
    <t>Myrtle Point SD 41</t>
  </si>
  <si>
    <t>06054</t>
  </si>
  <si>
    <t>Bandon SD 54</t>
  </si>
  <si>
    <t>07600</t>
  </si>
  <si>
    <t>Crook</t>
  </si>
  <si>
    <t>Crook County SD</t>
  </si>
  <si>
    <t>08001</t>
  </si>
  <si>
    <t>Curry</t>
  </si>
  <si>
    <t>Central Curry SD 1</t>
  </si>
  <si>
    <t>08002</t>
  </si>
  <si>
    <t>Port Orford-Langlois SD 2CJ</t>
  </si>
  <si>
    <t>08017</t>
  </si>
  <si>
    <t>Brookings-Harbor SD 17C</t>
  </si>
  <si>
    <t>09001</t>
  </si>
  <si>
    <t>Deschutes</t>
  </si>
  <si>
    <t>Bend-LaPine Administrative SD 1</t>
  </si>
  <si>
    <t>09002</t>
  </si>
  <si>
    <t>Redmond SD 2J</t>
  </si>
  <si>
    <t>09006</t>
  </si>
  <si>
    <t>Sisters SD 6</t>
  </si>
  <si>
    <t>10001</t>
  </si>
  <si>
    <t>Douglas</t>
  </si>
  <si>
    <t>Oakland SD 1</t>
  </si>
  <si>
    <t>10004</t>
  </si>
  <si>
    <t>Douglas County SD 4</t>
  </si>
  <si>
    <t>10012</t>
  </si>
  <si>
    <t>Glide SD 12</t>
  </si>
  <si>
    <t>10015</t>
  </si>
  <si>
    <t>Douglas County SD 15</t>
  </si>
  <si>
    <t>10019</t>
  </si>
  <si>
    <t>South Umpqua SD 19</t>
  </si>
  <si>
    <t>10021</t>
  </si>
  <si>
    <t>Camas Valley SD 21J</t>
  </si>
  <si>
    <t>10022</t>
  </si>
  <si>
    <t>North Douglas SD 22</t>
  </si>
  <si>
    <t>10032</t>
  </si>
  <si>
    <t>Yoncalla SD 32</t>
  </si>
  <si>
    <t>10034</t>
  </si>
  <si>
    <t>Elkton SD 34</t>
  </si>
  <si>
    <t>10070</t>
  </si>
  <si>
    <t>Riddle SD 70</t>
  </si>
  <si>
    <t>10077</t>
  </si>
  <si>
    <t>Glendale SD 77</t>
  </si>
  <si>
    <t>10105</t>
  </si>
  <si>
    <t>Reedsport SD 105</t>
  </si>
  <si>
    <t>10116</t>
  </si>
  <si>
    <t>Winston-Dillard SD 116</t>
  </si>
  <si>
    <t>10130</t>
  </si>
  <si>
    <t>Sutherlin SD 130</t>
  </si>
  <si>
    <t>11003</t>
  </si>
  <si>
    <t>Gilliam</t>
  </si>
  <si>
    <t>Arlington SD 3</t>
  </si>
  <si>
    <t>11025</t>
  </si>
  <si>
    <t>Condon SD 25J</t>
  </si>
  <si>
    <t>12003</t>
  </si>
  <si>
    <t>Grant</t>
  </si>
  <si>
    <t>John Day SD 3</t>
  </si>
  <si>
    <t>12004</t>
  </si>
  <si>
    <t>Prairie City SD 4</t>
  </si>
  <si>
    <t>12008</t>
  </si>
  <si>
    <t>Monument SD 8</t>
  </si>
  <si>
    <t>12016</t>
  </si>
  <si>
    <t>Dayville SD 16J</t>
  </si>
  <si>
    <t>12017</t>
  </si>
  <si>
    <t>Long Creek SD 17</t>
  </si>
  <si>
    <t>13003</t>
  </si>
  <si>
    <t>Harney</t>
  </si>
  <si>
    <t>Harney County SD 3</t>
  </si>
  <si>
    <t>13004</t>
  </si>
  <si>
    <t>Harney County SD 4</t>
  </si>
  <si>
    <t>13005</t>
  </si>
  <si>
    <t>Pine Creek SD 5</t>
  </si>
  <si>
    <t>13007</t>
  </si>
  <si>
    <t>Diamond SD 7</t>
  </si>
  <si>
    <t>13010</t>
  </si>
  <si>
    <t>Suntex SD 10</t>
  </si>
  <si>
    <t>13013</t>
  </si>
  <si>
    <t>Drewsey SD 13</t>
  </si>
  <si>
    <t>13016</t>
  </si>
  <si>
    <t>Frenchglen SD 16</t>
  </si>
  <si>
    <t>13028</t>
  </si>
  <si>
    <t>Double O SD 28</t>
  </si>
  <si>
    <t>13033</t>
  </si>
  <si>
    <t>South Harney SD 33</t>
  </si>
  <si>
    <t>13701</t>
  </si>
  <si>
    <t>Harney County Union High SD 1J</t>
  </si>
  <si>
    <t>14001</t>
  </si>
  <si>
    <t>Hood River</t>
  </si>
  <si>
    <t>Hood River County SD</t>
  </si>
  <si>
    <t>15004</t>
  </si>
  <si>
    <t>Jackson</t>
  </si>
  <si>
    <t>Phoenix-Talent SD 4</t>
  </si>
  <si>
    <t>15005</t>
  </si>
  <si>
    <t>Ashland SD 5</t>
  </si>
  <si>
    <t>15006</t>
  </si>
  <si>
    <t>Central Point SD 6</t>
  </si>
  <si>
    <t>15009</t>
  </si>
  <si>
    <t>Eagle Point SD 9</t>
  </si>
  <si>
    <t>15035</t>
  </si>
  <si>
    <t>Rogue River SD 35</t>
  </si>
  <si>
    <t>15059</t>
  </si>
  <si>
    <t>Prospect SD 59</t>
  </si>
  <si>
    <t>15091</t>
  </si>
  <si>
    <t>Butte Falls SD 91</t>
  </si>
  <si>
    <t>15094</t>
  </si>
  <si>
    <t>Pinehurst SD 94</t>
  </si>
  <si>
    <t>15549</t>
  </si>
  <si>
    <t>Medford SD 549C</t>
  </si>
  <si>
    <t>16004</t>
  </si>
  <si>
    <t>Jefferson</t>
  </si>
  <si>
    <t>Culver SD 4</t>
  </si>
  <si>
    <t>16008</t>
  </si>
  <si>
    <t>Ashwood SD 8</t>
  </si>
  <si>
    <t>16041</t>
  </si>
  <si>
    <t>Black Butte SD 41</t>
  </si>
  <si>
    <t>16509</t>
  </si>
  <si>
    <t>Jefferson County SD 509J</t>
  </si>
  <si>
    <t>17007</t>
  </si>
  <si>
    <t>Josephine</t>
  </si>
  <si>
    <t>Grants Pass SD 7</t>
  </si>
  <si>
    <t>17600</t>
  </si>
  <si>
    <t>Three Rivers/Josephine County SD</t>
  </si>
  <si>
    <t>18001</t>
  </si>
  <si>
    <t>Klamath</t>
  </si>
  <si>
    <t>Klamath Falls City Schools</t>
  </si>
  <si>
    <t>18600</t>
  </si>
  <si>
    <t>Klamath County SD</t>
  </si>
  <si>
    <t>19007</t>
  </si>
  <si>
    <t>Lake</t>
  </si>
  <si>
    <t>Lake County SD 7</t>
  </si>
  <si>
    <t>19011</t>
  </si>
  <si>
    <t>Paisley SD 11</t>
  </si>
  <si>
    <t>19014</t>
  </si>
  <si>
    <t>North Lake SD 14</t>
  </si>
  <si>
    <t>19018</t>
  </si>
  <si>
    <t>Plush SD 18</t>
  </si>
  <si>
    <t>19021</t>
  </si>
  <si>
    <t>Adel SD 21</t>
  </si>
  <si>
    <t>20001</t>
  </si>
  <si>
    <t>Lane</t>
  </si>
  <si>
    <t>Pleasant Hill SD 1</t>
  </si>
  <si>
    <t>20004</t>
  </si>
  <si>
    <t>Eugene SD 4J</t>
  </si>
  <si>
    <t>20019</t>
  </si>
  <si>
    <t>Springfield SD 19</t>
  </si>
  <si>
    <t>20028</t>
  </si>
  <si>
    <t>Fern Ridge SD 28J</t>
  </si>
  <si>
    <t>20032</t>
  </si>
  <si>
    <t>Mapleton SD 32</t>
  </si>
  <si>
    <t>20040</t>
  </si>
  <si>
    <t>Creswell SD 40</t>
  </si>
  <si>
    <t>20045</t>
  </si>
  <si>
    <t>South Lane SD 45J3</t>
  </si>
  <si>
    <t>20052</t>
  </si>
  <si>
    <t>Bethel SD 52</t>
  </si>
  <si>
    <t>20066</t>
  </si>
  <si>
    <t>Crow-Applegate-Lorane SD 66</t>
  </si>
  <si>
    <t>20068</t>
  </si>
  <si>
    <t>McKenzie SD 68</t>
  </si>
  <si>
    <t>20069</t>
  </si>
  <si>
    <t>Junction City SD 69</t>
  </si>
  <si>
    <t>20071</t>
  </si>
  <si>
    <t>Lowell SD 71</t>
  </si>
  <si>
    <t>20076</t>
  </si>
  <si>
    <t>Oakridge SD 76</t>
  </si>
  <si>
    <t>20079</t>
  </si>
  <si>
    <t>Marcola SD 79J</t>
  </si>
  <si>
    <t>20090</t>
  </si>
  <si>
    <t>Blachly SD 90</t>
  </si>
  <si>
    <t>20097</t>
  </si>
  <si>
    <t>Siuslaw SD 97J</t>
  </si>
  <si>
    <t>21600</t>
  </si>
  <si>
    <t>Lincoln</t>
  </si>
  <si>
    <t>Lincoln County SD</t>
  </si>
  <si>
    <t>22007</t>
  </si>
  <si>
    <t>Linn</t>
  </si>
  <si>
    <t>Harrisburg SD 7J</t>
  </si>
  <si>
    <t>22008</t>
  </si>
  <si>
    <t>Greater Albany Public SD 8J</t>
  </si>
  <si>
    <t>22009</t>
  </si>
  <si>
    <t>Lebanon Community SD 9</t>
  </si>
  <si>
    <t>22055</t>
  </si>
  <si>
    <t>Sweet Home SD 55</t>
  </si>
  <si>
    <t>22095</t>
  </si>
  <si>
    <t>Scio SD 95</t>
  </si>
  <si>
    <t>22129</t>
  </si>
  <si>
    <t>Santiam Canyon SD 129J</t>
  </si>
  <si>
    <t>22552</t>
  </si>
  <si>
    <t>Central Linn SD 552</t>
  </si>
  <si>
    <t>23003</t>
  </si>
  <si>
    <t>Malheur</t>
  </si>
  <si>
    <t>Jordan Valley SD 3</t>
  </si>
  <si>
    <t>23008</t>
  </si>
  <si>
    <t>Ontario SD 8C</t>
  </si>
  <si>
    <t>23012</t>
  </si>
  <si>
    <t>Juntura SD 12</t>
  </si>
  <si>
    <t>23026</t>
  </si>
  <si>
    <t>Nyssa SD 26</t>
  </si>
  <si>
    <t>23029</t>
  </si>
  <si>
    <t>Annex SD 29</t>
  </si>
  <si>
    <t>23051</t>
  </si>
  <si>
    <t>Malheur County SD 51</t>
  </si>
  <si>
    <t>23061</t>
  </si>
  <si>
    <t>Adrian SD 61</t>
  </si>
  <si>
    <t>23066</t>
  </si>
  <si>
    <t>Harper SD 66</t>
  </si>
  <si>
    <t>23081</t>
  </si>
  <si>
    <t>Arock SD 81</t>
  </si>
  <si>
    <t>23084</t>
  </si>
  <si>
    <t>Vale SD 84</t>
  </si>
  <si>
    <t>24001</t>
  </si>
  <si>
    <t>Marion</t>
  </si>
  <si>
    <t>Gervais SD 1</t>
  </si>
  <si>
    <t>24004</t>
  </si>
  <si>
    <t>Silver Falls SD 4J</t>
  </si>
  <si>
    <t>24005</t>
  </si>
  <si>
    <t>Cascade SD 5</t>
  </si>
  <si>
    <t>24014</t>
  </si>
  <si>
    <t>Jefferson SD 14J</t>
  </si>
  <si>
    <t>24015</t>
  </si>
  <si>
    <t>North Marion SD 15</t>
  </si>
  <si>
    <t>24024</t>
  </si>
  <si>
    <t>Salem-Keizer SD 24J</t>
  </si>
  <si>
    <t>24029</t>
  </si>
  <si>
    <t>North Santiam SD 29J</t>
  </si>
  <si>
    <t>24045</t>
  </si>
  <si>
    <t>St Paul SD 45</t>
  </si>
  <si>
    <t>24091</t>
  </si>
  <si>
    <t>Mt Angel SD 91</t>
  </si>
  <si>
    <t>24103</t>
  </si>
  <si>
    <t>Woodburn SD 103</t>
  </si>
  <si>
    <t>25001</t>
  </si>
  <si>
    <t>Morrow</t>
  </si>
  <si>
    <t>Morrow SD 1</t>
  </si>
  <si>
    <t>25002</t>
  </si>
  <si>
    <t>Ione SD R2</t>
  </si>
  <si>
    <t>26001</t>
  </si>
  <si>
    <t>Multnomah</t>
  </si>
  <si>
    <t>Portland SD 1J</t>
  </si>
  <si>
    <t>26003</t>
  </si>
  <si>
    <t>Parkrose SD 3</t>
  </si>
  <si>
    <t>26007</t>
  </si>
  <si>
    <t>Reynolds SD 7</t>
  </si>
  <si>
    <t>26010</t>
  </si>
  <si>
    <t>Gresham-Barlow SD 10J</t>
  </si>
  <si>
    <t>26028</t>
  </si>
  <si>
    <t>Centennial SD 28J</t>
  </si>
  <si>
    <t>26039</t>
  </si>
  <si>
    <t>Corbett SD 39</t>
  </si>
  <si>
    <t>26040</t>
  </si>
  <si>
    <t>David Douglas SD 40</t>
  </si>
  <si>
    <t>26051</t>
  </si>
  <si>
    <t>Riverdale SD 51J</t>
  </si>
  <si>
    <t>27002</t>
  </si>
  <si>
    <t>Polk</t>
  </si>
  <si>
    <t>Dallas SD 2</t>
  </si>
  <si>
    <t>27013</t>
  </si>
  <si>
    <t>Central SD 13J</t>
  </si>
  <si>
    <t>27021</t>
  </si>
  <si>
    <t>Perrydale SD 21</t>
  </si>
  <si>
    <t>27057</t>
  </si>
  <si>
    <t>Falls City SD 57</t>
  </si>
  <si>
    <t>28001</t>
  </si>
  <si>
    <t>Sherman</t>
  </si>
  <si>
    <t>Sherman County SD</t>
  </si>
  <si>
    <t>29009</t>
  </si>
  <si>
    <t>Tillamook</t>
  </si>
  <si>
    <t>Tillamook SD 9</t>
  </si>
  <si>
    <t>29056</t>
  </si>
  <si>
    <t>Neah-Kah-Nie SD 56</t>
  </si>
  <si>
    <t>29101</t>
  </si>
  <si>
    <t>Nestucca Valley SD 101J</t>
  </si>
  <si>
    <t>30001</t>
  </si>
  <si>
    <t>Umatilla</t>
  </si>
  <si>
    <t>Helix SD 1</t>
  </si>
  <si>
    <t>30002</t>
  </si>
  <si>
    <t>Pilot Rock SD 2</t>
  </si>
  <si>
    <t>30005</t>
  </si>
  <si>
    <t>Echo SD 5</t>
  </si>
  <si>
    <t>30006</t>
  </si>
  <si>
    <t>Umatilla SD 6R</t>
  </si>
  <si>
    <t>30007</t>
  </si>
  <si>
    <t>Milton-Freewater Unified SD 7</t>
  </si>
  <si>
    <t>30008</t>
  </si>
  <si>
    <t>Hermiston SD 8</t>
  </si>
  <si>
    <t>30016</t>
  </si>
  <si>
    <t>Pendleton SD 16</t>
  </si>
  <si>
    <t>30029</t>
  </si>
  <si>
    <t>Athena-Weston SD 29RJ</t>
  </si>
  <si>
    <t>30061</t>
  </si>
  <si>
    <t>Stanfield SD 61</t>
  </si>
  <si>
    <t>30080</t>
  </si>
  <si>
    <t>Ukiah SD 80R</t>
  </si>
  <si>
    <t>31001</t>
  </si>
  <si>
    <t>Union</t>
  </si>
  <si>
    <t>La Grande SD 1</t>
  </si>
  <si>
    <t>31005</t>
  </si>
  <si>
    <t>Union SD 5</t>
  </si>
  <si>
    <t>31008</t>
  </si>
  <si>
    <t>North Powder SD 8J</t>
  </si>
  <si>
    <t>31011</t>
  </si>
  <si>
    <t>Imbler SD 11</t>
  </si>
  <si>
    <t>31015</t>
  </si>
  <si>
    <t>Cove SD 15</t>
  </si>
  <si>
    <t>31023</t>
  </si>
  <si>
    <t>Elgin SD 23</t>
  </si>
  <si>
    <t>32006</t>
  </si>
  <si>
    <t>Wallowa</t>
  </si>
  <si>
    <t>Joseph SD 6</t>
  </si>
  <si>
    <t>32012</t>
  </si>
  <si>
    <t>Wallowa SD 12</t>
  </si>
  <si>
    <t>32021</t>
  </si>
  <si>
    <t>Enterprise SD 21</t>
  </si>
  <si>
    <t>32054</t>
  </si>
  <si>
    <t>Troy SD 54</t>
  </si>
  <si>
    <t>33001</t>
  </si>
  <si>
    <t>Wasco</t>
  </si>
  <si>
    <t>South Wasco County SD 1</t>
  </si>
  <si>
    <t>33029</t>
  </si>
  <si>
    <t>Dufur SD 29</t>
  </si>
  <si>
    <t>33002</t>
  </si>
  <si>
    <t>North Wasco County SD 21</t>
  </si>
  <si>
    <t>34001</t>
  </si>
  <si>
    <t>Washington</t>
  </si>
  <si>
    <t>Hillsboro SD 1J</t>
  </si>
  <si>
    <t>34013</t>
  </si>
  <si>
    <t>Banks SD 13</t>
  </si>
  <si>
    <t>34015</t>
  </si>
  <si>
    <t>Forest Grove SD 15</t>
  </si>
  <si>
    <t>34023</t>
  </si>
  <si>
    <t>Tigard-Tualatin SD 23J</t>
  </si>
  <si>
    <t>34048</t>
  </si>
  <si>
    <t>Beaverton SD 48J</t>
  </si>
  <si>
    <t>34088</t>
  </si>
  <si>
    <t>Sherwood SD 88J</t>
  </si>
  <si>
    <t>34511</t>
  </si>
  <si>
    <t>Gaston SD 511J</t>
  </si>
  <si>
    <t>35001</t>
  </si>
  <si>
    <t>Wheeler</t>
  </si>
  <si>
    <t>Spray SD 1</t>
  </si>
  <si>
    <t>35021</t>
  </si>
  <si>
    <t>Fossil SD 21J</t>
  </si>
  <si>
    <t>35055</t>
  </si>
  <si>
    <t>Mitchell SD 55</t>
  </si>
  <si>
    <t>36001</t>
  </si>
  <si>
    <t>Yamhill</t>
  </si>
  <si>
    <t>Yamhill Carlton SD 1</t>
  </si>
  <si>
    <t>36004</t>
  </si>
  <si>
    <t>Amity SD 4J</t>
  </si>
  <si>
    <t>36008</t>
  </si>
  <si>
    <t>Dayton SD 8</t>
  </si>
  <si>
    <t>36029</t>
  </si>
  <si>
    <t>Newberg SD 29J</t>
  </si>
  <si>
    <t>36030</t>
  </si>
  <si>
    <t>Willamina SD 30J</t>
  </si>
  <si>
    <t>36040</t>
  </si>
  <si>
    <t>McMinnville SD 40</t>
  </si>
  <si>
    <t>36048</t>
  </si>
  <si>
    <t>Sheridan SD 48J</t>
  </si>
  <si>
    <t>State of Oregon</t>
  </si>
  <si>
    <t>ODE JDEP District</t>
  </si>
  <si>
    <t/>
  </si>
  <si>
    <t>ODE YCEP District</t>
  </si>
  <si>
    <t>State Totals:</t>
  </si>
  <si>
    <t>Dummy District:</t>
  </si>
  <si>
    <t>Statewide Target Numbers:</t>
  </si>
  <si>
    <t>Difference between Total and Target:</t>
  </si>
  <si>
    <t>Count:</t>
  </si>
  <si>
    <t xml:space="preserve">LEAs &amp; ESDs: </t>
  </si>
  <si>
    <t xml:space="preserve">YCEP/JDEP: </t>
  </si>
  <si>
    <t>Date:</t>
  </si>
  <si>
    <t xml:space="preserve">To: </t>
  </si>
  <si>
    <t>District Business Managers</t>
  </si>
  <si>
    <t xml:space="preserve">Re: </t>
  </si>
  <si>
    <t>Less Reserve Account:</t>
  </si>
  <si>
    <t>Less TAG, Speech Pathology, and Oregon Virtual School District:</t>
  </si>
  <si>
    <t>Less Long Term Care and State Schools:</t>
  </si>
  <si>
    <t>English Language Learner Improvement Funds:</t>
  </si>
  <si>
    <t xml:space="preserve">Less Network of Quality Teaching and Learning (NQTL): </t>
  </si>
  <si>
    <t>Less Small High School Grant</t>
  </si>
  <si>
    <t>Less Charter School Closure Funds</t>
  </si>
  <si>
    <t xml:space="preserve">Less Local Option Equalization Grant: </t>
  </si>
  <si>
    <t xml:space="preserve">Less Office of School Facilities: </t>
  </si>
  <si>
    <t xml:space="preserve">Skilled Nursing Facilities (pediatric nursing): </t>
  </si>
  <si>
    <t>Free Lunch program:</t>
  </si>
  <si>
    <t>Corrections from prior year and donations:</t>
  </si>
  <si>
    <t>Transfers/Deductions</t>
  </si>
  <si>
    <t>State Revenue for Formula</t>
  </si>
  <si>
    <t xml:space="preserve">   District Local Revenue:</t>
  </si>
  <si>
    <t xml:space="preserve">   ESD Local Revenue:</t>
  </si>
  <si>
    <t>Local Rev. for Formula (District + ESD)</t>
  </si>
  <si>
    <t>Total Revenue For Formula</t>
  </si>
  <si>
    <t xml:space="preserve">   District Share at 95.50%</t>
  </si>
  <si>
    <t>ESD Comparison Number</t>
  </si>
  <si>
    <t xml:space="preserve">   ESD Share at 4.50% </t>
  </si>
  <si>
    <t>Other Transfers/Deductions:</t>
  </si>
  <si>
    <t>Less High Cost Disability Grants:</t>
  </si>
  <si>
    <t>Less Facility Grants:</t>
  </si>
  <si>
    <t>Less share of NQTL</t>
  </si>
  <si>
    <t xml:space="preserve">  Districts</t>
  </si>
  <si>
    <t>Less ESD testing contract:</t>
  </si>
  <si>
    <t xml:space="preserve">  ESDs</t>
  </si>
  <si>
    <t>Formula Revenue for Distribution</t>
  </si>
  <si>
    <t xml:space="preserve">  School Districts</t>
  </si>
  <si>
    <t>ADMr:</t>
  </si>
  <si>
    <t>Actual</t>
  </si>
  <si>
    <t>Property Taxes:</t>
  </si>
  <si>
    <t>Common School Fund:</t>
  </si>
  <si>
    <t>Federal Forest Fees:</t>
  </si>
  <si>
    <t>Other Local Revenues:</t>
  </si>
  <si>
    <t>Teacher Experience:</t>
  </si>
  <si>
    <t>11% Cap Waiver Basis:</t>
  </si>
  <si>
    <t>Poverty Basis:</t>
  </si>
  <si>
    <t>School District Funding Ratio:</t>
  </si>
  <si>
    <t xml:space="preserve"> Transportation Grant:</t>
  </si>
  <si>
    <t xml:space="preserve"> ADMr:</t>
  </si>
  <si>
    <t xml:space="preserve"> ADMw:</t>
  </si>
  <si>
    <t>District Accrual per ADMw:</t>
  </si>
  <si>
    <t>ESD Accrual per ADMw:</t>
  </si>
  <si>
    <t>YCEP/JDEP amount per ADMw:</t>
  </si>
  <si>
    <t>If you have any questions please contact Adam Krein at Adam.Krein@state.or.us</t>
  </si>
  <si>
    <t>District  Revenue</t>
  </si>
  <si>
    <t>ADMw Extended</t>
  </si>
  <si>
    <t>Local Rev</t>
  </si>
  <si>
    <t>ESD Portion of District Revenue</t>
  </si>
  <si>
    <t>ESD Adj Formula Revenue</t>
  </si>
  <si>
    <t>Minimum General Services Grant</t>
  </si>
  <si>
    <t>Column1</t>
  </si>
  <si>
    <t>Per Admw</t>
  </si>
  <si>
    <t>SSF Balance</t>
  </si>
  <si>
    <t>Clackamas ESD</t>
  </si>
  <si>
    <t>South Coast ESD</t>
  </si>
  <si>
    <t>High Desert ESD</t>
  </si>
  <si>
    <t>Douglas ESD</t>
  </si>
  <si>
    <t>North Central ESD</t>
  </si>
  <si>
    <t>Grant ESD</t>
  </si>
  <si>
    <t>Harney ESD Region XVII</t>
  </si>
  <si>
    <t>Southern Oregon ESD</t>
  </si>
  <si>
    <t>Jefferson ESD</t>
  </si>
  <si>
    <t>Lake ESD</t>
  </si>
  <si>
    <t>Lane ESD</t>
  </si>
  <si>
    <t>Linn Benton Lincoln ESD</t>
  </si>
  <si>
    <t>Malheur ESD Region 14</t>
  </si>
  <si>
    <t>Willamette ESD</t>
  </si>
  <si>
    <t>Multnomah ESD</t>
  </si>
  <si>
    <t>InterMountain ESD</t>
  </si>
  <si>
    <t>Region 18 ESD</t>
  </si>
  <si>
    <t>Columbia Gorge ESD</t>
  </si>
  <si>
    <t>Northwest Regional ESD</t>
  </si>
  <si>
    <t>State Subtotal:</t>
  </si>
  <si>
    <t>Overfunded:</t>
  </si>
  <si>
    <t>Statewide Targets:</t>
  </si>
  <si>
    <t>Adjusted for Overfunded:</t>
  </si>
  <si>
    <t>Average SSF per ADMw:</t>
  </si>
  <si>
    <t>Adjustment Ratio:</t>
  </si>
  <si>
    <t>Ratio:</t>
  </si>
  <si>
    <t>Reserve:</t>
  </si>
  <si>
    <t>Oregon Department of Education</t>
  </si>
  <si>
    <t>OFIT - School Finance</t>
  </si>
  <si>
    <t xml:space="preserve">Report: </t>
  </si>
  <si>
    <t>Local Revenue</t>
  </si>
  <si>
    <t>Local Excess Rev Adj</t>
  </si>
  <si>
    <t>Local Revenue Net</t>
  </si>
  <si>
    <t>General Purpose Grant</t>
  </si>
  <si>
    <t>Transportation Grant</t>
  </si>
  <si>
    <t>Total Formula Grant</t>
  </si>
  <si>
    <t>With Federal Forest Fee Revenue Scenario</t>
  </si>
  <si>
    <t>Without Federal Forest Fee Revenue Scenario</t>
  </si>
  <si>
    <t>Inst_Id</t>
  </si>
  <si>
    <t>SSFG Variance</t>
  </si>
  <si>
    <t>State School Fund Grant (SSFG)</t>
  </si>
  <si>
    <t>DistrictInstitution_Id</t>
  </si>
  <si>
    <t>CharterSchool</t>
  </si>
  <si>
    <t>ESD_ID_F</t>
  </si>
  <si>
    <t>Tax_F</t>
  </si>
  <si>
    <t>FFF_F</t>
  </si>
  <si>
    <t>CMF_F</t>
  </si>
  <si>
    <t>CSF_F</t>
  </si>
  <si>
    <t>SMT_F</t>
  </si>
  <si>
    <t>EQESD_F</t>
  </si>
  <si>
    <t>InLieu_F</t>
  </si>
  <si>
    <t>LRevAdj_F</t>
  </si>
  <si>
    <t>AvgTchrExp_F</t>
  </si>
  <si>
    <t>Transp_F</t>
  </si>
  <si>
    <t>ADM_F</t>
  </si>
  <si>
    <t>ADM_DistAll_F</t>
  </si>
  <si>
    <t>ADM_NonChtr_F</t>
  </si>
  <si>
    <t>ADM_Chtr_F</t>
  </si>
  <si>
    <t>SpacerA</t>
  </si>
  <si>
    <t>SumFact_F</t>
  </si>
  <si>
    <t>SumFact_DistAll_F</t>
  </si>
  <si>
    <t>SumFact_NonChtr_F</t>
  </si>
  <si>
    <t>SumFact_Chtr_F</t>
  </si>
  <si>
    <t>IEP_F</t>
  </si>
  <si>
    <t>IEP11wt_F</t>
  </si>
  <si>
    <t>IEPWaiver_F</t>
  </si>
  <si>
    <t>ESL_F</t>
  </si>
  <si>
    <t>ESLwt_F</t>
  </si>
  <si>
    <t>ESL_DistAll_F</t>
  </si>
  <si>
    <t>ESL_NonChtr_F</t>
  </si>
  <si>
    <t>ESL_Chtr_F</t>
  </si>
  <si>
    <t>P_P_F</t>
  </si>
  <si>
    <t>P_Pwt_F</t>
  </si>
  <si>
    <t>P_P_DistAll_F</t>
  </si>
  <si>
    <t>P_P_NonChtr_F</t>
  </si>
  <si>
    <t>P_P_Chtr_F</t>
  </si>
  <si>
    <t>PGS_F</t>
  </si>
  <si>
    <t>PGSwt_F</t>
  </si>
  <si>
    <t>PGS_DistAll_F</t>
  </si>
  <si>
    <t>PGS_NonChtr_F</t>
  </si>
  <si>
    <t>PGS_Chtr_F</t>
  </si>
  <si>
    <t>ND_Foster_F</t>
  </si>
  <si>
    <t>ND_FosterWt_F</t>
  </si>
  <si>
    <t>Poverty_F</t>
  </si>
  <si>
    <t>PovertyWt_F</t>
  </si>
  <si>
    <t>Poverty_DistAll_F</t>
  </si>
  <si>
    <t>Poverty_NonChtr_F</t>
  </si>
  <si>
    <t>Poverty_Chtr_F</t>
  </si>
  <si>
    <t>SSCwt_F</t>
  </si>
  <si>
    <t>SSCwt_DistAll_F</t>
  </si>
  <si>
    <t>SSCwt_NonChtr_F</t>
  </si>
  <si>
    <t>SSCwt_Chtr_F</t>
  </si>
  <si>
    <t>SHSwt_F</t>
  </si>
  <si>
    <t>SHSwt_DistAll_F</t>
  </si>
  <si>
    <t>SHSwt_NonChtr_F</t>
  </si>
  <si>
    <t>SHSwt_Chtr_F</t>
  </si>
  <si>
    <t>ADMw_C1</t>
  </si>
  <si>
    <t>ADMw_F</t>
  </si>
  <si>
    <t>DistADMw_C</t>
  </si>
  <si>
    <t>DistADMw_F</t>
  </si>
  <si>
    <t>ExtADMw_F</t>
  </si>
  <si>
    <t>DistExtADMw_F</t>
  </si>
  <si>
    <t>SpacerB</t>
  </si>
  <si>
    <t>d2jAvgRatio_F</t>
  </si>
  <si>
    <t>Grant_F</t>
  </si>
  <si>
    <t>TransCostperADM_F</t>
  </si>
  <si>
    <t>TransRank_F</t>
  </si>
  <si>
    <t>TransRmbrsRt_F</t>
  </si>
  <si>
    <t>SpacerC</t>
  </si>
  <si>
    <t>SpacerD</t>
  </si>
  <si>
    <t>SpacerE</t>
  </si>
  <si>
    <t>SpacerF</t>
  </si>
  <si>
    <t>ESD_ID_C</t>
  </si>
  <si>
    <t>Tax_C</t>
  </si>
  <si>
    <t>FFF_C</t>
  </si>
  <si>
    <t>CMF_C</t>
  </si>
  <si>
    <t>CSF_C</t>
  </si>
  <si>
    <t>SMT_C</t>
  </si>
  <si>
    <t>EQESD_C</t>
  </si>
  <si>
    <t>InLieu_C</t>
  </si>
  <si>
    <t>LRevAdj_C</t>
  </si>
  <si>
    <t>AvgTchrExp_C</t>
  </si>
  <si>
    <t>Transp_C</t>
  </si>
  <si>
    <t>ADM_C</t>
  </si>
  <si>
    <t>ADM_DistAll_C</t>
  </si>
  <si>
    <t>ADM_NonChtr_C</t>
  </si>
  <si>
    <t>ADM_Chtr_C</t>
  </si>
  <si>
    <t>ADM_ClsdChtr_C</t>
  </si>
  <si>
    <t>SpacerG</t>
  </si>
  <si>
    <t>SumFact_C</t>
  </si>
  <si>
    <t>SumFact_DistAll_C</t>
  </si>
  <si>
    <t>SumFact_NonChtr_C</t>
  </si>
  <si>
    <t>SumFact_Chtr_C</t>
  </si>
  <si>
    <t>IEP_C</t>
  </si>
  <si>
    <t>IEP11wt_C</t>
  </si>
  <si>
    <t>IEPWaiver_C</t>
  </si>
  <si>
    <t>ESL_C</t>
  </si>
  <si>
    <t>ESLwt_C</t>
  </si>
  <si>
    <t>ESL_DistAll_C</t>
  </si>
  <si>
    <t>ESL_NonChtr_C</t>
  </si>
  <si>
    <t>ESL_Chtr_C</t>
  </si>
  <si>
    <t>P_P_C</t>
  </si>
  <si>
    <t>P_Pwt_C</t>
  </si>
  <si>
    <t>P_P_DistAll_C</t>
  </si>
  <si>
    <t>P_P_NonChtr_C</t>
  </si>
  <si>
    <t>P_P_Chtr_C</t>
  </si>
  <si>
    <t>PGS_C</t>
  </si>
  <si>
    <t>PGSwt_C</t>
  </si>
  <si>
    <t>PGS_DistAll_C</t>
  </si>
  <si>
    <t>PGS_NonChtr_C</t>
  </si>
  <si>
    <t>PGS_Chtr_C</t>
  </si>
  <si>
    <t>ND_Foster_C</t>
  </si>
  <si>
    <t>ND_FosterWt_C</t>
  </si>
  <si>
    <t>Poverty_C</t>
  </si>
  <si>
    <t>PovertyWt_C</t>
  </si>
  <si>
    <t>Poverty_DistAll_C</t>
  </si>
  <si>
    <t>Poverty_NonChtr_C</t>
  </si>
  <si>
    <t>Poverty_Chtr_C</t>
  </si>
  <si>
    <t>SSCwt_C</t>
  </si>
  <si>
    <t>SSCwt_DistAll_C</t>
  </si>
  <si>
    <t>SSCwt_NonChtr_C</t>
  </si>
  <si>
    <t>SSCwt_Chtr_C</t>
  </si>
  <si>
    <t>SHSwt_C</t>
  </si>
  <si>
    <t>SHSwt_DistAll_C</t>
  </si>
  <si>
    <t>SHSwt_NonChtr_C</t>
  </si>
  <si>
    <t>SHSwt_Chtr_C</t>
  </si>
  <si>
    <t>ADMw_P1</t>
  </si>
  <si>
    <t>ADMw_C</t>
  </si>
  <si>
    <t>DistADMw_P</t>
  </si>
  <si>
    <t>DistADMw_C2</t>
  </si>
  <si>
    <t>ExtADMw_C</t>
  </si>
  <si>
    <t>DistExtADMw_C</t>
  </si>
  <si>
    <t>SpacerH</t>
  </si>
  <si>
    <t>d2jAvgRatio_C</t>
  </si>
  <si>
    <t>Grant_C</t>
  </si>
  <si>
    <t>TransCostperADM_C</t>
  </si>
  <si>
    <t>TransRank_C</t>
  </si>
  <si>
    <t>TransRmbrsRt_C</t>
  </si>
  <si>
    <t>SpacerI</t>
  </si>
  <si>
    <t>SpacerJ</t>
  </si>
  <si>
    <t>SpacerK</t>
  </si>
  <si>
    <t>SpacerL</t>
  </si>
  <si>
    <t>ESD_ID_P</t>
  </si>
  <si>
    <t>Tax_P</t>
  </si>
  <si>
    <t>FFF_P</t>
  </si>
  <si>
    <t>CMF_P</t>
  </si>
  <si>
    <t>CSF_P</t>
  </si>
  <si>
    <t>SMT_P</t>
  </si>
  <si>
    <t>EQESD_P</t>
  </si>
  <si>
    <t>InLieu_P</t>
  </si>
  <si>
    <t>LRevAdj_P</t>
  </si>
  <si>
    <t>AvgTchrExp_P</t>
  </si>
  <si>
    <t>Transp_P</t>
  </si>
  <si>
    <t>ADM_P</t>
  </si>
  <si>
    <t>ADM_DistAll_P</t>
  </si>
  <si>
    <t>ADM_NonChtr_P</t>
  </si>
  <si>
    <t>ADM_Chtr_P</t>
  </si>
  <si>
    <t>ADM_ClsdChtr_P</t>
  </si>
  <si>
    <t>SpacerM</t>
  </si>
  <si>
    <t>SumFact_P</t>
  </si>
  <si>
    <t>SumFact_DistAll_P</t>
  </si>
  <si>
    <t>SumFact_NonChtr_P</t>
  </si>
  <si>
    <t>SumFact_Chtr_P</t>
  </si>
  <si>
    <t>IEP_P</t>
  </si>
  <si>
    <t>IEP11wt_P</t>
  </si>
  <si>
    <t>IEPWaiver_P</t>
  </si>
  <si>
    <t>ESL_P</t>
  </si>
  <si>
    <t>ESLwt_P</t>
  </si>
  <si>
    <t>ESL_DistAll_P</t>
  </si>
  <si>
    <t>ESL_NonChtr_P</t>
  </si>
  <si>
    <t>ESL_Chtr_P</t>
  </si>
  <si>
    <t>P_P_P</t>
  </si>
  <si>
    <t>P_Pwt_P</t>
  </si>
  <si>
    <t>P_P_DistAll_P</t>
  </si>
  <si>
    <t>P_P_NonChtr_P</t>
  </si>
  <si>
    <t>P_P_Chtr_P</t>
  </si>
  <si>
    <t>PGS_P</t>
  </si>
  <si>
    <t>PGSwt_P</t>
  </si>
  <si>
    <t>PGS_DistAll_P</t>
  </si>
  <si>
    <t>PGS_NonChtr_P</t>
  </si>
  <si>
    <t>PGS_Chtr_P</t>
  </si>
  <si>
    <t>ND_Foster_P</t>
  </si>
  <si>
    <t>ND_FosterWt_P</t>
  </si>
  <si>
    <t>Poverty_P</t>
  </si>
  <si>
    <t>PovertyWt_P</t>
  </si>
  <si>
    <t>Poverty_DistAll_P</t>
  </si>
  <si>
    <t>Poverty_NonChtr_P</t>
  </si>
  <si>
    <t>Poverty_Chtr_P</t>
  </si>
  <si>
    <t>SSCwt_P</t>
  </si>
  <si>
    <t>SSCwt_DistAll_P</t>
  </si>
  <si>
    <t>SSCwt_NonChtr_P</t>
  </si>
  <si>
    <t>SSCwt_Chtr_P</t>
  </si>
  <si>
    <t>SHSwt_P</t>
  </si>
  <si>
    <t>SHSwt_DistAll_P</t>
  </si>
  <si>
    <t>SHSwt_NonChtr_P</t>
  </si>
  <si>
    <t>SHSwt_Chtr_P</t>
  </si>
  <si>
    <t>ADMw_O1</t>
  </si>
  <si>
    <t>ADMw_P</t>
  </si>
  <si>
    <t>DistADMw_O</t>
  </si>
  <si>
    <t>DistADMw_P3</t>
  </si>
  <si>
    <t>ExtADMw_P</t>
  </si>
  <si>
    <t>DistExtADMw_P</t>
  </si>
  <si>
    <t>SpacerN</t>
  </si>
  <si>
    <t>d2jAvgRatio_P</t>
  </si>
  <si>
    <t>Grant_P</t>
  </si>
  <si>
    <t>TransCostperADM_P</t>
  </si>
  <si>
    <t>TransRank_P</t>
  </si>
  <si>
    <t>TransRmbrsRt_P</t>
  </si>
  <si>
    <t>SpacerO</t>
  </si>
  <si>
    <t>SpacerP</t>
  </si>
  <si>
    <t>SpacerQ</t>
  </si>
  <si>
    <t>SpacerR</t>
  </si>
  <si>
    <t>ESD_ID_O</t>
  </si>
  <si>
    <t>Tax_O</t>
  </si>
  <si>
    <t>FFF_O</t>
  </si>
  <si>
    <t>CMF_O</t>
  </si>
  <si>
    <t>CSF_O</t>
  </si>
  <si>
    <t>SMT_O</t>
  </si>
  <si>
    <t>EQESD_O</t>
  </si>
  <si>
    <t>InLieu_O</t>
  </si>
  <si>
    <t>LRevAdj_O</t>
  </si>
  <si>
    <t>AvgTchrExp_O</t>
  </si>
  <si>
    <t>Transp_O</t>
  </si>
  <si>
    <t>ADM_O</t>
  </si>
  <si>
    <t>ADM_DistAll_O</t>
  </si>
  <si>
    <t>ADM_NonChtr_O</t>
  </si>
  <si>
    <t>ADM_Chtr_O</t>
  </si>
  <si>
    <t>ADM_ClsdChtr_O</t>
  </si>
  <si>
    <t>SpacerS</t>
  </si>
  <si>
    <t>SumFact_O</t>
  </si>
  <si>
    <t>SumFact_DistAll_O</t>
  </si>
  <si>
    <t>SumFact_NonChtr_O</t>
  </si>
  <si>
    <t>SumFact_Chtr_O</t>
  </si>
  <si>
    <t>IEP_O</t>
  </si>
  <si>
    <t>IEP11wt_O</t>
  </si>
  <si>
    <t>IEPWaiver_O</t>
  </si>
  <si>
    <t>ESL_O</t>
  </si>
  <si>
    <t>ESLwt_O</t>
  </si>
  <si>
    <t>ESL_DistAll_O</t>
  </si>
  <si>
    <t>ESL_NonChtr_O</t>
  </si>
  <si>
    <t>ESL_Chtr_O</t>
  </si>
  <si>
    <t>P_P_O</t>
  </si>
  <si>
    <t>P_Pwt_O</t>
  </si>
  <si>
    <t>P_P_DistAll_O</t>
  </si>
  <si>
    <t>P_P_NonChtr_O</t>
  </si>
  <si>
    <t>P_P_Chtr_O</t>
  </si>
  <si>
    <t>PGS_O</t>
  </si>
  <si>
    <t>PGSwt_O</t>
  </si>
  <si>
    <t>PGS_DistAll_O</t>
  </si>
  <si>
    <t>PGS_NonChtr_O</t>
  </si>
  <si>
    <t>PGS_Chtr_O</t>
  </si>
  <si>
    <t>ND_Foster_O</t>
  </si>
  <si>
    <t>ND_FosterWt_O</t>
  </si>
  <si>
    <t>Poverty_O</t>
  </si>
  <si>
    <t>PovertyWt_O</t>
  </si>
  <si>
    <t>Poverty_DistAll_O</t>
  </si>
  <si>
    <t>Poverty_NonChtr_O</t>
  </si>
  <si>
    <t>Poverty_Chtr_O</t>
  </si>
  <si>
    <t>SSCwt_O</t>
  </si>
  <si>
    <t>SSCwt_DistAll_O</t>
  </si>
  <si>
    <t>SSCwt_NonChtr_O</t>
  </si>
  <si>
    <t>SSCwt_Chtr_O</t>
  </si>
  <si>
    <t>SHSwt_O</t>
  </si>
  <si>
    <t>SHSwt_DistAll_O</t>
  </si>
  <si>
    <t>SHSwt_NonChtr_O</t>
  </si>
  <si>
    <t>SHSwt_Chtr_O</t>
  </si>
  <si>
    <t>ADMw_O</t>
  </si>
  <si>
    <t>DistADMw_O4</t>
  </si>
  <si>
    <t>SpacerT</t>
  </si>
  <si>
    <t>d2jAvgRatio_O</t>
  </si>
  <si>
    <t>Grant_O</t>
  </si>
  <si>
    <t>TransCostperADM_O</t>
  </si>
  <si>
    <t>TransRank_O</t>
  </si>
  <si>
    <t>TransRmbrsRt_O</t>
  </si>
  <si>
    <t>UpdtDt</t>
  </si>
  <si>
    <t>OrderSeq</t>
  </si>
  <si>
    <t>InstTypSrt</t>
  </si>
  <si>
    <t>--ADMw_F--&gt;</t>
  </si>
  <si>
    <t>&lt;--ADMw_F--</t>
  </si>
  <si>
    <t>&lt;--Spacer--&gt;</t>
  </si>
  <si>
    <t>--ADMw_C--&gt;</t>
  </si>
  <si>
    <t>&lt;--ADMw_C--</t>
  </si>
  <si>
    <t>--ADMw_P--&gt;</t>
  </si>
  <si>
    <t>&lt;--ADMw_P--</t>
  </si>
  <si>
    <t>--ADMw_O--&gt;</t>
  </si>
  <si>
    <t>&lt;--ADMw_O--</t>
  </si>
  <si>
    <t>Baker Web Academy</t>
  </si>
  <si>
    <t>Baker Early College</t>
  </si>
  <si>
    <t>Huntington School</t>
  </si>
  <si>
    <t>Burnt River School</t>
  </si>
  <si>
    <t>Pine Eagle Charter School</t>
  </si>
  <si>
    <t>Alsea Charter School</t>
  </si>
  <si>
    <t>Kings Valley Charter School</t>
  </si>
  <si>
    <t xml:space="preserve">Inavale Community Partners dba Muddy Creek Charter School </t>
  </si>
  <si>
    <t>Three Rivers Charter School</t>
  </si>
  <si>
    <t>Clackamas Web Academy</t>
  </si>
  <si>
    <t>Clackamas Middle College</t>
  </si>
  <si>
    <t>Milwaukie Academy of the Arts</t>
  </si>
  <si>
    <t>Cascade Heights Public Charter School</t>
  </si>
  <si>
    <t>Molalla River Academy</t>
  </si>
  <si>
    <t>Renaissance Public Academy</t>
  </si>
  <si>
    <t>Oregon Trail  Academy</t>
  </si>
  <si>
    <t>Oregon City Service Learning Academy</t>
  </si>
  <si>
    <t>Springwater Environmental Sciences School</t>
  </si>
  <si>
    <t>Alliance Charter Academy</t>
  </si>
  <si>
    <t>Clackamas Academy of Industrial Sciences</t>
  </si>
  <si>
    <t>Summit Learning Charter</t>
  </si>
  <si>
    <t>Summit Community College High School</t>
  </si>
  <si>
    <t>The Cannon Beach Academy</t>
  </si>
  <si>
    <t>South Columbia Family School</t>
  </si>
  <si>
    <t>North Columbia Academy</t>
  </si>
  <si>
    <t>St Helens Arthur Academy</t>
  </si>
  <si>
    <t>Lighthouse Charter School</t>
  </si>
  <si>
    <t>Resource Link Charter School</t>
  </si>
  <si>
    <t>Oregon Virtual Academy</t>
  </si>
  <si>
    <t>Powell Butte Community Charter School</t>
  </si>
  <si>
    <t>Bend International School</t>
  </si>
  <si>
    <t>Desert Sky Montessori</t>
  </si>
  <si>
    <t>Redmond Proficiency Academy</t>
  </si>
  <si>
    <t>Phoenix School</t>
  </si>
  <si>
    <t>Days Creek Charter School</t>
  </si>
  <si>
    <t>Camas Valley School</t>
  </si>
  <si>
    <t>Elkton Charter School</t>
  </si>
  <si>
    <t>Glendale Community Charter School</t>
  </si>
  <si>
    <t>Reedsport Community Charter School</t>
  </si>
  <si>
    <t>Arlington Community Charter School</t>
  </si>
  <si>
    <t>Oregon Family School</t>
  </si>
  <si>
    <t>Silvies River Charter School</t>
  </si>
  <si>
    <t>Armadillo Technical Institute</t>
  </si>
  <si>
    <t>Rivers Edge Academy Charter School</t>
  </si>
  <si>
    <t>Prospect Charter School</t>
  </si>
  <si>
    <t>Butte Falls Charter School</t>
  </si>
  <si>
    <t>Madrone Trail Public Charter School</t>
  </si>
  <si>
    <t>Logos Public Charter School</t>
  </si>
  <si>
    <t>Kids Unlimited Academy</t>
  </si>
  <si>
    <t>The Valley School of Southern Oregon</t>
  </si>
  <si>
    <t>Sunny Wolf Charter School</t>
  </si>
  <si>
    <t>Woodland Charter School</t>
  </si>
  <si>
    <t>EagleRidge High School</t>
  </si>
  <si>
    <t>Sage Community School</t>
  </si>
  <si>
    <t>Paisley School</t>
  </si>
  <si>
    <t>Coburg Community Charter School</t>
  </si>
  <si>
    <t>Twin Rivers Charter School</t>
  </si>
  <si>
    <t>Village School</t>
  </si>
  <si>
    <t>Ridgeline Montessori</t>
  </si>
  <si>
    <t>Network Charter School</t>
  </si>
  <si>
    <t>Willamette Leadership Academy</t>
  </si>
  <si>
    <t>West Lane Technology Learning Center</t>
  </si>
  <si>
    <t>Childs Way Charter School</t>
  </si>
  <si>
    <t>Academy for Character Education</t>
  </si>
  <si>
    <t>McKenzie River Community School</t>
  </si>
  <si>
    <t>Mountain View Academy</t>
  </si>
  <si>
    <t>Bridge Charter Academy</t>
  </si>
  <si>
    <t>TEACH-NW</t>
  </si>
  <si>
    <t>Triangle Lake Charter School</t>
  </si>
  <si>
    <t>Lincoln City Career Technical High School</t>
  </si>
  <si>
    <t>Eddyville Charter School</t>
  </si>
  <si>
    <t>Siletz Valley Schools</t>
  </si>
  <si>
    <t>Siletz Valley Early College Academy</t>
  </si>
  <si>
    <t>Sand Ridge Charter School</t>
  </si>
  <si>
    <t>Sweet Home Charter School</t>
  </si>
  <si>
    <t>Lourdes School</t>
  </si>
  <si>
    <t>Oregon Connections Academy</t>
  </si>
  <si>
    <t>Bridges Community School</t>
  </si>
  <si>
    <t>Four Rivers Community School</t>
  </si>
  <si>
    <t>Annex Charter School</t>
  </si>
  <si>
    <t>Harper Charter School</t>
  </si>
  <si>
    <t>Frontier Charter Academy</t>
  </si>
  <si>
    <t>Bethany Charter School</t>
  </si>
  <si>
    <t>The Community Roots School</t>
  </si>
  <si>
    <t>Howard Street Charter</t>
  </si>
  <si>
    <t>Optimum Learning Environment Charter School</t>
  </si>
  <si>
    <t>Jane Goodall Environmental Middle Charter School</t>
  </si>
  <si>
    <t>Valley Inquiry Charter School</t>
  </si>
  <si>
    <t>Eagle Charter School</t>
  </si>
  <si>
    <t>Woodburn Arthur Academy</t>
  </si>
  <si>
    <t>Ione Community Charter School</t>
  </si>
  <si>
    <t>Sauvie Island School</t>
  </si>
  <si>
    <t>Opal School of the Portland Children's Museum</t>
  </si>
  <si>
    <t xml:space="preserve">Trillium </t>
  </si>
  <si>
    <t>Emerson School</t>
  </si>
  <si>
    <t>Portland Arthur Academy Charter School</t>
  </si>
  <si>
    <t>Portland Village School</t>
  </si>
  <si>
    <t>The Cottonwood School of Civics and Science</t>
  </si>
  <si>
    <t>The Ivy School</t>
  </si>
  <si>
    <t>Le Monde French Immersion Public Charter School</t>
  </si>
  <si>
    <t>Kairos PDX</t>
  </si>
  <si>
    <t>Multnomah Learning Academy</t>
  </si>
  <si>
    <t>Reynolds Arthur Academy</t>
  </si>
  <si>
    <t>Rockwood Preparatory Academy</t>
  </si>
  <si>
    <t>Center for Advanced Learning</t>
  </si>
  <si>
    <t>Gresham Arthur Academy</t>
  </si>
  <si>
    <t>Lewis and Clark Montessori Charter School</t>
  </si>
  <si>
    <t>Metro East Web Academy</t>
  </si>
  <si>
    <t>Arthur Academy</t>
  </si>
  <si>
    <t>Luckiamute Valley Charter School</t>
  </si>
  <si>
    <t>Dallas Community Charter</t>
  </si>
  <si>
    <t>Nixyaawii Community School</t>
  </si>
  <si>
    <t>North Powder Charter School</t>
  </si>
  <si>
    <t>Imbler Charter School</t>
  </si>
  <si>
    <t>Cove Charter School</t>
  </si>
  <si>
    <t>Joseph Charter School</t>
  </si>
  <si>
    <t>Mosier Community School</t>
  </si>
  <si>
    <t>Oregon Virtual Education</t>
  </si>
  <si>
    <t>City View Charter School</t>
  </si>
  <si>
    <t>Forest Grove Community School</t>
  </si>
  <si>
    <t>Multi-sensory Instruction Teaching Children Hands-On (MITCH)</t>
  </si>
  <si>
    <t>Arco Iris Spanish Immersion School</t>
  </si>
  <si>
    <t>Hope Chinese Charter School</t>
  </si>
  <si>
    <t>Sherwood Charter School</t>
  </si>
  <si>
    <t>Fossil Charter School</t>
  </si>
  <si>
    <t>Insight School of Oregon Painted Hills</t>
  </si>
  <si>
    <t>Cascade Virtual Academy</t>
  </si>
  <si>
    <t>Destinations Career Academy of Oregon</t>
  </si>
  <si>
    <t>Eola Hills Charter School</t>
  </si>
  <si>
    <t>Sheridan Japanese School</t>
  </si>
  <si>
    <t>Sheridan AllPrep Academy</t>
  </si>
  <si>
    <t>37001</t>
  </si>
  <si>
    <t>03000</t>
  </si>
  <si>
    <t>06000</t>
  </si>
  <si>
    <t>09000</t>
  </si>
  <si>
    <t>10000</t>
  </si>
  <si>
    <t>11000</t>
  </si>
  <si>
    <t>12000</t>
  </si>
  <si>
    <t>13000</t>
  </si>
  <si>
    <t>15000</t>
  </si>
  <si>
    <t>16000</t>
  </si>
  <si>
    <t>19000</t>
  </si>
  <si>
    <t>20000</t>
  </si>
  <si>
    <t>22000</t>
  </si>
  <si>
    <t>23000</t>
  </si>
  <si>
    <t>24000</t>
  </si>
  <si>
    <t>26000</t>
  </si>
  <si>
    <t>30000</t>
  </si>
  <si>
    <t>32000</t>
  </si>
  <si>
    <t>33000</t>
  </si>
  <si>
    <t>34000</t>
  </si>
  <si>
    <t>Total</t>
  </si>
  <si>
    <t>Reported Fed Forest Fees</t>
  </si>
  <si>
    <t>Education Service Districts (ESD)</t>
  </si>
  <si>
    <t>School Districts</t>
  </si>
  <si>
    <t>Max of With or Without Scenario Variance</t>
  </si>
  <si>
    <t>With Federal Forest Fees Revenue Scenario</t>
  </si>
  <si>
    <t>Without Federal Forest Fees Revenue Scenario</t>
  </si>
  <si>
    <t>Adjustments</t>
  </si>
  <si>
    <t>State Totals Scenario Varinances:</t>
  </si>
  <si>
    <t>Harmony Academy</t>
  </si>
  <si>
    <t>Willamette Connections Academy</t>
  </si>
  <si>
    <t>Corbett School</t>
  </si>
  <si>
    <t>Oregon International School</t>
  </si>
  <si>
    <t>Crater Lake Academy</t>
  </si>
  <si>
    <t>Kids Unlimited Academy White City</t>
  </si>
  <si>
    <t>Southern Oregon Success Academy</t>
  </si>
  <si>
    <t>Oregon Charter Academy</t>
  </si>
  <si>
    <t>Riverbend Community School</t>
  </si>
  <si>
    <t xml:space="preserve">2019-20 State School Fund Estimates </t>
  </si>
  <si>
    <t>2019-20</t>
  </si>
  <si>
    <t>2020-21</t>
  </si>
  <si>
    <t>2019-21 Biennium</t>
  </si>
  <si>
    <t>2019-20 Budget Appropriation for school districts &amp; ESDs:</t>
  </si>
  <si>
    <t>Sources for 2019-20 Estimates</t>
  </si>
  <si>
    <t>December 2018</t>
  </si>
  <si>
    <t>2019-20 Federal Forest Fee Rreview: With and Without Scenario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</si>
</sst>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0000000000_);_(* \(#,##0.00000000000000\);_(* &quot;-&quot;??_);_(@_)"/>
    <numFmt numFmtId="165" formatCode="_(&quot;$&quot;* #,##0_);_(&quot;$&quot;* \(#,##0\);_(&quot;$&quot;* &quot;-&quot;??_);_(@_)"/>
    <numFmt numFmtId="166" formatCode="_(* #,##0_);_(* \(#,##0\);_(* &quot;-&quot;??_);_(@_)"/>
    <numFmt numFmtId="167" formatCode="0.0000000000000"/>
    <numFmt numFmtId="168" formatCode="0.00000000000000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3">
    <xf numFmtId="0" fontId="0" fillId="0" borderId="0" xfId="0"/>
    <xf numFmtId="44" fontId="0" fillId="0" borderId="0" xfId="2" applyFont="1"/>
    <xf numFmtId="43" fontId="0" fillId="0" borderId="0" xfId="1" applyFont="1"/>
    <xf numFmtId="164" fontId="0" fillId="0" borderId="0" xfId="1" applyNumberFormat="1" applyFont="1"/>
    <xf numFmtId="43" fontId="0" fillId="2" borderId="0" xfId="1" applyFont="1" applyFill="1"/>
    <xf numFmtId="165" fontId="0" fillId="0" borderId="0" xfId="0" applyNumberFormat="1"/>
    <xf numFmtId="44" fontId="0" fillId="2" borderId="0" xfId="2" applyFont="1" applyFill="1"/>
    <xf numFmtId="0" fontId="0" fillId="3" borderId="0" xfId="0" applyFill="1"/>
    <xf numFmtId="43" fontId="0" fillId="3" borderId="0" xfId="1" applyFont="1" applyFill="1"/>
    <xf numFmtId="166" fontId="0" fillId="3" borderId="0" xfId="1" applyNumberFormat="1" applyFont="1" applyFill="1"/>
    <xf numFmtId="0" fontId="0" fillId="0" borderId="0" xfId="0" applyAlignment="1">
      <alignment horizontal="center"/>
    </xf>
    <xf numFmtId="164" fontId="0" fillId="3" borderId="0" xfId="1" applyNumberFormat="1" applyFont="1" applyFill="1"/>
    <xf numFmtId="0" fontId="0" fillId="0" borderId="1" xfId="0" applyBorder="1"/>
    <xf numFmtId="0" fontId="0" fillId="6" borderId="0" xfId="0" applyFill="1"/>
    <xf numFmtId="0" fontId="0" fillId="6" borderId="1" xfId="0" applyFill="1" applyBorder="1"/>
    <xf numFmtId="165" fontId="0" fillId="6" borderId="1" xfId="0" applyNumberFormat="1" applyFill="1" applyBorder="1"/>
    <xf numFmtId="0" fontId="0" fillId="0" borderId="3" xfId="0" applyBorder="1"/>
    <xf numFmtId="0" fontId="0" fillId="6" borderId="3" xfId="0" applyFill="1" applyBorder="1"/>
    <xf numFmtId="0" fontId="0" fillId="0" borderId="2" xfId="0" applyBorder="1"/>
    <xf numFmtId="165" fontId="0" fillId="0" borderId="2" xfId="2" applyNumberFormat="1" applyFont="1" applyBorder="1"/>
    <xf numFmtId="0" fontId="0" fillId="6" borderId="2" xfId="0" applyFill="1" applyBorder="1"/>
    <xf numFmtId="0" fontId="0" fillId="0" borderId="1" xfId="0" applyBorder="1" applyAlignment="1">
      <alignment horizontal="center" wrapText="1"/>
    </xf>
    <xf numFmtId="0" fontId="0" fillId="2" borderId="0" xfId="0" applyFill="1"/>
    <xf numFmtId="0" fontId="0" fillId="0" borderId="0" xfId="0" applyAlignment="1">
      <alignment horizontal="right"/>
    </xf>
    <xf numFmtId="0" fontId="2" fillId="0" borderId="0" xfId="0" applyFont="1"/>
    <xf numFmtId="14" fontId="0" fillId="0" borderId="0" xfId="0" applyNumberFormat="1"/>
    <xf numFmtId="44" fontId="0" fillId="0" borderId="1" xfId="2" applyFont="1" applyBorder="1"/>
    <xf numFmtId="44" fontId="0" fillId="0" borderId="2" xfId="2" applyFont="1" applyBorder="1"/>
    <xf numFmtId="44" fontId="0" fillId="0" borderId="3" xfId="0" applyNumberFormat="1" applyBorder="1"/>
    <xf numFmtId="44" fontId="0" fillId="0" borderId="1" xfId="0" applyNumberFormat="1" applyBorder="1"/>
    <xf numFmtId="44" fontId="0" fillId="0" borderId="2" xfId="0" applyNumberFormat="1" applyBorder="1"/>
    <xf numFmtId="44" fontId="0" fillId="0" borderId="0" xfId="0" applyNumberFormat="1"/>
    <xf numFmtId="0" fontId="0" fillId="6" borderId="1" xfId="0" applyFill="1" applyBorder="1" applyAlignment="1">
      <alignment horizontal="center" wrapText="1"/>
    </xf>
    <xf numFmtId="0" fontId="0" fillId="0" borderId="0" xfId="0" applyAlignment="1">
      <alignment horizontal="center" wrapText="1"/>
    </xf>
    <xf numFmtId="44" fontId="0" fillId="6" borderId="1" xfId="0" applyNumberFormat="1" applyFill="1" applyBorder="1"/>
    <xf numFmtId="44" fontId="0" fillId="6" borderId="2" xfId="0" applyNumberFormat="1" applyFill="1" applyBorder="1"/>
    <xf numFmtId="44" fontId="0" fillId="6" borderId="3" xfId="0" applyNumberFormat="1" applyFill="1" applyBorder="1"/>
    <xf numFmtId="44" fontId="0" fillId="6" borderId="0" xfId="0" applyNumberFormat="1" applyFill="1"/>
    <xf numFmtId="167" fontId="0" fillId="0" borderId="0" xfId="0" applyNumberFormat="1"/>
    <xf numFmtId="168" fontId="0" fillId="0" borderId="0" xfId="0" applyNumberFormat="1"/>
    <xf numFmtId="0" fontId="0" fillId="6" borderId="4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44" fontId="0" fillId="5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28166-85CE-4155-B55E-F8CD99A66EBA}">
  <dimension ref="A1:JT362"/>
  <sheetViews>
    <sheetView zoomScale="80" zoomScaleNormal="80" workbookViewId="0">
      <pane xSplit="7" ySplit="1" topLeftCell="EG2" activePane="bottomRight" state="frozen"/>
      <selection pane="topRight" activeCell="H1" sqref="H1"/>
      <selection pane="bottomLeft" activeCell="A2" sqref="A2"/>
      <selection pane="bottomRight" sqref="A1:XFD1048576"/>
    </sheetView>
  </sheetViews>
  <sheetFormatPr defaultRowHeight="15" x14ac:dyDescent="0.25"/>
  <cols>
    <col min="148" max="148" width="9.140625" style="22"/>
  </cols>
  <sheetData>
    <row r="1" spans="1:280" x14ac:dyDescent="0.25">
      <c r="A1" t="s">
        <v>4</v>
      </c>
      <c r="B1" t="s">
        <v>594</v>
      </c>
      <c r="C1" t="s">
        <v>5</v>
      </c>
      <c r="D1" t="s">
        <v>6</v>
      </c>
      <c r="E1" t="s">
        <v>7</v>
      </c>
      <c r="F1" t="s">
        <v>595</v>
      </c>
      <c r="G1" t="s">
        <v>596</v>
      </c>
      <c r="H1" t="s">
        <v>597</v>
      </c>
      <c r="I1" t="s">
        <v>598</v>
      </c>
      <c r="J1" t="s">
        <v>599</v>
      </c>
      <c r="K1" t="s">
        <v>600</v>
      </c>
      <c r="L1" t="s">
        <v>601</v>
      </c>
      <c r="M1" t="s">
        <v>602</v>
      </c>
      <c r="N1" t="s">
        <v>603</v>
      </c>
      <c r="O1" t="s">
        <v>604</v>
      </c>
      <c r="P1" t="s">
        <v>605</v>
      </c>
      <c r="Q1" t="s">
        <v>606</v>
      </c>
      <c r="R1" t="s">
        <v>607</v>
      </c>
      <c r="S1" t="s">
        <v>608</v>
      </c>
      <c r="T1" t="s">
        <v>609</v>
      </c>
      <c r="U1" t="s">
        <v>610</v>
      </c>
      <c r="V1" t="s">
        <v>611</v>
      </c>
      <c r="W1" t="s">
        <v>612</v>
      </c>
      <c r="X1" t="s">
        <v>613</v>
      </c>
      <c r="Y1" t="s">
        <v>614</v>
      </c>
      <c r="Z1" t="s">
        <v>615</v>
      </c>
      <c r="AA1" t="s">
        <v>616</v>
      </c>
      <c r="AB1" t="s">
        <v>617</v>
      </c>
      <c r="AC1" t="s">
        <v>618</v>
      </c>
      <c r="AD1" t="s">
        <v>619</v>
      </c>
      <c r="AE1" t="s">
        <v>620</v>
      </c>
      <c r="AF1" t="s">
        <v>621</v>
      </c>
      <c r="AG1" t="s">
        <v>622</v>
      </c>
      <c r="AH1" t="s">
        <v>623</v>
      </c>
      <c r="AI1" t="s">
        <v>624</v>
      </c>
      <c r="AJ1" t="s">
        <v>625</v>
      </c>
      <c r="AK1" t="s">
        <v>626</v>
      </c>
      <c r="AL1" t="s">
        <v>627</v>
      </c>
      <c r="AM1" t="s">
        <v>628</v>
      </c>
      <c r="AN1" t="s">
        <v>629</v>
      </c>
      <c r="AO1" t="s">
        <v>630</v>
      </c>
      <c r="AP1" t="s">
        <v>631</v>
      </c>
      <c r="AQ1" t="s">
        <v>632</v>
      </c>
      <c r="AR1" t="s">
        <v>633</v>
      </c>
      <c r="AS1" t="s">
        <v>634</v>
      </c>
      <c r="AT1" t="s">
        <v>635</v>
      </c>
      <c r="AU1" t="s">
        <v>636</v>
      </c>
      <c r="AV1" t="s">
        <v>637</v>
      </c>
      <c r="AW1" t="s">
        <v>638</v>
      </c>
      <c r="AX1" t="s">
        <v>639</v>
      </c>
      <c r="AY1" t="s">
        <v>640</v>
      </c>
      <c r="AZ1" t="s">
        <v>641</v>
      </c>
      <c r="BA1" t="s">
        <v>642</v>
      </c>
      <c r="BB1" t="s">
        <v>643</v>
      </c>
      <c r="BC1" t="s">
        <v>644</v>
      </c>
      <c r="BD1" t="s">
        <v>645</v>
      </c>
      <c r="BE1" t="s">
        <v>646</v>
      </c>
      <c r="BF1" t="s">
        <v>647</v>
      </c>
      <c r="BG1" t="s">
        <v>648</v>
      </c>
      <c r="BH1" t="s">
        <v>649</v>
      </c>
      <c r="BI1" t="s">
        <v>650</v>
      </c>
      <c r="BJ1" t="s">
        <v>651</v>
      </c>
      <c r="BK1" t="s">
        <v>652</v>
      </c>
      <c r="BL1" t="s">
        <v>653</v>
      </c>
      <c r="BM1" t="s">
        <v>654</v>
      </c>
      <c r="BN1" t="s">
        <v>655</v>
      </c>
      <c r="BO1" t="s">
        <v>656</v>
      </c>
      <c r="BP1" t="s">
        <v>657</v>
      </c>
      <c r="BQ1" t="s">
        <v>658</v>
      </c>
      <c r="BR1" t="s">
        <v>659</v>
      </c>
      <c r="BS1" t="s">
        <v>660</v>
      </c>
      <c r="BT1" t="s">
        <v>661</v>
      </c>
      <c r="BU1" t="s">
        <v>662</v>
      </c>
      <c r="BV1" t="s">
        <v>663</v>
      </c>
      <c r="BW1" t="s">
        <v>664</v>
      </c>
      <c r="BX1" t="s">
        <v>665</v>
      </c>
      <c r="BY1" t="s">
        <v>666</v>
      </c>
      <c r="BZ1" t="s">
        <v>667</v>
      </c>
      <c r="CA1" t="s">
        <v>668</v>
      </c>
      <c r="CB1" t="s">
        <v>669</v>
      </c>
      <c r="CC1" t="s">
        <v>670</v>
      </c>
      <c r="CD1" t="s">
        <v>671</v>
      </c>
      <c r="CE1" t="s">
        <v>672</v>
      </c>
      <c r="CF1" t="s">
        <v>673</v>
      </c>
      <c r="CG1" t="s">
        <v>674</v>
      </c>
      <c r="CH1" t="s">
        <v>675</v>
      </c>
      <c r="CI1" t="s">
        <v>676</v>
      </c>
      <c r="CJ1" t="s">
        <v>677</v>
      </c>
      <c r="CK1" t="s">
        <v>678</v>
      </c>
      <c r="CL1" t="s">
        <v>679</v>
      </c>
      <c r="CM1" t="s">
        <v>680</v>
      </c>
      <c r="CN1" t="s">
        <v>681</v>
      </c>
      <c r="CO1" t="s">
        <v>682</v>
      </c>
      <c r="CP1" t="s">
        <v>683</v>
      </c>
      <c r="CQ1" t="s">
        <v>684</v>
      </c>
      <c r="CR1" t="s">
        <v>685</v>
      </c>
      <c r="CS1" t="s">
        <v>686</v>
      </c>
      <c r="CT1" t="s">
        <v>687</v>
      </c>
      <c r="CU1" t="s">
        <v>688</v>
      </c>
      <c r="CV1" t="s">
        <v>689</v>
      </c>
      <c r="CW1" t="s">
        <v>690</v>
      </c>
      <c r="CX1" t="s">
        <v>691</v>
      </c>
      <c r="CY1" t="s">
        <v>692</v>
      </c>
      <c r="CZ1" t="s">
        <v>693</v>
      </c>
      <c r="DA1" t="s">
        <v>694</v>
      </c>
      <c r="DB1" t="s">
        <v>695</v>
      </c>
      <c r="DC1" t="s">
        <v>696</v>
      </c>
      <c r="DD1" t="s">
        <v>697</v>
      </c>
      <c r="DE1" t="s">
        <v>698</v>
      </c>
      <c r="DF1" t="s">
        <v>699</v>
      </c>
      <c r="DG1" t="s">
        <v>700</v>
      </c>
      <c r="DH1" t="s">
        <v>701</v>
      </c>
      <c r="DI1" t="s">
        <v>702</v>
      </c>
      <c r="DJ1" t="s">
        <v>703</v>
      </c>
      <c r="DK1" t="s">
        <v>704</v>
      </c>
      <c r="DL1" t="s">
        <v>705</v>
      </c>
      <c r="DM1" t="s">
        <v>706</v>
      </c>
      <c r="DN1" t="s">
        <v>707</v>
      </c>
      <c r="DO1" t="s">
        <v>708</v>
      </c>
      <c r="DP1" t="s">
        <v>709</v>
      </c>
      <c r="DQ1" t="s">
        <v>710</v>
      </c>
      <c r="DR1" t="s">
        <v>711</v>
      </c>
      <c r="DS1" t="s">
        <v>712</v>
      </c>
      <c r="DT1" t="s">
        <v>713</v>
      </c>
      <c r="DU1" t="s">
        <v>714</v>
      </c>
      <c r="DV1" t="s">
        <v>715</v>
      </c>
      <c r="DW1" t="s">
        <v>716</v>
      </c>
      <c r="DX1" t="s">
        <v>717</v>
      </c>
      <c r="DY1" t="s">
        <v>718</v>
      </c>
      <c r="DZ1" t="s">
        <v>719</v>
      </c>
      <c r="EA1" t="s">
        <v>720</v>
      </c>
      <c r="EB1" t="s">
        <v>721</v>
      </c>
      <c r="EC1" t="s">
        <v>722</v>
      </c>
      <c r="ED1" t="s">
        <v>723</v>
      </c>
      <c r="EE1" t="s">
        <v>724</v>
      </c>
      <c r="EF1" t="s">
        <v>725</v>
      </c>
      <c r="EG1" t="s">
        <v>726</v>
      </c>
      <c r="EH1" t="s">
        <v>727</v>
      </c>
      <c r="EI1" t="s">
        <v>728</v>
      </c>
      <c r="EJ1" t="s">
        <v>729</v>
      </c>
      <c r="EK1" t="s">
        <v>730</v>
      </c>
      <c r="EL1" t="s">
        <v>731</v>
      </c>
      <c r="EM1" t="s">
        <v>732</v>
      </c>
      <c r="EN1" t="s">
        <v>733</v>
      </c>
      <c r="EO1" t="s">
        <v>734</v>
      </c>
      <c r="EP1" t="s">
        <v>735</v>
      </c>
      <c r="EQ1" t="s">
        <v>736</v>
      </c>
      <c r="ER1" s="22" t="s">
        <v>737</v>
      </c>
      <c r="ES1" t="s">
        <v>738</v>
      </c>
      <c r="ET1" t="s">
        <v>739</v>
      </c>
      <c r="EU1" t="s">
        <v>740</v>
      </c>
      <c r="EV1" t="s">
        <v>741</v>
      </c>
      <c r="EW1" t="s">
        <v>742</v>
      </c>
      <c r="EX1" t="s">
        <v>743</v>
      </c>
      <c r="EY1" t="s">
        <v>744</v>
      </c>
      <c r="EZ1" t="s">
        <v>745</v>
      </c>
      <c r="FA1" t="s">
        <v>746</v>
      </c>
      <c r="FB1" t="s">
        <v>747</v>
      </c>
      <c r="FC1" t="s">
        <v>748</v>
      </c>
      <c r="FD1" t="s">
        <v>749</v>
      </c>
      <c r="FE1" t="s">
        <v>750</v>
      </c>
      <c r="FF1" t="s">
        <v>751</v>
      </c>
      <c r="FG1" t="s">
        <v>752</v>
      </c>
      <c r="FH1" t="s">
        <v>753</v>
      </c>
      <c r="FI1" t="s">
        <v>754</v>
      </c>
      <c r="FJ1" t="s">
        <v>755</v>
      </c>
      <c r="FK1" t="s">
        <v>756</v>
      </c>
      <c r="FL1" t="s">
        <v>757</v>
      </c>
      <c r="FM1" t="s">
        <v>758</v>
      </c>
      <c r="FN1" t="s">
        <v>759</v>
      </c>
      <c r="FO1" t="s">
        <v>760</v>
      </c>
      <c r="FP1" t="s">
        <v>761</v>
      </c>
      <c r="FQ1" t="s">
        <v>762</v>
      </c>
      <c r="FR1" t="s">
        <v>763</v>
      </c>
      <c r="FS1" t="s">
        <v>764</v>
      </c>
      <c r="FT1" t="s">
        <v>765</v>
      </c>
      <c r="FU1" t="s">
        <v>766</v>
      </c>
      <c r="FV1" t="s">
        <v>767</v>
      </c>
      <c r="FW1" t="s">
        <v>768</v>
      </c>
      <c r="FX1" t="s">
        <v>769</v>
      </c>
      <c r="FY1" t="s">
        <v>770</v>
      </c>
      <c r="FZ1" t="s">
        <v>771</v>
      </c>
      <c r="GA1" t="s">
        <v>772</v>
      </c>
      <c r="GB1" t="s">
        <v>773</v>
      </c>
      <c r="GC1" t="s">
        <v>774</v>
      </c>
      <c r="GD1" t="s">
        <v>775</v>
      </c>
      <c r="GE1" t="s">
        <v>776</v>
      </c>
      <c r="GF1" t="s">
        <v>777</v>
      </c>
      <c r="GG1" t="s">
        <v>778</v>
      </c>
      <c r="GH1" t="s">
        <v>779</v>
      </c>
      <c r="GI1" t="s">
        <v>780</v>
      </c>
      <c r="GJ1" t="s">
        <v>781</v>
      </c>
      <c r="GK1" t="s">
        <v>782</v>
      </c>
      <c r="GL1" t="s">
        <v>783</v>
      </c>
      <c r="GM1" t="s">
        <v>784</v>
      </c>
      <c r="GN1" t="s">
        <v>785</v>
      </c>
      <c r="GO1" t="s">
        <v>786</v>
      </c>
      <c r="GP1" t="s">
        <v>787</v>
      </c>
      <c r="GQ1" t="s">
        <v>788</v>
      </c>
      <c r="GR1" t="s">
        <v>789</v>
      </c>
      <c r="GS1" t="s">
        <v>790</v>
      </c>
      <c r="GT1" t="s">
        <v>791</v>
      </c>
      <c r="GU1" t="s">
        <v>792</v>
      </c>
      <c r="GV1" t="s">
        <v>793</v>
      </c>
      <c r="GW1" t="s">
        <v>794</v>
      </c>
      <c r="GX1" t="s">
        <v>795</v>
      </c>
      <c r="GY1" t="s">
        <v>796</v>
      </c>
      <c r="GZ1" t="s">
        <v>797</v>
      </c>
      <c r="HA1" t="s">
        <v>798</v>
      </c>
      <c r="HB1" t="s">
        <v>799</v>
      </c>
      <c r="HC1" t="s">
        <v>800</v>
      </c>
      <c r="HD1" t="s">
        <v>801</v>
      </c>
      <c r="HE1" t="s">
        <v>802</v>
      </c>
      <c r="HF1" t="s">
        <v>803</v>
      </c>
      <c r="HG1" t="s">
        <v>804</v>
      </c>
      <c r="HH1" t="s">
        <v>805</v>
      </c>
      <c r="HI1" t="s">
        <v>806</v>
      </c>
      <c r="HJ1" t="s">
        <v>807</v>
      </c>
      <c r="HK1" t="s">
        <v>808</v>
      </c>
      <c r="HL1" t="s">
        <v>809</v>
      </c>
      <c r="HM1" t="s">
        <v>810</v>
      </c>
      <c r="HN1" t="s">
        <v>811</v>
      </c>
      <c r="HO1" t="s">
        <v>812</v>
      </c>
      <c r="HP1" t="s">
        <v>813</v>
      </c>
      <c r="HQ1" t="s">
        <v>814</v>
      </c>
      <c r="HR1" t="s">
        <v>815</v>
      </c>
      <c r="HS1" t="s">
        <v>816</v>
      </c>
      <c r="HT1" t="s">
        <v>817</v>
      </c>
      <c r="HU1" t="s">
        <v>818</v>
      </c>
      <c r="HV1" t="s">
        <v>819</v>
      </c>
      <c r="HW1" t="s">
        <v>820</v>
      </c>
      <c r="HX1" t="s">
        <v>821</v>
      </c>
      <c r="HY1" t="s">
        <v>822</v>
      </c>
      <c r="HZ1" t="s">
        <v>823</v>
      </c>
      <c r="IA1" t="s">
        <v>824</v>
      </c>
      <c r="IB1" t="s">
        <v>825</v>
      </c>
      <c r="IC1" t="s">
        <v>826</v>
      </c>
      <c r="ID1" t="s">
        <v>827</v>
      </c>
      <c r="IE1" t="s">
        <v>828</v>
      </c>
      <c r="IF1" t="s">
        <v>829</v>
      </c>
      <c r="IG1" t="s">
        <v>830</v>
      </c>
      <c r="IH1" t="s">
        <v>831</v>
      </c>
      <c r="II1" t="s">
        <v>832</v>
      </c>
      <c r="IJ1" t="s">
        <v>833</v>
      </c>
      <c r="IK1" t="s">
        <v>834</v>
      </c>
      <c r="IL1" t="s">
        <v>835</v>
      </c>
      <c r="IM1" t="s">
        <v>836</v>
      </c>
      <c r="IN1" t="s">
        <v>837</v>
      </c>
      <c r="IO1" t="s">
        <v>838</v>
      </c>
      <c r="IP1" t="s">
        <v>839</v>
      </c>
      <c r="IQ1" t="s">
        <v>840</v>
      </c>
      <c r="IR1" t="s">
        <v>841</v>
      </c>
      <c r="IS1" t="s">
        <v>842</v>
      </c>
      <c r="IT1" t="s">
        <v>843</v>
      </c>
      <c r="IU1" t="s">
        <v>844</v>
      </c>
      <c r="IV1" t="s">
        <v>845</v>
      </c>
      <c r="IW1" t="s">
        <v>846</v>
      </c>
      <c r="IX1" t="s">
        <v>847</v>
      </c>
      <c r="IY1" t="s">
        <v>848</v>
      </c>
      <c r="IZ1" t="s">
        <v>849</v>
      </c>
      <c r="JA1" t="s">
        <v>850</v>
      </c>
      <c r="JB1" t="s">
        <v>851</v>
      </c>
      <c r="JC1" t="s">
        <v>852</v>
      </c>
      <c r="JD1" t="s">
        <v>853</v>
      </c>
      <c r="JE1" t="s">
        <v>854</v>
      </c>
      <c r="JF1" t="s">
        <v>855</v>
      </c>
      <c r="JG1" t="s">
        <v>856</v>
      </c>
      <c r="JH1" t="s">
        <v>857</v>
      </c>
      <c r="JI1" t="s">
        <v>858</v>
      </c>
      <c r="JJ1" t="s">
        <v>859</v>
      </c>
      <c r="JK1" t="s">
        <v>860</v>
      </c>
      <c r="JL1" t="s">
        <v>861</v>
      </c>
      <c r="JM1" t="s">
        <v>862</v>
      </c>
      <c r="JN1" t="s">
        <v>863</v>
      </c>
      <c r="JO1" t="s">
        <v>864</v>
      </c>
      <c r="JP1" t="s">
        <v>865</v>
      </c>
      <c r="JQ1" t="s">
        <v>866</v>
      </c>
      <c r="JR1" t="s">
        <v>867</v>
      </c>
      <c r="JS1" t="s">
        <v>868</v>
      </c>
      <c r="JT1" t="s">
        <v>869</v>
      </c>
    </row>
    <row r="2" spans="1:280" x14ac:dyDescent="0.25">
      <c r="A2">
        <v>1894</v>
      </c>
      <c r="B2">
        <v>1894</v>
      </c>
      <c r="C2" t="s">
        <v>52</v>
      </c>
      <c r="D2" t="s">
        <v>53</v>
      </c>
      <c r="E2" t="s">
        <v>54</v>
      </c>
      <c r="G2">
        <v>2200</v>
      </c>
      <c r="H2">
        <v>5421562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9.8000000000000007</v>
      </c>
      <c r="Q2">
        <v>1089914</v>
      </c>
      <c r="R2">
        <v>4735</v>
      </c>
      <c r="S2">
        <v>4735</v>
      </c>
      <c r="T2">
        <v>4735</v>
      </c>
      <c r="U2">
        <v>0</v>
      </c>
      <c r="V2" t="s">
        <v>870</v>
      </c>
      <c r="W2">
        <v>4735</v>
      </c>
      <c r="X2">
        <v>4735</v>
      </c>
      <c r="Y2">
        <v>4735</v>
      </c>
      <c r="Z2">
        <v>0</v>
      </c>
      <c r="AA2">
        <v>550</v>
      </c>
      <c r="AB2">
        <v>520.85</v>
      </c>
      <c r="AC2">
        <v>0</v>
      </c>
      <c r="AD2">
        <v>48</v>
      </c>
      <c r="AE2">
        <v>24</v>
      </c>
      <c r="AF2">
        <v>48</v>
      </c>
      <c r="AG2">
        <v>48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11</v>
      </c>
      <c r="AT2">
        <v>2.75</v>
      </c>
      <c r="AU2">
        <v>421</v>
      </c>
      <c r="AV2">
        <v>105.25</v>
      </c>
      <c r="AW2">
        <v>421</v>
      </c>
      <c r="AX2">
        <v>421</v>
      </c>
      <c r="AY2">
        <v>0</v>
      </c>
      <c r="AZ2">
        <v>34.770000000000003</v>
      </c>
      <c r="BA2">
        <v>34.770000000000003</v>
      </c>
      <c r="BB2">
        <v>34.770000000000003</v>
      </c>
      <c r="BC2">
        <v>0</v>
      </c>
      <c r="BD2">
        <v>0</v>
      </c>
      <c r="BE2">
        <v>0</v>
      </c>
      <c r="BF2">
        <v>0</v>
      </c>
      <c r="BG2">
        <v>0</v>
      </c>
      <c r="BH2">
        <v>2214.4668000000001</v>
      </c>
      <c r="BI2">
        <v>5422.62</v>
      </c>
      <c r="BJ2">
        <v>5343.6943000000001</v>
      </c>
      <c r="BK2">
        <v>5422.62</v>
      </c>
      <c r="BL2">
        <v>5422.62</v>
      </c>
      <c r="BM2">
        <v>5422.62</v>
      </c>
      <c r="BN2" t="s">
        <v>871</v>
      </c>
      <c r="BO2">
        <v>0</v>
      </c>
      <c r="BP2">
        <v>0</v>
      </c>
      <c r="BQ2">
        <v>230.18</v>
      </c>
      <c r="BR2">
        <v>5</v>
      </c>
      <c r="BS2">
        <v>0.7</v>
      </c>
      <c r="BT2" t="s">
        <v>872</v>
      </c>
      <c r="BU2" t="s">
        <v>872</v>
      </c>
      <c r="BV2" t="s">
        <v>872</v>
      </c>
      <c r="BW2" t="s">
        <v>872</v>
      </c>
      <c r="BX2">
        <v>2200</v>
      </c>
      <c r="BY2">
        <v>5318198</v>
      </c>
      <c r="BZ2">
        <v>0</v>
      </c>
      <c r="CA2">
        <v>0</v>
      </c>
      <c r="CB2">
        <v>0</v>
      </c>
      <c r="CC2">
        <v>0</v>
      </c>
      <c r="CD2">
        <v>0</v>
      </c>
      <c r="CE2">
        <v>0</v>
      </c>
      <c r="CF2">
        <v>0</v>
      </c>
      <c r="CG2">
        <v>9.8000000000000007</v>
      </c>
      <c r="CH2">
        <v>1070213</v>
      </c>
      <c r="CI2">
        <v>1612.52</v>
      </c>
      <c r="CJ2">
        <v>4656.63</v>
      </c>
      <c r="CK2">
        <v>1612.52</v>
      </c>
      <c r="CL2">
        <v>3044.11</v>
      </c>
      <c r="CM2">
        <v>0</v>
      </c>
      <c r="CN2" t="s">
        <v>873</v>
      </c>
      <c r="CO2">
        <v>1612.52</v>
      </c>
      <c r="CP2">
        <v>4656.63</v>
      </c>
      <c r="CQ2">
        <v>1612.52</v>
      </c>
      <c r="CR2">
        <v>3044.11</v>
      </c>
      <c r="CS2">
        <v>527</v>
      </c>
      <c r="CT2">
        <v>512.22929999999997</v>
      </c>
      <c r="CU2">
        <v>0</v>
      </c>
      <c r="CV2">
        <v>26</v>
      </c>
      <c r="CW2">
        <v>13</v>
      </c>
      <c r="CX2">
        <v>58.63</v>
      </c>
      <c r="CY2">
        <v>26</v>
      </c>
      <c r="CZ2">
        <v>32.630000000000003</v>
      </c>
      <c r="DA2">
        <v>2.75</v>
      </c>
      <c r="DB2">
        <v>2.75</v>
      </c>
      <c r="DC2">
        <v>2.75</v>
      </c>
      <c r="DD2">
        <v>2.75</v>
      </c>
      <c r="DE2">
        <v>0</v>
      </c>
      <c r="DF2">
        <v>0</v>
      </c>
      <c r="DG2">
        <v>0</v>
      </c>
      <c r="DH2">
        <v>0</v>
      </c>
      <c r="DI2">
        <v>0</v>
      </c>
      <c r="DJ2">
        <v>0</v>
      </c>
      <c r="DK2">
        <v>11</v>
      </c>
      <c r="DL2">
        <v>2.75</v>
      </c>
      <c r="DM2">
        <v>145.79</v>
      </c>
      <c r="DN2">
        <v>36.447499999999998</v>
      </c>
      <c r="DO2">
        <v>421</v>
      </c>
      <c r="DP2">
        <v>145.79</v>
      </c>
      <c r="DQ2">
        <v>275.20999999999998</v>
      </c>
      <c r="DR2">
        <v>34.770000000000003</v>
      </c>
      <c r="DS2">
        <v>34.770000000000003</v>
      </c>
      <c r="DT2">
        <v>34.770000000000003</v>
      </c>
      <c r="DU2">
        <v>0</v>
      </c>
      <c r="DV2">
        <v>0</v>
      </c>
      <c r="DW2">
        <v>0</v>
      </c>
      <c r="DX2">
        <v>0</v>
      </c>
      <c r="DY2">
        <v>0</v>
      </c>
      <c r="DZ2">
        <v>2269.5898000000002</v>
      </c>
      <c r="EA2">
        <v>2214.4668000000001</v>
      </c>
      <c r="EB2">
        <v>4753.8648000000003</v>
      </c>
      <c r="EC2">
        <v>5343.6943000000001</v>
      </c>
      <c r="ED2">
        <v>2269.5898000000002</v>
      </c>
      <c r="EE2">
        <v>5343.6943000000001</v>
      </c>
      <c r="EF2" t="s">
        <v>874</v>
      </c>
      <c r="EG2">
        <v>0</v>
      </c>
      <c r="EH2">
        <v>0</v>
      </c>
      <c r="EI2">
        <v>229.83</v>
      </c>
      <c r="EJ2">
        <v>6</v>
      </c>
      <c r="EK2">
        <v>0.7</v>
      </c>
      <c r="EL2" t="s">
        <v>872</v>
      </c>
      <c r="EM2" t="s">
        <v>872</v>
      </c>
      <c r="EN2" t="s">
        <v>872</v>
      </c>
      <c r="EO2" t="s">
        <v>872</v>
      </c>
      <c r="EP2">
        <v>2200</v>
      </c>
      <c r="EQ2">
        <v>5700928</v>
      </c>
      <c r="ER2" s="22">
        <v>148587</v>
      </c>
      <c r="ES2">
        <v>153201</v>
      </c>
      <c r="ET2">
        <v>0</v>
      </c>
      <c r="EU2">
        <v>0</v>
      </c>
      <c r="EV2">
        <v>0</v>
      </c>
      <c r="EW2">
        <v>0</v>
      </c>
      <c r="EX2">
        <v>0</v>
      </c>
      <c r="EY2">
        <v>9.8000000000000007</v>
      </c>
      <c r="EZ2">
        <v>755752</v>
      </c>
      <c r="FA2">
        <v>1721.35</v>
      </c>
      <c r="FB2">
        <v>4132.18</v>
      </c>
      <c r="FC2">
        <v>1721.35</v>
      </c>
      <c r="FD2">
        <v>2410.83</v>
      </c>
      <c r="FE2">
        <v>0</v>
      </c>
      <c r="FF2" t="s">
        <v>875</v>
      </c>
      <c r="FG2">
        <v>1721.35</v>
      </c>
      <c r="FH2">
        <v>4132.18</v>
      </c>
      <c r="FI2">
        <v>1721.35</v>
      </c>
      <c r="FJ2">
        <v>2410.83</v>
      </c>
      <c r="FK2">
        <v>492</v>
      </c>
      <c r="FL2">
        <v>454.53980000000001</v>
      </c>
      <c r="FM2">
        <v>0</v>
      </c>
      <c r="FN2">
        <v>23.53</v>
      </c>
      <c r="FO2">
        <v>11.765000000000001</v>
      </c>
      <c r="FP2">
        <v>51.29</v>
      </c>
      <c r="FQ2">
        <v>23.53</v>
      </c>
      <c r="FR2">
        <v>27.76</v>
      </c>
      <c r="FS2">
        <v>0.98</v>
      </c>
      <c r="FT2">
        <v>0.98</v>
      </c>
      <c r="FU2">
        <v>0.98</v>
      </c>
      <c r="FV2">
        <v>0.98</v>
      </c>
      <c r="FW2">
        <v>0</v>
      </c>
      <c r="FX2">
        <v>0</v>
      </c>
      <c r="FY2">
        <v>0</v>
      </c>
      <c r="FZ2">
        <v>0</v>
      </c>
      <c r="GA2">
        <v>0</v>
      </c>
      <c r="GB2">
        <v>0</v>
      </c>
      <c r="GC2">
        <v>15</v>
      </c>
      <c r="GD2">
        <v>3.75</v>
      </c>
      <c r="GE2">
        <v>169.74</v>
      </c>
      <c r="GF2">
        <v>42.435000000000002</v>
      </c>
      <c r="GG2">
        <v>408</v>
      </c>
      <c r="GH2">
        <v>169.74</v>
      </c>
      <c r="GI2">
        <v>238.26</v>
      </c>
      <c r="GJ2">
        <v>34.770000000000003</v>
      </c>
      <c r="GK2">
        <v>34.770000000000003</v>
      </c>
      <c r="GL2">
        <v>34.770000000000003</v>
      </c>
      <c r="GM2">
        <v>0</v>
      </c>
      <c r="GN2">
        <v>0</v>
      </c>
      <c r="GO2">
        <v>0</v>
      </c>
      <c r="GP2">
        <v>0</v>
      </c>
      <c r="GQ2">
        <v>0</v>
      </c>
      <c r="GR2">
        <v>2183.6945999999998</v>
      </c>
      <c r="GS2">
        <v>2269.5898000000002</v>
      </c>
      <c r="GT2">
        <v>4391.4845999999998</v>
      </c>
      <c r="GU2">
        <v>4753.8648000000003</v>
      </c>
      <c r="GV2">
        <v>2269.5898000000002</v>
      </c>
      <c r="GW2">
        <v>4753.8648000000003</v>
      </c>
      <c r="GX2" t="s">
        <v>876</v>
      </c>
      <c r="GY2">
        <v>0</v>
      </c>
      <c r="GZ2">
        <v>0</v>
      </c>
      <c r="HA2">
        <v>182.89</v>
      </c>
      <c r="HB2">
        <v>3</v>
      </c>
      <c r="HC2">
        <v>0.7</v>
      </c>
      <c r="HD2" t="s">
        <v>872</v>
      </c>
      <c r="HE2" t="s">
        <v>872</v>
      </c>
      <c r="HF2" t="s">
        <v>872</v>
      </c>
      <c r="HG2" t="s">
        <v>872</v>
      </c>
      <c r="HH2">
        <v>2200</v>
      </c>
      <c r="HI2">
        <v>4674236</v>
      </c>
      <c r="HJ2">
        <v>143303</v>
      </c>
      <c r="HK2">
        <v>172296</v>
      </c>
      <c r="HL2">
        <v>0</v>
      </c>
      <c r="HM2">
        <v>0</v>
      </c>
      <c r="HN2">
        <v>0</v>
      </c>
      <c r="HO2">
        <v>0</v>
      </c>
      <c r="HP2">
        <v>0</v>
      </c>
      <c r="HQ2">
        <v>10.08</v>
      </c>
      <c r="HR2">
        <v>722835</v>
      </c>
      <c r="HS2">
        <v>1661.38</v>
      </c>
      <c r="HT2">
        <v>3786.36</v>
      </c>
      <c r="HU2">
        <v>1661.38</v>
      </c>
      <c r="HV2">
        <v>2124.98</v>
      </c>
      <c r="HW2">
        <v>0</v>
      </c>
      <c r="HX2" t="s">
        <v>877</v>
      </c>
      <c r="HY2">
        <v>1661.38</v>
      </c>
      <c r="HZ2">
        <v>3786.36</v>
      </c>
      <c r="IA2">
        <v>1661.38</v>
      </c>
      <c r="IB2">
        <v>2124.98</v>
      </c>
      <c r="IC2">
        <v>472</v>
      </c>
      <c r="ID2">
        <v>416.49959999999999</v>
      </c>
      <c r="IE2">
        <v>0</v>
      </c>
      <c r="IF2">
        <v>20.88</v>
      </c>
      <c r="IG2">
        <v>10.44</v>
      </c>
      <c r="IH2">
        <v>44.87</v>
      </c>
      <c r="II2">
        <v>20.88</v>
      </c>
      <c r="IJ2">
        <v>23.99</v>
      </c>
      <c r="IK2">
        <v>1.42</v>
      </c>
      <c r="IL2">
        <v>1.42</v>
      </c>
      <c r="IM2">
        <v>1.42</v>
      </c>
      <c r="IN2">
        <v>1.42</v>
      </c>
      <c r="IO2">
        <v>0</v>
      </c>
      <c r="IP2">
        <v>0</v>
      </c>
      <c r="IQ2">
        <v>0</v>
      </c>
      <c r="IR2">
        <v>0</v>
      </c>
      <c r="IS2">
        <v>0</v>
      </c>
      <c r="IT2">
        <v>0</v>
      </c>
      <c r="IU2">
        <v>16</v>
      </c>
      <c r="IV2">
        <v>4</v>
      </c>
      <c r="IW2">
        <v>220.74</v>
      </c>
      <c r="IX2">
        <v>55.185000000000002</v>
      </c>
      <c r="IY2">
        <v>504</v>
      </c>
      <c r="IZ2">
        <v>220.74</v>
      </c>
      <c r="JA2">
        <v>283.26</v>
      </c>
      <c r="JB2">
        <v>34.770000000000003</v>
      </c>
      <c r="JC2">
        <v>34.770000000000003</v>
      </c>
      <c r="JD2">
        <v>34.770000000000003</v>
      </c>
      <c r="JE2">
        <v>0</v>
      </c>
      <c r="JF2">
        <v>0</v>
      </c>
      <c r="JG2">
        <v>0</v>
      </c>
      <c r="JH2">
        <v>0</v>
      </c>
      <c r="JI2">
        <v>0</v>
      </c>
      <c r="JJ2">
        <v>2183.6945999999998</v>
      </c>
      <c r="JK2">
        <v>4391.4845999999998</v>
      </c>
      <c r="JL2" t="s">
        <v>878</v>
      </c>
      <c r="JM2">
        <v>0</v>
      </c>
      <c r="JN2">
        <v>0</v>
      </c>
      <c r="JO2">
        <v>190.9</v>
      </c>
      <c r="JP2">
        <v>3</v>
      </c>
      <c r="JQ2">
        <v>0.7</v>
      </c>
      <c r="JR2">
        <v>44317.36438082176</v>
      </c>
      <c r="JS2">
        <v>1</v>
      </c>
      <c r="JT2">
        <v>2</v>
      </c>
    </row>
    <row r="3" spans="1:280" x14ac:dyDescent="0.25">
      <c r="A3">
        <v>4728</v>
      </c>
      <c r="B3">
        <v>1894</v>
      </c>
      <c r="D3" t="s">
        <v>53</v>
      </c>
      <c r="E3" t="s">
        <v>54</v>
      </c>
      <c r="F3" t="s">
        <v>879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T3">
        <v>0</v>
      </c>
      <c r="U3">
        <v>0</v>
      </c>
      <c r="V3" t="s">
        <v>870</v>
      </c>
      <c r="W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G3">
        <v>0</v>
      </c>
      <c r="AH3">
        <v>0</v>
      </c>
      <c r="AI3">
        <v>0</v>
      </c>
      <c r="AJ3">
        <v>0</v>
      </c>
      <c r="AL3">
        <v>0</v>
      </c>
      <c r="AM3">
        <v>0</v>
      </c>
      <c r="AN3">
        <v>0</v>
      </c>
      <c r="AO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X3">
        <v>0</v>
      </c>
      <c r="AY3">
        <v>0</v>
      </c>
      <c r="AZ3">
        <v>0</v>
      </c>
      <c r="BB3">
        <v>0</v>
      </c>
      <c r="BC3">
        <v>0</v>
      </c>
      <c r="BD3">
        <v>0</v>
      </c>
      <c r="BF3">
        <v>0</v>
      </c>
      <c r="BG3">
        <v>0</v>
      </c>
      <c r="BH3">
        <v>2798.7550000000001</v>
      </c>
      <c r="BI3">
        <v>0</v>
      </c>
      <c r="BL3">
        <v>2798.7550000000001</v>
      </c>
      <c r="BN3" t="s">
        <v>871</v>
      </c>
      <c r="BO3">
        <v>0</v>
      </c>
      <c r="BP3">
        <v>0</v>
      </c>
      <c r="BQ3">
        <v>0</v>
      </c>
      <c r="BR3">
        <v>0</v>
      </c>
      <c r="BS3">
        <v>0</v>
      </c>
      <c r="BT3" t="s">
        <v>872</v>
      </c>
      <c r="BU3" t="s">
        <v>872</v>
      </c>
      <c r="BV3" t="s">
        <v>872</v>
      </c>
      <c r="BW3" t="s">
        <v>872</v>
      </c>
      <c r="BY3">
        <v>0</v>
      </c>
      <c r="BZ3">
        <v>0</v>
      </c>
      <c r="CA3">
        <v>0</v>
      </c>
      <c r="CB3">
        <v>0</v>
      </c>
      <c r="CC3">
        <v>0</v>
      </c>
      <c r="CD3">
        <v>0</v>
      </c>
      <c r="CE3">
        <v>0</v>
      </c>
      <c r="CF3">
        <v>0</v>
      </c>
      <c r="CG3">
        <v>0</v>
      </c>
      <c r="CH3">
        <v>0</v>
      </c>
      <c r="CI3">
        <v>2721.92</v>
      </c>
      <c r="CK3">
        <v>2721.92</v>
      </c>
      <c r="CL3">
        <v>0</v>
      </c>
      <c r="CM3">
        <v>0</v>
      </c>
      <c r="CN3" t="s">
        <v>873</v>
      </c>
      <c r="CO3">
        <v>2721.92</v>
      </c>
      <c r="CQ3">
        <v>2721.92</v>
      </c>
      <c r="CR3">
        <v>0</v>
      </c>
      <c r="CS3">
        <v>0</v>
      </c>
      <c r="CT3">
        <v>0</v>
      </c>
      <c r="CU3">
        <v>0</v>
      </c>
      <c r="CV3">
        <v>30.63</v>
      </c>
      <c r="CW3">
        <v>15.315</v>
      </c>
      <c r="CY3">
        <v>30.63</v>
      </c>
      <c r="CZ3">
        <v>0</v>
      </c>
      <c r="DA3">
        <v>0</v>
      </c>
      <c r="DB3">
        <v>0</v>
      </c>
      <c r="DD3">
        <v>0</v>
      </c>
      <c r="DE3">
        <v>0</v>
      </c>
      <c r="DF3">
        <v>0</v>
      </c>
      <c r="DG3">
        <v>0</v>
      </c>
      <c r="DI3">
        <v>0</v>
      </c>
      <c r="DJ3">
        <v>0</v>
      </c>
      <c r="DK3">
        <v>0</v>
      </c>
      <c r="DL3">
        <v>0</v>
      </c>
      <c r="DM3">
        <v>246.08</v>
      </c>
      <c r="DN3">
        <v>61.52</v>
      </c>
      <c r="DP3">
        <v>246.08</v>
      </c>
      <c r="DQ3">
        <v>0</v>
      </c>
      <c r="DR3">
        <v>0</v>
      </c>
      <c r="DT3">
        <v>0</v>
      </c>
      <c r="DU3">
        <v>0</v>
      </c>
      <c r="DV3">
        <v>0</v>
      </c>
      <c r="DX3">
        <v>0</v>
      </c>
      <c r="DY3">
        <v>0</v>
      </c>
      <c r="DZ3">
        <v>2160.7649999999999</v>
      </c>
      <c r="EA3">
        <v>2798.7550000000001</v>
      </c>
      <c r="ED3">
        <v>2798.7550000000001</v>
      </c>
      <c r="EF3" t="s">
        <v>874</v>
      </c>
      <c r="EG3">
        <v>0</v>
      </c>
      <c r="EH3">
        <v>0</v>
      </c>
      <c r="EI3">
        <v>0</v>
      </c>
      <c r="EJ3">
        <v>0</v>
      </c>
      <c r="EK3">
        <v>0</v>
      </c>
      <c r="EL3" t="s">
        <v>872</v>
      </c>
      <c r="EM3" t="s">
        <v>872</v>
      </c>
      <c r="EN3" t="s">
        <v>872</v>
      </c>
      <c r="EO3" t="s">
        <v>872</v>
      </c>
      <c r="EQ3">
        <v>0</v>
      </c>
      <c r="ER3" s="22">
        <v>0</v>
      </c>
      <c r="ES3">
        <v>0</v>
      </c>
      <c r="ET3">
        <v>0</v>
      </c>
      <c r="EU3">
        <v>0</v>
      </c>
      <c r="EV3">
        <v>0</v>
      </c>
      <c r="EW3">
        <v>0</v>
      </c>
      <c r="EX3">
        <v>0</v>
      </c>
      <c r="EY3">
        <v>0</v>
      </c>
      <c r="EZ3">
        <v>0</v>
      </c>
      <c r="FA3">
        <v>2095.12</v>
      </c>
      <c r="FC3">
        <v>2095.12</v>
      </c>
      <c r="FD3">
        <v>0</v>
      </c>
      <c r="FE3">
        <v>0</v>
      </c>
      <c r="FF3" t="s">
        <v>875</v>
      </c>
      <c r="FG3">
        <v>2095.12</v>
      </c>
      <c r="FI3">
        <v>2095.12</v>
      </c>
      <c r="FJ3">
        <v>0</v>
      </c>
      <c r="FK3">
        <v>0</v>
      </c>
      <c r="FL3">
        <v>0</v>
      </c>
      <c r="FM3">
        <v>0</v>
      </c>
      <c r="FN3">
        <v>27.76</v>
      </c>
      <c r="FO3">
        <v>13.88</v>
      </c>
      <c r="FQ3">
        <v>27.76</v>
      </c>
      <c r="FR3">
        <v>0</v>
      </c>
      <c r="FS3">
        <v>0</v>
      </c>
      <c r="FT3">
        <v>0</v>
      </c>
      <c r="FV3">
        <v>0</v>
      </c>
      <c r="FW3">
        <v>0</v>
      </c>
      <c r="FX3">
        <v>0</v>
      </c>
      <c r="FY3">
        <v>0</v>
      </c>
      <c r="GA3">
        <v>0</v>
      </c>
      <c r="GB3">
        <v>0</v>
      </c>
      <c r="GC3">
        <v>0</v>
      </c>
      <c r="GD3">
        <v>0</v>
      </c>
      <c r="GE3">
        <v>207.06</v>
      </c>
      <c r="GF3">
        <v>51.765000000000001</v>
      </c>
      <c r="GH3">
        <v>207.06</v>
      </c>
      <c r="GI3">
        <v>0</v>
      </c>
      <c r="GJ3">
        <v>0</v>
      </c>
      <c r="GL3">
        <v>0</v>
      </c>
      <c r="GM3">
        <v>0</v>
      </c>
      <c r="GN3">
        <v>0</v>
      </c>
      <c r="GP3">
        <v>0</v>
      </c>
      <c r="GQ3">
        <v>0</v>
      </c>
      <c r="GR3">
        <v>1878.645</v>
      </c>
      <c r="GS3">
        <v>2160.7649999999999</v>
      </c>
      <c r="GV3">
        <v>2160.7649999999999</v>
      </c>
      <c r="GX3" t="s">
        <v>876</v>
      </c>
      <c r="GY3">
        <v>0</v>
      </c>
      <c r="GZ3">
        <v>0</v>
      </c>
      <c r="HA3">
        <v>0</v>
      </c>
      <c r="HB3">
        <v>0</v>
      </c>
      <c r="HC3">
        <v>0</v>
      </c>
      <c r="HD3" t="s">
        <v>872</v>
      </c>
      <c r="HE3" t="s">
        <v>872</v>
      </c>
      <c r="HF3" t="s">
        <v>872</v>
      </c>
      <c r="HG3" t="s">
        <v>872</v>
      </c>
      <c r="HI3">
        <v>0</v>
      </c>
      <c r="HJ3">
        <v>0</v>
      </c>
      <c r="HK3">
        <v>0</v>
      </c>
      <c r="HL3">
        <v>0</v>
      </c>
      <c r="HM3">
        <v>0</v>
      </c>
      <c r="HN3">
        <v>0</v>
      </c>
      <c r="HO3">
        <v>0</v>
      </c>
      <c r="HP3">
        <v>0</v>
      </c>
      <c r="HQ3">
        <v>0</v>
      </c>
      <c r="HR3">
        <v>0</v>
      </c>
      <c r="HS3">
        <v>1806.45</v>
      </c>
      <c r="HU3">
        <v>1806.45</v>
      </c>
      <c r="HV3">
        <v>0</v>
      </c>
      <c r="HW3">
        <v>0</v>
      </c>
      <c r="HX3" t="s">
        <v>877</v>
      </c>
      <c r="HY3">
        <v>1806.45</v>
      </c>
      <c r="IA3">
        <v>1806.45</v>
      </c>
      <c r="IB3">
        <v>0</v>
      </c>
      <c r="IC3">
        <v>0</v>
      </c>
      <c r="ID3">
        <v>0</v>
      </c>
      <c r="IE3">
        <v>0</v>
      </c>
      <c r="IF3">
        <v>23.99</v>
      </c>
      <c r="IG3">
        <v>11.994999999999999</v>
      </c>
      <c r="II3">
        <v>23.99</v>
      </c>
      <c r="IJ3">
        <v>0</v>
      </c>
      <c r="IK3">
        <v>0</v>
      </c>
      <c r="IL3">
        <v>0</v>
      </c>
      <c r="IN3">
        <v>0</v>
      </c>
      <c r="IO3">
        <v>0</v>
      </c>
      <c r="IP3">
        <v>0</v>
      </c>
      <c r="IQ3">
        <v>0</v>
      </c>
      <c r="IS3">
        <v>0</v>
      </c>
      <c r="IT3">
        <v>0</v>
      </c>
      <c r="IU3">
        <v>0</v>
      </c>
      <c r="IV3">
        <v>0</v>
      </c>
      <c r="IW3">
        <v>240.8</v>
      </c>
      <c r="IX3">
        <v>60.2</v>
      </c>
      <c r="IZ3">
        <v>240.8</v>
      </c>
      <c r="JA3">
        <v>0</v>
      </c>
      <c r="JB3">
        <v>0</v>
      </c>
      <c r="JD3">
        <v>0</v>
      </c>
      <c r="JE3">
        <v>0</v>
      </c>
      <c r="JF3">
        <v>0</v>
      </c>
      <c r="JH3">
        <v>0</v>
      </c>
      <c r="JI3">
        <v>0</v>
      </c>
      <c r="JJ3">
        <v>1878.645</v>
      </c>
      <c r="JL3" t="s">
        <v>878</v>
      </c>
      <c r="JM3">
        <v>0</v>
      </c>
      <c r="JN3">
        <v>0</v>
      </c>
      <c r="JO3">
        <v>0</v>
      </c>
      <c r="JP3">
        <v>0</v>
      </c>
      <c r="JQ3">
        <v>0</v>
      </c>
      <c r="JR3">
        <v>44317.36438082176</v>
      </c>
      <c r="JS3">
        <v>1</v>
      </c>
      <c r="JT3">
        <v>3</v>
      </c>
    </row>
    <row r="4" spans="1:280" x14ac:dyDescent="0.25">
      <c r="A4">
        <v>4759</v>
      </c>
      <c r="B4">
        <v>1894</v>
      </c>
      <c r="D4" t="s">
        <v>53</v>
      </c>
      <c r="E4" t="s">
        <v>54</v>
      </c>
      <c r="F4" t="s">
        <v>880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T4">
        <v>0</v>
      </c>
      <c r="U4">
        <v>0</v>
      </c>
      <c r="V4" t="s">
        <v>870</v>
      </c>
      <c r="W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G4">
        <v>0</v>
      </c>
      <c r="AH4">
        <v>0</v>
      </c>
      <c r="AI4">
        <v>0</v>
      </c>
      <c r="AJ4">
        <v>0</v>
      </c>
      <c r="AL4">
        <v>0</v>
      </c>
      <c r="AM4">
        <v>0</v>
      </c>
      <c r="AN4">
        <v>0</v>
      </c>
      <c r="AO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X4">
        <v>0</v>
      </c>
      <c r="AY4">
        <v>0</v>
      </c>
      <c r="AZ4">
        <v>0</v>
      </c>
      <c r="BB4">
        <v>0</v>
      </c>
      <c r="BC4">
        <v>0</v>
      </c>
      <c r="BD4">
        <v>0</v>
      </c>
      <c r="BF4">
        <v>0</v>
      </c>
      <c r="BG4">
        <v>0</v>
      </c>
      <c r="BH4">
        <v>330.47250000000003</v>
      </c>
      <c r="BI4">
        <v>0</v>
      </c>
      <c r="BL4">
        <v>330.47250000000003</v>
      </c>
      <c r="BN4" t="s">
        <v>871</v>
      </c>
      <c r="BO4">
        <v>0</v>
      </c>
      <c r="BP4">
        <v>0</v>
      </c>
      <c r="BQ4">
        <v>0</v>
      </c>
      <c r="BR4">
        <v>0</v>
      </c>
      <c r="BS4">
        <v>0</v>
      </c>
      <c r="BT4" t="s">
        <v>872</v>
      </c>
      <c r="BU4" t="s">
        <v>872</v>
      </c>
      <c r="BV4" t="s">
        <v>872</v>
      </c>
      <c r="BW4" t="s">
        <v>872</v>
      </c>
      <c r="BY4">
        <v>0</v>
      </c>
      <c r="BZ4">
        <v>0</v>
      </c>
      <c r="CA4">
        <v>0</v>
      </c>
      <c r="CB4">
        <v>0</v>
      </c>
      <c r="CC4">
        <v>0</v>
      </c>
      <c r="CD4">
        <v>0</v>
      </c>
      <c r="CE4">
        <v>0</v>
      </c>
      <c r="CF4">
        <v>0</v>
      </c>
      <c r="CG4">
        <v>0</v>
      </c>
      <c r="CH4">
        <v>0</v>
      </c>
      <c r="CI4">
        <v>322.19</v>
      </c>
      <c r="CK4">
        <v>322.19</v>
      </c>
      <c r="CL4">
        <v>0</v>
      </c>
      <c r="CM4">
        <v>0</v>
      </c>
      <c r="CN4" t="s">
        <v>873</v>
      </c>
      <c r="CO4">
        <v>322.19</v>
      </c>
      <c r="CQ4">
        <v>322.19</v>
      </c>
      <c r="CR4">
        <v>0</v>
      </c>
      <c r="CS4">
        <v>0</v>
      </c>
      <c r="CT4">
        <v>0</v>
      </c>
      <c r="CU4">
        <v>0</v>
      </c>
      <c r="CV4">
        <v>2</v>
      </c>
      <c r="CW4">
        <v>1</v>
      </c>
      <c r="CY4">
        <v>2</v>
      </c>
      <c r="CZ4">
        <v>0</v>
      </c>
      <c r="DA4">
        <v>0</v>
      </c>
      <c r="DB4">
        <v>0</v>
      </c>
      <c r="DD4">
        <v>0</v>
      </c>
      <c r="DE4">
        <v>0</v>
      </c>
      <c r="DF4">
        <v>0</v>
      </c>
      <c r="DG4">
        <v>0</v>
      </c>
      <c r="DI4">
        <v>0</v>
      </c>
      <c r="DJ4">
        <v>0</v>
      </c>
      <c r="DK4">
        <v>0</v>
      </c>
      <c r="DL4">
        <v>0</v>
      </c>
      <c r="DM4">
        <v>29.13</v>
      </c>
      <c r="DN4">
        <v>7.2824999999999998</v>
      </c>
      <c r="DP4">
        <v>29.13</v>
      </c>
      <c r="DQ4">
        <v>0</v>
      </c>
      <c r="DR4">
        <v>0</v>
      </c>
      <c r="DT4">
        <v>0</v>
      </c>
      <c r="DU4">
        <v>0</v>
      </c>
      <c r="DV4">
        <v>0</v>
      </c>
      <c r="DX4">
        <v>0</v>
      </c>
      <c r="DY4">
        <v>0</v>
      </c>
      <c r="DZ4">
        <v>323.51</v>
      </c>
      <c r="EA4">
        <v>330.47250000000003</v>
      </c>
      <c r="ED4">
        <v>330.47250000000003</v>
      </c>
      <c r="EF4" t="s">
        <v>874</v>
      </c>
      <c r="EG4">
        <v>0</v>
      </c>
      <c r="EH4">
        <v>0</v>
      </c>
      <c r="EI4">
        <v>0</v>
      </c>
      <c r="EJ4">
        <v>0</v>
      </c>
      <c r="EK4">
        <v>0</v>
      </c>
      <c r="EL4" t="s">
        <v>872</v>
      </c>
      <c r="EM4" t="s">
        <v>872</v>
      </c>
      <c r="EN4" t="s">
        <v>872</v>
      </c>
      <c r="EO4" t="s">
        <v>872</v>
      </c>
      <c r="EQ4">
        <v>0</v>
      </c>
      <c r="ER4" s="22">
        <v>0</v>
      </c>
      <c r="ES4">
        <v>0</v>
      </c>
      <c r="ET4">
        <v>0</v>
      </c>
      <c r="EU4">
        <v>0</v>
      </c>
      <c r="EV4">
        <v>0</v>
      </c>
      <c r="EW4">
        <v>0</v>
      </c>
      <c r="EX4">
        <v>0</v>
      </c>
      <c r="EY4">
        <v>0</v>
      </c>
      <c r="EZ4">
        <v>0</v>
      </c>
      <c r="FA4">
        <v>315.70999999999998</v>
      </c>
      <c r="FC4">
        <v>315.70999999999998</v>
      </c>
      <c r="FD4">
        <v>0</v>
      </c>
      <c r="FE4">
        <v>0</v>
      </c>
      <c r="FF4" t="s">
        <v>875</v>
      </c>
      <c r="FG4">
        <v>315.70999999999998</v>
      </c>
      <c r="FI4">
        <v>315.70999999999998</v>
      </c>
      <c r="FJ4">
        <v>0</v>
      </c>
      <c r="FK4">
        <v>0</v>
      </c>
      <c r="FL4">
        <v>0</v>
      </c>
      <c r="FM4">
        <v>0</v>
      </c>
      <c r="FN4">
        <v>0</v>
      </c>
      <c r="FO4">
        <v>0</v>
      </c>
      <c r="FQ4">
        <v>0</v>
      </c>
      <c r="FR4">
        <v>0</v>
      </c>
      <c r="FS4">
        <v>0</v>
      </c>
      <c r="FT4">
        <v>0</v>
      </c>
      <c r="FV4">
        <v>0</v>
      </c>
      <c r="FW4">
        <v>0</v>
      </c>
      <c r="FX4">
        <v>0</v>
      </c>
      <c r="FY4">
        <v>0</v>
      </c>
      <c r="GA4">
        <v>0</v>
      </c>
      <c r="GB4">
        <v>0</v>
      </c>
      <c r="GC4">
        <v>0</v>
      </c>
      <c r="GD4">
        <v>0</v>
      </c>
      <c r="GE4">
        <v>31.2</v>
      </c>
      <c r="GF4">
        <v>7.8</v>
      </c>
      <c r="GH4">
        <v>31.2</v>
      </c>
      <c r="GI4">
        <v>0</v>
      </c>
      <c r="GJ4">
        <v>0</v>
      </c>
      <c r="GL4">
        <v>0</v>
      </c>
      <c r="GM4">
        <v>0</v>
      </c>
      <c r="GN4">
        <v>0</v>
      </c>
      <c r="GP4">
        <v>0</v>
      </c>
      <c r="GQ4">
        <v>0</v>
      </c>
      <c r="GR4">
        <v>329.14499999999998</v>
      </c>
      <c r="GS4">
        <v>323.51</v>
      </c>
      <c r="GV4">
        <v>329.14499999999998</v>
      </c>
      <c r="GX4" t="s">
        <v>876</v>
      </c>
      <c r="GY4">
        <v>0</v>
      </c>
      <c r="GZ4">
        <v>0</v>
      </c>
      <c r="HA4">
        <v>0</v>
      </c>
      <c r="HB4">
        <v>0</v>
      </c>
      <c r="HC4">
        <v>0</v>
      </c>
      <c r="HD4" t="s">
        <v>872</v>
      </c>
      <c r="HE4" t="s">
        <v>872</v>
      </c>
      <c r="HF4" t="s">
        <v>872</v>
      </c>
      <c r="HG4" t="s">
        <v>872</v>
      </c>
      <c r="HI4">
        <v>0</v>
      </c>
      <c r="HJ4">
        <v>0</v>
      </c>
      <c r="HK4">
        <v>0</v>
      </c>
      <c r="HL4">
        <v>0</v>
      </c>
      <c r="HM4">
        <v>0</v>
      </c>
      <c r="HN4">
        <v>0</v>
      </c>
      <c r="HO4">
        <v>0</v>
      </c>
      <c r="HP4">
        <v>0</v>
      </c>
      <c r="HQ4">
        <v>0</v>
      </c>
      <c r="HR4">
        <v>0</v>
      </c>
      <c r="HS4">
        <v>318.52999999999997</v>
      </c>
      <c r="HU4">
        <v>318.52999999999997</v>
      </c>
      <c r="HV4">
        <v>0</v>
      </c>
      <c r="HW4">
        <v>0</v>
      </c>
      <c r="HX4" t="s">
        <v>877</v>
      </c>
      <c r="HY4">
        <v>318.52999999999997</v>
      </c>
      <c r="IA4">
        <v>318.52999999999997</v>
      </c>
      <c r="IB4">
        <v>0</v>
      </c>
      <c r="IC4">
        <v>0</v>
      </c>
      <c r="ID4">
        <v>0</v>
      </c>
      <c r="IE4">
        <v>0</v>
      </c>
      <c r="IF4">
        <v>0</v>
      </c>
      <c r="IG4">
        <v>0</v>
      </c>
      <c r="II4">
        <v>0</v>
      </c>
      <c r="IJ4">
        <v>0</v>
      </c>
      <c r="IK4">
        <v>0</v>
      </c>
      <c r="IL4">
        <v>0</v>
      </c>
      <c r="IN4">
        <v>0</v>
      </c>
      <c r="IO4">
        <v>0</v>
      </c>
      <c r="IP4">
        <v>0</v>
      </c>
      <c r="IQ4">
        <v>0</v>
      </c>
      <c r="IS4">
        <v>0</v>
      </c>
      <c r="IT4">
        <v>0</v>
      </c>
      <c r="IU4">
        <v>0</v>
      </c>
      <c r="IV4">
        <v>0</v>
      </c>
      <c r="IW4">
        <v>42.46</v>
      </c>
      <c r="IX4">
        <v>10.615</v>
      </c>
      <c r="IZ4">
        <v>42.46</v>
      </c>
      <c r="JA4">
        <v>0</v>
      </c>
      <c r="JB4">
        <v>0</v>
      </c>
      <c r="JD4">
        <v>0</v>
      </c>
      <c r="JE4">
        <v>0</v>
      </c>
      <c r="JF4">
        <v>0</v>
      </c>
      <c r="JH4">
        <v>0</v>
      </c>
      <c r="JI4">
        <v>0</v>
      </c>
      <c r="JJ4">
        <v>329.14499999999998</v>
      </c>
      <c r="JL4" t="s">
        <v>878</v>
      </c>
      <c r="JM4">
        <v>0</v>
      </c>
      <c r="JN4">
        <v>0</v>
      </c>
      <c r="JO4">
        <v>0</v>
      </c>
      <c r="JP4">
        <v>0</v>
      </c>
      <c r="JQ4">
        <v>0</v>
      </c>
      <c r="JR4">
        <v>44317.36438082176</v>
      </c>
      <c r="JS4">
        <v>1</v>
      </c>
      <c r="JT4">
        <v>3</v>
      </c>
    </row>
    <row r="5" spans="1:280" x14ac:dyDescent="0.25">
      <c r="A5">
        <v>5491</v>
      </c>
      <c r="B5">
        <v>1894</v>
      </c>
      <c r="D5" t="s">
        <v>53</v>
      </c>
      <c r="E5" t="s">
        <v>54</v>
      </c>
      <c r="F5" t="s">
        <v>1042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T5">
        <v>0</v>
      </c>
      <c r="U5">
        <v>0</v>
      </c>
      <c r="V5" t="s">
        <v>870</v>
      </c>
      <c r="W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G5">
        <v>0</v>
      </c>
      <c r="AH5">
        <v>0</v>
      </c>
      <c r="AI5">
        <v>0</v>
      </c>
      <c r="AJ5">
        <v>0</v>
      </c>
      <c r="AL5">
        <v>0</v>
      </c>
      <c r="AM5">
        <v>0</v>
      </c>
      <c r="AN5">
        <v>0</v>
      </c>
      <c r="AO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X5">
        <v>0</v>
      </c>
      <c r="AY5">
        <v>0</v>
      </c>
      <c r="AZ5">
        <v>0</v>
      </c>
      <c r="BB5">
        <v>0</v>
      </c>
      <c r="BC5">
        <v>0</v>
      </c>
      <c r="BD5">
        <v>0</v>
      </c>
      <c r="BF5">
        <v>0</v>
      </c>
      <c r="BG5">
        <v>0</v>
      </c>
      <c r="BH5">
        <v>0</v>
      </c>
      <c r="BI5">
        <v>0</v>
      </c>
      <c r="BL5">
        <v>0</v>
      </c>
      <c r="BN5" t="s">
        <v>871</v>
      </c>
      <c r="BO5">
        <v>0</v>
      </c>
      <c r="BP5">
        <v>0</v>
      </c>
      <c r="BQ5">
        <v>0</v>
      </c>
      <c r="BR5">
        <v>0</v>
      </c>
      <c r="BS5">
        <v>0</v>
      </c>
      <c r="BT5" t="s">
        <v>872</v>
      </c>
      <c r="BU5" t="s">
        <v>872</v>
      </c>
      <c r="BV5" t="s">
        <v>872</v>
      </c>
      <c r="BW5" t="s">
        <v>872</v>
      </c>
      <c r="BY5">
        <v>0</v>
      </c>
      <c r="BZ5">
        <v>0</v>
      </c>
      <c r="CA5">
        <v>0</v>
      </c>
      <c r="CB5">
        <v>0</v>
      </c>
      <c r="CC5">
        <v>0</v>
      </c>
      <c r="CD5">
        <v>0</v>
      </c>
      <c r="CE5">
        <v>0</v>
      </c>
      <c r="CF5">
        <v>0</v>
      </c>
      <c r="CG5">
        <v>0</v>
      </c>
      <c r="CH5">
        <v>0</v>
      </c>
      <c r="CI5">
        <v>0</v>
      </c>
      <c r="CK5">
        <v>0</v>
      </c>
      <c r="CL5">
        <v>0</v>
      </c>
      <c r="CM5">
        <v>0</v>
      </c>
      <c r="CN5" t="s">
        <v>873</v>
      </c>
      <c r="CO5">
        <v>0</v>
      </c>
      <c r="CQ5">
        <v>0</v>
      </c>
      <c r="CR5">
        <v>0</v>
      </c>
      <c r="CS5">
        <v>0</v>
      </c>
      <c r="CT5">
        <v>0</v>
      </c>
      <c r="CU5">
        <v>0</v>
      </c>
      <c r="CV5">
        <v>0</v>
      </c>
      <c r="CW5">
        <v>0</v>
      </c>
      <c r="CY5">
        <v>0</v>
      </c>
      <c r="CZ5">
        <v>0</v>
      </c>
      <c r="DA5">
        <v>0</v>
      </c>
      <c r="DB5">
        <v>0</v>
      </c>
      <c r="DD5">
        <v>0</v>
      </c>
      <c r="DE5">
        <v>0</v>
      </c>
      <c r="DF5">
        <v>0</v>
      </c>
      <c r="DG5">
        <v>0</v>
      </c>
      <c r="DI5">
        <v>0</v>
      </c>
      <c r="DJ5">
        <v>0</v>
      </c>
      <c r="DK5">
        <v>0</v>
      </c>
      <c r="DL5">
        <v>0</v>
      </c>
      <c r="DM5">
        <v>0</v>
      </c>
      <c r="DN5">
        <v>0</v>
      </c>
      <c r="DP5">
        <v>0</v>
      </c>
      <c r="DQ5">
        <v>0</v>
      </c>
      <c r="DR5">
        <v>0</v>
      </c>
      <c r="DT5">
        <v>0</v>
      </c>
      <c r="DU5">
        <v>0</v>
      </c>
      <c r="DV5">
        <v>0</v>
      </c>
      <c r="DX5">
        <v>0</v>
      </c>
      <c r="DY5">
        <v>0</v>
      </c>
      <c r="DZ5">
        <v>0</v>
      </c>
      <c r="EA5">
        <v>0</v>
      </c>
      <c r="ED5">
        <v>0</v>
      </c>
      <c r="EF5" t="s">
        <v>874</v>
      </c>
      <c r="EG5">
        <v>0</v>
      </c>
      <c r="EH5">
        <v>0</v>
      </c>
      <c r="EI5">
        <v>0</v>
      </c>
      <c r="EJ5">
        <v>0</v>
      </c>
      <c r="EK5">
        <v>0</v>
      </c>
      <c r="EL5" t="s">
        <v>872</v>
      </c>
      <c r="EM5" t="s">
        <v>872</v>
      </c>
      <c r="EN5" t="s">
        <v>872</v>
      </c>
      <c r="EO5" t="s">
        <v>872</v>
      </c>
      <c r="FF5" t="s">
        <v>875</v>
      </c>
      <c r="GX5" t="s">
        <v>876</v>
      </c>
      <c r="HD5" t="s">
        <v>872</v>
      </c>
      <c r="HE5" t="s">
        <v>872</v>
      </c>
      <c r="HF5" t="s">
        <v>872</v>
      </c>
      <c r="HG5" t="s">
        <v>872</v>
      </c>
      <c r="HX5" t="s">
        <v>877</v>
      </c>
      <c r="JL5" t="s">
        <v>878</v>
      </c>
      <c r="JR5">
        <v>44317.36438082176</v>
      </c>
      <c r="JS5">
        <v>1</v>
      </c>
      <c r="JT5">
        <v>3</v>
      </c>
    </row>
    <row r="6" spans="1:280" x14ac:dyDescent="0.25">
      <c r="A6">
        <v>1895</v>
      </c>
      <c r="B6">
        <v>1895</v>
      </c>
      <c r="C6" t="s">
        <v>55</v>
      </c>
      <c r="D6" t="s">
        <v>53</v>
      </c>
      <c r="E6" t="s">
        <v>56</v>
      </c>
      <c r="G6">
        <v>2106</v>
      </c>
      <c r="H6">
        <v>823000</v>
      </c>
      <c r="I6">
        <v>10000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13.1</v>
      </c>
      <c r="Q6">
        <v>230000</v>
      </c>
      <c r="R6">
        <v>88</v>
      </c>
      <c r="S6">
        <v>88</v>
      </c>
      <c r="T6">
        <v>88</v>
      </c>
      <c r="U6">
        <v>0</v>
      </c>
      <c r="V6" t="s">
        <v>870</v>
      </c>
      <c r="W6">
        <v>88</v>
      </c>
      <c r="X6">
        <v>88</v>
      </c>
      <c r="Y6">
        <v>88</v>
      </c>
      <c r="Z6">
        <v>0</v>
      </c>
      <c r="AA6">
        <v>4</v>
      </c>
      <c r="AB6">
        <v>4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13</v>
      </c>
      <c r="AV6">
        <v>3.25</v>
      </c>
      <c r="AW6">
        <v>13</v>
      </c>
      <c r="AX6">
        <v>13</v>
      </c>
      <c r="AY6">
        <v>0</v>
      </c>
      <c r="AZ6">
        <v>0</v>
      </c>
      <c r="BA6">
        <v>52.28</v>
      </c>
      <c r="BB6">
        <v>0</v>
      </c>
      <c r="BC6">
        <v>52.28</v>
      </c>
      <c r="BD6">
        <v>0</v>
      </c>
      <c r="BE6">
        <v>50.46</v>
      </c>
      <c r="BF6">
        <v>0</v>
      </c>
      <c r="BG6">
        <v>50.46</v>
      </c>
      <c r="BH6">
        <v>4</v>
      </c>
      <c r="BI6">
        <v>95.25</v>
      </c>
      <c r="BJ6">
        <v>191.1</v>
      </c>
      <c r="BK6">
        <v>197.99</v>
      </c>
      <c r="BL6">
        <v>95.25</v>
      </c>
      <c r="BM6">
        <v>197.99</v>
      </c>
      <c r="BN6" t="s">
        <v>871</v>
      </c>
      <c r="BO6">
        <v>0</v>
      </c>
      <c r="BP6">
        <v>0</v>
      </c>
      <c r="BQ6">
        <v>2613.64</v>
      </c>
      <c r="BR6">
        <v>92</v>
      </c>
      <c r="BS6">
        <v>0.9</v>
      </c>
      <c r="BT6" t="s">
        <v>872</v>
      </c>
      <c r="BU6" t="s">
        <v>872</v>
      </c>
      <c r="BV6" t="s">
        <v>872</v>
      </c>
      <c r="BW6" t="s">
        <v>872</v>
      </c>
      <c r="BX6">
        <v>2106</v>
      </c>
      <c r="BY6">
        <v>820000</v>
      </c>
      <c r="BZ6">
        <v>10000</v>
      </c>
      <c r="CA6">
        <v>0</v>
      </c>
      <c r="CB6">
        <v>0</v>
      </c>
      <c r="CC6">
        <v>0</v>
      </c>
      <c r="CD6">
        <v>0</v>
      </c>
      <c r="CE6">
        <v>0</v>
      </c>
      <c r="CF6">
        <v>0</v>
      </c>
      <c r="CG6">
        <v>13.1</v>
      </c>
      <c r="CH6">
        <v>224000</v>
      </c>
      <c r="CI6">
        <v>0</v>
      </c>
      <c r="CJ6">
        <v>81.11</v>
      </c>
      <c r="CK6">
        <v>0</v>
      </c>
      <c r="CL6">
        <v>81.11</v>
      </c>
      <c r="CM6">
        <v>0</v>
      </c>
      <c r="CN6" t="s">
        <v>873</v>
      </c>
      <c r="CO6">
        <v>0</v>
      </c>
      <c r="CP6">
        <v>81.11</v>
      </c>
      <c r="CQ6">
        <v>0</v>
      </c>
      <c r="CR6">
        <v>81.11</v>
      </c>
      <c r="CS6">
        <v>4</v>
      </c>
      <c r="CT6">
        <v>4</v>
      </c>
      <c r="CU6">
        <v>0</v>
      </c>
      <c r="CV6">
        <v>0</v>
      </c>
      <c r="CW6">
        <v>0</v>
      </c>
      <c r="CX6">
        <v>0</v>
      </c>
      <c r="CY6">
        <v>0</v>
      </c>
      <c r="CZ6">
        <v>0</v>
      </c>
      <c r="DA6">
        <v>0</v>
      </c>
      <c r="DB6">
        <v>0</v>
      </c>
      <c r="DC6">
        <v>0</v>
      </c>
      <c r="DD6">
        <v>0</v>
      </c>
      <c r="DE6">
        <v>0</v>
      </c>
      <c r="DF6">
        <v>0</v>
      </c>
      <c r="DG6">
        <v>0</v>
      </c>
      <c r="DH6">
        <v>0</v>
      </c>
      <c r="DI6">
        <v>0</v>
      </c>
      <c r="DJ6">
        <v>0</v>
      </c>
      <c r="DK6">
        <v>0</v>
      </c>
      <c r="DL6">
        <v>0</v>
      </c>
      <c r="DM6">
        <v>0</v>
      </c>
      <c r="DN6">
        <v>0</v>
      </c>
      <c r="DO6">
        <v>13</v>
      </c>
      <c r="DP6">
        <v>0</v>
      </c>
      <c r="DQ6">
        <v>13</v>
      </c>
      <c r="DR6">
        <v>0</v>
      </c>
      <c r="DS6">
        <v>52.28</v>
      </c>
      <c r="DT6">
        <v>0</v>
      </c>
      <c r="DU6">
        <v>52.28</v>
      </c>
      <c r="DV6">
        <v>0</v>
      </c>
      <c r="DW6">
        <v>50.46</v>
      </c>
      <c r="DX6">
        <v>0</v>
      </c>
      <c r="DY6">
        <v>50.46</v>
      </c>
      <c r="DZ6">
        <v>5</v>
      </c>
      <c r="EA6">
        <v>4</v>
      </c>
      <c r="EB6">
        <v>210.08</v>
      </c>
      <c r="EC6">
        <v>191.1</v>
      </c>
      <c r="ED6">
        <v>5</v>
      </c>
      <c r="EE6">
        <v>210.08</v>
      </c>
      <c r="EF6" t="s">
        <v>874</v>
      </c>
      <c r="EG6">
        <v>0</v>
      </c>
      <c r="EH6">
        <v>0</v>
      </c>
      <c r="EI6">
        <v>2761.68</v>
      </c>
      <c r="EJ6">
        <v>93</v>
      </c>
      <c r="EK6">
        <v>0.9</v>
      </c>
      <c r="EL6" t="s">
        <v>872</v>
      </c>
      <c r="EM6" t="s">
        <v>872</v>
      </c>
      <c r="EN6" t="s">
        <v>872</v>
      </c>
      <c r="EO6" t="s">
        <v>872</v>
      </c>
      <c r="EP6">
        <v>2106</v>
      </c>
      <c r="EQ6">
        <v>807930</v>
      </c>
      <c r="ER6" s="22">
        <v>7421</v>
      </c>
      <c r="ES6">
        <v>8357</v>
      </c>
      <c r="ET6">
        <v>0</v>
      </c>
      <c r="EU6">
        <v>0</v>
      </c>
      <c r="EV6">
        <v>0</v>
      </c>
      <c r="EW6">
        <v>0</v>
      </c>
      <c r="EX6">
        <v>0</v>
      </c>
      <c r="EY6">
        <v>13.1</v>
      </c>
      <c r="EZ6">
        <v>291911</v>
      </c>
      <c r="FA6">
        <v>0</v>
      </c>
      <c r="FB6">
        <v>98.34</v>
      </c>
      <c r="FC6">
        <v>0</v>
      </c>
      <c r="FD6">
        <v>98.34</v>
      </c>
      <c r="FE6">
        <v>0</v>
      </c>
      <c r="FF6" t="s">
        <v>875</v>
      </c>
      <c r="FG6">
        <v>0</v>
      </c>
      <c r="FH6">
        <v>98.34</v>
      </c>
      <c r="FI6">
        <v>0</v>
      </c>
      <c r="FJ6">
        <v>98.34</v>
      </c>
      <c r="FK6">
        <v>5</v>
      </c>
      <c r="FL6">
        <v>5</v>
      </c>
      <c r="FM6">
        <v>0</v>
      </c>
      <c r="FN6">
        <v>0</v>
      </c>
      <c r="FO6">
        <v>0</v>
      </c>
      <c r="FP6">
        <v>0</v>
      </c>
      <c r="FQ6">
        <v>0</v>
      </c>
      <c r="FR6">
        <v>0</v>
      </c>
      <c r="FS6">
        <v>0</v>
      </c>
      <c r="FT6">
        <v>0</v>
      </c>
      <c r="FU6">
        <v>0</v>
      </c>
      <c r="FV6">
        <v>0</v>
      </c>
      <c r="FW6">
        <v>0</v>
      </c>
      <c r="FX6">
        <v>0</v>
      </c>
      <c r="FY6">
        <v>0</v>
      </c>
      <c r="FZ6">
        <v>0</v>
      </c>
      <c r="GA6">
        <v>0</v>
      </c>
      <c r="GB6">
        <v>0</v>
      </c>
      <c r="GC6">
        <v>0</v>
      </c>
      <c r="GD6">
        <v>0</v>
      </c>
      <c r="GE6">
        <v>0</v>
      </c>
      <c r="GF6">
        <v>0</v>
      </c>
      <c r="GG6">
        <v>16</v>
      </c>
      <c r="GH6">
        <v>0</v>
      </c>
      <c r="GI6">
        <v>16</v>
      </c>
      <c r="GJ6">
        <v>0</v>
      </c>
      <c r="GK6">
        <v>52.28</v>
      </c>
      <c r="GL6">
        <v>0</v>
      </c>
      <c r="GM6">
        <v>52.28</v>
      </c>
      <c r="GN6">
        <v>0</v>
      </c>
      <c r="GO6">
        <v>50.46</v>
      </c>
      <c r="GP6">
        <v>0</v>
      </c>
      <c r="GQ6">
        <v>50.46</v>
      </c>
      <c r="GR6">
        <v>9.5050000000000008</v>
      </c>
      <c r="GS6">
        <v>5</v>
      </c>
      <c r="GT6">
        <v>217.25</v>
      </c>
      <c r="GU6">
        <v>210.08</v>
      </c>
      <c r="GV6">
        <v>9.5050000000000008</v>
      </c>
      <c r="GW6">
        <v>217.25</v>
      </c>
      <c r="GX6" t="s">
        <v>876</v>
      </c>
      <c r="GY6">
        <v>0</v>
      </c>
      <c r="GZ6">
        <v>0</v>
      </c>
      <c r="HA6">
        <v>2968.39</v>
      </c>
      <c r="HB6">
        <v>95</v>
      </c>
      <c r="HC6">
        <v>0.9</v>
      </c>
      <c r="HD6" t="s">
        <v>872</v>
      </c>
      <c r="HE6" t="s">
        <v>872</v>
      </c>
      <c r="HF6" t="s">
        <v>872</v>
      </c>
      <c r="HG6" t="s">
        <v>872</v>
      </c>
      <c r="HH6">
        <v>2106</v>
      </c>
      <c r="HI6">
        <v>1009444</v>
      </c>
      <c r="HJ6">
        <v>10117</v>
      </c>
      <c r="HK6">
        <v>6523</v>
      </c>
      <c r="HL6">
        <v>0</v>
      </c>
      <c r="HM6">
        <v>0</v>
      </c>
      <c r="HN6">
        <v>0</v>
      </c>
      <c r="HO6">
        <v>0</v>
      </c>
      <c r="HP6">
        <v>0</v>
      </c>
      <c r="HQ6">
        <v>12.9</v>
      </c>
      <c r="HR6">
        <v>267187</v>
      </c>
      <c r="HS6">
        <v>0</v>
      </c>
      <c r="HT6">
        <v>100.76</v>
      </c>
      <c r="HU6">
        <v>0</v>
      </c>
      <c r="HV6">
        <v>100.76</v>
      </c>
      <c r="HW6">
        <v>0</v>
      </c>
      <c r="HX6" t="s">
        <v>877</v>
      </c>
      <c r="HY6">
        <v>0</v>
      </c>
      <c r="HZ6">
        <v>100.76</v>
      </c>
      <c r="IA6">
        <v>0</v>
      </c>
      <c r="IB6">
        <v>100.76</v>
      </c>
      <c r="IC6">
        <v>10</v>
      </c>
      <c r="ID6">
        <v>10</v>
      </c>
      <c r="IE6">
        <v>0</v>
      </c>
      <c r="IF6">
        <v>0</v>
      </c>
      <c r="IG6">
        <v>0</v>
      </c>
      <c r="IH6">
        <v>0</v>
      </c>
      <c r="II6">
        <v>0</v>
      </c>
      <c r="IJ6">
        <v>0</v>
      </c>
      <c r="IK6">
        <v>0</v>
      </c>
      <c r="IL6">
        <v>0</v>
      </c>
      <c r="IM6">
        <v>0</v>
      </c>
      <c r="IN6">
        <v>0</v>
      </c>
      <c r="IO6">
        <v>0</v>
      </c>
      <c r="IP6">
        <v>0</v>
      </c>
      <c r="IQ6">
        <v>0</v>
      </c>
      <c r="IR6">
        <v>0</v>
      </c>
      <c r="IS6">
        <v>0</v>
      </c>
      <c r="IT6">
        <v>0</v>
      </c>
      <c r="IU6">
        <v>0</v>
      </c>
      <c r="IV6">
        <v>0</v>
      </c>
      <c r="IW6">
        <v>-1.98</v>
      </c>
      <c r="IX6">
        <v>-0.495</v>
      </c>
      <c r="IY6">
        <v>15</v>
      </c>
      <c r="IZ6">
        <v>-1.98</v>
      </c>
      <c r="JA6">
        <v>16.98</v>
      </c>
      <c r="JB6">
        <v>0</v>
      </c>
      <c r="JC6">
        <v>52.28</v>
      </c>
      <c r="JD6">
        <v>0</v>
      </c>
      <c r="JE6">
        <v>52.28</v>
      </c>
      <c r="JF6">
        <v>0</v>
      </c>
      <c r="JG6">
        <v>50.46</v>
      </c>
      <c r="JH6">
        <v>0</v>
      </c>
      <c r="JI6">
        <v>50.46</v>
      </c>
      <c r="JJ6">
        <v>9.5050000000000008</v>
      </c>
      <c r="JK6">
        <v>217.25</v>
      </c>
      <c r="JL6" t="s">
        <v>878</v>
      </c>
      <c r="JM6">
        <v>0</v>
      </c>
      <c r="JN6">
        <v>0</v>
      </c>
      <c r="JO6">
        <v>2651.72</v>
      </c>
      <c r="JP6">
        <v>94</v>
      </c>
      <c r="JQ6">
        <v>0.9</v>
      </c>
      <c r="JR6">
        <v>44317.36438082176</v>
      </c>
      <c r="JS6">
        <v>1</v>
      </c>
      <c r="JT6">
        <v>2</v>
      </c>
    </row>
    <row r="7" spans="1:280" x14ac:dyDescent="0.25">
      <c r="A7">
        <v>3351</v>
      </c>
      <c r="B7">
        <v>1895</v>
      </c>
      <c r="D7" t="s">
        <v>53</v>
      </c>
      <c r="E7" t="s">
        <v>56</v>
      </c>
      <c r="F7" t="s">
        <v>881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T7">
        <v>0</v>
      </c>
      <c r="U7">
        <v>0</v>
      </c>
      <c r="V7" t="s">
        <v>870</v>
      </c>
      <c r="W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G7">
        <v>0</v>
      </c>
      <c r="AH7">
        <v>0</v>
      </c>
      <c r="AI7">
        <v>0</v>
      </c>
      <c r="AJ7">
        <v>0</v>
      </c>
      <c r="AL7">
        <v>0</v>
      </c>
      <c r="AM7">
        <v>0</v>
      </c>
      <c r="AN7">
        <v>0</v>
      </c>
      <c r="AO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X7">
        <v>0</v>
      </c>
      <c r="AY7">
        <v>0</v>
      </c>
      <c r="AZ7">
        <v>52.28</v>
      </c>
      <c r="BB7">
        <v>52.28</v>
      </c>
      <c r="BC7">
        <v>0</v>
      </c>
      <c r="BD7">
        <v>50.46</v>
      </c>
      <c r="BF7">
        <v>50.46</v>
      </c>
      <c r="BG7">
        <v>0</v>
      </c>
      <c r="BH7">
        <v>187.1</v>
      </c>
      <c r="BI7">
        <v>102.74</v>
      </c>
      <c r="BL7">
        <v>187.1</v>
      </c>
      <c r="BN7" t="s">
        <v>871</v>
      </c>
      <c r="BO7">
        <v>0</v>
      </c>
      <c r="BP7">
        <v>0</v>
      </c>
      <c r="BQ7">
        <v>0</v>
      </c>
      <c r="BR7">
        <v>0</v>
      </c>
      <c r="BS7">
        <v>0</v>
      </c>
      <c r="BT7" t="s">
        <v>872</v>
      </c>
      <c r="BU7" t="s">
        <v>872</v>
      </c>
      <c r="BV7" t="s">
        <v>872</v>
      </c>
      <c r="BW7" t="s">
        <v>872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>
        <v>0</v>
      </c>
      <c r="CH7">
        <v>0</v>
      </c>
      <c r="CI7">
        <v>81.11</v>
      </c>
      <c r="CK7">
        <v>81.11</v>
      </c>
      <c r="CL7">
        <v>0</v>
      </c>
      <c r="CM7">
        <v>0</v>
      </c>
      <c r="CN7" t="s">
        <v>873</v>
      </c>
      <c r="CO7">
        <v>81.11</v>
      </c>
      <c r="CQ7">
        <v>81.11</v>
      </c>
      <c r="CR7">
        <v>0</v>
      </c>
      <c r="CS7">
        <v>0</v>
      </c>
      <c r="CT7">
        <v>0</v>
      </c>
      <c r="CU7">
        <v>0</v>
      </c>
      <c r="CV7">
        <v>0</v>
      </c>
      <c r="CW7">
        <v>0</v>
      </c>
      <c r="CY7">
        <v>0</v>
      </c>
      <c r="CZ7">
        <v>0</v>
      </c>
      <c r="DA7">
        <v>0</v>
      </c>
      <c r="DB7">
        <v>0</v>
      </c>
      <c r="DD7">
        <v>0</v>
      </c>
      <c r="DE7">
        <v>0</v>
      </c>
      <c r="DF7">
        <v>0</v>
      </c>
      <c r="DG7">
        <v>0</v>
      </c>
      <c r="DI7">
        <v>0</v>
      </c>
      <c r="DJ7">
        <v>0</v>
      </c>
      <c r="DK7">
        <v>0</v>
      </c>
      <c r="DL7">
        <v>0</v>
      </c>
      <c r="DM7">
        <v>13</v>
      </c>
      <c r="DN7">
        <v>3.25</v>
      </c>
      <c r="DP7">
        <v>13</v>
      </c>
      <c r="DQ7">
        <v>0</v>
      </c>
      <c r="DR7">
        <v>52.28</v>
      </c>
      <c r="DT7">
        <v>52.28</v>
      </c>
      <c r="DU7">
        <v>0</v>
      </c>
      <c r="DV7">
        <v>50.46</v>
      </c>
      <c r="DX7">
        <v>50.46</v>
      </c>
      <c r="DY7">
        <v>0</v>
      </c>
      <c r="DZ7">
        <v>205.08</v>
      </c>
      <c r="EA7">
        <v>187.1</v>
      </c>
      <c r="ED7">
        <v>205.08</v>
      </c>
      <c r="EF7" t="s">
        <v>874</v>
      </c>
      <c r="EG7">
        <v>0</v>
      </c>
      <c r="EH7">
        <v>0</v>
      </c>
      <c r="EI7">
        <v>0</v>
      </c>
      <c r="EJ7">
        <v>0</v>
      </c>
      <c r="EK7">
        <v>0</v>
      </c>
      <c r="EL7" t="s">
        <v>872</v>
      </c>
      <c r="EM7" t="s">
        <v>872</v>
      </c>
      <c r="EN7" t="s">
        <v>872</v>
      </c>
      <c r="EO7" t="s">
        <v>872</v>
      </c>
      <c r="EQ7">
        <v>0</v>
      </c>
      <c r="ER7" s="22">
        <v>0</v>
      </c>
      <c r="ES7">
        <v>0</v>
      </c>
      <c r="ET7">
        <v>0</v>
      </c>
      <c r="EU7">
        <v>0</v>
      </c>
      <c r="EV7">
        <v>0</v>
      </c>
      <c r="EW7">
        <v>0</v>
      </c>
      <c r="EX7">
        <v>0</v>
      </c>
      <c r="EY7">
        <v>0</v>
      </c>
      <c r="EZ7">
        <v>0</v>
      </c>
      <c r="FA7">
        <v>98.34</v>
      </c>
      <c r="FC7">
        <v>98.34</v>
      </c>
      <c r="FD7">
        <v>0</v>
      </c>
      <c r="FE7">
        <v>0</v>
      </c>
      <c r="FF7" t="s">
        <v>875</v>
      </c>
      <c r="FG7">
        <v>98.34</v>
      </c>
      <c r="FI7">
        <v>98.34</v>
      </c>
      <c r="FJ7">
        <v>0</v>
      </c>
      <c r="FK7">
        <v>0</v>
      </c>
      <c r="FL7">
        <v>0</v>
      </c>
      <c r="FM7">
        <v>0</v>
      </c>
      <c r="FN7">
        <v>0</v>
      </c>
      <c r="FO7">
        <v>0</v>
      </c>
      <c r="FQ7">
        <v>0</v>
      </c>
      <c r="FR7">
        <v>0</v>
      </c>
      <c r="FS7">
        <v>0</v>
      </c>
      <c r="FT7">
        <v>0</v>
      </c>
      <c r="FV7">
        <v>0</v>
      </c>
      <c r="FW7">
        <v>0</v>
      </c>
      <c r="FX7">
        <v>0</v>
      </c>
      <c r="FY7">
        <v>0</v>
      </c>
      <c r="GA7">
        <v>0</v>
      </c>
      <c r="GB7">
        <v>0</v>
      </c>
      <c r="GC7">
        <v>0</v>
      </c>
      <c r="GD7">
        <v>0</v>
      </c>
      <c r="GE7">
        <v>16</v>
      </c>
      <c r="GF7">
        <v>4</v>
      </c>
      <c r="GH7">
        <v>16</v>
      </c>
      <c r="GI7">
        <v>0</v>
      </c>
      <c r="GJ7">
        <v>52.28</v>
      </c>
      <c r="GL7">
        <v>52.28</v>
      </c>
      <c r="GM7">
        <v>0</v>
      </c>
      <c r="GN7">
        <v>50.46</v>
      </c>
      <c r="GP7">
        <v>50.46</v>
      </c>
      <c r="GQ7">
        <v>0</v>
      </c>
      <c r="GR7">
        <v>207.745</v>
      </c>
      <c r="GS7">
        <v>205.08</v>
      </c>
      <c r="GV7">
        <v>207.745</v>
      </c>
      <c r="GX7" t="s">
        <v>876</v>
      </c>
      <c r="GY7">
        <v>0</v>
      </c>
      <c r="GZ7">
        <v>0</v>
      </c>
      <c r="HA7">
        <v>0</v>
      </c>
      <c r="HB7">
        <v>0</v>
      </c>
      <c r="HC7">
        <v>0</v>
      </c>
      <c r="HD7" t="s">
        <v>872</v>
      </c>
      <c r="HE7" t="s">
        <v>872</v>
      </c>
      <c r="HF7" t="s">
        <v>872</v>
      </c>
      <c r="HG7" t="s">
        <v>872</v>
      </c>
      <c r="HI7">
        <v>0</v>
      </c>
      <c r="HJ7">
        <v>0</v>
      </c>
      <c r="HK7">
        <v>0</v>
      </c>
      <c r="HL7">
        <v>0</v>
      </c>
      <c r="HM7">
        <v>0</v>
      </c>
      <c r="HN7">
        <v>0</v>
      </c>
      <c r="HO7">
        <v>0</v>
      </c>
      <c r="HP7">
        <v>0</v>
      </c>
      <c r="HQ7">
        <v>0</v>
      </c>
      <c r="HR7">
        <v>0</v>
      </c>
      <c r="HS7">
        <v>100.76</v>
      </c>
      <c r="HU7">
        <v>100.76</v>
      </c>
      <c r="HV7">
        <v>0</v>
      </c>
      <c r="HW7">
        <v>0</v>
      </c>
      <c r="HX7" t="s">
        <v>877</v>
      </c>
      <c r="HY7">
        <v>100.76</v>
      </c>
      <c r="IA7">
        <v>100.76</v>
      </c>
      <c r="IB7">
        <v>0</v>
      </c>
      <c r="IC7">
        <v>0</v>
      </c>
      <c r="ID7">
        <v>0</v>
      </c>
      <c r="IE7">
        <v>0</v>
      </c>
      <c r="IF7">
        <v>0</v>
      </c>
      <c r="IG7">
        <v>0</v>
      </c>
      <c r="II7">
        <v>0</v>
      </c>
      <c r="IJ7">
        <v>0</v>
      </c>
      <c r="IK7">
        <v>0</v>
      </c>
      <c r="IL7">
        <v>0</v>
      </c>
      <c r="IN7">
        <v>0</v>
      </c>
      <c r="IO7">
        <v>0</v>
      </c>
      <c r="IP7">
        <v>0</v>
      </c>
      <c r="IQ7">
        <v>0</v>
      </c>
      <c r="IS7">
        <v>0</v>
      </c>
      <c r="IT7">
        <v>0</v>
      </c>
      <c r="IU7">
        <v>0</v>
      </c>
      <c r="IV7">
        <v>0</v>
      </c>
      <c r="IW7">
        <v>16.98</v>
      </c>
      <c r="IX7">
        <v>4.2450000000000001</v>
      </c>
      <c r="IZ7">
        <v>16.98</v>
      </c>
      <c r="JA7">
        <v>0</v>
      </c>
      <c r="JB7">
        <v>52.28</v>
      </c>
      <c r="JD7">
        <v>52.28</v>
      </c>
      <c r="JE7">
        <v>0</v>
      </c>
      <c r="JF7">
        <v>50.46</v>
      </c>
      <c r="JH7">
        <v>50.46</v>
      </c>
      <c r="JI7">
        <v>0</v>
      </c>
      <c r="JJ7">
        <v>207.745</v>
      </c>
      <c r="JL7" t="s">
        <v>878</v>
      </c>
      <c r="JM7">
        <v>0</v>
      </c>
      <c r="JN7">
        <v>0</v>
      </c>
      <c r="JO7">
        <v>0</v>
      </c>
      <c r="JP7">
        <v>0</v>
      </c>
      <c r="JQ7">
        <v>0</v>
      </c>
      <c r="JR7">
        <v>44317.36438082176</v>
      </c>
      <c r="JS7">
        <v>1</v>
      </c>
      <c r="JT7">
        <v>3</v>
      </c>
    </row>
    <row r="8" spans="1:280" x14ac:dyDescent="0.25">
      <c r="A8">
        <v>1896</v>
      </c>
      <c r="B8">
        <v>1896</v>
      </c>
      <c r="C8" t="s">
        <v>57</v>
      </c>
      <c r="D8" t="s">
        <v>53</v>
      </c>
      <c r="E8" t="s">
        <v>58</v>
      </c>
      <c r="G8">
        <v>2200</v>
      </c>
      <c r="H8">
        <v>300000</v>
      </c>
      <c r="I8">
        <v>0</v>
      </c>
      <c r="J8">
        <v>0</v>
      </c>
      <c r="K8">
        <v>0</v>
      </c>
      <c r="L8">
        <v>0</v>
      </c>
      <c r="M8">
        <v>0</v>
      </c>
      <c r="N8">
        <v>1753</v>
      </c>
      <c r="O8">
        <v>0</v>
      </c>
      <c r="P8">
        <v>13.35</v>
      </c>
      <c r="Q8">
        <v>322037</v>
      </c>
      <c r="R8">
        <v>43</v>
      </c>
      <c r="S8">
        <v>43</v>
      </c>
      <c r="T8">
        <v>43</v>
      </c>
      <c r="U8">
        <v>0</v>
      </c>
      <c r="V8" t="s">
        <v>870</v>
      </c>
      <c r="W8">
        <v>43</v>
      </c>
      <c r="X8">
        <v>43</v>
      </c>
      <c r="Y8">
        <v>43</v>
      </c>
      <c r="Z8">
        <v>0</v>
      </c>
      <c r="AA8">
        <v>6</v>
      </c>
      <c r="AB8">
        <v>4.7300000000000004</v>
      </c>
      <c r="AC8">
        <v>0.5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5</v>
      </c>
      <c r="AV8">
        <v>1.25</v>
      </c>
      <c r="AW8">
        <v>5</v>
      </c>
      <c r="AX8">
        <v>5</v>
      </c>
      <c r="AY8">
        <v>0</v>
      </c>
      <c r="AZ8">
        <v>0</v>
      </c>
      <c r="BA8">
        <v>25.54</v>
      </c>
      <c r="BB8">
        <v>0</v>
      </c>
      <c r="BC8">
        <v>25.54</v>
      </c>
      <c r="BD8">
        <v>0</v>
      </c>
      <c r="BE8">
        <v>50.46</v>
      </c>
      <c r="BF8">
        <v>0</v>
      </c>
      <c r="BG8">
        <v>50.46</v>
      </c>
      <c r="BH8">
        <v>3.7549000000000001</v>
      </c>
      <c r="BI8">
        <v>49.48</v>
      </c>
      <c r="BJ8">
        <v>110.26990000000001</v>
      </c>
      <c r="BK8">
        <v>125.48</v>
      </c>
      <c r="BL8">
        <v>49.48</v>
      </c>
      <c r="BM8">
        <v>125.48</v>
      </c>
      <c r="BN8" t="s">
        <v>871</v>
      </c>
      <c r="BO8">
        <v>0</v>
      </c>
      <c r="BP8">
        <v>0</v>
      </c>
      <c r="BQ8">
        <v>7489.23</v>
      </c>
      <c r="BR8">
        <v>98</v>
      </c>
      <c r="BS8">
        <v>0.9</v>
      </c>
      <c r="BT8" t="s">
        <v>872</v>
      </c>
      <c r="BU8" t="s">
        <v>872</v>
      </c>
      <c r="BV8" t="s">
        <v>872</v>
      </c>
      <c r="BW8" t="s">
        <v>872</v>
      </c>
      <c r="BX8">
        <v>2200</v>
      </c>
      <c r="BY8">
        <v>300000</v>
      </c>
      <c r="BZ8">
        <v>0</v>
      </c>
      <c r="CA8">
        <v>0</v>
      </c>
      <c r="CB8">
        <v>0</v>
      </c>
      <c r="CC8">
        <v>0</v>
      </c>
      <c r="CD8">
        <v>0</v>
      </c>
      <c r="CE8">
        <v>1753</v>
      </c>
      <c r="CF8">
        <v>0</v>
      </c>
      <c r="CG8">
        <v>13.35</v>
      </c>
      <c r="CH8">
        <v>201881</v>
      </c>
      <c r="CI8">
        <v>0</v>
      </c>
      <c r="CJ8">
        <v>29.59</v>
      </c>
      <c r="CK8">
        <v>0</v>
      </c>
      <c r="CL8">
        <v>29.59</v>
      </c>
      <c r="CM8">
        <v>0</v>
      </c>
      <c r="CN8" t="s">
        <v>873</v>
      </c>
      <c r="CO8">
        <v>0</v>
      </c>
      <c r="CP8">
        <v>29.59</v>
      </c>
      <c r="CQ8">
        <v>0</v>
      </c>
      <c r="CR8">
        <v>29.59</v>
      </c>
      <c r="CS8">
        <v>5</v>
      </c>
      <c r="CT8">
        <v>3.2549000000000001</v>
      </c>
      <c r="CU8">
        <v>0.5</v>
      </c>
      <c r="CV8">
        <v>0</v>
      </c>
      <c r="CW8">
        <v>0</v>
      </c>
      <c r="CX8">
        <v>0</v>
      </c>
      <c r="CY8">
        <v>0</v>
      </c>
      <c r="CZ8">
        <v>0</v>
      </c>
      <c r="DA8">
        <v>0</v>
      </c>
      <c r="DB8">
        <v>0</v>
      </c>
      <c r="DC8">
        <v>0</v>
      </c>
      <c r="DD8">
        <v>0</v>
      </c>
      <c r="DE8">
        <v>0</v>
      </c>
      <c r="DF8">
        <v>0</v>
      </c>
      <c r="DG8">
        <v>0</v>
      </c>
      <c r="DH8">
        <v>0</v>
      </c>
      <c r="DI8">
        <v>0</v>
      </c>
      <c r="DJ8">
        <v>0</v>
      </c>
      <c r="DK8">
        <v>0</v>
      </c>
      <c r="DL8">
        <v>0</v>
      </c>
      <c r="DM8">
        <v>0</v>
      </c>
      <c r="DN8">
        <v>0</v>
      </c>
      <c r="DO8">
        <v>3.7</v>
      </c>
      <c r="DP8">
        <v>0</v>
      </c>
      <c r="DQ8">
        <v>3.7</v>
      </c>
      <c r="DR8">
        <v>0</v>
      </c>
      <c r="DS8">
        <v>25.54</v>
      </c>
      <c r="DT8">
        <v>0</v>
      </c>
      <c r="DU8">
        <v>25.54</v>
      </c>
      <c r="DV8">
        <v>0</v>
      </c>
      <c r="DW8">
        <v>50.46</v>
      </c>
      <c r="DX8">
        <v>0</v>
      </c>
      <c r="DY8">
        <v>50.46</v>
      </c>
      <c r="DZ8">
        <v>4.8989000000000003</v>
      </c>
      <c r="EA8">
        <v>3.7549000000000001</v>
      </c>
      <c r="EB8">
        <v>122.38890000000001</v>
      </c>
      <c r="EC8">
        <v>110.26990000000001</v>
      </c>
      <c r="ED8">
        <v>4.8989000000000003</v>
      </c>
      <c r="EE8">
        <v>122.38890000000001</v>
      </c>
      <c r="EF8" t="s">
        <v>874</v>
      </c>
      <c r="EG8">
        <v>0</v>
      </c>
      <c r="EH8">
        <v>0</v>
      </c>
      <c r="EI8">
        <v>6822.61</v>
      </c>
      <c r="EJ8">
        <v>98</v>
      </c>
      <c r="EK8">
        <v>0.9</v>
      </c>
      <c r="EL8" t="s">
        <v>872</v>
      </c>
      <c r="EM8" t="s">
        <v>872</v>
      </c>
      <c r="EN8" t="s">
        <v>872</v>
      </c>
      <c r="EO8" t="s">
        <v>872</v>
      </c>
      <c r="EP8">
        <v>2200</v>
      </c>
      <c r="EQ8">
        <v>321709</v>
      </c>
      <c r="ER8" s="22">
        <v>2457</v>
      </c>
      <c r="ES8">
        <v>3849</v>
      </c>
      <c r="ET8">
        <v>0</v>
      </c>
      <c r="EU8">
        <v>0</v>
      </c>
      <c r="EV8">
        <v>0</v>
      </c>
      <c r="EW8">
        <v>1753</v>
      </c>
      <c r="EX8">
        <v>0</v>
      </c>
      <c r="EY8">
        <v>13.35</v>
      </c>
      <c r="EZ8">
        <v>285151</v>
      </c>
      <c r="FA8">
        <v>0</v>
      </c>
      <c r="FB8">
        <v>39.99</v>
      </c>
      <c r="FC8">
        <v>0</v>
      </c>
      <c r="FD8">
        <v>39.99</v>
      </c>
      <c r="FE8">
        <v>0</v>
      </c>
      <c r="FF8" t="s">
        <v>875</v>
      </c>
      <c r="FG8">
        <v>0</v>
      </c>
      <c r="FH8">
        <v>39.99</v>
      </c>
      <c r="FI8">
        <v>0</v>
      </c>
      <c r="FJ8">
        <v>39.99</v>
      </c>
      <c r="FK8">
        <v>6</v>
      </c>
      <c r="FL8">
        <v>4.3989000000000003</v>
      </c>
      <c r="FM8">
        <v>0.5</v>
      </c>
      <c r="FN8">
        <v>0</v>
      </c>
      <c r="FO8">
        <v>0</v>
      </c>
      <c r="FP8">
        <v>0</v>
      </c>
      <c r="FQ8">
        <v>0</v>
      </c>
      <c r="FR8">
        <v>0</v>
      </c>
      <c r="FS8">
        <v>0</v>
      </c>
      <c r="FT8">
        <v>0</v>
      </c>
      <c r="FU8">
        <v>0</v>
      </c>
      <c r="FV8">
        <v>0</v>
      </c>
      <c r="FW8">
        <v>0</v>
      </c>
      <c r="FX8">
        <v>0</v>
      </c>
      <c r="FY8">
        <v>0</v>
      </c>
      <c r="FZ8">
        <v>0</v>
      </c>
      <c r="GA8">
        <v>0</v>
      </c>
      <c r="GB8">
        <v>0</v>
      </c>
      <c r="GC8">
        <v>0</v>
      </c>
      <c r="GD8">
        <v>0</v>
      </c>
      <c r="GE8">
        <v>0</v>
      </c>
      <c r="GF8">
        <v>0</v>
      </c>
      <c r="GG8">
        <v>6</v>
      </c>
      <c r="GH8">
        <v>0</v>
      </c>
      <c r="GI8">
        <v>6</v>
      </c>
      <c r="GJ8">
        <v>0</v>
      </c>
      <c r="GK8">
        <v>25.54</v>
      </c>
      <c r="GL8">
        <v>0</v>
      </c>
      <c r="GM8">
        <v>25.54</v>
      </c>
      <c r="GN8">
        <v>0</v>
      </c>
      <c r="GO8">
        <v>50.46</v>
      </c>
      <c r="GP8">
        <v>0</v>
      </c>
      <c r="GQ8">
        <v>50.46</v>
      </c>
      <c r="GR8">
        <v>13.6746</v>
      </c>
      <c r="GS8">
        <v>4.8989000000000003</v>
      </c>
      <c r="GT8">
        <v>143.1396</v>
      </c>
      <c r="GU8">
        <v>122.38890000000001</v>
      </c>
      <c r="GV8">
        <v>13.6746</v>
      </c>
      <c r="GW8">
        <v>143.1396</v>
      </c>
      <c r="GX8" t="s">
        <v>876</v>
      </c>
      <c r="GY8">
        <v>0</v>
      </c>
      <c r="GZ8">
        <v>0</v>
      </c>
      <c r="HA8">
        <v>7130.56</v>
      </c>
      <c r="HB8">
        <v>99</v>
      </c>
      <c r="HC8">
        <v>0.9</v>
      </c>
      <c r="HD8" t="s">
        <v>872</v>
      </c>
      <c r="HE8" t="s">
        <v>872</v>
      </c>
      <c r="HF8" t="s">
        <v>872</v>
      </c>
      <c r="HG8" t="s">
        <v>872</v>
      </c>
      <c r="HH8">
        <v>2200</v>
      </c>
      <c r="HI8">
        <v>276927</v>
      </c>
      <c r="HJ8">
        <v>3222</v>
      </c>
      <c r="HK8">
        <v>2725</v>
      </c>
      <c r="HL8">
        <v>0</v>
      </c>
      <c r="HM8">
        <v>0</v>
      </c>
      <c r="HN8">
        <v>0</v>
      </c>
      <c r="HO8">
        <v>1092</v>
      </c>
      <c r="HP8">
        <v>0</v>
      </c>
      <c r="HQ8">
        <v>14.28</v>
      </c>
      <c r="HR8">
        <v>314483</v>
      </c>
      <c r="HS8">
        <v>7</v>
      </c>
      <c r="HT8">
        <v>59.36</v>
      </c>
      <c r="HU8">
        <v>7</v>
      </c>
      <c r="HV8">
        <v>52.36</v>
      </c>
      <c r="HW8">
        <v>0</v>
      </c>
      <c r="HX8" t="s">
        <v>877</v>
      </c>
      <c r="HY8">
        <v>7</v>
      </c>
      <c r="HZ8">
        <v>59.36</v>
      </c>
      <c r="IA8">
        <v>7</v>
      </c>
      <c r="IB8">
        <v>52.36</v>
      </c>
      <c r="IC8">
        <v>10</v>
      </c>
      <c r="ID8">
        <v>6.5296000000000003</v>
      </c>
      <c r="IE8">
        <v>0</v>
      </c>
      <c r="IF8">
        <v>0</v>
      </c>
      <c r="IG8">
        <v>0</v>
      </c>
      <c r="IH8">
        <v>0</v>
      </c>
      <c r="II8">
        <v>0</v>
      </c>
      <c r="IJ8">
        <v>0</v>
      </c>
      <c r="IK8">
        <v>0</v>
      </c>
      <c r="IL8">
        <v>0</v>
      </c>
      <c r="IM8">
        <v>0</v>
      </c>
      <c r="IN8">
        <v>0</v>
      </c>
      <c r="IO8">
        <v>0</v>
      </c>
      <c r="IP8">
        <v>0</v>
      </c>
      <c r="IQ8">
        <v>0</v>
      </c>
      <c r="IR8">
        <v>0</v>
      </c>
      <c r="IS8">
        <v>0</v>
      </c>
      <c r="IT8">
        <v>0</v>
      </c>
      <c r="IU8">
        <v>0</v>
      </c>
      <c r="IV8">
        <v>0</v>
      </c>
      <c r="IW8">
        <v>0.57999999999999996</v>
      </c>
      <c r="IX8">
        <v>0.14499999999999999</v>
      </c>
      <c r="IY8">
        <v>5</v>
      </c>
      <c r="IZ8">
        <v>0.57999999999999996</v>
      </c>
      <c r="JA8">
        <v>4.42</v>
      </c>
      <c r="JB8">
        <v>0</v>
      </c>
      <c r="JC8">
        <v>25.54</v>
      </c>
      <c r="JD8">
        <v>0</v>
      </c>
      <c r="JE8">
        <v>25.54</v>
      </c>
      <c r="JF8">
        <v>0</v>
      </c>
      <c r="JG8">
        <v>50.46</v>
      </c>
      <c r="JH8">
        <v>0</v>
      </c>
      <c r="JI8">
        <v>50.46</v>
      </c>
      <c r="JJ8">
        <v>13.6746</v>
      </c>
      <c r="JK8">
        <v>143.1396</v>
      </c>
      <c r="JL8" t="s">
        <v>878</v>
      </c>
      <c r="JM8">
        <v>0</v>
      </c>
      <c r="JN8">
        <v>0</v>
      </c>
      <c r="JO8">
        <v>5297.89</v>
      </c>
      <c r="JP8">
        <v>96</v>
      </c>
      <c r="JQ8">
        <v>0.9</v>
      </c>
      <c r="JR8">
        <v>44317.36438082176</v>
      </c>
      <c r="JS8">
        <v>1</v>
      </c>
      <c r="JT8">
        <v>2</v>
      </c>
    </row>
    <row r="9" spans="1:280" x14ac:dyDescent="0.25">
      <c r="A9">
        <v>3347</v>
      </c>
      <c r="B9">
        <v>1896</v>
      </c>
      <c r="D9" t="s">
        <v>53</v>
      </c>
      <c r="E9" t="s">
        <v>58</v>
      </c>
      <c r="F9" t="s">
        <v>882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T9">
        <v>0</v>
      </c>
      <c r="U9">
        <v>0</v>
      </c>
      <c r="V9" t="s">
        <v>870</v>
      </c>
      <c r="W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G9">
        <v>0</v>
      </c>
      <c r="AH9">
        <v>0</v>
      </c>
      <c r="AI9">
        <v>0</v>
      </c>
      <c r="AJ9">
        <v>0</v>
      </c>
      <c r="AL9">
        <v>0</v>
      </c>
      <c r="AM9">
        <v>0</v>
      </c>
      <c r="AN9">
        <v>0</v>
      </c>
      <c r="AO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X9">
        <v>0</v>
      </c>
      <c r="AY9">
        <v>0</v>
      </c>
      <c r="AZ9">
        <v>25.54</v>
      </c>
      <c r="BB9">
        <v>25.54</v>
      </c>
      <c r="BC9">
        <v>0</v>
      </c>
      <c r="BD9">
        <v>50.46</v>
      </c>
      <c r="BF9">
        <v>50.46</v>
      </c>
      <c r="BG9">
        <v>0</v>
      </c>
      <c r="BH9">
        <v>106.515</v>
      </c>
      <c r="BI9">
        <v>76</v>
      </c>
      <c r="BL9">
        <v>106.515</v>
      </c>
      <c r="BN9" t="s">
        <v>871</v>
      </c>
      <c r="BO9">
        <v>0</v>
      </c>
      <c r="BP9">
        <v>0</v>
      </c>
      <c r="BQ9">
        <v>0</v>
      </c>
      <c r="BR9">
        <v>0</v>
      </c>
      <c r="BS9">
        <v>0</v>
      </c>
      <c r="BT9" t="s">
        <v>872</v>
      </c>
      <c r="BU9" t="s">
        <v>872</v>
      </c>
      <c r="BV9" t="s">
        <v>872</v>
      </c>
      <c r="BW9" t="s">
        <v>872</v>
      </c>
      <c r="BY9">
        <v>0</v>
      </c>
      <c r="BZ9">
        <v>0</v>
      </c>
      <c r="CA9">
        <v>0</v>
      </c>
      <c r="CB9">
        <v>0</v>
      </c>
      <c r="CC9">
        <v>0</v>
      </c>
      <c r="CD9">
        <v>0</v>
      </c>
      <c r="CE9">
        <v>0</v>
      </c>
      <c r="CF9">
        <v>0</v>
      </c>
      <c r="CG9">
        <v>0</v>
      </c>
      <c r="CH9">
        <v>0</v>
      </c>
      <c r="CI9">
        <v>29.59</v>
      </c>
      <c r="CK9">
        <v>29.59</v>
      </c>
      <c r="CL9">
        <v>0</v>
      </c>
      <c r="CM9">
        <v>0</v>
      </c>
      <c r="CN9" t="s">
        <v>873</v>
      </c>
      <c r="CO9">
        <v>29.59</v>
      </c>
      <c r="CQ9">
        <v>29.59</v>
      </c>
      <c r="CR9">
        <v>0</v>
      </c>
      <c r="CS9">
        <v>0</v>
      </c>
      <c r="CT9">
        <v>0</v>
      </c>
      <c r="CU9">
        <v>0</v>
      </c>
      <c r="CV9">
        <v>0</v>
      </c>
      <c r="CW9">
        <v>0</v>
      </c>
      <c r="CY9">
        <v>0</v>
      </c>
      <c r="CZ9">
        <v>0</v>
      </c>
      <c r="DA9">
        <v>0</v>
      </c>
      <c r="DB9">
        <v>0</v>
      </c>
      <c r="DD9">
        <v>0</v>
      </c>
      <c r="DE9">
        <v>0</v>
      </c>
      <c r="DF9">
        <v>0</v>
      </c>
      <c r="DG9">
        <v>0</v>
      </c>
      <c r="DI9">
        <v>0</v>
      </c>
      <c r="DJ9">
        <v>0</v>
      </c>
      <c r="DK9">
        <v>0</v>
      </c>
      <c r="DL9">
        <v>0</v>
      </c>
      <c r="DM9">
        <v>3.7</v>
      </c>
      <c r="DN9">
        <v>0.92500000000000004</v>
      </c>
      <c r="DP9">
        <v>3.7</v>
      </c>
      <c r="DQ9">
        <v>0</v>
      </c>
      <c r="DR9">
        <v>25.54</v>
      </c>
      <c r="DT9">
        <v>25.54</v>
      </c>
      <c r="DU9">
        <v>0</v>
      </c>
      <c r="DV9">
        <v>50.46</v>
      </c>
      <c r="DX9">
        <v>50.46</v>
      </c>
      <c r="DY9">
        <v>0</v>
      </c>
      <c r="DZ9">
        <v>117.49</v>
      </c>
      <c r="EA9">
        <v>106.515</v>
      </c>
      <c r="ED9">
        <v>117.49</v>
      </c>
      <c r="EF9" t="s">
        <v>874</v>
      </c>
      <c r="EG9">
        <v>0</v>
      </c>
      <c r="EH9">
        <v>0</v>
      </c>
      <c r="EI9">
        <v>0</v>
      </c>
      <c r="EJ9">
        <v>0</v>
      </c>
      <c r="EK9">
        <v>0</v>
      </c>
      <c r="EL9" t="s">
        <v>872</v>
      </c>
      <c r="EM9" t="s">
        <v>872</v>
      </c>
      <c r="EN9" t="s">
        <v>872</v>
      </c>
      <c r="EO9" t="s">
        <v>872</v>
      </c>
      <c r="EQ9">
        <v>0</v>
      </c>
      <c r="ER9" s="22">
        <v>0</v>
      </c>
      <c r="ES9">
        <v>0</v>
      </c>
      <c r="ET9">
        <v>0</v>
      </c>
      <c r="EU9">
        <v>0</v>
      </c>
      <c r="EV9">
        <v>0</v>
      </c>
      <c r="EW9">
        <v>0</v>
      </c>
      <c r="EX9">
        <v>0</v>
      </c>
      <c r="EY9">
        <v>0</v>
      </c>
      <c r="EZ9">
        <v>0</v>
      </c>
      <c r="FA9">
        <v>39.99</v>
      </c>
      <c r="FC9">
        <v>39.99</v>
      </c>
      <c r="FD9">
        <v>0</v>
      </c>
      <c r="FE9">
        <v>0</v>
      </c>
      <c r="FF9" t="s">
        <v>875</v>
      </c>
      <c r="FG9">
        <v>39.99</v>
      </c>
      <c r="FI9">
        <v>39.99</v>
      </c>
      <c r="FJ9">
        <v>0</v>
      </c>
      <c r="FK9">
        <v>0</v>
      </c>
      <c r="FL9">
        <v>0</v>
      </c>
      <c r="FM9">
        <v>0</v>
      </c>
      <c r="FN9">
        <v>0</v>
      </c>
      <c r="FO9">
        <v>0</v>
      </c>
      <c r="FQ9">
        <v>0</v>
      </c>
      <c r="FR9">
        <v>0</v>
      </c>
      <c r="FS9">
        <v>0</v>
      </c>
      <c r="FT9">
        <v>0</v>
      </c>
      <c r="FV9">
        <v>0</v>
      </c>
      <c r="FW9">
        <v>0</v>
      </c>
      <c r="FX9">
        <v>0</v>
      </c>
      <c r="FY9">
        <v>0</v>
      </c>
      <c r="GA9">
        <v>0</v>
      </c>
      <c r="GB9">
        <v>0</v>
      </c>
      <c r="GC9">
        <v>0</v>
      </c>
      <c r="GD9">
        <v>0</v>
      </c>
      <c r="GE9">
        <v>6</v>
      </c>
      <c r="GF9">
        <v>1.5</v>
      </c>
      <c r="GH9">
        <v>6</v>
      </c>
      <c r="GI9">
        <v>0</v>
      </c>
      <c r="GJ9">
        <v>25.54</v>
      </c>
      <c r="GL9">
        <v>25.54</v>
      </c>
      <c r="GM9">
        <v>0</v>
      </c>
      <c r="GN9">
        <v>50.46</v>
      </c>
      <c r="GP9">
        <v>50.46</v>
      </c>
      <c r="GQ9">
        <v>0</v>
      </c>
      <c r="GR9">
        <v>129.465</v>
      </c>
      <c r="GS9">
        <v>117.49</v>
      </c>
      <c r="GV9">
        <v>129.465</v>
      </c>
      <c r="GX9" t="s">
        <v>876</v>
      </c>
      <c r="GY9">
        <v>0</v>
      </c>
      <c r="GZ9">
        <v>0</v>
      </c>
      <c r="HA9">
        <v>0</v>
      </c>
      <c r="HB9">
        <v>0</v>
      </c>
      <c r="HC9">
        <v>0</v>
      </c>
      <c r="HD9" t="s">
        <v>872</v>
      </c>
      <c r="HE9" t="s">
        <v>872</v>
      </c>
      <c r="HF9" t="s">
        <v>872</v>
      </c>
      <c r="HG9" t="s">
        <v>872</v>
      </c>
      <c r="HI9">
        <v>0</v>
      </c>
      <c r="HJ9">
        <v>0</v>
      </c>
      <c r="HK9">
        <v>0</v>
      </c>
      <c r="HL9">
        <v>0</v>
      </c>
      <c r="HM9">
        <v>0</v>
      </c>
      <c r="HN9">
        <v>0</v>
      </c>
      <c r="HO9">
        <v>0</v>
      </c>
      <c r="HP9">
        <v>0</v>
      </c>
      <c r="HQ9">
        <v>0</v>
      </c>
      <c r="HR9">
        <v>0</v>
      </c>
      <c r="HS9">
        <v>52.36</v>
      </c>
      <c r="HU9">
        <v>52.36</v>
      </c>
      <c r="HV9">
        <v>0</v>
      </c>
      <c r="HW9">
        <v>0</v>
      </c>
      <c r="HX9" t="s">
        <v>877</v>
      </c>
      <c r="HY9">
        <v>52.36</v>
      </c>
      <c r="IA9">
        <v>52.36</v>
      </c>
      <c r="IB9">
        <v>0</v>
      </c>
      <c r="IC9">
        <v>0</v>
      </c>
      <c r="ID9">
        <v>0</v>
      </c>
      <c r="IE9">
        <v>0</v>
      </c>
      <c r="IF9">
        <v>0</v>
      </c>
      <c r="IG9">
        <v>0</v>
      </c>
      <c r="II9">
        <v>0</v>
      </c>
      <c r="IJ9">
        <v>0</v>
      </c>
      <c r="IK9">
        <v>0</v>
      </c>
      <c r="IL9">
        <v>0</v>
      </c>
      <c r="IN9">
        <v>0</v>
      </c>
      <c r="IO9">
        <v>0</v>
      </c>
      <c r="IP9">
        <v>0</v>
      </c>
      <c r="IQ9">
        <v>0</v>
      </c>
      <c r="IS9">
        <v>0</v>
      </c>
      <c r="IT9">
        <v>0</v>
      </c>
      <c r="IU9">
        <v>0</v>
      </c>
      <c r="IV9">
        <v>0</v>
      </c>
      <c r="IW9">
        <v>4.42</v>
      </c>
      <c r="IX9">
        <v>1.105</v>
      </c>
      <c r="IZ9">
        <v>4.42</v>
      </c>
      <c r="JA9">
        <v>0</v>
      </c>
      <c r="JB9">
        <v>25.54</v>
      </c>
      <c r="JD9">
        <v>25.54</v>
      </c>
      <c r="JE9">
        <v>0</v>
      </c>
      <c r="JF9">
        <v>50.46</v>
      </c>
      <c r="JH9">
        <v>50.46</v>
      </c>
      <c r="JI9">
        <v>0</v>
      </c>
      <c r="JJ9">
        <v>129.465</v>
      </c>
      <c r="JL9" t="s">
        <v>878</v>
      </c>
      <c r="JM9">
        <v>0</v>
      </c>
      <c r="JN9">
        <v>0</v>
      </c>
      <c r="JO9">
        <v>0</v>
      </c>
      <c r="JP9">
        <v>0</v>
      </c>
      <c r="JQ9">
        <v>0</v>
      </c>
      <c r="JR9">
        <v>44317.36438082176</v>
      </c>
      <c r="JS9">
        <v>1</v>
      </c>
      <c r="JT9">
        <v>3</v>
      </c>
    </row>
    <row r="10" spans="1:280" x14ac:dyDescent="0.25">
      <c r="A10">
        <v>1897</v>
      </c>
      <c r="B10">
        <v>1897</v>
      </c>
      <c r="C10" t="s">
        <v>59</v>
      </c>
      <c r="D10" t="s">
        <v>53</v>
      </c>
      <c r="E10" t="s">
        <v>60</v>
      </c>
      <c r="G10">
        <v>2200</v>
      </c>
      <c r="H10">
        <v>1070000</v>
      </c>
      <c r="I10">
        <v>0</v>
      </c>
      <c r="J10">
        <v>0</v>
      </c>
      <c r="K10">
        <v>16000</v>
      </c>
      <c r="L10">
        <v>0</v>
      </c>
      <c r="M10">
        <v>0</v>
      </c>
      <c r="N10">
        <v>0</v>
      </c>
      <c r="O10">
        <v>0</v>
      </c>
      <c r="P10">
        <v>10.75</v>
      </c>
      <c r="Q10">
        <v>410000</v>
      </c>
      <c r="R10">
        <v>196</v>
      </c>
      <c r="S10">
        <v>196</v>
      </c>
      <c r="T10">
        <v>196</v>
      </c>
      <c r="U10">
        <v>0</v>
      </c>
      <c r="V10" t="s">
        <v>870</v>
      </c>
      <c r="W10">
        <v>196</v>
      </c>
      <c r="X10">
        <v>196</v>
      </c>
      <c r="Y10">
        <v>196</v>
      </c>
      <c r="Z10">
        <v>0</v>
      </c>
      <c r="AA10">
        <v>27</v>
      </c>
      <c r="AB10">
        <v>21.56</v>
      </c>
      <c r="AC10">
        <v>0.1</v>
      </c>
      <c r="AD10">
        <v>2</v>
      </c>
      <c r="AE10">
        <v>1</v>
      </c>
      <c r="AF10">
        <v>2</v>
      </c>
      <c r="AG10">
        <v>2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4</v>
      </c>
      <c r="AT10">
        <v>1</v>
      </c>
      <c r="AU10">
        <v>44</v>
      </c>
      <c r="AV10">
        <v>11</v>
      </c>
      <c r="AW10">
        <v>44</v>
      </c>
      <c r="AX10">
        <v>44</v>
      </c>
      <c r="AY10">
        <v>0</v>
      </c>
      <c r="AZ10">
        <v>0</v>
      </c>
      <c r="BA10">
        <v>70.3</v>
      </c>
      <c r="BB10">
        <v>0</v>
      </c>
      <c r="BC10">
        <v>70.3</v>
      </c>
      <c r="BD10">
        <v>0</v>
      </c>
      <c r="BE10">
        <v>54.06</v>
      </c>
      <c r="BF10">
        <v>0</v>
      </c>
      <c r="BG10">
        <v>54.06</v>
      </c>
      <c r="BH10">
        <v>21.2575</v>
      </c>
      <c r="BI10">
        <v>230.66</v>
      </c>
      <c r="BJ10">
        <v>339.15249999999997</v>
      </c>
      <c r="BK10">
        <v>355.02</v>
      </c>
      <c r="BL10">
        <v>230.66</v>
      </c>
      <c r="BM10">
        <v>355.02</v>
      </c>
      <c r="BN10" t="s">
        <v>871</v>
      </c>
      <c r="BO10">
        <v>0</v>
      </c>
      <c r="BP10">
        <v>0</v>
      </c>
      <c r="BQ10">
        <v>2091.84</v>
      </c>
      <c r="BR10">
        <v>90</v>
      </c>
      <c r="BS10">
        <v>0.9</v>
      </c>
      <c r="BT10" t="s">
        <v>872</v>
      </c>
      <c r="BU10" t="s">
        <v>872</v>
      </c>
      <c r="BV10" t="s">
        <v>872</v>
      </c>
      <c r="BW10" t="s">
        <v>872</v>
      </c>
      <c r="BX10">
        <v>2200</v>
      </c>
      <c r="BY10">
        <v>1050000</v>
      </c>
      <c r="BZ10">
        <v>15000</v>
      </c>
      <c r="CA10">
        <v>0</v>
      </c>
      <c r="CB10">
        <v>16000</v>
      </c>
      <c r="CC10">
        <v>0</v>
      </c>
      <c r="CD10">
        <v>0</v>
      </c>
      <c r="CE10">
        <v>0</v>
      </c>
      <c r="CF10">
        <v>0</v>
      </c>
      <c r="CG10">
        <v>10.75</v>
      </c>
      <c r="CH10">
        <v>414140</v>
      </c>
      <c r="CI10">
        <v>0</v>
      </c>
      <c r="CJ10">
        <v>183.25</v>
      </c>
      <c r="CK10">
        <v>0</v>
      </c>
      <c r="CL10">
        <v>183.25</v>
      </c>
      <c r="CM10">
        <v>0</v>
      </c>
      <c r="CN10" t="s">
        <v>873</v>
      </c>
      <c r="CO10">
        <v>0</v>
      </c>
      <c r="CP10">
        <v>183.25</v>
      </c>
      <c r="CQ10">
        <v>0</v>
      </c>
      <c r="CR10">
        <v>183.25</v>
      </c>
      <c r="CS10">
        <v>27</v>
      </c>
      <c r="CT10">
        <v>20.157499999999999</v>
      </c>
      <c r="CU10">
        <v>0.1</v>
      </c>
      <c r="CV10">
        <v>0</v>
      </c>
      <c r="CW10">
        <v>0</v>
      </c>
      <c r="CX10">
        <v>0</v>
      </c>
      <c r="CY10">
        <v>0</v>
      </c>
      <c r="CZ10">
        <v>0</v>
      </c>
      <c r="DA10">
        <v>0</v>
      </c>
      <c r="DB10">
        <v>0</v>
      </c>
      <c r="DC10">
        <v>0</v>
      </c>
      <c r="DD10">
        <v>0</v>
      </c>
      <c r="DE10">
        <v>0</v>
      </c>
      <c r="DF10">
        <v>0</v>
      </c>
      <c r="DG10">
        <v>0</v>
      </c>
      <c r="DH10">
        <v>0</v>
      </c>
      <c r="DI10">
        <v>0</v>
      </c>
      <c r="DJ10">
        <v>0</v>
      </c>
      <c r="DK10">
        <v>4</v>
      </c>
      <c r="DL10">
        <v>1</v>
      </c>
      <c r="DM10">
        <v>0</v>
      </c>
      <c r="DN10">
        <v>0</v>
      </c>
      <c r="DO10">
        <v>41.14</v>
      </c>
      <c r="DP10">
        <v>0</v>
      </c>
      <c r="DQ10">
        <v>41.14</v>
      </c>
      <c r="DR10">
        <v>0</v>
      </c>
      <c r="DS10">
        <v>70.3</v>
      </c>
      <c r="DT10">
        <v>0</v>
      </c>
      <c r="DU10">
        <v>70.3</v>
      </c>
      <c r="DV10">
        <v>0</v>
      </c>
      <c r="DW10">
        <v>54.06</v>
      </c>
      <c r="DX10">
        <v>0</v>
      </c>
      <c r="DY10">
        <v>54.06</v>
      </c>
      <c r="DZ10">
        <v>24.569800000000001</v>
      </c>
      <c r="EA10">
        <v>21.2575</v>
      </c>
      <c r="EB10">
        <v>378.10980000000001</v>
      </c>
      <c r="EC10">
        <v>339.15249999999997</v>
      </c>
      <c r="ED10">
        <v>24.569800000000001</v>
      </c>
      <c r="EE10">
        <v>378.10980000000001</v>
      </c>
      <c r="EF10" t="s">
        <v>874</v>
      </c>
      <c r="EG10">
        <v>0</v>
      </c>
      <c r="EH10">
        <v>0</v>
      </c>
      <c r="EI10">
        <v>2259.9699999999998</v>
      </c>
      <c r="EJ10">
        <v>91</v>
      </c>
      <c r="EK10">
        <v>0.9</v>
      </c>
      <c r="EL10" t="s">
        <v>872</v>
      </c>
      <c r="EM10" t="s">
        <v>872</v>
      </c>
      <c r="EN10" t="s">
        <v>872</v>
      </c>
      <c r="EO10" t="s">
        <v>872</v>
      </c>
      <c r="EP10">
        <v>2200</v>
      </c>
      <c r="EQ10">
        <v>1090885</v>
      </c>
      <c r="ER10" s="22">
        <v>15944</v>
      </c>
      <c r="ES10">
        <v>8480</v>
      </c>
      <c r="ET10">
        <v>0</v>
      </c>
      <c r="EU10">
        <v>0</v>
      </c>
      <c r="EV10">
        <v>0</v>
      </c>
      <c r="EW10">
        <v>0</v>
      </c>
      <c r="EX10">
        <v>0</v>
      </c>
      <c r="EY10">
        <v>10.75</v>
      </c>
      <c r="EZ10">
        <v>367763</v>
      </c>
      <c r="FA10">
        <v>0</v>
      </c>
      <c r="FB10">
        <v>220.18</v>
      </c>
      <c r="FC10">
        <v>0</v>
      </c>
      <c r="FD10">
        <v>220.18</v>
      </c>
      <c r="FE10">
        <v>0</v>
      </c>
      <c r="FF10" t="s">
        <v>875</v>
      </c>
      <c r="FG10">
        <v>0</v>
      </c>
      <c r="FH10">
        <v>220.18</v>
      </c>
      <c r="FI10">
        <v>0</v>
      </c>
      <c r="FJ10">
        <v>220.18</v>
      </c>
      <c r="FK10">
        <v>31</v>
      </c>
      <c r="FL10">
        <v>24.219799999999999</v>
      </c>
      <c r="FM10">
        <v>0.1</v>
      </c>
      <c r="FN10">
        <v>0</v>
      </c>
      <c r="FO10">
        <v>0</v>
      </c>
      <c r="FP10">
        <v>2</v>
      </c>
      <c r="FQ10">
        <v>0</v>
      </c>
      <c r="FR10">
        <v>2</v>
      </c>
      <c r="FS10">
        <v>0</v>
      </c>
      <c r="FT10">
        <v>0</v>
      </c>
      <c r="FU10">
        <v>0</v>
      </c>
      <c r="FV10">
        <v>0</v>
      </c>
      <c r="FW10">
        <v>0</v>
      </c>
      <c r="FX10">
        <v>0</v>
      </c>
      <c r="FY10">
        <v>0</v>
      </c>
      <c r="FZ10">
        <v>0</v>
      </c>
      <c r="GA10">
        <v>0</v>
      </c>
      <c r="GB10">
        <v>0</v>
      </c>
      <c r="GC10">
        <v>1</v>
      </c>
      <c r="GD10">
        <v>0.25</v>
      </c>
      <c r="GE10">
        <v>0</v>
      </c>
      <c r="GF10">
        <v>0</v>
      </c>
      <c r="GG10">
        <v>32</v>
      </c>
      <c r="GH10">
        <v>0</v>
      </c>
      <c r="GI10">
        <v>32</v>
      </c>
      <c r="GJ10">
        <v>0</v>
      </c>
      <c r="GK10">
        <v>70.3</v>
      </c>
      <c r="GL10">
        <v>0</v>
      </c>
      <c r="GM10">
        <v>70.3</v>
      </c>
      <c r="GN10">
        <v>0</v>
      </c>
      <c r="GO10">
        <v>54.06</v>
      </c>
      <c r="GP10">
        <v>0</v>
      </c>
      <c r="GQ10">
        <v>54.06</v>
      </c>
      <c r="GR10">
        <v>23.4298</v>
      </c>
      <c r="GS10">
        <v>24.569800000000001</v>
      </c>
      <c r="GT10">
        <v>367.25229999999999</v>
      </c>
      <c r="GU10">
        <v>378.10980000000001</v>
      </c>
      <c r="GV10">
        <v>24.569800000000001</v>
      </c>
      <c r="GW10">
        <v>378.10980000000001</v>
      </c>
      <c r="GX10" t="s">
        <v>876</v>
      </c>
      <c r="GY10">
        <v>0</v>
      </c>
      <c r="GZ10">
        <v>0</v>
      </c>
      <c r="HA10">
        <v>1670.28</v>
      </c>
      <c r="HB10">
        <v>89</v>
      </c>
      <c r="HC10">
        <v>0.8</v>
      </c>
      <c r="HD10" t="s">
        <v>872</v>
      </c>
      <c r="HE10" t="s">
        <v>872</v>
      </c>
      <c r="HF10" t="s">
        <v>872</v>
      </c>
      <c r="HG10" t="s">
        <v>872</v>
      </c>
      <c r="HH10">
        <v>2200</v>
      </c>
      <c r="HI10">
        <v>869543</v>
      </c>
      <c r="HJ10">
        <v>20471</v>
      </c>
      <c r="HK10">
        <v>17972</v>
      </c>
      <c r="HL10">
        <v>0</v>
      </c>
      <c r="HM10">
        <v>0</v>
      </c>
      <c r="HN10">
        <v>0</v>
      </c>
      <c r="HO10">
        <v>0</v>
      </c>
      <c r="HP10">
        <v>0</v>
      </c>
      <c r="HQ10">
        <v>11.76</v>
      </c>
      <c r="HR10">
        <v>352186</v>
      </c>
      <c r="HS10">
        <v>0</v>
      </c>
      <c r="HT10">
        <v>207.43</v>
      </c>
      <c r="HU10">
        <v>0</v>
      </c>
      <c r="HV10">
        <v>207.43</v>
      </c>
      <c r="HW10">
        <v>0</v>
      </c>
      <c r="HX10" t="s">
        <v>877</v>
      </c>
      <c r="HY10">
        <v>0</v>
      </c>
      <c r="HZ10">
        <v>207.43</v>
      </c>
      <c r="IA10">
        <v>0</v>
      </c>
      <c r="IB10">
        <v>207.43</v>
      </c>
      <c r="IC10">
        <v>29</v>
      </c>
      <c r="ID10">
        <v>22.817299999999999</v>
      </c>
      <c r="IE10">
        <v>0.4</v>
      </c>
      <c r="IF10">
        <v>0</v>
      </c>
      <c r="IG10">
        <v>0</v>
      </c>
      <c r="IH10">
        <v>3.99</v>
      </c>
      <c r="II10">
        <v>0</v>
      </c>
      <c r="IJ10">
        <v>3.99</v>
      </c>
      <c r="IK10">
        <v>0</v>
      </c>
      <c r="IL10">
        <v>0</v>
      </c>
      <c r="IM10">
        <v>0</v>
      </c>
      <c r="IN10">
        <v>0</v>
      </c>
      <c r="IO10">
        <v>0</v>
      </c>
      <c r="IP10">
        <v>0</v>
      </c>
      <c r="IQ10">
        <v>0</v>
      </c>
      <c r="IR10">
        <v>0</v>
      </c>
      <c r="IS10">
        <v>0</v>
      </c>
      <c r="IT10">
        <v>0</v>
      </c>
      <c r="IU10">
        <v>1</v>
      </c>
      <c r="IV10">
        <v>0.25</v>
      </c>
      <c r="IW10">
        <v>-0.15</v>
      </c>
      <c r="IX10">
        <v>-3.7499999999999999E-2</v>
      </c>
      <c r="IY10">
        <v>40</v>
      </c>
      <c r="IZ10">
        <v>-0.15</v>
      </c>
      <c r="JA10">
        <v>40.15</v>
      </c>
      <c r="JB10">
        <v>0</v>
      </c>
      <c r="JC10">
        <v>70.3</v>
      </c>
      <c r="JD10">
        <v>0</v>
      </c>
      <c r="JE10">
        <v>70.3</v>
      </c>
      <c r="JF10">
        <v>0</v>
      </c>
      <c r="JG10">
        <v>54.06</v>
      </c>
      <c r="JH10">
        <v>0</v>
      </c>
      <c r="JI10">
        <v>54.06</v>
      </c>
      <c r="JJ10">
        <v>23.4298</v>
      </c>
      <c r="JK10">
        <v>367.25229999999999</v>
      </c>
      <c r="JL10" t="s">
        <v>878</v>
      </c>
      <c r="JM10">
        <v>-5.757E-3</v>
      </c>
      <c r="JN10">
        <v>0</v>
      </c>
      <c r="JO10">
        <v>1697.85</v>
      </c>
      <c r="JP10">
        <v>89</v>
      </c>
      <c r="JQ10">
        <v>0.8</v>
      </c>
      <c r="JR10">
        <v>44317.36438082176</v>
      </c>
      <c r="JS10">
        <v>1</v>
      </c>
      <c r="JT10">
        <v>2</v>
      </c>
    </row>
    <row r="11" spans="1:280" x14ac:dyDescent="0.25">
      <c r="A11">
        <v>15</v>
      </c>
      <c r="B11">
        <v>1897</v>
      </c>
      <c r="D11" t="s">
        <v>53</v>
      </c>
      <c r="E11" t="s">
        <v>60</v>
      </c>
      <c r="F11" t="s">
        <v>883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T11">
        <v>0</v>
      </c>
      <c r="U11">
        <v>0</v>
      </c>
      <c r="V11" t="s">
        <v>870</v>
      </c>
      <c r="W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G11">
        <v>0</v>
      </c>
      <c r="AH11">
        <v>0</v>
      </c>
      <c r="AI11">
        <v>0</v>
      </c>
      <c r="AJ11">
        <v>0</v>
      </c>
      <c r="AL11">
        <v>0</v>
      </c>
      <c r="AM11">
        <v>0</v>
      </c>
      <c r="AN11">
        <v>0</v>
      </c>
      <c r="AO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X11">
        <v>0</v>
      </c>
      <c r="AY11">
        <v>0</v>
      </c>
      <c r="AZ11">
        <v>70.3</v>
      </c>
      <c r="BB11">
        <v>70.3</v>
      </c>
      <c r="BC11">
        <v>0</v>
      </c>
      <c r="BD11">
        <v>54.06</v>
      </c>
      <c r="BF11">
        <v>54.06</v>
      </c>
      <c r="BG11">
        <v>0</v>
      </c>
      <c r="BH11">
        <v>317.89499999999998</v>
      </c>
      <c r="BI11">
        <v>124.36</v>
      </c>
      <c r="BL11">
        <v>317.89499999999998</v>
      </c>
      <c r="BN11" t="s">
        <v>871</v>
      </c>
      <c r="BO11">
        <v>0</v>
      </c>
      <c r="BP11">
        <v>0</v>
      </c>
      <c r="BQ11">
        <v>0</v>
      </c>
      <c r="BR11">
        <v>0</v>
      </c>
      <c r="BS11">
        <v>0</v>
      </c>
      <c r="BT11" t="s">
        <v>872</v>
      </c>
      <c r="BU11" t="s">
        <v>872</v>
      </c>
      <c r="BV11" t="s">
        <v>872</v>
      </c>
      <c r="BW11" t="s">
        <v>872</v>
      </c>
      <c r="BY11">
        <v>0</v>
      </c>
      <c r="BZ11">
        <v>0</v>
      </c>
      <c r="CA11">
        <v>0</v>
      </c>
      <c r="CB11">
        <v>0</v>
      </c>
      <c r="CC11">
        <v>0</v>
      </c>
      <c r="CD11">
        <v>0</v>
      </c>
      <c r="CE11">
        <v>0</v>
      </c>
      <c r="CF11">
        <v>0</v>
      </c>
      <c r="CG11">
        <v>0</v>
      </c>
      <c r="CH11">
        <v>0</v>
      </c>
      <c r="CI11">
        <v>183.25</v>
      </c>
      <c r="CK11">
        <v>183.25</v>
      </c>
      <c r="CL11">
        <v>0</v>
      </c>
      <c r="CM11">
        <v>0</v>
      </c>
      <c r="CN11" t="s">
        <v>873</v>
      </c>
      <c r="CO11">
        <v>183.25</v>
      </c>
      <c r="CQ11">
        <v>183.25</v>
      </c>
      <c r="CR11">
        <v>0</v>
      </c>
      <c r="CS11">
        <v>0</v>
      </c>
      <c r="CT11">
        <v>0</v>
      </c>
      <c r="CU11">
        <v>0</v>
      </c>
      <c r="CV11">
        <v>0</v>
      </c>
      <c r="CW11">
        <v>0</v>
      </c>
      <c r="CY11">
        <v>0</v>
      </c>
      <c r="CZ11">
        <v>0</v>
      </c>
      <c r="DA11">
        <v>0</v>
      </c>
      <c r="DB11">
        <v>0</v>
      </c>
      <c r="DD11">
        <v>0</v>
      </c>
      <c r="DE11">
        <v>0</v>
      </c>
      <c r="DF11">
        <v>0</v>
      </c>
      <c r="DG11">
        <v>0</v>
      </c>
      <c r="DI11">
        <v>0</v>
      </c>
      <c r="DJ11">
        <v>0</v>
      </c>
      <c r="DK11">
        <v>0</v>
      </c>
      <c r="DL11">
        <v>0</v>
      </c>
      <c r="DM11">
        <v>41.14</v>
      </c>
      <c r="DN11">
        <v>10.285</v>
      </c>
      <c r="DP11">
        <v>41.14</v>
      </c>
      <c r="DQ11">
        <v>0</v>
      </c>
      <c r="DR11">
        <v>70.3</v>
      </c>
      <c r="DT11">
        <v>70.3</v>
      </c>
      <c r="DU11">
        <v>0</v>
      </c>
      <c r="DV11">
        <v>54.06</v>
      </c>
      <c r="DX11">
        <v>54.06</v>
      </c>
      <c r="DY11">
        <v>0</v>
      </c>
      <c r="DZ11">
        <v>353.54</v>
      </c>
      <c r="EA11">
        <v>317.89499999999998</v>
      </c>
      <c r="ED11">
        <v>353.54</v>
      </c>
      <c r="EF11" t="s">
        <v>874</v>
      </c>
      <c r="EG11">
        <v>0</v>
      </c>
      <c r="EH11">
        <v>0</v>
      </c>
      <c r="EI11">
        <v>0</v>
      </c>
      <c r="EJ11">
        <v>0</v>
      </c>
      <c r="EK11">
        <v>0</v>
      </c>
      <c r="EL11" t="s">
        <v>872</v>
      </c>
      <c r="EM11" t="s">
        <v>872</v>
      </c>
      <c r="EN11" t="s">
        <v>872</v>
      </c>
      <c r="EO11" t="s">
        <v>872</v>
      </c>
      <c r="EQ11">
        <v>0</v>
      </c>
      <c r="ER11" s="22">
        <v>0</v>
      </c>
      <c r="ES11">
        <v>0</v>
      </c>
      <c r="ET11">
        <v>0</v>
      </c>
      <c r="EU11">
        <v>0</v>
      </c>
      <c r="EV11">
        <v>0</v>
      </c>
      <c r="EW11">
        <v>0</v>
      </c>
      <c r="EX11">
        <v>0</v>
      </c>
      <c r="EY11">
        <v>0</v>
      </c>
      <c r="EZ11">
        <v>0</v>
      </c>
      <c r="FA11">
        <v>220.18</v>
      </c>
      <c r="FC11">
        <v>220.18</v>
      </c>
      <c r="FD11">
        <v>0</v>
      </c>
      <c r="FE11">
        <v>0</v>
      </c>
      <c r="FF11" t="s">
        <v>875</v>
      </c>
      <c r="FG11">
        <v>220.18</v>
      </c>
      <c r="FI11">
        <v>220.18</v>
      </c>
      <c r="FJ11">
        <v>0</v>
      </c>
      <c r="FK11">
        <v>0</v>
      </c>
      <c r="FL11">
        <v>0</v>
      </c>
      <c r="FM11">
        <v>0</v>
      </c>
      <c r="FN11">
        <v>2</v>
      </c>
      <c r="FO11">
        <v>1</v>
      </c>
      <c r="FQ11">
        <v>2</v>
      </c>
      <c r="FR11">
        <v>0</v>
      </c>
      <c r="FS11">
        <v>0</v>
      </c>
      <c r="FT11">
        <v>0</v>
      </c>
      <c r="FV11">
        <v>0</v>
      </c>
      <c r="FW11">
        <v>0</v>
      </c>
      <c r="FX11">
        <v>0</v>
      </c>
      <c r="FY11">
        <v>0</v>
      </c>
      <c r="GA11">
        <v>0</v>
      </c>
      <c r="GB11">
        <v>0</v>
      </c>
      <c r="GC11">
        <v>0</v>
      </c>
      <c r="GD11">
        <v>0</v>
      </c>
      <c r="GE11">
        <v>32</v>
      </c>
      <c r="GF11">
        <v>8</v>
      </c>
      <c r="GH11">
        <v>32</v>
      </c>
      <c r="GI11">
        <v>0</v>
      </c>
      <c r="GJ11">
        <v>70.3</v>
      </c>
      <c r="GL11">
        <v>70.3</v>
      </c>
      <c r="GM11">
        <v>0</v>
      </c>
      <c r="GN11">
        <v>54.06</v>
      </c>
      <c r="GP11">
        <v>54.06</v>
      </c>
      <c r="GQ11">
        <v>0</v>
      </c>
      <c r="GR11">
        <v>343.82249999999999</v>
      </c>
      <c r="GS11">
        <v>353.54</v>
      </c>
      <c r="GV11">
        <v>353.54</v>
      </c>
      <c r="GX11" t="s">
        <v>876</v>
      </c>
      <c r="GY11">
        <v>0</v>
      </c>
      <c r="GZ11">
        <v>0</v>
      </c>
      <c r="HA11">
        <v>0</v>
      </c>
      <c r="HB11">
        <v>0</v>
      </c>
      <c r="HC11">
        <v>0</v>
      </c>
      <c r="HD11" t="s">
        <v>872</v>
      </c>
      <c r="HE11" t="s">
        <v>872</v>
      </c>
      <c r="HF11" t="s">
        <v>872</v>
      </c>
      <c r="HG11" t="s">
        <v>872</v>
      </c>
      <c r="HI11">
        <v>0</v>
      </c>
      <c r="HJ11">
        <v>0</v>
      </c>
      <c r="HK11">
        <v>0</v>
      </c>
      <c r="HL11">
        <v>0</v>
      </c>
      <c r="HM11">
        <v>0</v>
      </c>
      <c r="HN11">
        <v>0</v>
      </c>
      <c r="HO11">
        <v>0</v>
      </c>
      <c r="HP11">
        <v>0</v>
      </c>
      <c r="HQ11">
        <v>0</v>
      </c>
      <c r="HR11">
        <v>0</v>
      </c>
      <c r="HS11">
        <v>207.43</v>
      </c>
      <c r="HU11">
        <v>207.43</v>
      </c>
      <c r="HV11">
        <v>0</v>
      </c>
      <c r="HW11">
        <v>0</v>
      </c>
      <c r="HX11" t="s">
        <v>877</v>
      </c>
      <c r="HY11">
        <v>207.43</v>
      </c>
      <c r="IA11">
        <v>207.43</v>
      </c>
      <c r="IB11">
        <v>0</v>
      </c>
      <c r="IC11">
        <v>0</v>
      </c>
      <c r="ID11">
        <v>0</v>
      </c>
      <c r="IE11">
        <v>0</v>
      </c>
      <c r="IF11">
        <v>3.99</v>
      </c>
      <c r="IG11">
        <v>1.9950000000000001</v>
      </c>
      <c r="II11">
        <v>3.99</v>
      </c>
      <c r="IJ11">
        <v>0</v>
      </c>
      <c r="IK11">
        <v>0</v>
      </c>
      <c r="IL11">
        <v>0</v>
      </c>
      <c r="IN11">
        <v>0</v>
      </c>
      <c r="IO11">
        <v>0</v>
      </c>
      <c r="IP11">
        <v>0</v>
      </c>
      <c r="IQ11">
        <v>0</v>
      </c>
      <c r="IS11">
        <v>0</v>
      </c>
      <c r="IT11">
        <v>0</v>
      </c>
      <c r="IU11">
        <v>0</v>
      </c>
      <c r="IV11">
        <v>0</v>
      </c>
      <c r="IW11">
        <v>40.15</v>
      </c>
      <c r="IX11">
        <v>10.0375</v>
      </c>
      <c r="IZ11">
        <v>40.15</v>
      </c>
      <c r="JA11">
        <v>0</v>
      </c>
      <c r="JB11">
        <v>70.3</v>
      </c>
      <c r="JD11">
        <v>70.3</v>
      </c>
      <c r="JE11">
        <v>0</v>
      </c>
      <c r="JF11">
        <v>54.06</v>
      </c>
      <c r="JH11">
        <v>54.06</v>
      </c>
      <c r="JI11">
        <v>0</v>
      </c>
      <c r="JJ11">
        <v>343.82249999999999</v>
      </c>
      <c r="JL11" t="s">
        <v>878</v>
      </c>
      <c r="JM11">
        <v>0</v>
      </c>
      <c r="JN11">
        <v>0</v>
      </c>
      <c r="JO11">
        <v>0</v>
      </c>
      <c r="JP11">
        <v>0</v>
      </c>
      <c r="JQ11">
        <v>0</v>
      </c>
      <c r="JR11">
        <v>44317.36438082176</v>
      </c>
      <c r="JS11">
        <v>1</v>
      </c>
      <c r="JT11">
        <v>3</v>
      </c>
    </row>
    <row r="12" spans="1:280" x14ac:dyDescent="0.25">
      <c r="A12">
        <v>1898</v>
      </c>
      <c r="B12">
        <v>1898</v>
      </c>
      <c r="C12" t="s">
        <v>61</v>
      </c>
      <c r="D12" t="s">
        <v>62</v>
      </c>
      <c r="E12" t="s">
        <v>63</v>
      </c>
      <c r="G12">
        <v>2098</v>
      </c>
      <c r="H12">
        <v>1446022</v>
      </c>
      <c r="I12">
        <v>0</v>
      </c>
      <c r="J12">
        <v>0</v>
      </c>
      <c r="K12">
        <v>15000</v>
      </c>
      <c r="L12">
        <v>0</v>
      </c>
      <c r="M12">
        <v>0</v>
      </c>
      <c r="N12">
        <v>1800</v>
      </c>
      <c r="O12">
        <v>0</v>
      </c>
      <c r="P12">
        <v>11.18</v>
      </c>
      <c r="Q12">
        <v>640000</v>
      </c>
      <c r="R12">
        <v>349</v>
      </c>
      <c r="S12">
        <v>349</v>
      </c>
      <c r="T12">
        <v>349</v>
      </c>
      <c r="U12">
        <v>0</v>
      </c>
      <c r="V12" t="s">
        <v>870</v>
      </c>
      <c r="W12">
        <v>349</v>
      </c>
      <c r="X12">
        <v>349</v>
      </c>
      <c r="Y12">
        <v>349</v>
      </c>
      <c r="Z12">
        <v>0</v>
      </c>
      <c r="AA12">
        <v>44</v>
      </c>
      <c r="AB12">
        <v>38.39</v>
      </c>
      <c r="AC12">
        <v>2.2000000000000002</v>
      </c>
      <c r="AD12">
        <v>36</v>
      </c>
      <c r="AE12">
        <v>18</v>
      </c>
      <c r="AF12">
        <v>36</v>
      </c>
      <c r="AG12">
        <v>36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2</v>
      </c>
      <c r="AT12">
        <v>0.5</v>
      </c>
      <c r="AU12">
        <v>75.209999999999994</v>
      </c>
      <c r="AV12">
        <v>18.802499999999998</v>
      </c>
      <c r="AW12">
        <v>75.209999999999994</v>
      </c>
      <c r="AX12">
        <v>75.209999999999994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77.55</v>
      </c>
      <c r="BE12">
        <v>77.55</v>
      </c>
      <c r="BF12">
        <v>77.55</v>
      </c>
      <c r="BG12">
        <v>0</v>
      </c>
      <c r="BH12">
        <v>497.29860000000002</v>
      </c>
      <c r="BI12">
        <v>504.4425</v>
      </c>
      <c r="BJ12">
        <v>497.29860000000002</v>
      </c>
      <c r="BK12">
        <v>504.4425</v>
      </c>
      <c r="BL12">
        <v>504.4425</v>
      </c>
      <c r="BM12">
        <v>504.4425</v>
      </c>
      <c r="BN12" t="s">
        <v>871</v>
      </c>
      <c r="BO12">
        <v>0</v>
      </c>
      <c r="BP12">
        <v>0</v>
      </c>
      <c r="BQ12">
        <v>1833.81</v>
      </c>
      <c r="BR12">
        <v>88</v>
      </c>
      <c r="BS12">
        <v>0.8</v>
      </c>
      <c r="BT12" t="s">
        <v>872</v>
      </c>
      <c r="BU12" t="s">
        <v>872</v>
      </c>
      <c r="BV12" t="s">
        <v>872</v>
      </c>
      <c r="BW12" t="s">
        <v>872</v>
      </c>
      <c r="BX12">
        <v>2098</v>
      </c>
      <c r="BY12">
        <v>1390406</v>
      </c>
      <c r="BZ12">
        <v>0</v>
      </c>
      <c r="CA12">
        <v>0</v>
      </c>
      <c r="CB12">
        <v>10000</v>
      </c>
      <c r="CC12">
        <v>0</v>
      </c>
      <c r="CD12">
        <v>0</v>
      </c>
      <c r="CE12">
        <v>1800</v>
      </c>
      <c r="CF12">
        <v>0</v>
      </c>
      <c r="CG12">
        <v>11.18</v>
      </c>
      <c r="CH12">
        <v>560000</v>
      </c>
      <c r="CI12">
        <v>345.01</v>
      </c>
      <c r="CJ12">
        <v>345.01</v>
      </c>
      <c r="CK12">
        <v>345.01</v>
      </c>
      <c r="CL12">
        <v>0</v>
      </c>
      <c r="CM12">
        <v>0</v>
      </c>
      <c r="CN12" t="s">
        <v>873</v>
      </c>
      <c r="CO12">
        <v>345.01</v>
      </c>
      <c r="CP12">
        <v>345.01</v>
      </c>
      <c r="CQ12">
        <v>345.01</v>
      </c>
      <c r="CR12">
        <v>0</v>
      </c>
      <c r="CS12">
        <v>47</v>
      </c>
      <c r="CT12">
        <v>37.951099999999997</v>
      </c>
      <c r="CU12">
        <v>2.2000000000000002</v>
      </c>
      <c r="CV12">
        <v>31</v>
      </c>
      <c r="CW12">
        <v>15.5</v>
      </c>
      <c r="CX12">
        <v>31</v>
      </c>
      <c r="CY12">
        <v>31</v>
      </c>
      <c r="CZ12">
        <v>0</v>
      </c>
      <c r="DA12">
        <v>0</v>
      </c>
      <c r="DB12">
        <v>0</v>
      </c>
      <c r="DC12">
        <v>0</v>
      </c>
      <c r="DD12">
        <v>0</v>
      </c>
      <c r="DE12">
        <v>0</v>
      </c>
      <c r="DF12">
        <v>0</v>
      </c>
      <c r="DG12">
        <v>0</v>
      </c>
      <c r="DH12">
        <v>0</v>
      </c>
      <c r="DI12">
        <v>0</v>
      </c>
      <c r="DJ12">
        <v>0</v>
      </c>
      <c r="DK12">
        <v>2</v>
      </c>
      <c r="DL12">
        <v>0.5</v>
      </c>
      <c r="DM12">
        <v>74.349999999999994</v>
      </c>
      <c r="DN12">
        <v>18.587499999999999</v>
      </c>
      <c r="DO12">
        <v>74.349999999999994</v>
      </c>
      <c r="DP12">
        <v>74.349999999999994</v>
      </c>
      <c r="DQ12">
        <v>0</v>
      </c>
      <c r="DR12">
        <v>0</v>
      </c>
      <c r="DS12">
        <v>0</v>
      </c>
      <c r="DT12">
        <v>0</v>
      </c>
      <c r="DU12">
        <v>0</v>
      </c>
      <c r="DV12">
        <v>77.55</v>
      </c>
      <c r="DW12">
        <v>77.55</v>
      </c>
      <c r="DX12">
        <v>77.55</v>
      </c>
      <c r="DY12">
        <v>0</v>
      </c>
      <c r="DZ12">
        <v>493.0702</v>
      </c>
      <c r="EA12">
        <v>497.29860000000002</v>
      </c>
      <c r="EB12">
        <v>493.0702</v>
      </c>
      <c r="EC12">
        <v>497.29860000000002</v>
      </c>
      <c r="ED12">
        <v>497.29860000000002</v>
      </c>
      <c r="EE12">
        <v>497.29860000000002</v>
      </c>
      <c r="EF12" t="s">
        <v>874</v>
      </c>
      <c r="EG12">
        <v>0</v>
      </c>
      <c r="EH12">
        <v>0</v>
      </c>
      <c r="EI12">
        <v>1623.14</v>
      </c>
      <c r="EJ12">
        <v>85</v>
      </c>
      <c r="EK12">
        <v>0.8</v>
      </c>
      <c r="EL12" t="s">
        <v>872</v>
      </c>
      <c r="EM12" t="s">
        <v>872</v>
      </c>
      <c r="EN12" t="s">
        <v>872</v>
      </c>
      <c r="EO12" t="s">
        <v>872</v>
      </c>
      <c r="EP12">
        <v>2098</v>
      </c>
      <c r="EQ12">
        <v>1311118</v>
      </c>
      <c r="ER12" s="22">
        <v>0</v>
      </c>
      <c r="ES12">
        <v>52914</v>
      </c>
      <c r="ET12">
        <v>17334</v>
      </c>
      <c r="EU12">
        <v>0</v>
      </c>
      <c r="EV12">
        <v>0</v>
      </c>
      <c r="EW12">
        <v>3032</v>
      </c>
      <c r="EX12">
        <v>0</v>
      </c>
      <c r="EY12">
        <v>11.18</v>
      </c>
      <c r="EZ12">
        <v>558833</v>
      </c>
      <c r="FA12">
        <v>348.32</v>
      </c>
      <c r="FB12">
        <v>348.32</v>
      </c>
      <c r="FC12">
        <v>348.32</v>
      </c>
      <c r="FD12">
        <v>0</v>
      </c>
      <c r="FE12">
        <v>0</v>
      </c>
      <c r="FF12" t="s">
        <v>875</v>
      </c>
      <c r="FG12">
        <v>348.32</v>
      </c>
      <c r="FH12">
        <v>348.32</v>
      </c>
      <c r="FI12">
        <v>348.32</v>
      </c>
      <c r="FJ12">
        <v>0</v>
      </c>
      <c r="FK12">
        <v>46</v>
      </c>
      <c r="FL12">
        <v>38.315199999999997</v>
      </c>
      <c r="FM12">
        <v>2.2000000000000002</v>
      </c>
      <c r="FN12">
        <v>31.6</v>
      </c>
      <c r="FO12">
        <v>15.8</v>
      </c>
      <c r="FP12">
        <v>31.6</v>
      </c>
      <c r="FQ12">
        <v>31.6</v>
      </c>
      <c r="FR12">
        <v>0</v>
      </c>
      <c r="FS12">
        <v>0</v>
      </c>
      <c r="FT12">
        <v>0</v>
      </c>
      <c r="FU12">
        <v>0</v>
      </c>
      <c r="FV12">
        <v>0</v>
      </c>
      <c r="FW12">
        <v>0</v>
      </c>
      <c r="FX12">
        <v>0</v>
      </c>
      <c r="FY12">
        <v>0</v>
      </c>
      <c r="FZ12">
        <v>0</v>
      </c>
      <c r="GA12">
        <v>0</v>
      </c>
      <c r="GB12">
        <v>0</v>
      </c>
      <c r="GC12">
        <v>1</v>
      </c>
      <c r="GD12">
        <v>0.25</v>
      </c>
      <c r="GE12">
        <v>42.54</v>
      </c>
      <c r="GF12">
        <v>10.635</v>
      </c>
      <c r="GG12">
        <v>42.54</v>
      </c>
      <c r="GH12">
        <v>42.54</v>
      </c>
      <c r="GI12">
        <v>0</v>
      </c>
      <c r="GJ12">
        <v>0</v>
      </c>
      <c r="GK12">
        <v>0</v>
      </c>
      <c r="GL12">
        <v>0</v>
      </c>
      <c r="GM12">
        <v>0</v>
      </c>
      <c r="GN12">
        <v>77.55</v>
      </c>
      <c r="GO12">
        <v>77.55</v>
      </c>
      <c r="GP12">
        <v>77.55</v>
      </c>
      <c r="GQ12">
        <v>0</v>
      </c>
      <c r="GR12">
        <v>531.44470000000001</v>
      </c>
      <c r="GS12">
        <v>493.0702</v>
      </c>
      <c r="GT12">
        <v>531.44470000000001</v>
      </c>
      <c r="GU12">
        <v>493.0702</v>
      </c>
      <c r="GV12">
        <v>531.44470000000001</v>
      </c>
      <c r="GW12">
        <v>531.44470000000001</v>
      </c>
      <c r="GX12" t="s">
        <v>876</v>
      </c>
      <c r="GY12">
        <v>-9.2449999999999997E-3</v>
      </c>
      <c r="GZ12">
        <v>0</v>
      </c>
      <c r="HA12">
        <v>1589.54</v>
      </c>
      <c r="HB12">
        <v>88</v>
      </c>
      <c r="HC12">
        <v>0.8</v>
      </c>
      <c r="HD12" t="s">
        <v>872</v>
      </c>
      <c r="HE12" t="s">
        <v>872</v>
      </c>
      <c r="HF12" t="s">
        <v>872</v>
      </c>
      <c r="HG12" t="s">
        <v>872</v>
      </c>
      <c r="HH12">
        <v>2098</v>
      </c>
      <c r="HI12">
        <v>1279191</v>
      </c>
      <c r="HJ12">
        <v>0</v>
      </c>
      <c r="HK12">
        <v>64050</v>
      </c>
      <c r="HL12">
        <v>17190</v>
      </c>
      <c r="HM12">
        <v>0</v>
      </c>
      <c r="HN12">
        <v>0</v>
      </c>
      <c r="HO12">
        <v>1417</v>
      </c>
      <c r="HP12">
        <v>0</v>
      </c>
      <c r="HQ12">
        <v>9.44</v>
      </c>
      <c r="HR12">
        <v>591069</v>
      </c>
      <c r="HS12">
        <v>371.52</v>
      </c>
      <c r="HT12">
        <v>371.52</v>
      </c>
      <c r="HU12">
        <v>371.52</v>
      </c>
      <c r="HV12">
        <v>0</v>
      </c>
      <c r="HW12">
        <v>0</v>
      </c>
      <c r="HX12" t="s">
        <v>877</v>
      </c>
      <c r="HY12">
        <v>371.52</v>
      </c>
      <c r="HZ12">
        <v>371.52</v>
      </c>
      <c r="IA12">
        <v>371.52</v>
      </c>
      <c r="IB12">
        <v>0</v>
      </c>
      <c r="IC12">
        <v>59</v>
      </c>
      <c r="ID12">
        <v>40.867199999999997</v>
      </c>
      <c r="IE12">
        <v>7.1</v>
      </c>
      <c r="IF12">
        <v>27.56</v>
      </c>
      <c r="IG12">
        <v>13.78</v>
      </c>
      <c r="IH12">
        <v>27.56</v>
      </c>
      <c r="II12">
        <v>27.56</v>
      </c>
      <c r="IJ12">
        <v>0</v>
      </c>
      <c r="IK12">
        <v>0</v>
      </c>
      <c r="IL12">
        <v>0</v>
      </c>
      <c r="IM12">
        <v>0</v>
      </c>
      <c r="IN12">
        <v>0</v>
      </c>
      <c r="IO12">
        <v>0</v>
      </c>
      <c r="IP12">
        <v>0</v>
      </c>
      <c r="IQ12">
        <v>0</v>
      </c>
      <c r="IR12">
        <v>0</v>
      </c>
      <c r="IS12">
        <v>0</v>
      </c>
      <c r="IT12">
        <v>0</v>
      </c>
      <c r="IU12">
        <v>3</v>
      </c>
      <c r="IV12">
        <v>0.75</v>
      </c>
      <c r="IW12">
        <v>79.510000000000005</v>
      </c>
      <c r="IX12">
        <v>19.877500000000001</v>
      </c>
      <c r="IY12">
        <v>79.510000000000005</v>
      </c>
      <c r="IZ12">
        <v>79.510000000000005</v>
      </c>
      <c r="JA12">
        <v>0</v>
      </c>
      <c r="JB12">
        <v>0</v>
      </c>
      <c r="JC12">
        <v>0</v>
      </c>
      <c r="JD12">
        <v>0</v>
      </c>
      <c r="JE12">
        <v>0</v>
      </c>
      <c r="JF12">
        <v>77.55</v>
      </c>
      <c r="JG12">
        <v>77.55</v>
      </c>
      <c r="JH12">
        <v>77.55</v>
      </c>
      <c r="JI12">
        <v>0</v>
      </c>
      <c r="JJ12">
        <v>531.44470000000001</v>
      </c>
      <c r="JK12">
        <v>531.44470000000001</v>
      </c>
      <c r="JL12" t="s">
        <v>878</v>
      </c>
      <c r="JM12">
        <v>-1.4885000000000001E-2</v>
      </c>
      <c r="JN12">
        <v>0</v>
      </c>
      <c r="JO12">
        <v>1590.95</v>
      </c>
      <c r="JP12">
        <v>87</v>
      </c>
      <c r="JQ12">
        <v>0.8</v>
      </c>
      <c r="JR12">
        <v>44317.36438082176</v>
      </c>
      <c r="JS12">
        <v>1</v>
      </c>
      <c r="JT12">
        <v>2</v>
      </c>
    </row>
    <row r="13" spans="1:280" x14ac:dyDescent="0.25">
      <c r="A13">
        <v>1899</v>
      </c>
      <c r="B13">
        <v>1899</v>
      </c>
      <c r="C13" t="s">
        <v>64</v>
      </c>
      <c r="D13" t="s">
        <v>62</v>
      </c>
      <c r="E13" t="s">
        <v>65</v>
      </c>
      <c r="G13">
        <v>2098</v>
      </c>
      <c r="H13">
        <v>420000</v>
      </c>
      <c r="I13">
        <v>0</v>
      </c>
      <c r="J13">
        <v>0</v>
      </c>
      <c r="K13">
        <v>2000</v>
      </c>
      <c r="L13">
        <v>0</v>
      </c>
      <c r="M13">
        <v>0</v>
      </c>
      <c r="N13">
        <v>0</v>
      </c>
      <c r="O13">
        <v>0</v>
      </c>
      <c r="P13">
        <v>11.38</v>
      </c>
      <c r="Q13">
        <v>840000</v>
      </c>
      <c r="R13">
        <v>700</v>
      </c>
      <c r="S13">
        <v>700</v>
      </c>
      <c r="T13">
        <v>700</v>
      </c>
      <c r="U13">
        <v>0</v>
      </c>
      <c r="V13" t="s">
        <v>870</v>
      </c>
      <c r="W13">
        <v>700</v>
      </c>
      <c r="X13">
        <v>700</v>
      </c>
      <c r="Y13">
        <v>700</v>
      </c>
      <c r="Z13">
        <v>0</v>
      </c>
      <c r="AA13">
        <v>96</v>
      </c>
      <c r="AB13">
        <v>77</v>
      </c>
      <c r="AC13">
        <v>2.2000000000000002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2</v>
      </c>
      <c r="AT13">
        <v>0.5</v>
      </c>
      <c r="AU13">
        <v>25</v>
      </c>
      <c r="AV13">
        <v>6.25</v>
      </c>
      <c r="AW13">
        <v>25</v>
      </c>
      <c r="AX13">
        <v>25</v>
      </c>
      <c r="AY13">
        <v>0</v>
      </c>
      <c r="AZ13">
        <v>0</v>
      </c>
      <c r="BA13">
        <v>66.040000000000006</v>
      </c>
      <c r="BB13">
        <v>0</v>
      </c>
      <c r="BC13">
        <v>66.040000000000006</v>
      </c>
      <c r="BD13">
        <v>0</v>
      </c>
      <c r="BE13">
        <v>80.41</v>
      </c>
      <c r="BF13">
        <v>0</v>
      </c>
      <c r="BG13">
        <v>80.41</v>
      </c>
      <c r="BH13">
        <v>71.797899999999998</v>
      </c>
      <c r="BI13">
        <v>785.95</v>
      </c>
      <c r="BJ13">
        <v>853.58040000000005</v>
      </c>
      <c r="BK13">
        <v>932.4</v>
      </c>
      <c r="BL13">
        <v>785.95</v>
      </c>
      <c r="BM13">
        <v>932.4</v>
      </c>
      <c r="BN13" t="s">
        <v>871</v>
      </c>
      <c r="BO13">
        <v>0</v>
      </c>
      <c r="BP13">
        <v>0</v>
      </c>
      <c r="BQ13">
        <v>1200</v>
      </c>
      <c r="BR13">
        <v>78</v>
      </c>
      <c r="BS13">
        <v>0.7</v>
      </c>
      <c r="BT13" t="s">
        <v>872</v>
      </c>
      <c r="BU13" t="s">
        <v>872</v>
      </c>
      <c r="BV13" t="s">
        <v>872</v>
      </c>
      <c r="BW13" t="s">
        <v>872</v>
      </c>
      <c r="BX13">
        <v>2098</v>
      </c>
      <c r="BY13">
        <v>415000</v>
      </c>
      <c r="BZ13">
        <v>0</v>
      </c>
      <c r="CA13">
        <v>0</v>
      </c>
      <c r="CB13">
        <v>2000</v>
      </c>
      <c r="CC13">
        <v>0</v>
      </c>
      <c r="CD13">
        <v>0</v>
      </c>
      <c r="CE13">
        <v>0</v>
      </c>
      <c r="CF13">
        <v>0</v>
      </c>
      <c r="CG13">
        <v>11.38</v>
      </c>
      <c r="CH13">
        <v>830000</v>
      </c>
      <c r="CI13">
        <v>0</v>
      </c>
      <c r="CJ13">
        <v>628.14</v>
      </c>
      <c r="CK13">
        <v>0</v>
      </c>
      <c r="CL13">
        <v>628.14</v>
      </c>
      <c r="CM13">
        <v>0</v>
      </c>
      <c r="CN13" t="s">
        <v>873</v>
      </c>
      <c r="CO13">
        <v>0</v>
      </c>
      <c r="CP13">
        <v>628.14</v>
      </c>
      <c r="CQ13">
        <v>0</v>
      </c>
      <c r="CR13">
        <v>628.14</v>
      </c>
      <c r="CS13">
        <v>98</v>
      </c>
      <c r="CT13">
        <v>69.095399999999998</v>
      </c>
      <c r="CU13">
        <v>2.2000000000000002</v>
      </c>
      <c r="CV13">
        <v>0</v>
      </c>
      <c r="CW13">
        <v>0</v>
      </c>
      <c r="CX13">
        <v>1.89</v>
      </c>
      <c r="CY13">
        <v>0</v>
      </c>
      <c r="CZ13">
        <v>1.89</v>
      </c>
      <c r="DA13">
        <v>0</v>
      </c>
      <c r="DB13">
        <v>0</v>
      </c>
      <c r="DC13">
        <v>0</v>
      </c>
      <c r="DD13">
        <v>0</v>
      </c>
      <c r="DE13">
        <v>0</v>
      </c>
      <c r="DF13">
        <v>0</v>
      </c>
      <c r="DG13">
        <v>0</v>
      </c>
      <c r="DH13">
        <v>0</v>
      </c>
      <c r="DI13">
        <v>0</v>
      </c>
      <c r="DJ13">
        <v>0</v>
      </c>
      <c r="DK13">
        <v>2</v>
      </c>
      <c r="DL13">
        <v>0.5</v>
      </c>
      <c r="DM13">
        <v>0.01</v>
      </c>
      <c r="DN13">
        <v>2.5000000000000001E-3</v>
      </c>
      <c r="DO13">
        <v>25</v>
      </c>
      <c r="DP13">
        <v>0.01</v>
      </c>
      <c r="DQ13">
        <v>24.99</v>
      </c>
      <c r="DR13">
        <v>0</v>
      </c>
      <c r="DS13">
        <v>66.040000000000006</v>
      </c>
      <c r="DT13">
        <v>0</v>
      </c>
      <c r="DU13">
        <v>66.040000000000006</v>
      </c>
      <c r="DV13">
        <v>0</v>
      </c>
      <c r="DW13">
        <v>80.41</v>
      </c>
      <c r="DX13">
        <v>0</v>
      </c>
      <c r="DY13">
        <v>80.41</v>
      </c>
      <c r="DZ13">
        <v>30.5657</v>
      </c>
      <c r="EA13">
        <v>71.797899999999998</v>
      </c>
      <c r="EB13">
        <v>439.38569999999999</v>
      </c>
      <c r="EC13">
        <v>853.58040000000005</v>
      </c>
      <c r="ED13">
        <v>71.797899999999998</v>
      </c>
      <c r="EE13">
        <v>853.58040000000005</v>
      </c>
      <c r="EF13" t="s">
        <v>874</v>
      </c>
      <c r="EG13">
        <v>0</v>
      </c>
      <c r="EH13">
        <v>0</v>
      </c>
      <c r="EI13">
        <v>1321.36</v>
      </c>
      <c r="EJ13">
        <v>80</v>
      </c>
      <c r="EK13">
        <v>0.8</v>
      </c>
      <c r="EL13" t="s">
        <v>872</v>
      </c>
      <c r="EM13" t="s">
        <v>872</v>
      </c>
      <c r="EN13" t="s">
        <v>872</v>
      </c>
      <c r="EO13" t="s">
        <v>872</v>
      </c>
      <c r="EP13">
        <v>2098</v>
      </c>
      <c r="EQ13">
        <v>428851</v>
      </c>
      <c r="ER13" s="22">
        <v>0</v>
      </c>
      <c r="ES13">
        <v>25316</v>
      </c>
      <c r="ET13">
        <v>7403</v>
      </c>
      <c r="EU13">
        <v>0</v>
      </c>
      <c r="EV13">
        <v>0</v>
      </c>
      <c r="EW13">
        <v>0</v>
      </c>
      <c r="EX13">
        <v>0</v>
      </c>
      <c r="EY13">
        <v>11.38</v>
      </c>
      <c r="EZ13">
        <v>867839</v>
      </c>
      <c r="FA13">
        <v>0</v>
      </c>
      <c r="FB13">
        <v>257.87</v>
      </c>
      <c r="FC13">
        <v>0</v>
      </c>
      <c r="FD13">
        <v>257.87</v>
      </c>
      <c r="FE13">
        <v>0</v>
      </c>
      <c r="FF13" t="s">
        <v>875</v>
      </c>
      <c r="FG13">
        <v>0</v>
      </c>
      <c r="FH13">
        <v>257.87</v>
      </c>
      <c r="FI13">
        <v>0</v>
      </c>
      <c r="FJ13">
        <v>257.87</v>
      </c>
      <c r="FK13">
        <v>38</v>
      </c>
      <c r="FL13">
        <v>28.3657</v>
      </c>
      <c r="FM13">
        <v>2.2000000000000002</v>
      </c>
      <c r="FN13">
        <v>0</v>
      </c>
      <c r="FO13">
        <v>0</v>
      </c>
      <c r="FP13">
        <v>0</v>
      </c>
      <c r="FQ13">
        <v>0</v>
      </c>
      <c r="FR13">
        <v>0</v>
      </c>
      <c r="FS13">
        <v>0</v>
      </c>
      <c r="FT13">
        <v>0</v>
      </c>
      <c r="FU13">
        <v>0</v>
      </c>
      <c r="FV13">
        <v>0</v>
      </c>
      <c r="FW13">
        <v>0</v>
      </c>
      <c r="FX13">
        <v>0</v>
      </c>
      <c r="FY13">
        <v>0</v>
      </c>
      <c r="FZ13">
        <v>0</v>
      </c>
      <c r="GA13">
        <v>0</v>
      </c>
      <c r="GB13">
        <v>0</v>
      </c>
      <c r="GC13">
        <v>0</v>
      </c>
      <c r="GD13">
        <v>0</v>
      </c>
      <c r="GE13">
        <v>0</v>
      </c>
      <c r="GF13">
        <v>0</v>
      </c>
      <c r="GG13">
        <v>18</v>
      </c>
      <c r="GH13">
        <v>0</v>
      </c>
      <c r="GI13">
        <v>18</v>
      </c>
      <c r="GJ13">
        <v>0</v>
      </c>
      <c r="GK13">
        <v>66.040000000000006</v>
      </c>
      <c r="GL13">
        <v>0</v>
      </c>
      <c r="GM13">
        <v>66.040000000000006</v>
      </c>
      <c r="GN13">
        <v>0</v>
      </c>
      <c r="GO13">
        <v>80.41</v>
      </c>
      <c r="GP13">
        <v>0</v>
      </c>
      <c r="GQ13">
        <v>80.41</v>
      </c>
      <c r="GR13">
        <v>30.837700000000002</v>
      </c>
      <c r="GS13">
        <v>30.5657</v>
      </c>
      <c r="GT13">
        <v>465.87020000000001</v>
      </c>
      <c r="GU13">
        <v>439.38569999999999</v>
      </c>
      <c r="GV13">
        <v>30.837700000000002</v>
      </c>
      <c r="GW13">
        <v>465.87020000000001</v>
      </c>
      <c r="GX13" t="s">
        <v>876</v>
      </c>
      <c r="GY13">
        <v>0</v>
      </c>
      <c r="GZ13">
        <v>0</v>
      </c>
      <c r="HA13">
        <v>3365.41</v>
      </c>
      <c r="HB13">
        <v>95</v>
      </c>
      <c r="HC13">
        <v>0.9</v>
      </c>
      <c r="HD13" t="s">
        <v>872</v>
      </c>
      <c r="HE13" t="s">
        <v>872</v>
      </c>
      <c r="HF13" t="s">
        <v>872</v>
      </c>
      <c r="HG13" t="s">
        <v>872</v>
      </c>
      <c r="HH13">
        <v>2098</v>
      </c>
      <c r="HI13">
        <v>424954</v>
      </c>
      <c r="HJ13">
        <v>0</v>
      </c>
      <c r="HK13">
        <v>27565</v>
      </c>
      <c r="HL13">
        <v>7272</v>
      </c>
      <c r="HM13">
        <v>0</v>
      </c>
      <c r="HN13">
        <v>0</v>
      </c>
      <c r="HO13">
        <v>0</v>
      </c>
      <c r="HP13">
        <v>0</v>
      </c>
      <c r="HQ13">
        <v>11</v>
      </c>
      <c r="HR13">
        <v>574463</v>
      </c>
      <c r="HS13">
        <v>0</v>
      </c>
      <c r="HT13">
        <v>281.82</v>
      </c>
      <c r="HU13">
        <v>0</v>
      </c>
      <c r="HV13">
        <v>281.82</v>
      </c>
      <c r="HW13">
        <v>0</v>
      </c>
      <c r="HX13" t="s">
        <v>877</v>
      </c>
      <c r="HY13">
        <v>0</v>
      </c>
      <c r="HZ13">
        <v>281.82</v>
      </c>
      <c r="IA13">
        <v>0</v>
      </c>
      <c r="IB13">
        <v>281.82</v>
      </c>
      <c r="IC13">
        <v>37</v>
      </c>
      <c r="ID13">
        <v>31.0002</v>
      </c>
      <c r="IE13">
        <v>1.1000000000000001</v>
      </c>
      <c r="IF13">
        <v>0</v>
      </c>
      <c r="IG13">
        <v>0</v>
      </c>
      <c r="IH13">
        <v>0</v>
      </c>
      <c r="II13">
        <v>0</v>
      </c>
      <c r="IJ13">
        <v>0</v>
      </c>
      <c r="IK13">
        <v>0</v>
      </c>
      <c r="IL13">
        <v>0</v>
      </c>
      <c r="IM13">
        <v>0</v>
      </c>
      <c r="IN13">
        <v>0</v>
      </c>
      <c r="IO13">
        <v>0</v>
      </c>
      <c r="IP13">
        <v>0</v>
      </c>
      <c r="IQ13">
        <v>0</v>
      </c>
      <c r="IR13">
        <v>0</v>
      </c>
      <c r="IS13">
        <v>0</v>
      </c>
      <c r="IT13">
        <v>0</v>
      </c>
      <c r="IU13">
        <v>0</v>
      </c>
      <c r="IV13">
        <v>0</v>
      </c>
      <c r="IW13">
        <v>-5.05</v>
      </c>
      <c r="IX13">
        <v>-1.2625</v>
      </c>
      <c r="IY13">
        <v>22</v>
      </c>
      <c r="IZ13">
        <v>-5.05</v>
      </c>
      <c r="JA13">
        <v>27.05</v>
      </c>
      <c r="JB13">
        <v>0</v>
      </c>
      <c r="JC13">
        <v>66.040000000000006</v>
      </c>
      <c r="JD13">
        <v>0</v>
      </c>
      <c r="JE13">
        <v>66.040000000000006</v>
      </c>
      <c r="JF13">
        <v>0</v>
      </c>
      <c r="JG13">
        <v>80.41</v>
      </c>
      <c r="JH13">
        <v>0</v>
      </c>
      <c r="JI13">
        <v>80.41</v>
      </c>
      <c r="JJ13">
        <v>30.837700000000002</v>
      </c>
      <c r="JK13">
        <v>465.87020000000001</v>
      </c>
      <c r="JL13" t="s">
        <v>878</v>
      </c>
      <c r="JM13">
        <v>0</v>
      </c>
      <c r="JN13">
        <v>0</v>
      </c>
      <c r="JO13">
        <v>2038.4</v>
      </c>
      <c r="JP13">
        <v>93</v>
      </c>
      <c r="JQ13">
        <v>0.9</v>
      </c>
      <c r="JR13">
        <v>44317.36438082176</v>
      </c>
      <c r="JS13">
        <v>1</v>
      </c>
      <c r="JT13">
        <v>2</v>
      </c>
    </row>
    <row r="14" spans="1:280" x14ac:dyDescent="0.25">
      <c r="A14">
        <v>17</v>
      </c>
      <c r="B14">
        <v>1899</v>
      </c>
      <c r="D14" t="s">
        <v>62</v>
      </c>
      <c r="E14" t="s">
        <v>65</v>
      </c>
      <c r="F14" t="s">
        <v>884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T14">
        <v>0</v>
      </c>
      <c r="U14">
        <v>0</v>
      </c>
      <c r="V14" t="s">
        <v>870</v>
      </c>
      <c r="W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G14">
        <v>0</v>
      </c>
      <c r="AH14">
        <v>0</v>
      </c>
      <c r="AI14">
        <v>0</v>
      </c>
      <c r="AJ14">
        <v>0</v>
      </c>
      <c r="AL14">
        <v>0</v>
      </c>
      <c r="AM14">
        <v>0</v>
      </c>
      <c r="AN14">
        <v>0</v>
      </c>
      <c r="AO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X14">
        <v>0</v>
      </c>
      <c r="AY14">
        <v>0</v>
      </c>
      <c r="AZ14">
        <v>66.040000000000006</v>
      </c>
      <c r="BB14">
        <v>66.040000000000006</v>
      </c>
      <c r="BC14">
        <v>0</v>
      </c>
      <c r="BD14">
        <v>80.41</v>
      </c>
      <c r="BF14">
        <v>80.41</v>
      </c>
      <c r="BG14">
        <v>0</v>
      </c>
      <c r="BH14">
        <v>781.78250000000003</v>
      </c>
      <c r="BI14">
        <v>146.44999999999999</v>
      </c>
      <c r="BL14">
        <v>781.78250000000003</v>
      </c>
      <c r="BN14" t="s">
        <v>871</v>
      </c>
      <c r="BO14">
        <v>0</v>
      </c>
      <c r="BP14">
        <v>0</v>
      </c>
      <c r="BQ14">
        <v>0</v>
      </c>
      <c r="BR14">
        <v>0</v>
      </c>
      <c r="BS14">
        <v>0</v>
      </c>
      <c r="BT14" t="s">
        <v>872</v>
      </c>
      <c r="BU14" t="s">
        <v>872</v>
      </c>
      <c r="BV14" t="s">
        <v>872</v>
      </c>
      <c r="BW14" t="s">
        <v>872</v>
      </c>
      <c r="BY14">
        <v>0</v>
      </c>
      <c r="BZ14">
        <v>0</v>
      </c>
      <c r="CA14">
        <v>0</v>
      </c>
      <c r="CB14">
        <v>0</v>
      </c>
      <c r="CC14">
        <v>0</v>
      </c>
      <c r="CD14">
        <v>0</v>
      </c>
      <c r="CE14">
        <v>0</v>
      </c>
      <c r="CF14">
        <v>0</v>
      </c>
      <c r="CG14">
        <v>0</v>
      </c>
      <c r="CH14">
        <v>0</v>
      </c>
      <c r="CI14">
        <v>628.14</v>
      </c>
      <c r="CK14">
        <v>628.14</v>
      </c>
      <c r="CL14">
        <v>0</v>
      </c>
      <c r="CM14">
        <v>0</v>
      </c>
      <c r="CN14" t="s">
        <v>873</v>
      </c>
      <c r="CO14">
        <v>628.14</v>
      </c>
      <c r="CQ14">
        <v>628.14</v>
      </c>
      <c r="CR14">
        <v>0</v>
      </c>
      <c r="CS14">
        <v>0</v>
      </c>
      <c r="CT14">
        <v>0</v>
      </c>
      <c r="CU14">
        <v>0</v>
      </c>
      <c r="CV14">
        <v>1.89</v>
      </c>
      <c r="CW14">
        <v>0.94499999999999995</v>
      </c>
      <c r="CY14">
        <v>1.89</v>
      </c>
      <c r="CZ14">
        <v>0</v>
      </c>
      <c r="DA14">
        <v>0</v>
      </c>
      <c r="DB14">
        <v>0</v>
      </c>
      <c r="DD14">
        <v>0</v>
      </c>
      <c r="DE14">
        <v>0</v>
      </c>
      <c r="DF14">
        <v>0</v>
      </c>
      <c r="DG14">
        <v>0</v>
      </c>
      <c r="DI14">
        <v>0</v>
      </c>
      <c r="DJ14">
        <v>0</v>
      </c>
      <c r="DK14">
        <v>0</v>
      </c>
      <c r="DL14">
        <v>0</v>
      </c>
      <c r="DM14">
        <v>24.99</v>
      </c>
      <c r="DN14">
        <v>6.2474999999999996</v>
      </c>
      <c r="DP14">
        <v>24.99</v>
      </c>
      <c r="DQ14">
        <v>0</v>
      </c>
      <c r="DR14">
        <v>66.040000000000006</v>
      </c>
      <c r="DT14">
        <v>66.040000000000006</v>
      </c>
      <c r="DU14">
        <v>0</v>
      </c>
      <c r="DV14">
        <v>80.41</v>
      </c>
      <c r="DX14">
        <v>80.41</v>
      </c>
      <c r="DY14">
        <v>0</v>
      </c>
      <c r="DZ14">
        <v>408.82</v>
      </c>
      <c r="EA14">
        <v>781.78250000000003</v>
      </c>
      <c r="ED14">
        <v>781.78250000000003</v>
      </c>
      <c r="EF14" t="s">
        <v>874</v>
      </c>
      <c r="EG14">
        <v>0</v>
      </c>
      <c r="EH14">
        <v>0</v>
      </c>
      <c r="EI14">
        <v>0</v>
      </c>
      <c r="EJ14">
        <v>0</v>
      </c>
      <c r="EK14">
        <v>0</v>
      </c>
      <c r="EL14" t="s">
        <v>872</v>
      </c>
      <c r="EM14" t="s">
        <v>872</v>
      </c>
      <c r="EN14" t="s">
        <v>872</v>
      </c>
      <c r="EO14" t="s">
        <v>872</v>
      </c>
      <c r="EQ14">
        <v>0</v>
      </c>
      <c r="ER14" s="22">
        <v>0</v>
      </c>
      <c r="ES14">
        <v>0</v>
      </c>
      <c r="ET14">
        <v>0</v>
      </c>
      <c r="EU14">
        <v>0</v>
      </c>
      <c r="EV14">
        <v>0</v>
      </c>
      <c r="EW14">
        <v>0</v>
      </c>
      <c r="EX14">
        <v>0</v>
      </c>
      <c r="EY14">
        <v>0</v>
      </c>
      <c r="EZ14">
        <v>0</v>
      </c>
      <c r="FA14">
        <v>257.87</v>
      </c>
      <c r="FC14">
        <v>257.87</v>
      </c>
      <c r="FD14">
        <v>0</v>
      </c>
      <c r="FE14">
        <v>0</v>
      </c>
      <c r="FF14" t="s">
        <v>875</v>
      </c>
      <c r="FG14">
        <v>257.87</v>
      </c>
      <c r="FI14">
        <v>257.87</v>
      </c>
      <c r="FJ14">
        <v>0</v>
      </c>
      <c r="FK14">
        <v>0</v>
      </c>
      <c r="FL14">
        <v>0</v>
      </c>
      <c r="FM14">
        <v>0</v>
      </c>
      <c r="FN14">
        <v>0</v>
      </c>
      <c r="FO14">
        <v>0</v>
      </c>
      <c r="FQ14">
        <v>0</v>
      </c>
      <c r="FR14">
        <v>0</v>
      </c>
      <c r="FS14">
        <v>0</v>
      </c>
      <c r="FT14">
        <v>0</v>
      </c>
      <c r="FV14">
        <v>0</v>
      </c>
      <c r="FW14">
        <v>0</v>
      </c>
      <c r="FX14">
        <v>0</v>
      </c>
      <c r="FY14">
        <v>0</v>
      </c>
      <c r="GA14">
        <v>0</v>
      </c>
      <c r="GB14">
        <v>0</v>
      </c>
      <c r="GC14">
        <v>0</v>
      </c>
      <c r="GD14">
        <v>0</v>
      </c>
      <c r="GE14">
        <v>18</v>
      </c>
      <c r="GF14">
        <v>4.5</v>
      </c>
      <c r="GH14">
        <v>18</v>
      </c>
      <c r="GI14">
        <v>0</v>
      </c>
      <c r="GJ14">
        <v>66.040000000000006</v>
      </c>
      <c r="GL14">
        <v>66.040000000000006</v>
      </c>
      <c r="GM14">
        <v>0</v>
      </c>
      <c r="GN14">
        <v>80.41</v>
      </c>
      <c r="GP14">
        <v>80.41</v>
      </c>
      <c r="GQ14">
        <v>0</v>
      </c>
      <c r="GR14">
        <v>435.03250000000003</v>
      </c>
      <c r="GS14">
        <v>408.82</v>
      </c>
      <c r="GV14">
        <v>435.03250000000003</v>
      </c>
      <c r="GX14" t="s">
        <v>876</v>
      </c>
      <c r="GY14">
        <v>0</v>
      </c>
      <c r="GZ14">
        <v>0</v>
      </c>
      <c r="HA14">
        <v>0</v>
      </c>
      <c r="HB14">
        <v>0</v>
      </c>
      <c r="HC14">
        <v>0</v>
      </c>
      <c r="HD14" t="s">
        <v>872</v>
      </c>
      <c r="HE14" t="s">
        <v>872</v>
      </c>
      <c r="HF14" t="s">
        <v>872</v>
      </c>
      <c r="HG14" t="s">
        <v>872</v>
      </c>
      <c r="HI14">
        <v>0</v>
      </c>
      <c r="HJ14">
        <v>0</v>
      </c>
      <c r="HK14">
        <v>0</v>
      </c>
      <c r="HL14">
        <v>0</v>
      </c>
      <c r="HM14">
        <v>0</v>
      </c>
      <c r="HN14">
        <v>0</v>
      </c>
      <c r="HO14">
        <v>0</v>
      </c>
      <c r="HP14">
        <v>0</v>
      </c>
      <c r="HQ14">
        <v>0</v>
      </c>
      <c r="HR14">
        <v>0</v>
      </c>
      <c r="HS14">
        <v>281.82</v>
      </c>
      <c r="HU14">
        <v>281.82</v>
      </c>
      <c r="HV14">
        <v>0</v>
      </c>
      <c r="HW14">
        <v>0</v>
      </c>
      <c r="HX14" t="s">
        <v>877</v>
      </c>
      <c r="HY14">
        <v>281.82</v>
      </c>
      <c r="IA14">
        <v>281.82</v>
      </c>
      <c r="IB14">
        <v>0</v>
      </c>
      <c r="IC14">
        <v>0</v>
      </c>
      <c r="ID14">
        <v>0</v>
      </c>
      <c r="IE14">
        <v>0</v>
      </c>
      <c r="IF14">
        <v>0</v>
      </c>
      <c r="IG14">
        <v>0</v>
      </c>
      <c r="II14">
        <v>0</v>
      </c>
      <c r="IJ14">
        <v>0</v>
      </c>
      <c r="IK14">
        <v>0</v>
      </c>
      <c r="IL14">
        <v>0</v>
      </c>
      <c r="IN14">
        <v>0</v>
      </c>
      <c r="IO14">
        <v>0</v>
      </c>
      <c r="IP14">
        <v>0</v>
      </c>
      <c r="IQ14">
        <v>0</v>
      </c>
      <c r="IS14">
        <v>0</v>
      </c>
      <c r="IT14">
        <v>0</v>
      </c>
      <c r="IU14">
        <v>0</v>
      </c>
      <c r="IV14">
        <v>0</v>
      </c>
      <c r="IW14">
        <v>27.05</v>
      </c>
      <c r="IX14">
        <v>6.7625000000000002</v>
      </c>
      <c r="IZ14">
        <v>27.05</v>
      </c>
      <c r="JA14">
        <v>0</v>
      </c>
      <c r="JB14">
        <v>66.040000000000006</v>
      </c>
      <c r="JD14">
        <v>66.040000000000006</v>
      </c>
      <c r="JE14">
        <v>0</v>
      </c>
      <c r="JF14">
        <v>80.41</v>
      </c>
      <c r="JH14">
        <v>80.41</v>
      </c>
      <c r="JI14">
        <v>0</v>
      </c>
      <c r="JJ14">
        <v>435.03250000000003</v>
      </c>
      <c r="JL14" t="s">
        <v>878</v>
      </c>
      <c r="JM14">
        <v>0</v>
      </c>
      <c r="JN14">
        <v>0</v>
      </c>
      <c r="JO14">
        <v>0</v>
      </c>
      <c r="JP14">
        <v>0</v>
      </c>
      <c r="JQ14">
        <v>0</v>
      </c>
      <c r="JR14">
        <v>44317.36438082176</v>
      </c>
      <c r="JS14">
        <v>1</v>
      </c>
      <c r="JT14">
        <v>3</v>
      </c>
    </row>
    <row r="15" spans="1:280" x14ac:dyDescent="0.25">
      <c r="A15">
        <v>1900</v>
      </c>
      <c r="B15">
        <v>1900</v>
      </c>
      <c r="C15" t="s">
        <v>66</v>
      </c>
      <c r="D15" t="s">
        <v>62</v>
      </c>
      <c r="E15" t="s">
        <v>67</v>
      </c>
      <c r="G15">
        <v>2098</v>
      </c>
      <c r="H15">
        <v>4095187</v>
      </c>
      <c r="I15">
        <v>0</v>
      </c>
      <c r="J15">
        <v>0</v>
      </c>
      <c r="K15">
        <v>30000</v>
      </c>
      <c r="L15">
        <v>300000</v>
      </c>
      <c r="M15">
        <v>0</v>
      </c>
      <c r="N15">
        <v>0</v>
      </c>
      <c r="O15">
        <v>0</v>
      </c>
      <c r="P15">
        <v>12.18</v>
      </c>
      <c r="Q15">
        <v>799898</v>
      </c>
      <c r="R15">
        <v>1617</v>
      </c>
      <c r="S15">
        <v>1617</v>
      </c>
      <c r="T15">
        <v>1617</v>
      </c>
      <c r="U15">
        <v>0</v>
      </c>
      <c r="V15" t="s">
        <v>870</v>
      </c>
      <c r="W15">
        <v>1617</v>
      </c>
      <c r="X15">
        <v>1617</v>
      </c>
      <c r="Y15">
        <v>1617</v>
      </c>
      <c r="Z15">
        <v>0</v>
      </c>
      <c r="AA15">
        <v>150</v>
      </c>
      <c r="AB15">
        <v>150</v>
      </c>
      <c r="AC15">
        <v>0</v>
      </c>
      <c r="AD15">
        <v>19</v>
      </c>
      <c r="AE15">
        <v>9.5</v>
      </c>
      <c r="AF15">
        <v>19</v>
      </c>
      <c r="AG15">
        <v>19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129</v>
      </c>
      <c r="AV15">
        <v>32.25</v>
      </c>
      <c r="AW15">
        <v>129</v>
      </c>
      <c r="AX15">
        <v>129</v>
      </c>
      <c r="AY15">
        <v>0</v>
      </c>
      <c r="AZ15">
        <v>23.19</v>
      </c>
      <c r="BA15">
        <v>92.16</v>
      </c>
      <c r="BB15">
        <v>23.19</v>
      </c>
      <c r="BC15">
        <v>68.97</v>
      </c>
      <c r="BD15">
        <v>0</v>
      </c>
      <c r="BE15">
        <v>0</v>
      </c>
      <c r="BF15">
        <v>0</v>
      </c>
      <c r="BG15">
        <v>0</v>
      </c>
      <c r="BH15">
        <v>1530.91</v>
      </c>
      <c r="BI15">
        <v>1831.94</v>
      </c>
      <c r="BJ15">
        <v>1807.8924999999999</v>
      </c>
      <c r="BK15">
        <v>1900.91</v>
      </c>
      <c r="BL15">
        <v>1831.94</v>
      </c>
      <c r="BM15">
        <v>1900.91</v>
      </c>
      <c r="BN15" t="s">
        <v>871</v>
      </c>
      <c r="BO15">
        <v>0</v>
      </c>
      <c r="BP15">
        <v>0</v>
      </c>
      <c r="BQ15">
        <v>494.68</v>
      </c>
      <c r="BR15">
        <v>21</v>
      </c>
      <c r="BS15">
        <v>0.7</v>
      </c>
      <c r="BT15" t="s">
        <v>872</v>
      </c>
      <c r="BU15" t="s">
        <v>872</v>
      </c>
      <c r="BV15" t="s">
        <v>872</v>
      </c>
      <c r="BW15" t="s">
        <v>872</v>
      </c>
      <c r="BX15">
        <v>2098</v>
      </c>
      <c r="BY15">
        <v>3876917</v>
      </c>
      <c r="BZ15">
        <v>0</v>
      </c>
      <c r="CA15">
        <v>0</v>
      </c>
      <c r="CB15">
        <v>30000</v>
      </c>
      <c r="CC15">
        <v>300000</v>
      </c>
      <c r="CD15">
        <v>0</v>
      </c>
      <c r="CE15">
        <v>0</v>
      </c>
      <c r="CF15">
        <v>0</v>
      </c>
      <c r="CG15">
        <v>12.18</v>
      </c>
      <c r="CH15">
        <v>776600</v>
      </c>
      <c r="CI15">
        <v>1324.07</v>
      </c>
      <c r="CJ15">
        <v>1527.85</v>
      </c>
      <c r="CK15">
        <v>1324.07</v>
      </c>
      <c r="CL15">
        <v>203.78</v>
      </c>
      <c r="CM15">
        <v>0</v>
      </c>
      <c r="CN15" t="s">
        <v>873</v>
      </c>
      <c r="CO15">
        <v>1324.07</v>
      </c>
      <c r="CP15">
        <v>1527.85</v>
      </c>
      <c r="CQ15">
        <v>1324.07</v>
      </c>
      <c r="CR15">
        <v>203.78</v>
      </c>
      <c r="CS15">
        <v>149</v>
      </c>
      <c r="CT15">
        <v>149</v>
      </c>
      <c r="CU15">
        <v>0</v>
      </c>
      <c r="CV15">
        <v>16.399999999999999</v>
      </c>
      <c r="CW15">
        <v>8.1999999999999993</v>
      </c>
      <c r="CX15">
        <v>16.66</v>
      </c>
      <c r="CY15">
        <v>16.399999999999999</v>
      </c>
      <c r="CZ15">
        <v>0.26</v>
      </c>
      <c r="DA15">
        <v>0</v>
      </c>
      <c r="DB15">
        <v>0</v>
      </c>
      <c r="DC15">
        <v>0</v>
      </c>
      <c r="DD15">
        <v>0</v>
      </c>
      <c r="DE15">
        <v>0</v>
      </c>
      <c r="DF15">
        <v>0.67</v>
      </c>
      <c r="DG15">
        <v>-0.16750000000000001</v>
      </c>
      <c r="DH15">
        <v>0.67</v>
      </c>
      <c r="DI15">
        <v>0.67</v>
      </c>
      <c r="DJ15">
        <v>0</v>
      </c>
      <c r="DK15">
        <v>0</v>
      </c>
      <c r="DL15">
        <v>0</v>
      </c>
      <c r="DM15">
        <v>106.47</v>
      </c>
      <c r="DN15">
        <v>26.6175</v>
      </c>
      <c r="DO15">
        <v>122.88</v>
      </c>
      <c r="DP15">
        <v>106.47</v>
      </c>
      <c r="DQ15">
        <v>16.41</v>
      </c>
      <c r="DR15">
        <v>23.19</v>
      </c>
      <c r="DS15">
        <v>92.16</v>
      </c>
      <c r="DT15">
        <v>23.19</v>
      </c>
      <c r="DU15">
        <v>68.97</v>
      </c>
      <c r="DV15">
        <v>0</v>
      </c>
      <c r="DW15">
        <v>0</v>
      </c>
      <c r="DX15">
        <v>0</v>
      </c>
      <c r="DY15">
        <v>0</v>
      </c>
      <c r="DZ15">
        <v>1661.655</v>
      </c>
      <c r="EA15">
        <v>1530.91</v>
      </c>
      <c r="EB15">
        <v>1939.8225</v>
      </c>
      <c r="EC15">
        <v>1807.8924999999999</v>
      </c>
      <c r="ED15">
        <v>1661.655</v>
      </c>
      <c r="EE15">
        <v>1939.8225</v>
      </c>
      <c r="EF15" t="s">
        <v>874</v>
      </c>
      <c r="EG15">
        <v>-9.7599999999999998E-4</v>
      </c>
      <c r="EH15">
        <v>0</v>
      </c>
      <c r="EI15">
        <v>507.8</v>
      </c>
      <c r="EJ15">
        <v>33</v>
      </c>
      <c r="EK15">
        <v>0.7</v>
      </c>
      <c r="EL15" t="s">
        <v>872</v>
      </c>
      <c r="EM15" t="s">
        <v>872</v>
      </c>
      <c r="EN15" t="s">
        <v>872</v>
      </c>
      <c r="EO15" t="s">
        <v>872</v>
      </c>
      <c r="EP15">
        <v>2098</v>
      </c>
      <c r="EQ15">
        <v>3804100</v>
      </c>
      <c r="ER15" s="22">
        <v>0</v>
      </c>
      <c r="ES15">
        <v>219208</v>
      </c>
      <c r="ET15">
        <v>54110</v>
      </c>
      <c r="EU15">
        <v>494609</v>
      </c>
      <c r="EV15">
        <v>0</v>
      </c>
      <c r="EW15">
        <v>0</v>
      </c>
      <c r="EX15">
        <v>0</v>
      </c>
      <c r="EY15">
        <v>12.18</v>
      </c>
      <c r="EZ15">
        <v>618185</v>
      </c>
      <c r="FA15">
        <v>1436.3</v>
      </c>
      <c r="FB15">
        <v>1640.7</v>
      </c>
      <c r="FC15">
        <v>1436.3</v>
      </c>
      <c r="FD15">
        <v>204.4</v>
      </c>
      <c r="FE15">
        <v>0</v>
      </c>
      <c r="FF15" t="s">
        <v>875</v>
      </c>
      <c r="FG15">
        <v>1436.3</v>
      </c>
      <c r="FH15">
        <v>1640.7</v>
      </c>
      <c r="FI15">
        <v>1436.3</v>
      </c>
      <c r="FJ15">
        <v>204.4</v>
      </c>
      <c r="FK15">
        <v>164</v>
      </c>
      <c r="FL15">
        <v>164</v>
      </c>
      <c r="FM15">
        <v>0</v>
      </c>
      <c r="FN15">
        <v>14.26</v>
      </c>
      <c r="FO15">
        <v>7.13</v>
      </c>
      <c r="FP15">
        <v>15.26</v>
      </c>
      <c r="FQ15">
        <v>14.26</v>
      </c>
      <c r="FR15">
        <v>1</v>
      </c>
      <c r="FS15">
        <v>0</v>
      </c>
      <c r="FT15">
        <v>0</v>
      </c>
      <c r="FU15">
        <v>0</v>
      </c>
      <c r="FV15">
        <v>0</v>
      </c>
      <c r="FW15">
        <v>0</v>
      </c>
      <c r="FX15">
        <v>2.67</v>
      </c>
      <c r="FY15">
        <v>-0.66749999999999998</v>
      </c>
      <c r="FZ15">
        <v>2.67</v>
      </c>
      <c r="GA15">
        <v>2.67</v>
      </c>
      <c r="GB15">
        <v>0</v>
      </c>
      <c r="GC15">
        <v>6</v>
      </c>
      <c r="GD15">
        <v>1.5</v>
      </c>
      <c r="GE15">
        <v>120.81</v>
      </c>
      <c r="GF15">
        <v>30.202500000000001</v>
      </c>
      <c r="GG15">
        <v>138</v>
      </c>
      <c r="GH15">
        <v>120.81</v>
      </c>
      <c r="GI15">
        <v>17.190000000000001</v>
      </c>
      <c r="GJ15">
        <v>23.19</v>
      </c>
      <c r="GK15">
        <v>92.16</v>
      </c>
      <c r="GL15">
        <v>23.19</v>
      </c>
      <c r="GM15">
        <v>68.97</v>
      </c>
      <c r="GN15">
        <v>0</v>
      </c>
      <c r="GO15">
        <v>0</v>
      </c>
      <c r="GP15">
        <v>0</v>
      </c>
      <c r="GQ15">
        <v>0</v>
      </c>
      <c r="GR15">
        <v>1653.335</v>
      </c>
      <c r="GS15">
        <v>1661.655</v>
      </c>
      <c r="GT15">
        <v>1926.5775000000001</v>
      </c>
      <c r="GU15">
        <v>1939.8225</v>
      </c>
      <c r="GV15">
        <v>1661.655</v>
      </c>
      <c r="GW15">
        <v>1939.8225</v>
      </c>
      <c r="GX15" t="s">
        <v>876</v>
      </c>
      <c r="GY15">
        <v>-1.212E-3</v>
      </c>
      <c r="GZ15">
        <v>0</v>
      </c>
      <c r="HA15">
        <v>376.32</v>
      </c>
      <c r="HB15">
        <v>11</v>
      </c>
      <c r="HC15">
        <v>0.7</v>
      </c>
      <c r="HD15" t="s">
        <v>872</v>
      </c>
      <c r="HE15" t="s">
        <v>872</v>
      </c>
      <c r="HF15" t="s">
        <v>872</v>
      </c>
      <c r="HG15" t="s">
        <v>872</v>
      </c>
      <c r="HH15">
        <v>2098</v>
      </c>
      <c r="HI15">
        <v>3573999</v>
      </c>
      <c r="HJ15">
        <v>0</v>
      </c>
      <c r="HK15">
        <v>231752</v>
      </c>
      <c r="HL15">
        <v>70059</v>
      </c>
      <c r="HM15">
        <v>702590</v>
      </c>
      <c r="HN15">
        <v>0</v>
      </c>
      <c r="HO15">
        <v>0</v>
      </c>
      <c r="HP15">
        <v>0</v>
      </c>
      <c r="HQ15">
        <v>13.02</v>
      </c>
      <c r="HR15">
        <v>747871</v>
      </c>
      <c r="HS15">
        <v>1421.31</v>
      </c>
      <c r="HT15">
        <v>1620.53</v>
      </c>
      <c r="HU15">
        <v>1421.31</v>
      </c>
      <c r="HV15">
        <v>199.22</v>
      </c>
      <c r="HW15">
        <v>0</v>
      </c>
      <c r="HX15" t="s">
        <v>877</v>
      </c>
      <c r="HY15">
        <v>1421.31</v>
      </c>
      <c r="HZ15">
        <v>1620.53</v>
      </c>
      <c r="IA15">
        <v>1421.31</v>
      </c>
      <c r="IB15">
        <v>199.22</v>
      </c>
      <c r="IC15">
        <v>172</v>
      </c>
      <c r="ID15">
        <v>172</v>
      </c>
      <c r="IE15">
        <v>0</v>
      </c>
      <c r="IF15">
        <v>9.27</v>
      </c>
      <c r="IG15">
        <v>4.6349999999999998</v>
      </c>
      <c r="IH15">
        <v>10.54</v>
      </c>
      <c r="II15">
        <v>9.27</v>
      </c>
      <c r="IJ15">
        <v>1.27</v>
      </c>
      <c r="IK15">
        <v>0</v>
      </c>
      <c r="IL15">
        <v>0</v>
      </c>
      <c r="IM15">
        <v>0</v>
      </c>
      <c r="IN15">
        <v>0</v>
      </c>
      <c r="IO15">
        <v>0</v>
      </c>
      <c r="IP15">
        <v>0.53</v>
      </c>
      <c r="IQ15">
        <v>-0.13250000000000001</v>
      </c>
      <c r="IR15">
        <v>0.53</v>
      </c>
      <c r="IS15">
        <v>0.53</v>
      </c>
      <c r="IT15">
        <v>0</v>
      </c>
      <c r="IU15">
        <v>3</v>
      </c>
      <c r="IV15">
        <v>0.75</v>
      </c>
      <c r="IW15">
        <v>126.33</v>
      </c>
      <c r="IX15">
        <v>31.5825</v>
      </c>
      <c r="IY15">
        <v>144</v>
      </c>
      <c r="IZ15">
        <v>126.33</v>
      </c>
      <c r="JA15">
        <v>17.670000000000002</v>
      </c>
      <c r="JB15">
        <v>23.19</v>
      </c>
      <c r="JC15">
        <v>92.16</v>
      </c>
      <c r="JD15">
        <v>23.19</v>
      </c>
      <c r="JE15">
        <v>68.97</v>
      </c>
      <c r="JF15">
        <v>0</v>
      </c>
      <c r="JG15">
        <v>0</v>
      </c>
      <c r="JH15">
        <v>0</v>
      </c>
      <c r="JI15">
        <v>0</v>
      </c>
      <c r="JJ15">
        <v>1653.335</v>
      </c>
      <c r="JK15">
        <v>1926.5775000000001</v>
      </c>
      <c r="JL15" t="s">
        <v>878</v>
      </c>
      <c r="JM15">
        <v>-2.036E-3</v>
      </c>
      <c r="JN15">
        <v>0</v>
      </c>
      <c r="JO15">
        <v>461.5</v>
      </c>
      <c r="JP15">
        <v>19</v>
      </c>
      <c r="JQ15">
        <v>0.7</v>
      </c>
      <c r="JR15">
        <v>44317.36438082176</v>
      </c>
      <c r="JS15">
        <v>1</v>
      </c>
      <c r="JT15">
        <v>2</v>
      </c>
    </row>
    <row r="16" spans="1:280" x14ac:dyDescent="0.25">
      <c r="A16">
        <v>3440</v>
      </c>
      <c r="B16">
        <v>1900</v>
      </c>
      <c r="D16" t="s">
        <v>62</v>
      </c>
      <c r="E16" t="s">
        <v>67</v>
      </c>
      <c r="F16" t="s">
        <v>885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T16">
        <v>0</v>
      </c>
      <c r="U16">
        <v>0</v>
      </c>
      <c r="V16" t="s">
        <v>870</v>
      </c>
      <c r="W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G16">
        <v>0</v>
      </c>
      <c r="AH16">
        <v>0</v>
      </c>
      <c r="AI16">
        <v>0</v>
      </c>
      <c r="AJ16">
        <v>0</v>
      </c>
      <c r="AL16">
        <v>0</v>
      </c>
      <c r="AM16">
        <v>0</v>
      </c>
      <c r="AN16">
        <v>0</v>
      </c>
      <c r="AO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X16">
        <v>0</v>
      </c>
      <c r="AY16">
        <v>0</v>
      </c>
      <c r="AZ16">
        <v>68.97</v>
      </c>
      <c r="BB16">
        <v>68.97</v>
      </c>
      <c r="BC16">
        <v>0</v>
      </c>
      <c r="BD16">
        <v>0</v>
      </c>
      <c r="BF16">
        <v>0</v>
      </c>
      <c r="BG16">
        <v>0</v>
      </c>
      <c r="BH16">
        <v>276.98250000000002</v>
      </c>
      <c r="BI16">
        <v>68.97</v>
      </c>
      <c r="BL16">
        <v>276.98250000000002</v>
      </c>
      <c r="BN16" t="s">
        <v>871</v>
      </c>
      <c r="BO16">
        <v>0</v>
      </c>
      <c r="BP16">
        <v>0</v>
      </c>
      <c r="BQ16">
        <v>0</v>
      </c>
      <c r="BR16">
        <v>0</v>
      </c>
      <c r="BS16">
        <v>0</v>
      </c>
      <c r="BT16" t="s">
        <v>872</v>
      </c>
      <c r="BU16" t="s">
        <v>872</v>
      </c>
      <c r="BV16" t="s">
        <v>872</v>
      </c>
      <c r="BW16" t="s">
        <v>872</v>
      </c>
      <c r="BY16">
        <v>0</v>
      </c>
      <c r="BZ16">
        <v>0</v>
      </c>
      <c r="CA16">
        <v>0</v>
      </c>
      <c r="CB16">
        <v>0</v>
      </c>
      <c r="CC16">
        <v>0</v>
      </c>
      <c r="CD16">
        <v>0</v>
      </c>
      <c r="CE16">
        <v>0</v>
      </c>
      <c r="CF16">
        <v>0</v>
      </c>
      <c r="CG16">
        <v>0</v>
      </c>
      <c r="CH16">
        <v>0</v>
      </c>
      <c r="CI16">
        <v>203.78</v>
      </c>
      <c r="CK16">
        <v>203.78</v>
      </c>
      <c r="CL16">
        <v>0</v>
      </c>
      <c r="CM16">
        <v>0</v>
      </c>
      <c r="CN16" t="s">
        <v>873</v>
      </c>
      <c r="CO16">
        <v>203.78</v>
      </c>
      <c r="CQ16">
        <v>203.78</v>
      </c>
      <c r="CR16">
        <v>0</v>
      </c>
      <c r="CS16">
        <v>0</v>
      </c>
      <c r="CT16">
        <v>0</v>
      </c>
      <c r="CU16">
        <v>0</v>
      </c>
      <c r="CV16">
        <v>0.26</v>
      </c>
      <c r="CW16">
        <v>0.13</v>
      </c>
      <c r="CY16">
        <v>0.26</v>
      </c>
      <c r="CZ16">
        <v>0</v>
      </c>
      <c r="DA16">
        <v>0</v>
      </c>
      <c r="DB16">
        <v>0</v>
      </c>
      <c r="DD16">
        <v>0</v>
      </c>
      <c r="DE16">
        <v>0</v>
      </c>
      <c r="DF16">
        <v>0</v>
      </c>
      <c r="DG16">
        <v>0</v>
      </c>
      <c r="DI16">
        <v>0</v>
      </c>
      <c r="DJ16">
        <v>0</v>
      </c>
      <c r="DK16">
        <v>0</v>
      </c>
      <c r="DL16">
        <v>0</v>
      </c>
      <c r="DM16">
        <v>16.41</v>
      </c>
      <c r="DN16">
        <v>4.1025</v>
      </c>
      <c r="DP16">
        <v>16.41</v>
      </c>
      <c r="DQ16">
        <v>0</v>
      </c>
      <c r="DR16">
        <v>68.97</v>
      </c>
      <c r="DT16">
        <v>68.97</v>
      </c>
      <c r="DU16">
        <v>0</v>
      </c>
      <c r="DV16">
        <v>0</v>
      </c>
      <c r="DX16">
        <v>0</v>
      </c>
      <c r="DY16">
        <v>0</v>
      </c>
      <c r="DZ16">
        <v>278.16750000000002</v>
      </c>
      <c r="EA16">
        <v>276.98250000000002</v>
      </c>
      <c r="ED16">
        <v>278.16750000000002</v>
      </c>
      <c r="EF16" t="s">
        <v>874</v>
      </c>
      <c r="EG16">
        <v>-9.7599999999999998E-4</v>
      </c>
      <c r="EH16">
        <v>0</v>
      </c>
      <c r="EI16">
        <v>0</v>
      </c>
      <c r="EJ16">
        <v>0</v>
      </c>
      <c r="EK16">
        <v>0</v>
      </c>
      <c r="EL16" t="s">
        <v>872</v>
      </c>
      <c r="EM16" t="s">
        <v>872</v>
      </c>
      <c r="EN16" t="s">
        <v>872</v>
      </c>
      <c r="EO16" t="s">
        <v>872</v>
      </c>
      <c r="EQ16">
        <v>0</v>
      </c>
      <c r="ER16" s="22">
        <v>0</v>
      </c>
      <c r="ES16">
        <v>0</v>
      </c>
      <c r="ET16">
        <v>0</v>
      </c>
      <c r="EU16">
        <v>0</v>
      </c>
      <c r="EV16">
        <v>0</v>
      </c>
      <c r="EW16">
        <v>0</v>
      </c>
      <c r="EX16">
        <v>0</v>
      </c>
      <c r="EY16">
        <v>0</v>
      </c>
      <c r="EZ16">
        <v>0</v>
      </c>
      <c r="FA16">
        <v>204.4</v>
      </c>
      <c r="FC16">
        <v>204.4</v>
      </c>
      <c r="FD16">
        <v>0</v>
      </c>
      <c r="FE16">
        <v>0</v>
      </c>
      <c r="FF16" t="s">
        <v>875</v>
      </c>
      <c r="FG16">
        <v>204.4</v>
      </c>
      <c r="FI16">
        <v>204.4</v>
      </c>
      <c r="FJ16">
        <v>0</v>
      </c>
      <c r="FK16">
        <v>0</v>
      </c>
      <c r="FL16">
        <v>0</v>
      </c>
      <c r="FM16">
        <v>0</v>
      </c>
      <c r="FN16">
        <v>1</v>
      </c>
      <c r="FO16">
        <v>0.5</v>
      </c>
      <c r="FQ16">
        <v>1</v>
      </c>
      <c r="FR16">
        <v>0</v>
      </c>
      <c r="FS16">
        <v>0</v>
      </c>
      <c r="FT16">
        <v>0</v>
      </c>
      <c r="FV16">
        <v>0</v>
      </c>
      <c r="FW16">
        <v>0</v>
      </c>
      <c r="FX16">
        <v>0</v>
      </c>
      <c r="FY16">
        <v>0</v>
      </c>
      <c r="GA16">
        <v>0</v>
      </c>
      <c r="GB16">
        <v>0</v>
      </c>
      <c r="GC16">
        <v>0</v>
      </c>
      <c r="GD16">
        <v>0</v>
      </c>
      <c r="GE16">
        <v>17.190000000000001</v>
      </c>
      <c r="GF16">
        <v>4.2975000000000003</v>
      </c>
      <c r="GH16">
        <v>17.190000000000001</v>
      </c>
      <c r="GI16">
        <v>0</v>
      </c>
      <c r="GJ16">
        <v>68.97</v>
      </c>
      <c r="GL16">
        <v>68.97</v>
      </c>
      <c r="GM16">
        <v>0</v>
      </c>
      <c r="GN16">
        <v>0</v>
      </c>
      <c r="GP16">
        <v>0</v>
      </c>
      <c r="GQ16">
        <v>0</v>
      </c>
      <c r="GR16">
        <v>273.24250000000001</v>
      </c>
      <c r="GS16">
        <v>278.16750000000002</v>
      </c>
      <c r="GV16">
        <v>278.16750000000002</v>
      </c>
      <c r="GX16" t="s">
        <v>876</v>
      </c>
      <c r="GY16">
        <v>-1.212E-3</v>
      </c>
      <c r="GZ16">
        <v>0</v>
      </c>
      <c r="HA16">
        <v>0</v>
      </c>
      <c r="HB16">
        <v>0</v>
      </c>
      <c r="HC16">
        <v>0</v>
      </c>
      <c r="HD16" t="s">
        <v>872</v>
      </c>
      <c r="HE16" t="s">
        <v>872</v>
      </c>
      <c r="HF16" t="s">
        <v>872</v>
      </c>
      <c r="HG16" t="s">
        <v>872</v>
      </c>
      <c r="HI16">
        <v>0</v>
      </c>
      <c r="HJ16">
        <v>0</v>
      </c>
      <c r="HK16">
        <v>0</v>
      </c>
      <c r="HL16">
        <v>0</v>
      </c>
      <c r="HM16">
        <v>0</v>
      </c>
      <c r="HN16">
        <v>0</v>
      </c>
      <c r="HO16">
        <v>0</v>
      </c>
      <c r="HP16">
        <v>0</v>
      </c>
      <c r="HQ16">
        <v>0</v>
      </c>
      <c r="HR16">
        <v>0</v>
      </c>
      <c r="HS16">
        <v>199.22</v>
      </c>
      <c r="HU16">
        <v>199.22</v>
      </c>
      <c r="HV16">
        <v>0</v>
      </c>
      <c r="HW16">
        <v>0</v>
      </c>
      <c r="HX16" t="s">
        <v>877</v>
      </c>
      <c r="HY16">
        <v>199.22</v>
      </c>
      <c r="IA16">
        <v>199.22</v>
      </c>
      <c r="IB16">
        <v>0</v>
      </c>
      <c r="IC16">
        <v>0</v>
      </c>
      <c r="ID16">
        <v>0</v>
      </c>
      <c r="IE16">
        <v>0</v>
      </c>
      <c r="IF16">
        <v>1.27</v>
      </c>
      <c r="IG16">
        <v>0.63500000000000001</v>
      </c>
      <c r="II16">
        <v>1.27</v>
      </c>
      <c r="IJ16">
        <v>0</v>
      </c>
      <c r="IK16">
        <v>0</v>
      </c>
      <c r="IL16">
        <v>0</v>
      </c>
      <c r="IN16">
        <v>0</v>
      </c>
      <c r="IO16">
        <v>0</v>
      </c>
      <c r="IP16">
        <v>0</v>
      </c>
      <c r="IQ16">
        <v>0</v>
      </c>
      <c r="IS16">
        <v>0</v>
      </c>
      <c r="IT16">
        <v>0</v>
      </c>
      <c r="IU16">
        <v>0</v>
      </c>
      <c r="IV16">
        <v>0</v>
      </c>
      <c r="IW16">
        <v>17.670000000000002</v>
      </c>
      <c r="IX16">
        <v>4.4175000000000004</v>
      </c>
      <c r="IZ16">
        <v>17.670000000000002</v>
      </c>
      <c r="JA16">
        <v>0</v>
      </c>
      <c r="JB16">
        <v>68.97</v>
      </c>
      <c r="JD16">
        <v>68.97</v>
      </c>
      <c r="JE16">
        <v>0</v>
      </c>
      <c r="JF16">
        <v>0</v>
      </c>
      <c r="JH16">
        <v>0</v>
      </c>
      <c r="JI16">
        <v>0</v>
      </c>
      <c r="JJ16">
        <v>273.24250000000001</v>
      </c>
      <c r="JL16" t="s">
        <v>878</v>
      </c>
      <c r="JM16">
        <v>0</v>
      </c>
      <c r="JN16">
        <v>0</v>
      </c>
      <c r="JO16">
        <v>0</v>
      </c>
      <c r="JP16">
        <v>0</v>
      </c>
      <c r="JQ16">
        <v>0</v>
      </c>
      <c r="JR16">
        <v>44317.36438082176</v>
      </c>
      <c r="JS16">
        <v>1</v>
      </c>
      <c r="JT16">
        <v>3</v>
      </c>
    </row>
    <row r="17" spans="1:280" x14ac:dyDescent="0.25">
      <c r="A17">
        <v>1901</v>
      </c>
      <c r="B17">
        <v>1901</v>
      </c>
      <c r="C17" t="s">
        <v>68</v>
      </c>
      <c r="D17" t="s">
        <v>62</v>
      </c>
      <c r="E17" t="s">
        <v>69</v>
      </c>
      <c r="G17">
        <v>2098</v>
      </c>
      <c r="H17">
        <v>31979837</v>
      </c>
      <c r="I17">
        <v>0</v>
      </c>
      <c r="J17">
        <v>0</v>
      </c>
      <c r="K17">
        <v>260000</v>
      </c>
      <c r="L17">
        <v>0</v>
      </c>
      <c r="M17">
        <v>0</v>
      </c>
      <c r="N17">
        <v>0</v>
      </c>
      <c r="O17">
        <v>0</v>
      </c>
      <c r="P17">
        <v>12.15</v>
      </c>
      <c r="Q17">
        <v>6060000</v>
      </c>
      <c r="R17">
        <v>6593</v>
      </c>
      <c r="S17">
        <v>6593</v>
      </c>
      <c r="T17">
        <v>6593</v>
      </c>
      <c r="U17">
        <v>0</v>
      </c>
      <c r="V17" t="s">
        <v>870</v>
      </c>
      <c r="W17">
        <v>6593</v>
      </c>
      <c r="X17">
        <v>6593</v>
      </c>
      <c r="Y17">
        <v>6593</v>
      </c>
      <c r="Z17">
        <v>0</v>
      </c>
      <c r="AA17">
        <v>678</v>
      </c>
      <c r="AB17">
        <v>678</v>
      </c>
      <c r="AC17">
        <v>0</v>
      </c>
      <c r="AD17">
        <v>463</v>
      </c>
      <c r="AE17">
        <v>231.5</v>
      </c>
      <c r="AF17">
        <v>463</v>
      </c>
      <c r="AG17">
        <v>463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32</v>
      </c>
      <c r="AT17">
        <v>8</v>
      </c>
      <c r="AU17">
        <v>770.88</v>
      </c>
      <c r="AV17">
        <v>192.72</v>
      </c>
      <c r="AW17">
        <v>770.88</v>
      </c>
      <c r="AX17">
        <v>770.88</v>
      </c>
      <c r="AY17">
        <v>0</v>
      </c>
      <c r="AZ17">
        <v>0</v>
      </c>
      <c r="BA17">
        <v>9.77</v>
      </c>
      <c r="BB17">
        <v>0</v>
      </c>
      <c r="BC17">
        <v>9.77</v>
      </c>
      <c r="BD17">
        <v>0</v>
      </c>
      <c r="BE17">
        <v>0</v>
      </c>
      <c r="BF17">
        <v>0</v>
      </c>
      <c r="BG17">
        <v>0</v>
      </c>
      <c r="BH17">
        <v>7394.1175000000003</v>
      </c>
      <c r="BI17">
        <v>7703.22</v>
      </c>
      <c r="BJ17">
        <v>7524.14</v>
      </c>
      <c r="BK17">
        <v>7712.99</v>
      </c>
      <c r="BL17">
        <v>7703.22</v>
      </c>
      <c r="BM17">
        <v>7712.99</v>
      </c>
      <c r="BN17" t="s">
        <v>871</v>
      </c>
      <c r="BO17">
        <v>0</v>
      </c>
      <c r="BP17">
        <v>0</v>
      </c>
      <c r="BQ17">
        <v>919.16</v>
      </c>
      <c r="BR17">
        <v>70</v>
      </c>
      <c r="BS17">
        <v>0.7</v>
      </c>
      <c r="BT17" t="s">
        <v>872</v>
      </c>
      <c r="BU17" t="s">
        <v>872</v>
      </c>
      <c r="BV17" t="s">
        <v>872</v>
      </c>
      <c r="BW17" t="s">
        <v>872</v>
      </c>
      <c r="BX17">
        <v>2098</v>
      </c>
      <c r="BY17">
        <v>30974299</v>
      </c>
      <c r="BZ17">
        <v>0</v>
      </c>
      <c r="CA17">
        <v>0</v>
      </c>
      <c r="CB17">
        <v>260000</v>
      </c>
      <c r="CC17">
        <v>0</v>
      </c>
      <c r="CD17">
        <v>0</v>
      </c>
      <c r="CE17">
        <v>0</v>
      </c>
      <c r="CF17">
        <v>0</v>
      </c>
      <c r="CG17">
        <v>12.15</v>
      </c>
      <c r="CH17">
        <v>4691743</v>
      </c>
      <c r="CI17">
        <v>6267.75</v>
      </c>
      <c r="CJ17">
        <v>6384.16</v>
      </c>
      <c r="CK17">
        <v>6267.75</v>
      </c>
      <c r="CL17">
        <v>116.41</v>
      </c>
      <c r="CM17">
        <v>0</v>
      </c>
      <c r="CN17" t="s">
        <v>873</v>
      </c>
      <c r="CO17">
        <v>6267.75</v>
      </c>
      <c r="CP17">
        <v>6384.16</v>
      </c>
      <c r="CQ17">
        <v>6267.75</v>
      </c>
      <c r="CR17">
        <v>116.41</v>
      </c>
      <c r="CS17">
        <v>689</v>
      </c>
      <c r="CT17">
        <v>689</v>
      </c>
      <c r="CU17">
        <v>0</v>
      </c>
      <c r="CV17">
        <v>496.43</v>
      </c>
      <c r="CW17">
        <v>248.215</v>
      </c>
      <c r="CX17">
        <v>497.29</v>
      </c>
      <c r="CY17">
        <v>496.43</v>
      </c>
      <c r="CZ17">
        <v>0.86</v>
      </c>
      <c r="DA17">
        <v>0</v>
      </c>
      <c r="DB17">
        <v>0</v>
      </c>
      <c r="DC17">
        <v>0</v>
      </c>
      <c r="DD17">
        <v>0</v>
      </c>
      <c r="DE17">
        <v>0</v>
      </c>
      <c r="DF17">
        <v>8.2100000000000009</v>
      </c>
      <c r="DG17">
        <v>-2.0525000000000002</v>
      </c>
      <c r="DH17">
        <v>8.2100000000000009</v>
      </c>
      <c r="DI17">
        <v>8.2100000000000009</v>
      </c>
      <c r="DJ17">
        <v>0</v>
      </c>
      <c r="DK17">
        <v>32</v>
      </c>
      <c r="DL17">
        <v>8</v>
      </c>
      <c r="DM17">
        <v>732.82</v>
      </c>
      <c r="DN17">
        <v>183.20500000000001</v>
      </c>
      <c r="DO17">
        <v>746.47</v>
      </c>
      <c r="DP17">
        <v>732.82</v>
      </c>
      <c r="DQ17">
        <v>13.65</v>
      </c>
      <c r="DR17">
        <v>0</v>
      </c>
      <c r="DS17">
        <v>9.77</v>
      </c>
      <c r="DT17">
        <v>0</v>
      </c>
      <c r="DU17">
        <v>9.77</v>
      </c>
      <c r="DV17">
        <v>0</v>
      </c>
      <c r="DW17">
        <v>0</v>
      </c>
      <c r="DX17">
        <v>0</v>
      </c>
      <c r="DY17">
        <v>0</v>
      </c>
      <c r="DZ17">
        <v>7636.75</v>
      </c>
      <c r="EA17">
        <v>7394.1175000000003</v>
      </c>
      <c r="EB17">
        <v>7770.47</v>
      </c>
      <c r="EC17">
        <v>7524.14</v>
      </c>
      <c r="ED17">
        <v>7636.75</v>
      </c>
      <c r="EE17">
        <v>7770.47</v>
      </c>
      <c r="EF17" t="s">
        <v>874</v>
      </c>
      <c r="EG17">
        <v>-2.5509999999999999E-3</v>
      </c>
      <c r="EH17">
        <v>0</v>
      </c>
      <c r="EI17">
        <v>733.03</v>
      </c>
      <c r="EJ17">
        <v>59</v>
      </c>
      <c r="EK17">
        <v>0.7</v>
      </c>
      <c r="EL17" t="s">
        <v>872</v>
      </c>
      <c r="EM17" t="s">
        <v>872</v>
      </c>
      <c r="EN17" t="s">
        <v>872</v>
      </c>
      <c r="EO17" t="s">
        <v>872</v>
      </c>
      <c r="EP17">
        <v>2098</v>
      </c>
      <c r="EQ17">
        <v>30083614</v>
      </c>
      <c r="ER17" s="22">
        <v>6324</v>
      </c>
      <c r="ES17">
        <v>945382</v>
      </c>
      <c r="ET17">
        <v>255094</v>
      </c>
      <c r="EU17">
        <v>0</v>
      </c>
      <c r="EV17">
        <v>0</v>
      </c>
      <c r="EW17">
        <v>7387</v>
      </c>
      <c r="EX17">
        <v>0</v>
      </c>
      <c r="EY17">
        <v>12.15</v>
      </c>
      <c r="EZ17">
        <v>4556335</v>
      </c>
      <c r="FA17">
        <v>6538.84</v>
      </c>
      <c r="FB17">
        <v>6659.03</v>
      </c>
      <c r="FC17">
        <v>6538.84</v>
      </c>
      <c r="FD17">
        <v>120.19</v>
      </c>
      <c r="FE17">
        <v>0</v>
      </c>
      <c r="FF17" t="s">
        <v>875</v>
      </c>
      <c r="FG17">
        <v>6538.84</v>
      </c>
      <c r="FH17">
        <v>6659.03</v>
      </c>
      <c r="FI17">
        <v>6538.84</v>
      </c>
      <c r="FJ17">
        <v>120.19</v>
      </c>
      <c r="FK17">
        <v>679</v>
      </c>
      <c r="FL17">
        <v>679</v>
      </c>
      <c r="FM17">
        <v>0</v>
      </c>
      <c r="FN17">
        <v>470.73</v>
      </c>
      <c r="FO17">
        <v>235.36500000000001</v>
      </c>
      <c r="FP17">
        <v>471.73</v>
      </c>
      <c r="FQ17">
        <v>470.73</v>
      </c>
      <c r="FR17">
        <v>1</v>
      </c>
      <c r="FS17">
        <v>1.24</v>
      </c>
      <c r="FT17">
        <v>1.24</v>
      </c>
      <c r="FU17">
        <v>1.24</v>
      </c>
      <c r="FV17">
        <v>1.24</v>
      </c>
      <c r="FW17">
        <v>0</v>
      </c>
      <c r="FX17">
        <v>7</v>
      </c>
      <c r="FY17">
        <v>-1.75</v>
      </c>
      <c r="FZ17">
        <v>7</v>
      </c>
      <c r="GA17">
        <v>7</v>
      </c>
      <c r="GB17">
        <v>0</v>
      </c>
      <c r="GC17">
        <v>30</v>
      </c>
      <c r="GD17">
        <v>7.5</v>
      </c>
      <c r="GE17">
        <v>706.22</v>
      </c>
      <c r="GF17">
        <v>176.55500000000001</v>
      </c>
      <c r="GG17">
        <v>719.26</v>
      </c>
      <c r="GH17">
        <v>706.22</v>
      </c>
      <c r="GI17">
        <v>13.04</v>
      </c>
      <c r="GJ17">
        <v>0</v>
      </c>
      <c r="GK17">
        <v>9.77</v>
      </c>
      <c r="GL17">
        <v>0</v>
      </c>
      <c r="GM17">
        <v>9.77</v>
      </c>
      <c r="GN17">
        <v>0</v>
      </c>
      <c r="GO17">
        <v>0</v>
      </c>
      <c r="GP17">
        <v>0</v>
      </c>
      <c r="GQ17">
        <v>0</v>
      </c>
      <c r="GR17">
        <v>7725.4375</v>
      </c>
      <c r="GS17">
        <v>7636.75</v>
      </c>
      <c r="GT17">
        <v>7847.5024999999996</v>
      </c>
      <c r="GU17">
        <v>7770.47</v>
      </c>
      <c r="GV17">
        <v>7725.4375</v>
      </c>
      <c r="GW17">
        <v>7847.5024999999996</v>
      </c>
      <c r="GX17" t="s">
        <v>876</v>
      </c>
      <c r="GY17">
        <v>-4.4939999999999997E-3</v>
      </c>
      <c r="GZ17">
        <v>0</v>
      </c>
      <c r="HA17">
        <v>681.16</v>
      </c>
      <c r="HB17">
        <v>56</v>
      </c>
      <c r="HC17">
        <v>0.7</v>
      </c>
      <c r="HD17" t="s">
        <v>872</v>
      </c>
      <c r="HE17" t="s">
        <v>872</v>
      </c>
      <c r="HF17" t="s">
        <v>872</v>
      </c>
      <c r="HG17" t="s">
        <v>872</v>
      </c>
      <c r="HH17">
        <v>2098</v>
      </c>
      <c r="HI17">
        <v>29158432</v>
      </c>
      <c r="HJ17">
        <v>4396</v>
      </c>
      <c r="HK17">
        <v>1029035</v>
      </c>
      <c r="HL17">
        <v>325089</v>
      </c>
      <c r="HM17">
        <v>0</v>
      </c>
      <c r="HN17">
        <v>0</v>
      </c>
      <c r="HO17">
        <v>15955</v>
      </c>
      <c r="HP17">
        <v>0</v>
      </c>
      <c r="HQ17">
        <v>12.55</v>
      </c>
      <c r="HR17">
        <v>3848913</v>
      </c>
      <c r="HS17">
        <v>6625.72</v>
      </c>
      <c r="HT17">
        <v>6734.69</v>
      </c>
      <c r="HU17">
        <v>6625.72</v>
      </c>
      <c r="HV17">
        <v>108.97</v>
      </c>
      <c r="HW17">
        <v>0</v>
      </c>
      <c r="HX17" t="s">
        <v>877</v>
      </c>
      <c r="HY17">
        <v>6625.72</v>
      </c>
      <c r="HZ17">
        <v>6734.69</v>
      </c>
      <c r="IA17">
        <v>6625.72</v>
      </c>
      <c r="IB17">
        <v>108.97</v>
      </c>
      <c r="IC17">
        <v>678</v>
      </c>
      <c r="ID17">
        <v>678</v>
      </c>
      <c r="IE17">
        <v>0</v>
      </c>
      <c r="IF17">
        <v>478.23</v>
      </c>
      <c r="IG17">
        <v>239.11500000000001</v>
      </c>
      <c r="IH17">
        <v>479.17</v>
      </c>
      <c r="II17">
        <v>478.23</v>
      </c>
      <c r="IJ17">
        <v>0.94</v>
      </c>
      <c r="IK17">
        <v>1.44</v>
      </c>
      <c r="IL17">
        <v>1.44</v>
      </c>
      <c r="IM17">
        <v>1.44</v>
      </c>
      <c r="IN17">
        <v>1.44</v>
      </c>
      <c r="IO17">
        <v>0</v>
      </c>
      <c r="IP17">
        <v>8.81</v>
      </c>
      <c r="IQ17">
        <v>-2.2025000000000001</v>
      </c>
      <c r="IR17">
        <v>8.81</v>
      </c>
      <c r="IS17">
        <v>8.81</v>
      </c>
      <c r="IT17">
        <v>0</v>
      </c>
      <c r="IU17">
        <v>39</v>
      </c>
      <c r="IV17">
        <v>9.75</v>
      </c>
      <c r="IW17">
        <v>694.46</v>
      </c>
      <c r="IX17">
        <v>173.61500000000001</v>
      </c>
      <c r="IY17">
        <v>705.88</v>
      </c>
      <c r="IZ17">
        <v>694.46</v>
      </c>
      <c r="JA17">
        <v>11.42</v>
      </c>
      <c r="JB17">
        <v>0</v>
      </c>
      <c r="JC17">
        <v>9.77</v>
      </c>
      <c r="JD17">
        <v>0</v>
      </c>
      <c r="JE17">
        <v>9.77</v>
      </c>
      <c r="JF17">
        <v>0</v>
      </c>
      <c r="JG17">
        <v>0</v>
      </c>
      <c r="JH17">
        <v>0</v>
      </c>
      <c r="JI17">
        <v>0</v>
      </c>
      <c r="JJ17">
        <v>7725.4375</v>
      </c>
      <c r="JK17">
        <v>7847.5024999999996</v>
      </c>
      <c r="JL17" t="s">
        <v>878</v>
      </c>
      <c r="JM17">
        <v>-3.4600000000000001E-4</v>
      </c>
      <c r="JN17">
        <v>0</v>
      </c>
      <c r="JO17">
        <v>571.51</v>
      </c>
      <c r="JP17">
        <v>38</v>
      </c>
      <c r="JQ17">
        <v>0.7</v>
      </c>
      <c r="JR17">
        <v>44317.36438082176</v>
      </c>
      <c r="JS17">
        <v>1</v>
      </c>
      <c r="JT17">
        <v>2</v>
      </c>
    </row>
    <row r="18" spans="1:280" x14ac:dyDescent="0.25">
      <c r="A18">
        <v>4637</v>
      </c>
      <c r="B18">
        <v>1901</v>
      </c>
      <c r="D18" t="s">
        <v>62</v>
      </c>
      <c r="E18" t="s">
        <v>69</v>
      </c>
      <c r="F18" t="s">
        <v>886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T18">
        <v>0</v>
      </c>
      <c r="U18">
        <v>0</v>
      </c>
      <c r="V18" t="s">
        <v>870</v>
      </c>
      <c r="W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G18">
        <v>0</v>
      </c>
      <c r="AH18">
        <v>0</v>
      </c>
      <c r="AI18">
        <v>0</v>
      </c>
      <c r="AJ18">
        <v>0</v>
      </c>
      <c r="AL18">
        <v>0</v>
      </c>
      <c r="AM18">
        <v>0</v>
      </c>
      <c r="AN18">
        <v>0</v>
      </c>
      <c r="AO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X18">
        <v>0</v>
      </c>
      <c r="AY18">
        <v>0</v>
      </c>
      <c r="AZ18">
        <v>9.77</v>
      </c>
      <c r="BB18">
        <v>9.77</v>
      </c>
      <c r="BC18">
        <v>0</v>
      </c>
      <c r="BD18">
        <v>0</v>
      </c>
      <c r="BF18">
        <v>0</v>
      </c>
      <c r="BG18">
        <v>0</v>
      </c>
      <c r="BH18">
        <v>130.02250000000001</v>
      </c>
      <c r="BI18">
        <v>9.77</v>
      </c>
      <c r="BL18">
        <v>130.02250000000001</v>
      </c>
      <c r="BN18" t="s">
        <v>871</v>
      </c>
      <c r="BO18">
        <v>0</v>
      </c>
      <c r="BP18">
        <v>0</v>
      </c>
      <c r="BQ18">
        <v>0</v>
      </c>
      <c r="BR18">
        <v>0</v>
      </c>
      <c r="BS18">
        <v>0</v>
      </c>
      <c r="BT18" t="s">
        <v>872</v>
      </c>
      <c r="BU18" t="s">
        <v>872</v>
      </c>
      <c r="BV18" t="s">
        <v>872</v>
      </c>
      <c r="BW18" t="s">
        <v>872</v>
      </c>
      <c r="BY18">
        <v>0</v>
      </c>
      <c r="BZ18">
        <v>0</v>
      </c>
      <c r="CA18">
        <v>0</v>
      </c>
      <c r="CB18">
        <v>0</v>
      </c>
      <c r="CC18">
        <v>0</v>
      </c>
      <c r="CD18">
        <v>0</v>
      </c>
      <c r="CE18">
        <v>0</v>
      </c>
      <c r="CF18">
        <v>0</v>
      </c>
      <c r="CG18">
        <v>0</v>
      </c>
      <c r="CH18">
        <v>0</v>
      </c>
      <c r="CI18">
        <v>116.41</v>
      </c>
      <c r="CK18">
        <v>116.41</v>
      </c>
      <c r="CL18">
        <v>0</v>
      </c>
      <c r="CM18">
        <v>0</v>
      </c>
      <c r="CN18" t="s">
        <v>873</v>
      </c>
      <c r="CO18">
        <v>116.41</v>
      </c>
      <c r="CQ18">
        <v>116.41</v>
      </c>
      <c r="CR18">
        <v>0</v>
      </c>
      <c r="CS18">
        <v>0</v>
      </c>
      <c r="CT18">
        <v>0</v>
      </c>
      <c r="CU18">
        <v>0</v>
      </c>
      <c r="CV18">
        <v>0.86</v>
      </c>
      <c r="CW18">
        <v>0.43</v>
      </c>
      <c r="CY18">
        <v>0.86</v>
      </c>
      <c r="CZ18">
        <v>0</v>
      </c>
      <c r="DA18">
        <v>0</v>
      </c>
      <c r="DB18">
        <v>0</v>
      </c>
      <c r="DD18">
        <v>0</v>
      </c>
      <c r="DE18">
        <v>0</v>
      </c>
      <c r="DF18">
        <v>0</v>
      </c>
      <c r="DG18">
        <v>0</v>
      </c>
      <c r="DI18">
        <v>0</v>
      </c>
      <c r="DJ18">
        <v>0</v>
      </c>
      <c r="DK18">
        <v>0</v>
      </c>
      <c r="DL18">
        <v>0</v>
      </c>
      <c r="DM18">
        <v>13.65</v>
      </c>
      <c r="DN18">
        <v>3.4125000000000001</v>
      </c>
      <c r="DP18">
        <v>13.65</v>
      </c>
      <c r="DQ18">
        <v>0</v>
      </c>
      <c r="DR18">
        <v>9.77</v>
      </c>
      <c r="DT18">
        <v>9.77</v>
      </c>
      <c r="DU18">
        <v>0</v>
      </c>
      <c r="DV18">
        <v>0</v>
      </c>
      <c r="DX18">
        <v>0</v>
      </c>
      <c r="DY18">
        <v>0</v>
      </c>
      <c r="DZ18">
        <v>133.72</v>
      </c>
      <c r="EA18">
        <v>130.02250000000001</v>
      </c>
      <c r="ED18">
        <v>133.72</v>
      </c>
      <c r="EF18" t="s">
        <v>874</v>
      </c>
      <c r="EG18">
        <v>-2.5509999999999999E-3</v>
      </c>
      <c r="EH18">
        <v>0</v>
      </c>
      <c r="EI18">
        <v>0</v>
      </c>
      <c r="EJ18">
        <v>0</v>
      </c>
      <c r="EK18">
        <v>0</v>
      </c>
      <c r="EL18" t="s">
        <v>872</v>
      </c>
      <c r="EM18" t="s">
        <v>872</v>
      </c>
      <c r="EN18" t="s">
        <v>872</v>
      </c>
      <c r="EO18" t="s">
        <v>872</v>
      </c>
      <c r="EQ18">
        <v>0</v>
      </c>
      <c r="ER18" s="22">
        <v>0</v>
      </c>
      <c r="ES18">
        <v>0</v>
      </c>
      <c r="ET18">
        <v>0</v>
      </c>
      <c r="EU18">
        <v>0</v>
      </c>
      <c r="EV18">
        <v>0</v>
      </c>
      <c r="EW18">
        <v>0</v>
      </c>
      <c r="EX18">
        <v>0</v>
      </c>
      <c r="EY18">
        <v>0</v>
      </c>
      <c r="EZ18">
        <v>0</v>
      </c>
      <c r="FA18">
        <v>120.19</v>
      </c>
      <c r="FC18">
        <v>120.19</v>
      </c>
      <c r="FD18">
        <v>0</v>
      </c>
      <c r="FE18">
        <v>0</v>
      </c>
      <c r="FF18" t="s">
        <v>875</v>
      </c>
      <c r="FG18">
        <v>120.19</v>
      </c>
      <c r="FI18">
        <v>120.19</v>
      </c>
      <c r="FJ18">
        <v>0</v>
      </c>
      <c r="FK18">
        <v>0</v>
      </c>
      <c r="FL18">
        <v>0</v>
      </c>
      <c r="FM18">
        <v>0</v>
      </c>
      <c r="FN18">
        <v>1</v>
      </c>
      <c r="FO18">
        <v>0.5</v>
      </c>
      <c r="FQ18">
        <v>1</v>
      </c>
      <c r="FR18">
        <v>0</v>
      </c>
      <c r="FS18">
        <v>0</v>
      </c>
      <c r="FT18">
        <v>0</v>
      </c>
      <c r="FV18">
        <v>0</v>
      </c>
      <c r="FW18">
        <v>0</v>
      </c>
      <c r="FX18">
        <v>0</v>
      </c>
      <c r="FY18">
        <v>0</v>
      </c>
      <c r="GA18">
        <v>0</v>
      </c>
      <c r="GB18">
        <v>0</v>
      </c>
      <c r="GC18">
        <v>0</v>
      </c>
      <c r="GD18">
        <v>0</v>
      </c>
      <c r="GE18">
        <v>13.04</v>
      </c>
      <c r="GF18">
        <v>3.26</v>
      </c>
      <c r="GH18">
        <v>13.04</v>
      </c>
      <c r="GI18">
        <v>0</v>
      </c>
      <c r="GJ18">
        <v>9.77</v>
      </c>
      <c r="GL18">
        <v>9.77</v>
      </c>
      <c r="GM18">
        <v>0</v>
      </c>
      <c r="GN18">
        <v>0</v>
      </c>
      <c r="GP18">
        <v>0</v>
      </c>
      <c r="GQ18">
        <v>0</v>
      </c>
      <c r="GR18">
        <v>122.065</v>
      </c>
      <c r="GS18">
        <v>133.72</v>
      </c>
      <c r="GV18">
        <v>133.72</v>
      </c>
      <c r="GX18" t="s">
        <v>876</v>
      </c>
      <c r="GY18">
        <v>-4.4939999999999997E-3</v>
      </c>
      <c r="GZ18">
        <v>0</v>
      </c>
      <c r="HA18">
        <v>0</v>
      </c>
      <c r="HB18">
        <v>0</v>
      </c>
      <c r="HC18">
        <v>0</v>
      </c>
      <c r="HD18" t="s">
        <v>872</v>
      </c>
      <c r="HE18" t="s">
        <v>872</v>
      </c>
      <c r="HF18" t="s">
        <v>872</v>
      </c>
      <c r="HG18" t="s">
        <v>872</v>
      </c>
      <c r="HI18">
        <v>0</v>
      </c>
      <c r="HJ18">
        <v>0</v>
      </c>
      <c r="HK18">
        <v>0</v>
      </c>
      <c r="HL18">
        <v>0</v>
      </c>
      <c r="HM18">
        <v>0</v>
      </c>
      <c r="HN18">
        <v>0</v>
      </c>
      <c r="HO18">
        <v>0</v>
      </c>
      <c r="HP18">
        <v>0</v>
      </c>
      <c r="HQ18">
        <v>0</v>
      </c>
      <c r="HR18">
        <v>0</v>
      </c>
      <c r="HS18">
        <v>108.97</v>
      </c>
      <c r="HU18">
        <v>108.97</v>
      </c>
      <c r="HV18">
        <v>0</v>
      </c>
      <c r="HW18">
        <v>0</v>
      </c>
      <c r="HX18" t="s">
        <v>877</v>
      </c>
      <c r="HY18">
        <v>108.97</v>
      </c>
      <c r="IA18">
        <v>108.97</v>
      </c>
      <c r="IB18">
        <v>0</v>
      </c>
      <c r="IC18">
        <v>0</v>
      </c>
      <c r="ID18">
        <v>0</v>
      </c>
      <c r="IE18">
        <v>0</v>
      </c>
      <c r="IF18">
        <v>0.94</v>
      </c>
      <c r="IG18">
        <v>0.47</v>
      </c>
      <c r="II18">
        <v>0.94</v>
      </c>
      <c r="IJ18">
        <v>0</v>
      </c>
      <c r="IK18">
        <v>0</v>
      </c>
      <c r="IL18">
        <v>0</v>
      </c>
      <c r="IN18">
        <v>0</v>
      </c>
      <c r="IO18">
        <v>0</v>
      </c>
      <c r="IP18">
        <v>0</v>
      </c>
      <c r="IQ18">
        <v>0</v>
      </c>
      <c r="IS18">
        <v>0</v>
      </c>
      <c r="IT18">
        <v>0</v>
      </c>
      <c r="IU18">
        <v>0</v>
      </c>
      <c r="IV18">
        <v>0</v>
      </c>
      <c r="IW18">
        <v>11.42</v>
      </c>
      <c r="IX18">
        <v>2.855</v>
      </c>
      <c r="IZ18">
        <v>11.42</v>
      </c>
      <c r="JA18">
        <v>0</v>
      </c>
      <c r="JB18">
        <v>9.77</v>
      </c>
      <c r="JD18">
        <v>9.77</v>
      </c>
      <c r="JE18">
        <v>0</v>
      </c>
      <c r="JF18">
        <v>0</v>
      </c>
      <c r="JH18">
        <v>0</v>
      </c>
      <c r="JI18">
        <v>0</v>
      </c>
      <c r="JJ18">
        <v>122.065</v>
      </c>
      <c r="JL18" t="s">
        <v>878</v>
      </c>
      <c r="JM18">
        <v>0</v>
      </c>
      <c r="JN18">
        <v>0</v>
      </c>
      <c r="JO18">
        <v>0</v>
      </c>
      <c r="JP18">
        <v>0</v>
      </c>
      <c r="JQ18">
        <v>0</v>
      </c>
      <c r="JR18">
        <v>44317.36438082176</v>
      </c>
      <c r="JS18">
        <v>1</v>
      </c>
      <c r="JT18">
        <v>3</v>
      </c>
    </row>
    <row r="19" spans="1:280" x14ac:dyDescent="0.25">
      <c r="A19">
        <v>1922</v>
      </c>
      <c r="B19">
        <v>1922</v>
      </c>
      <c r="C19" t="s">
        <v>70</v>
      </c>
      <c r="D19" t="s">
        <v>71</v>
      </c>
      <c r="E19" t="s">
        <v>72</v>
      </c>
      <c r="G19">
        <v>1902</v>
      </c>
      <c r="H19">
        <v>40869990</v>
      </c>
      <c r="I19">
        <v>17500</v>
      </c>
      <c r="J19">
        <v>0</v>
      </c>
      <c r="K19">
        <v>1000</v>
      </c>
      <c r="L19">
        <v>0</v>
      </c>
      <c r="M19">
        <v>0</v>
      </c>
      <c r="N19">
        <v>0</v>
      </c>
      <c r="O19">
        <v>0</v>
      </c>
      <c r="P19">
        <v>12.65</v>
      </c>
      <c r="Q19">
        <v>6111060</v>
      </c>
      <c r="R19">
        <v>9734</v>
      </c>
      <c r="S19">
        <v>9734</v>
      </c>
      <c r="T19">
        <v>9734</v>
      </c>
      <c r="U19">
        <v>0</v>
      </c>
      <c r="V19" t="s">
        <v>870</v>
      </c>
      <c r="W19">
        <v>9734</v>
      </c>
      <c r="X19">
        <v>9734</v>
      </c>
      <c r="Y19">
        <v>9734</v>
      </c>
      <c r="Z19">
        <v>0</v>
      </c>
      <c r="AA19">
        <v>1100</v>
      </c>
      <c r="AB19">
        <v>1070.74</v>
      </c>
      <c r="AC19">
        <v>5.6</v>
      </c>
      <c r="AD19">
        <v>359</v>
      </c>
      <c r="AE19">
        <v>179.5</v>
      </c>
      <c r="AF19">
        <v>359</v>
      </c>
      <c r="AG19">
        <v>359</v>
      </c>
      <c r="AH19">
        <v>0</v>
      </c>
      <c r="AI19">
        <v>2</v>
      </c>
      <c r="AJ19">
        <v>2</v>
      </c>
      <c r="AK19">
        <v>2</v>
      </c>
      <c r="AL19">
        <v>2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17</v>
      </c>
      <c r="AT19">
        <v>4.25</v>
      </c>
      <c r="AU19">
        <v>372</v>
      </c>
      <c r="AV19">
        <v>93</v>
      </c>
      <c r="AW19">
        <v>372</v>
      </c>
      <c r="AX19">
        <v>372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10425.3238</v>
      </c>
      <c r="BI19">
        <v>11089.09</v>
      </c>
      <c r="BJ19">
        <v>10537.158799999999</v>
      </c>
      <c r="BK19">
        <v>11089.09</v>
      </c>
      <c r="BL19">
        <v>11089.09</v>
      </c>
      <c r="BM19">
        <v>11089.09</v>
      </c>
      <c r="BN19" t="s">
        <v>871</v>
      </c>
      <c r="BO19">
        <v>0</v>
      </c>
      <c r="BP19">
        <v>0</v>
      </c>
      <c r="BQ19">
        <v>627.80999999999995</v>
      </c>
      <c r="BR19">
        <v>42</v>
      </c>
      <c r="BS19">
        <v>0.7</v>
      </c>
      <c r="BT19" t="s">
        <v>872</v>
      </c>
      <c r="BU19" t="s">
        <v>872</v>
      </c>
      <c r="BV19" t="s">
        <v>872</v>
      </c>
      <c r="BW19" t="s">
        <v>872</v>
      </c>
      <c r="BX19">
        <v>1902</v>
      </c>
      <c r="BY19">
        <v>40583840</v>
      </c>
      <c r="BZ19">
        <v>17500</v>
      </c>
      <c r="CA19">
        <v>0</v>
      </c>
      <c r="CB19">
        <v>1000</v>
      </c>
      <c r="CC19">
        <v>0</v>
      </c>
      <c r="CD19">
        <v>0</v>
      </c>
      <c r="CE19">
        <v>0</v>
      </c>
      <c r="CF19">
        <v>0</v>
      </c>
      <c r="CG19">
        <v>12.65</v>
      </c>
      <c r="CH19">
        <v>5904406</v>
      </c>
      <c r="CI19">
        <v>9127.36</v>
      </c>
      <c r="CJ19">
        <v>9238.08</v>
      </c>
      <c r="CK19">
        <v>9127.36</v>
      </c>
      <c r="CL19">
        <v>110.72</v>
      </c>
      <c r="CM19">
        <v>0</v>
      </c>
      <c r="CN19" t="s">
        <v>873</v>
      </c>
      <c r="CO19">
        <v>9127.36</v>
      </c>
      <c r="CP19">
        <v>9238.08</v>
      </c>
      <c r="CQ19">
        <v>9127.36</v>
      </c>
      <c r="CR19">
        <v>110.72</v>
      </c>
      <c r="CS19">
        <v>1044</v>
      </c>
      <c r="CT19">
        <v>1016.1888</v>
      </c>
      <c r="CU19">
        <v>5.6</v>
      </c>
      <c r="CV19">
        <v>358.08</v>
      </c>
      <c r="CW19">
        <v>179.04</v>
      </c>
      <c r="CX19">
        <v>358.08</v>
      </c>
      <c r="CY19">
        <v>358.08</v>
      </c>
      <c r="CZ19">
        <v>0</v>
      </c>
      <c r="DA19">
        <v>1</v>
      </c>
      <c r="DB19">
        <v>1</v>
      </c>
      <c r="DC19">
        <v>1</v>
      </c>
      <c r="DD19">
        <v>1</v>
      </c>
      <c r="DE19">
        <v>0</v>
      </c>
      <c r="DF19">
        <v>0</v>
      </c>
      <c r="DG19">
        <v>0</v>
      </c>
      <c r="DH19">
        <v>0</v>
      </c>
      <c r="DI19">
        <v>0</v>
      </c>
      <c r="DJ19">
        <v>0</v>
      </c>
      <c r="DK19">
        <v>17</v>
      </c>
      <c r="DL19">
        <v>4.25</v>
      </c>
      <c r="DM19">
        <v>367.54</v>
      </c>
      <c r="DN19">
        <v>91.885000000000005</v>
      </c>
      <c r="DO19">
        <v>372</v>
      </c>
      <c r="DP19">
        <v>367.54</v>
      </c>
      <c r="DQ19">
        <v>4.46</v>
      </c>
      <c r="DR19">
        <v>0</v>
      </c>
      <c r="DS19">
        <v>0</v>
      </c>
      <c r="DT19">
        <v>0</v>
      </c>
      <c r="DU19">
        <v>0</v>
      </c>
      <c r="DV19">
        <v>0</v>
      </c>
      <c r="DW19">
        <v>0</v>
      </c>
      <c r="DX19">
        <v>0</v>
      </c>
      <c r="DY19">
        <v>0</v>
      </c>
      <c r="DZ19">
        <v>11010.203</v>
      </c>
      <c r="EA19">
        <v>10425.3238</v>
      </c>
      <c r="EB19">
        <v>11119.438</v>
      </c>
      <c r="EC19">
        <v>10537.158799999999</v>
      </c>
      <c r="ED19">
        <v>11010.203</v>
      </c>
      <c r="EE19">
        <v>11119.438</v>
      </c>
      <c r="EF19" t="s">
        <v>874</v>
      </c>
      <c r="EG19">
        <v>-2.5430000000000001E-3</v>
      </c>
      <c r="EH19">
        <v>0</v>
      </c>
      <c r="EI19">
        <v>637.51</v>
      </c>
      <c r="EJ19">
        <v>49</v>
      </c>
      <c r="EK19">
        <v>0.7</v>
      </c>
      <c r="EL19" t="s">
        <v>872</v>
      </c>
      <c r="EM19" t="s">
        <v>872</v>
      </c>
      <c r="EN19" t="s">
        <v>872</v>
      </c>
      <c r="EO19" t="s">
        <v>872</v>
      </c>
      <c r="EP19">
        <v>1902</v>
      </c>
      <c r="EQ19">
        <v>37835546</v>
      </c>
      <c r="ER19" s="22">
        <v>0</v>
      </c>
      <c r="ES19">
        <v>901046</v>
      </c>
      <c r="ET19">
        <v>1123</v>
      </c>
      <c r="EU19">
        <v>0</v>
      </c>
      <c r="EV19">
        <v>0</v>
      </c>
      <c r="EW19">
        <v>0</v>
      </c>
      <c r="EX19">
        <v>0</v>
      </c>
      <c r="EY19">
        <v>12.65</v>
      </c>
      <c r="EZ19">
        <v>4088663</v>
      </c>
      <c r="FA19">
        <v>9640.85</v>
      </c>
      <c r="FB19">
        <v>9748.7999999999993</v>
      </c>
      <c r="FC19">
        <v>9640.85</v>
      </c>
      <c r="FD19">
        <v>107.95</v>
      </c>
      <c r="FE19">
        <v>0</v>
      </c>
      <c r="FF19" t="s">
        <v>875</v>
      </c>
      <c r="FG19">
        <v>9640.85</v>
      </c>
      <c r="FH19">
        <v>9748.7999999999993</v>
      </c>
      <c r="FI19">
        <v>9640.85</v>
      </c>
      <c r="FJ19">
        <v>107.95</v>
      </c>
      <c r="FK19">
        <v>1128</v>
      </c>
      <c r="FL19">
        <v>1072.3679999999999</v>
      </c>
      <c r="FM19">
        <v>5.6</v>
      </c>
      <c r="FN19">
        <v>339.88</v>
      </c>
      <c r="FO19">
        <v>169.94</v>
      </c>
      <c r="FP19">
        <v>339.88</v>
      </c>
      <c r="FQ19">
        <v>339.88</v>
      </c>
      <c r="FR19">
        <v>0</v>
      </c>
      <c r="FS19">
        <v>1.23</v>
      </c>
      <c r="FT19">
        <v>1.23</v>
      </c>
      <c r="FU19">
        <v>1.23</v>
      </c>
      <c r="FV19">
        <v>1.23</v>
      </c>
      <c r="FW19">
        <v>0</v>
      </c>
      <c r="FX19">
        <v>0</v>
      </c>
      <c r="FY19">
        <v>0</v>
      </c>
      <c r="FZ19">
        <v>0</v>
      </c>
      <c r="GA19">
        <v>0</v>
      </c>
      <c r="GB19">
        <v>0</v>
      </c>
      <c r="GC19">
        <v>22</v>
      </c>
      <c r="GD19">
        <v>5.5</v>
      </c>
      <c r="GE19">
        <v>458.86</v>
      </c>
      <c r="GF19">
        <v>114.715</v>
      </c>
      <c r="GG19">
        <v>464</v>
      </c>
      <c r="GH19">
        <v>458.86</v>
      </c>
      <c r="GI19">
        <v>5.14</v>
      </c>
      <c r="GJ19">
        <v>0</v>
      </c>
      <c r="GK19">
        <v>0</v>
      </c>
      <c r="GL19">
        <v>0</v>
      </c>
      <c r="GM19">
        <v>0</v>
      </c>
      <c r="GN19">
        <v>0</v>
      </c>
      <c r="GO19">
        <v>0</v>
      </c>
      <c r="GP19">
        <v>0</v>
      </c>
      <c r="GQ19">
        <v>0</v>
      </c>
      <c r="GR19">
        <v>11156.0506</v>
      </c>
      <c r="GS19">
        <v>11010.203</v>
      </c>
      <c r="GT19">
        <v>11269.168100000001</v>
      </c>
      <c r="GU19">
        <v>11119.438</v>
      </c>
      <c r="GV19">
        <v>11156.0506</v>
      </c>
      <c r="GW19">
        <v>11269.168100000001</v>
      </c>
      <c r="GX19" t="s">
        <v>876</v>
      </c>
      <c r="GY19">
        <v>-3.4889999999999999E-3</v>
      </c>
      <c r="GZ19">
        <v>0</v>
      </c>
      <c r="HA19">
        <v>417.94</v>
      </c>
      <c r="HB19">
        <v>15</v>
      </c>
      <c r="HC19">
        <v>0.7</v>
      </c>
      <c r="HD19" t="s">
        <v>872</v>
      </c>
      <c r="HE19" t="s">
        <v>872</v>
      </c>
      <c r="HF19" t="s">
        <v>872</v>
      </c>
      <c r="HG19" t="s">
        <v>872</v>
      </c>
      <c r="HH19">
        <v>1902</v>
      </c>
      <c r="HI19">
        <v>36830155</v>
      </c>
      <c r="HJ19">
        <v>37940</v>
      </c>
      <c r="HK19">
        <v>1098073</v>
      </c>
      <c r="HL19">
        <v>1368</v>
      </c>
      <c r="HM19">
        <v>0</v>
      </c>
      <c r="HN19">
        <v>0</v>
      </c>
      <c r="HO19">
        <v>0</v>
      </c>
      <c r="HP19">
        <v>0</v>
      </c>
      <c r="HQ19">
        <v>12.95</v>
      </c>
      <c r="HR19">
        <v>5123533</v>
      </c>
      <c r="HS19">
        <v>9764.0400000000009</v>
      </c>
      <c r="HT19">
        <v>9875.7099999999991</v>
      </c>
      <c r="HU19">
        <v>9764.0400000000009</v>
      </c>
      <c r="HV19">
        <v>111.67</v>
      </c>
      <c r="HW19">
        <v>0</v>
      </c>
      <c r="HX19" t="s">
        <v>877</v>
      </c>
      <c r="HY19">
        <v>9764.0400000000009</v>
      </c>
      <c r="HZ19">
        <v>9875.7099999999991</v>
      </c>
      <c r="IA19">
        <v>9764.0400000000009</v>
      </c>
      <c r="IB19">
        <v>111.67</v>
      </c>
      <c r="IC19">
        <v>1101</v>
      </c>
      <c r="ID19">
        <v>1086.3280999999999</v>
      </c>
      <c r="IE19">
        <v>1.5</v>
      </c>
      <c r="IF19">
        <v>339.2</v>
      </c>
      <c r="IG19">
        <v>169.6</v>
      </c>
      <c r="IH19">
        <v>339.2</v>
      </c>
      <c r="II19">
        <v>339.2</v>
      </c>
      <c r="IJ19">
        <v>0</v>
      </c>
      <c r="IK19">
        <v>2.0299999999999998</v>
      </c>
      <c r="IL19">
        <v>2.0299999999999998</v>
      </c>
      <c r="IM19">
        <v>2.0299999999999998</v>
      </c>
      <c r="IN19">
        <v>2.0299999999999998</v>
      </c>
      <c r="IO19">
        <v>0</v>
      </c>
      <c r="IP19">
        <v>0</v>
      </c>
      <c r="IQ19">
        <v>0</v>
      </c>
      <c r="IR19">
        <v>0</v>
      </c>
      <c r="IS19">
        <v>0</v>
      </c>
      <c r="IT19">
        <v>0</v>
      </c>
      <c r="IU19">
        <v>21</v>
      </c>
      <c r="IV19">
        <v>5.25</v>
      </c>
      <c r="IW19">
        <v>509.21</v>
      </c>
      <c r="IX19">
        <v>127.30249999999999</v>
      </c>
      <c r="IY19">
        <v>515</v>
      </c>
      <c r="IZ19">
        <v>509.21</v>
      </c>
      <c r="JA19">
        <v>5.79</v>
      </c>
      <c r="JB19">
        <v>0</v>
      </c>
      <c r="JC19">
        <v>0</v>
      </c>
      <c r="JD19">
        <v>0</v>
      </c>
      <c r="JE19">
        <v>0</v>
      </c>
      <c r="JF19">
        <v>0</v>
      </c>
      <c r="JG19">
        <v>0</v>
      </c>
      <c r="JH19">
        <v>0</v>
      </c>
      <c r="JI19">
        <v>0</v>
      </c>
      <c r="JJ19">
        <v>11156.0506</v>
      </c>
      <c r="JK19">
        <v>11269.168100000001</v>
      </c>
      <c r="JL19" t="s">
        <v>878</v>
      </c>
      <c r="JM19">
        <v>-1.923E-3</v>
      </c>
      <c r="JN19">
        <v>0</v>
      </c>
      <c r="JO19">
        <v>518.79999999999995</v>
      </c>
      <c r="JP19">
        <v>25</v>
      </c>
      <c r="JQ19">
        <v>0.7</v>
      </c>
      <c r="JR19">
        <v>44317.36438082176</v>
      </c>
      <c r="JS19">
        <v>1</v>
      </c>
      <c r="JT19">
        <v>2</v>
      </c>
    </row>
    <row r="20" spans="1:280" x14ac:dyDescent="0.25">
      <c r="A20">
        <v>3452</v>
      </c>
      <c r="B20">
        <v>1922</v>
      </c>
      <c r="D20" t="s">
        <v>71</v>
      </c>
      <c r="E20" t="s">
        <v>72</v>
      </c>
      <c r="F20" t="s">
        <v>887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T20">
        <v>0</v>
      </c>
      <c r="U20">
        <v>0</v>
      </c>
      <c r="V20" t="s">
        <v>870</v>
      </c>
      <c r="W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G20">
        <v>0</v>
      </c>
      <c r="AH20">
        <v>0</v>
      </c>
      <c r="AI20">
        <v>0</v>
      </c>
      <c r="AJ20">
        <v>0</v>
      </c>
      <c r="AL20">
        <v>0</v>
      </c>
      <c r="AM20">
        <v>0</v>
      </c>
      <c r="AN20">
        <v>0</v>
      </c>
      <c r="AO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X20">
        <v>0</v>
      </c>
      <c r="AY20">
        <v>0</v>
      </c>
      <c r="AZ20">
        <v>0</v>
      </c>
      <c r="BB20">
        <v>0</v>
      </c>
      <c r="BC20">
        <v>0</v>
      </c>
      <c r="BD20">
        <v>0</v>
      </c>
      <c r="BF20">
        <v>0</v>
      </c>
      <c r="BG20">
        <v>0</v>
      </c>
      <c r="BH20">
        <v>111.83499999999999</v>
      </c>
      <c r="BI20">
        <v>0</v>
      </c>
      <c r="BL20">
        <v>111.83499999999999</v>
      </c>
      <c r="BN20" t="s">
        <v>871</v>
      </c>
      <c r="BO20">
        <v>0</v>
      </c>
      <c r="BP20">
        <v>0</v>
      </c>
      <c r="BQ20">
        <v>0</v>
      </c>
      <c r="BR20">
        <v>0</v>
      </c>
      <c r="BS20">
        <v>0</v>
      </c>
      <c r="BT20" t="s">
        <v>872</v>
      </c>
      <c r="BU20" t="s">
        <v>872</v>
      </c>
      <c r="BV20" t="s">
        <v>872</v>
      </c>
      <c r="BW20" t="s">
        <v>872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0</v>
      </c>
      <c r="CG20">
        <v>0</v>
      </c>
      <c r="CH20">
        <v>0</v>
      </c>
      <c r="CI20">
        <v>110.72</v>
      </c>
      <c r="CK20">
        <v>110.72</v>
      </c>
      <c r="CL20">
        <v>0</v>
      </c>
      <c r="CM20">
        <v>0</v>
      </c>
      <c r="CN20" t="s">
        <v>873</v>
      </c>
      <c r="CO20">
        <v>110.72</v>
      </c>
      <c r="CQ20">
        <v>110.72</v>
      </c>
      <c r="CR20">
        <v>0</v>
      </c>
      <c r="CS20">
        <v>0</v>
      </c>
      <c r="CT20">
        <v>0</v>
      </c>
      <c r="CU20">
        <v>0</v>
      </c>
      <c r="CV20">
        <v>0</v>
      </c>
      <c r="CW20">
        <v>0</v>
      </c>
      <c r="CY20">
        <v>0</v>
      </c>
      <c r="CZ20">
        <v>0</v>
      </c>
      <c r="DA20">
        <v>0</v>
      </c>
      <c r="DB20">
        <v>0</v>
      </c>
      <c r="DD20">
        <v>0</v>
      </c>
      <c r="DE20">
        <v>0</v>
      </c>
      <c r="DF20">
        <v>0</v>
      </c>
      <c r="DG20">
        <v>0</v>
      </c>
      <c r="DI20">
        <v>0</v>
      </c>
      <c r="DJ20">
        <v>0</v>
      </c>
      <c r="DK20">
        <v>0</v>
      </c>
      <c r="DL20">
        <v>0</v>
      </c>
      <c r="DM20">
        <v>4.46</v>
      </c>
      <c r="DN20">
        <v>1.115</v>
      </c>
      <c r="DP20">
        <v>4.46</v>
      </c>
      <c r="DQ20">
        <v>0</v>
      </c>
      <c r="DR20">
        <v>0</v>
      </c>
      <c r="DT20">
        <v>0</v>
      </c>
      <c r="DU20">
        <v>0</v>
      </c>
      <c r="DV20">
        <v>0</v>
      </c>
      <c r="DX20">
        <v>0</v>
      </c>
      <c r="DY20">
        <v>0</v>
      </c>
      <c r="DZ20">
        <v>109.235</v>
      </c>
      <c r="EA20">
        <v>111.83499999999999</v>
      </c>
      <c r="ED20">
        <v>111.83499999999999</v>
      </c>
      <c r="EF20" t="s">
        <v>874</v>
      </c>
      <c r="EG20">
        <v>-2.5430000000000001E-3</v>
      </c>
      <c r="EH20">
        <v>0</v>
      </c>
      <c r="EI20">
        <v>0</v>
      </c>
      <c r="EJ20">
        <v>0</v>
      </c>
      <c r="EK20">
        <v>0</v>
      </c>
      <c r="EL20" t="s">
        <v>872</v>
      </c>
      <c r="EM20" t="s">
        <v>872</v>
      </c>
      <c r="EN20" t="s">
        <v>872</v>
      </c>
      <c r="EO20" t="s">
        <v>872</v>
      </c>
      <c r="EQ20">
        <v>0</v>
      </c>
      <c r="ER20" s="22">
        <v>0</v>
      </c>
      <c r="ES20">
        <v>0</v>
      </c>
      <c r="ET20">
        <v>0</v>
      </c>
      <c r="EU20">
        <v>0</v>
      </c>
      <c r="EV20">
        <v>0</v>
      </c>
      <c r="EW20">
        <v>0</v>
      </c>
      <c r="EX20">
        <v>0</v>
      </c>
      <c r="EY20">
        <v>0</v>
      </c>
      <c r="EZ20">
        <v>0</v>
      </c>
      <c r="FA20">
        <v>107.95</v>
      </c>
      <c r="FC20">
        <v>107.95</v>
      </c>
      <c r="FD20">
        <v>0</v>
      </c>
      <c r="FE20">
        <v>0</v>
      </c>
      <c r="FF20" t="s">
        <v>875</v>
      </c>
      <c r="FG20">
        <v>107.95</v>
      </c>
      <c r="FI20">
        <v>107.95</v>
      </c>
      <c r="FJ20">
        <v>0</v>
      </c>
      <c r="FK20">
        <v>0</v>
      </c>
      <c r="FL20">
        <v>0</v>
      </c>
      <c r="FM20">
        <v>0</v>
      </c>
      <c r="FN20">
        <v>0</v>
      </c>
      <c r="FO20">
        <v>0</v>
      </c>
      <c r="FQ20">
        <v>0</v>
      </c>
      <c r="FR20">
        <v>0</v>
      </c>
      <c r="FS20">
        <v>0</v>
      </c>
      <c r="FT20">
        <v>0</v>
      </c>
      <c r="FV20">
        <v>0</v>
      </c>
      <c r="FW20">
        <v>0</v>
      </c>
      <c r="FX20">
        <v>0</v>
      </c>
      <c r="FY20">
        <v>0</v>
      </c>
      <c r="GA20">
        <v>0</v>
      </c>
      <c r="GB20">
        <v>0</v>
      </c>
      <c r="GC20">
        <v>0</v>
      </c>
      <c r="GD20">
        <v>0</v>
      </c>
      <c r="GE20">
        <v>5.14</v>
      </c>
      <c r="GF20">
        <v>1.2849999999999999</v>
      </c>
      <c r="GH20">
        <v>5.14</v>
      </c>
      <c r="GI20">
        <v>0</v>
      </c>
      <c r="GJ20">
        <v>0</v>
      </c>
      <c r="GL20">
        <v>0</v>
      </c>
      <c r="GM20">
        <v>0</v>
      </c>
      <c r="GN20">
        <v>0</v>
      </c>
      <c r="GP20">
        <v>0</v>
      </c>
      <c r="GQ20">
        <v>0</v>
      </c>
      <c r="GR20">
        <v>113.11750000000001</v>
      </c>
      <c r="GS20">
        <v>109.235</v>
      </c>
      <c r="GV20">
        <v>113.11750000000001</v>
      </c>
      <c r="GX20" t="s">
        <v>876</v>
      </c>
      <c r="GY20">
        <v>-3.4889999999999999E-3</v>
      </c>
      <c r="GZ20">
        <v>0</v>
      </c>
      <c r="HA20">
        <v>0</v>
      </c>
      <c r="HB20">
        <v>0</v>
      </c>
      <c r="HC20">
        <v>0</v>
      </c>
      <c r="HD20" t="s">
        <v>872</v>
      </c>
      <c r="HE20" t="s">
        <v>872</v>
      </c>
      <c r="HF20" t="s">
        <v>872</v>
      </c>
      <c r="HG20" t="s">
        <v>872</v>
      </c>
      <c r="HI20">
        <v>0</v>
      </c>
      <c r="HJ20">
        <v>0</v>
      </c>
      <c r="HK20">
        <v>0</v>
      </c>
      <c r="HL20">
        <v>0</v>
      </c>
      <c r="HM20">
        <v>0</v>
      </c>
      <c r="HN20">
        <v>0</v>
      </c>
      <c r="HO20">
        <v>0</v>
      </c>
      <c r="HP20">
        <v>0</v>
      </c>
      <c r="HQ20">
        <v>0</v>
      </c>
      <c r="HR20">
        <v>0</v>
      </c>
      <c r="HS20">
        <v>111.67</v>
      </c>
      <c r="HU20">
        <v>111.67</v>
      </c>
      <c r="HV20">
        <v>0</v>
      </c>
      <c r="HW20">
        <v>0</v>
      </c>
      <c r="HX20" t="s">
        <v>877</v>
      </c>
      <c r="HY20">
        <v>111.67</v>
      </c>
      <c r="IA20">
        <v>111.67</v>
      </c>
      <c r="IB20">
        <v>0</v>
      </c>
      <c r="IC20">
        <v>0</v>
      </c>
      <c r="ID20">
        <v>0</v>
      </c>
      <c r="IE20">
        <v>0</v>
      </c>
      <c r="IF20">
        <v>0</v>
      </c>
      <c r="IG20">
        <v>0</v>
      </c>
      <c r="II20">
        <v>0</v>
      </c>
      <c r="IJ20">
        <v>0</v>
      </c>
      <c r="IK20">
        <v>0</v>
      </c>
      <c r="IL20">
        <v>0</v>
      </c>
      <c r="IN20">
        <v>0</v>
      </c>
      <c r="IO20">
        <v>0</v>
      </c>
      <c r="IP20">
        <v>0</v>
      </c>
      <c r="IQ20">
        <v>0</v>
      </c>
      <c r="IS20">
        <v>0</v>
      </c>
      <c r="IT20">
        <v>0</v>
      </c>
      <c r="IU20">
        <v>0</v>
      </c>
      <c r="IV20">
        <v>0</v>
      </c>
      <c r="IW20">
        <v>5.79</v>
      </c>
      <c r="IX20">
        <v>1.4475</v>
      </c>
      <c r="IZ20">
        <v>5.79</v>
      </c>
      <c r="JA20">
        <v>0</v>
      </c>
      <c r="JB20">
        <v>0</v>
      </c>
      <c r="JD20">
        <v>0</v>
      </c>
      <c r="JE20">
        <v>0</v>
      </c>
      <c r="JF20">
        <v>0</v>
      </c>
      <c r="JH20">
        <v>0</v>
      </c>
      <c r="JI20">
        <v>0</v>
      </c>
      <c r="JJ20">
        <v>113.11750000000001</v>
      </c>
      <c r="JL20" t="s">
        <v>878</v>
      </c>
      <c r="JM20">
        <v>0</v>
      </c>
      <c r="JN20">
        <v>0</v>
      </c>
      <c r="JO20">
        <v>0</v>
      </c>
      <c r="JP20">
        <v>0</v>
      </c>
      <c r="JQ20">
        <v>0</v>
      </c>
      <c r="JR20">
        <v>44317.36438082176</v>
      </c>
      <c r="JS20">
        <v>1</v>
      </c>
      <c r="JT20">
        <v>3</v>
      </c>
    </row>
    <row r="21" spans="1:280" x14ac:dyDescent="0.25">
      <c r="A21">
        <v>1923</v>
      </c>
      <c r="B21">
        <v>1923</v>
      </c>
      <c r="C21" t="s">
        <v>73</v>
      </c>
      <c r="D21" t="s">
        <v>71</v>
      </c>
      <c r="E21" t="s">
        <v>74</v>
      </c>
      <c r="G21">
        <v>1902</v>
      </c>
      <c r="H21">
        <v>38060000</v>
      </c>
      <c r="I21">
        <v>0</v>
      </c>
      <c r="J21">
        <v>0</v>
      </c>
      <c r="K21">
        <v>1000</v>
      </c>
      <c r="L21">
        <v>0</v>
      </c>
      <c r="M21">
        <v>0</v>
      </c>
      <c r="N21">
        <v>0</v>
      </c>
      <c r="O21">
        <v>0</v>
      </c>
      <c r="P21">
        <v>13.25</v>
      </c>
      <c r="Q21">
        <v>4200000</v>
      </c>
      <c r="R21">
        <v>7160</v>
      </c>
      <c r="S21">
        <v>7160</v>
      </c>
      <c r="T21">
        <v>7160</v>
      </c>
      <c r="U21">
        <v>0</v>
      </c>
      <c r="V21" t="s">
        <v>870</v>
      </c>
      <c r="W21">
        <v>7160</v>
      </c>
      <c r="X21">
        <v>7160</v>
      </c>
      <c r="Y21">
        <v>7160</v>
      </c>
      <c r="Z21">
        <v>0</v>
      </c>
      <c r="AA21">
        <v>720</v>
      </c>
      <c r="AB21">
        <v>720</v>
      </c>
      <c r="AC21">
        <v>0</v>
      </c>
      <c r="AD21">
        <v>120</v>
      </c>
      <c r="AE21">
        <v>60</v>
      </c>
      <c r="AF21">
        <v>120</v>
      </c>
      <c r="AG21">
        <v>120</v>
      </c>
      <c r="AH21">
        <v>0</v>
      </c>
      <c r="AI21">
        <v>1</v>
      </c>
      <c r="AJ21">
        <v>1</v>
      </c>
      <c r="AK21">
        <v>1</v>
      </c>
      <c r="AL21">
        <v>1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6</v>
      </c>
      <c r="AT21">
        <v>1.5</v>
      </c>
      <c r="AU21">
        <v>190.7</v>
      </c>
      <c r="AV21">
        <v>47.674999999999997</v>
      </c>
      <c r="AW21">
        <v>190.7</v>
      </c>
      <c r="AX21">
        <v>190.7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7553.2275</v>
      </c>
      <c r="BI21">
        <v>7990.1750000000002</v>
      </c>
      <c r="BJ21">
        <v>7581.8474999999999</v>
      </c>
      <c r="BK21">
        <v>7990.1750000000002</v>
      </c>
      <c r="BL21">
        <v>7990.1750000000002</v>
      </c>
      <c r="BM21">
        <v>7990.1750000000002</v>
      </c>
      <c r="BN21" t="s">
        <v>871</v>
      </c>
      <c r="BO21">
        <v>0</v>
      </c>
      <c r="BP21">
        <v>0</v>
      </c>
      <c r="BQ21">
        <v>586.59</v>
      </c>
      <c r="BR21">
        <v>35</v>
      </c>
      <c r="BS21">
        <v>0.7</v>
      </c>
      <c r="BT21" t="s">
        <v>872</v>
      </c>
      <c r="BU21" t="s">
        <v>872</v>
      </c>
      <c r="BV21" t="s">
        <v>872</v>
      </c>
      <c r="BW21" t="s">
        <v>872</v>
      </c>
      <c r="BX21">
        <v>1902</v>
      </c>
      <c r="BY21">
        <v>37400000</v>
      </c>
      <c r="BZ21">
        <v>10000</v>
      </c>
      <c r="CA21">
        <v>0</v>
      </c>
      <c r="CB21">
        <v>1000</v>
      </c>
      <c r="CC21">
        <v>0</v>
      </c>
      <c r="CD21">
        <v>0</v>
      </c>
      <c r="CE21">
        <v>0</v>
      </c>
      <c r="CF21">
        <v>0</v>
      </c>
      <c r="CG21">
        <v>13.25</v>
      </c>
      <c r="CH21">
        <v>2800000</v>
      </c>
      <c r="CI21">
        <v>6746.68</v>
      </c>
      <c r="CJ21">
        <v>6773.74</v>
      </c>
      <c r="CK21">
        <v>6746.68</v>
      </c>
      <c r="CL21">
        <v>27.06</v>
      </c>
      <c r="CM21">
        <v>0</v>
      </c>
      <c r="CN21" t="s">
        <v>873</v>
      </c>
      <c r="CO21">
        <v>6746.68</v>
      </c>
      <c r="CP21">
        <v>6773.74</v>
      </c>
      <c r="CQ21">
        <v>6746.68</v>
      </c>
      <c r="CR21">
        <v>27.06</v>
      </c>
      <c r="CS21">
        <v>689</v>
      </c>
      <c r="CT21">
        <v>689</v>
      </c>
      <c r="CU21">
        <v>0</v>
      </c>
      <c r="CV21">
        <v>142.25</v>
      </c>
      <c r="CW21">
        <v>71.125</v>
      </c>
      <c r="CX21">
        <v>142.25</v>
      </c>
      <c r="CY21">
        <v>142.25</v>
      </c>
      <c r="CZ21">
        <v>0</v>
      </c>
      <c r="DA21">
        <v>0</v>
      </c>
      <c r="DB21">
        <v>0</v>
      </c>
      <c r="DC21">
        <v>1.38</v>
      </c>
      <c r="DD21">
        <v>0</v>
      </c>
      <c r="DE21">
        <v>1.38</v>
      </c>
      <c r="DF21">
        <v>0</v>
      </c>
      <c r="DG21">
        <v>0</v>
      </c>
      <c r="DH21">
        <v>0</v>
      </c>
      <c r="DI21">
        <v>0</v>
      </c>
      <c r="DJ21">
        <v>0</v>
      </c>
      <c r="DK21">
        <v>6</v>
      </c>
      <c r="DL21">
        <v>1.5</v>
      </c>
      <c r="DM21">
        <v>179.69</v>
      </c>
      <c r="DN21">
        <v>44.922499999999999</v>
      </c>
      <c r="DO21">
        <v>180.41</v>
      </c>
      <c r="DP21">
        <v>179.69</v>
      </c>
      <c r="DQ21">
        <v>0.72</v>
      </c>
      <c r="DR21">
        <v>0</v>
      </c>
      <c r="DS21">
        <v>0</v>
      </c>
      <c r="DT21">
        <v>0</v>
      </c>
      <c r="DU21">
        <v>0</v>
      </c>
      <c r="DV21">
        <v>0</v>
      </c>
      <c r="DW21">
        <v>0</v>
      </c>
      <c r="DX21">
        <v>0</v>
      </c>
      <c r="DY21">
        <v>0</v>
      </c>
      <c r="DZ21">
        <v>7883.1774999999998</v>
      </c>
      <c r="EA21">
        <v>7553.2275</v>
      </c>
      <c r="EB21">
        <v>7899.79</v>
      </c>
      <c r="EC21">
        <v>7581.8474999999999</v>
      </c>
      <c r="ED21">
        <v>7883.1774999999998</v>
      </c>
      <c r="EE21">
        <v>7899.79</v>
      </c>
      <c r="EF21" t="s">
        <v>874</v>
      </c>
      <c r="EG21">
        <v>-4.1E-5</v>
      </c>
      <c r="EH21">
        <v>0</v>
      </c>
      <c r="EI21">
        <v>413.34</v>
      </c>
      <c r="EJ21">
        <v>23</v>
      </c>
      <c r="EK21">
        <v>0.7</v>
      </c>
      <c r="EL21" t="s">
        <v>872</v>
      </c>
      <c r="EM21" t="s">
        <v>872</v>
      </c>
      <c r="EN21" t="s">
        <v>872</v>
      </c>
      <c r="EO21" t="s">
        <v>872</v>
      </c>
      <c r="EP21">
        <v>1902</v>
      </c>
      <c r="EQ21">
        <v>36377812</v>
      </c>
      <c r="ER21" s="22">
        <v>0</v>
      </c>
      <c r="ES21">
        <v>641747</v>
      </c>
      <c r="ET21">
        <v>4747</v>
      </c>
      <c r="EU21">
        <v>0</v>
      </c>
      <c r="EV21">
        <v>0</v>
      </c>
      <c r="EW21">
        <v>0</v>
      </c>
      <c r="EX21">
        <v>0</v>
      </c>
      <c r="EY21">
        <v>13.25</v>
      </c>
      <c r="EZ21">
        <v>3614269</v>
      </c>
      <c r="FA21">
        <v>7052.53</v>
      </c>
      <c r="FB21">
        <v>7069.01</v>
      </c>
      <c r="FC21">
        <v>7052.53</v>
      </c>
      <c r="FD21">
        <v>16.48</v>
      </c>
      <c r="FE21">
        <v>0</v>
      </c>
      <c r="FF21" t="s">
        <v>875</v>
      </c>
      <c r="FG21">
        <v>7052.53</v>
      </c>
      <c r="FH21">
        <v>7069.01</v>
      </c>
      <c r="FI21">
        <v>7052.53</v>
      </c>
      <c r="FJ21">
        <v>16.48</v>
      </c>
      <c r="FK21">
        <v>684</v>
      </c>
      <c r="FL21">
        <v>684</v>
      </c>
      <c r="FM21">
        <v>0</v>
      </c>
      <c r="FN21">
        <v>173.03</v>
      </c>
      <c r="FO21">
        <v>86.515000000000001</v>
      </c>
      <c r="FP21">
        <v>173.03</v>
      </c>
      <c r="FQ21">
        <v>173.03</v>
      </c>
      <c r="FR21">
        <v>0</v>
      </c>
      <c r="FS21">
        <v>0.44</v>
      </c>
      <c r="FT21">
        <v>0.44</v>
      </c>
      <c r="FU21">
        <v>0.44</v>
      </c>
      <c r="FV21">
        <v>0.44</v>
      </c>
      <c r="FW21">
        <v>0</v>
      </c>
      <c r="FX21">
        <v>0</v>
      </c>
      <c r="FY21">
        <v>0</v>
      </c>
      <c r="FZ21">
        <v>0</v>
      </c>
      <c r="GA21">
        <v>0</v>
      </c>
      <c r="GB21">
        <v>0</v>
      </c>
      <c r="GC21">
        <v>10</v>
      </c>
      <c r="GD21">
        <v>2.5</v>
      </c>
      <c r="GE21">
        <v>228.77</v>
      </c>
      <c r="GF21">
        <v>57.192500000000003</v>
      </c>
      <c r="GG21">
        <v>229.3</v>
      </c>
      <c r="GH21">
        <v>228.77</v>
      </c>
      <c r="GI21">
        <v>0.53</v>
      </c>
      <c r="GJ21">
        <v>0</v>
      </c>
      <c r="GK21">
        <v>0</v>
      </c>
      <c r="GL21">
        <v>0</v>
      </c>
      <c r="GM21">
        <v>0</v>
      </c>
      <c r="GN21">
        <v>0</v>
      </c>
      <c r="GO21">
        <v>0</v>
      </c>
      <c r="GP21">
        <v>0</v>
      </c>
      <c r="GQ21">
        <v>0</v>
      </c>
      <c r="GR21">
        <v>7806.5050000000001</v>
      </c>
      <c r="GS21">
        <v>7883.1774999999998</v>
      </c>
      <c r="GT21">
        <v>7806.5050000000001</v>
      </c>
      <c r="GU21">
        <v>7899.79</v>
      </c>
      <c r="GV21">
        <v>7883.1774999999998</v>
      </c>
      <c r="GW21">
        <v>7899.79</v>
      </c>
      <c r="GX21" t="s">
        <v>876</v>
      </c>
      <c r="GY21">
        <v>-4.9100000000000001E-4</v>
      </c>
      <c r="GZ21">
        <v>0</v>
      </c>
      <c r="HA21">
        <v>511.03</v>
      </c>
      <c r="HB21">
        <v>29</v>
      </c>
      <c r="HC21">
        <v>0.7</v>
      </c>
      <c r="HD21" t="s">
        <v>872</v>
      </c>
      <c r="HE21" t="s">
        <v>872</v>
      </c>
      <c r="HF21" t="s">
        <v>872</v>
      </c>
      <c r="HG21" t="s">
        <v>872</v>
      </c>
      <c r="HH21">
        <v>1902</v>
      </c>
      <c r="HI21">
        <v>35823577</v>
      </c>
      <c r="HJ21">
        <v>26385</v>
      </c>
      <c r="HK21">
        <v>785807</v>
      </c>
      <c r="HL21">
        <v>1787</v>
      </c>
      <c r="HM21">
        <v>0</v>
      </c>
      <c r="HN21">
        <v>0</v>
      </c>
      <c r="HO21">
        <v>0</v>
      </c>
      <c r="HP21">
        <v>0</v>
      </c>
      <c r="HQ21">
        <v>12.94</v>
      </c>
      <c r="HR21">
        <v>4164513</v>
      </c>
      <c r="HS21">
        <v>7013.16</v>
      </c>
      <c r="HT21">
        <v>7013.16</v>
      </c>
      <c r="HU21">
        <v>7013.16</v>
      </c>
      <c r="HV21">
        <v>0</v>
      </c>
      <c r="HW21">
        <v>0</v>
      </c>
      <c r="HX21" t="s">
        <v>877</v>
      </c>
      <c r="HY21">
        <v>7013.16</v>
      </c>
      <c r="HZ21">
        <v>7013.16</v>
      </c>
      <c r="IA21">
        <v>7013.16</v>
      </c>
      <c r="IB21">
        <v>0</v>
      </c>
      <c r="IC21">
        <v>664</v>
      </c>
      <c r="ID21">
        <v>664</v>
      </c>
      <c r="IE21">
        <v>0</v>
      </c>
      <c r="IF21">
        <v>115.82</v>
      </c>
      <c r="IG21">
        <v>57.91</v>
      </c>
      <c r="IH21">
        <v>115.82</v>
      </c>
      <c r="II21">
        <v>115.82</v>
      </c>
      <c r="IJ21">
        <v>0</v>
      </c>
      <c r="IK21">
        <v>0</v>
      </c>
      <c r="IL21">
        <v>0</v>
      </c>
      <c r="IM21">
        <v>0</v>
      </c>
      <c r="IN21">
        <v>0</v>
      </c>
      <c r="IO21">
        <v>0</v>
      </c>
      <c r="IP21">
        <v>0</v>
      </c>
      <c r="IQ21">
        <v>0</v>
      </c>
      <c r="IR21">
        <v>0</v>
      </c>
      <c r="IS21">
        <v>0</v>
      </c>
      <c r="IT21">
        <v>0</v>
      </c>
      <c r="IU21">
        <v>7</v>
      </c>
      <c r="IV21">
        <v>1.75</v>
      </c>
      <c r="IW21">
        <v>278.74</v>
      </c>
      <c r="IX21">
        <v>69.685000000000002</v>
      </c>
      <c r="IY21">
        <v>278.74</v>
      </c>
      <c r="IZ21">
        <v>278.74</v>
      </c>
      <c r="JA21">
        <v>0</v>
      </c>
      <c r="JB21">
        <v>0</v>
      </c>
      <c r="JC21">
        <v>0</v>
      </c>
      <c r="JD21">
        <v>0</v>
      </c>
      <c r="JE21">
        <v>0</v>
      </c>
      <c r="JF21">
        <v>0</v>
      </c>
      <c r="JG21">
        <v>0</v>
      </c>
      <c r="JH21">
        <v>0</v>
      </c>
      <c r="JI21">
        <v>0</v>
      </c>
      <c r="JJ21">
        <v>7806.5050000000001</v>
      </c>
      <c r="JK21">
        <v>7806.5050000000001</v>
      </c>
      <c r="JL21" t="s">
        <v>878</v>
      </c>
      <c r="JM21">
        <v>-8.7100000000000003E-4</v>
      </c>
      <c r="JN21">
        <v>0</v>
      </c>
      <c r="JO21">
        <v>593.80999999999995</v>
      </c>
      <c r="JP21">
        <v>43</v>
      </c>
      <c r="JQ21">
        <v>0.7</v>
      </c>
      <c r="JR21">
        <v>44317.36438082176</v>
      </c>
      <c r="JS21">
        <v>1</v>
      </c>
      <c r="JT21">
        <v>2</v>
      </c>
    </row>
    <row r="22" spans="1:280" x14ac:dyDescent="0.25">
      <c r="A22">
        <v>5455</v>
      </c>
      <c r="B22">
        <v>1923</v>
      </c>
      <c r="D22" t="s">
        <v>71</v>
      </c>
      <c r="E22" t="s">
        <v>74</v>
      </c>
      <c r="F22" t="s">
        <v>1039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T22">
        <v>0</v>
      </c>
      <c r="U22">
        <v>0</v>
      </c>
      <c r="V22" t="s">
        <v>870</v>
      </c>
      <c r="W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G22">
        <v>0</v>
      </c>
      <c r="AH22">
        <v>0</v>
      </c>
      <c r="AI22">
        <v>0</v>
      </c>
      <c r="AJ22">
        <v>0</v>
      </c>
      <c r="AL22">
        <v>0</v>
      </c>
      <c r="AM22">
        <v>0</v>
      </c>
      <c r="AN22">
        <v>0</v>
      </c>
      <c r="AO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X22">
        <v>0</v>
      </c>
      <c r="AY22">
        <v>0</v>
      </c>
      <c r="AZ22">
        <v>0</v>
      </c>
      <c r="BB22">
        <v>0</v>
      </c>
      <c r="BC22">
        <v>0</v>
      </c>
      <c r="BD22">
        <v>0</v>
      </c>
      <c r="BF22">
        <v>0</v>
      </c>
      <c r="BG22">
        <v>0</v>
      </c>
      <c r="BH22">
        <v>28.62</v>
      </c>
      <c r="BI22">
        <v>0</v>
      </c>
      <c r="BL22">
        <v>28.62</v>
      </c>
      <c r="BN22" t="s">
        <v>871</v>
      </c>
      <c r="BO22">
        <v>0</v>
      </c>
      <c r="BP22">
        <v>0</v>
      </c>
      <c r="BQ22">
        <v>0</v>
      </c>
      <c r="BR22">
        <v>0</v>
      </c>
      <c r="BS22">
        <v>0</v>
      </c>
      <c r="BT22" t="s">
        <v>872</v>
      </c>
      <c r="BU22" t="s">
        <v>872</v>
      </c>
      <c r="BV22" t="s">
        <v>872</v>
      </c>
      <c r="BW22" t="s">
        <v>872</v>
      </c>
      <c r="BY22">
        <v>0</v>
      </c>
      <c r="BZ22">
        <v>0</v>
      </c>
      <c r="CA22">
        <v>0</v>
      </c>
      <c r="CB22">
        <v>0</v>
      </c>
      <c r="CC22">
        <v>0</v>
      </c>
      <c r="CD22">
        <v>0</v>
      </c>
      <c r="CE22">
        <v>0</v>
      </c>
      <c r="CF22">
        <v>0</v>
      </c>
      <c r="CG22">
        <v>0</v>
      </c>
      <c r="CH22">
        <v>0</v>
      </c>
      <c r="CI22">
        <v>27.06</v>
      </c>
      <c r="CK22">
        <v>27.06</v>
      </c>
      <c r="CL22">
        <v>0</v>
      </c>
      <c r="CM22">
        <v>0</v>
      </c>
      <c r="CN22" t="s">
        <v>873</v>
      </c>
      <c r="CO22">
        <v>27.06</v>
      </c>
      <c r="CQ22">
        <v>27.06</v>
      </c>
      <c r="CR22">
        <v>0</v>
      </c>
      <c r="CS22">
        <v>0</v>
      </c>
      <c r="CT22">
        <v>0</v>
      </c>
      <c r="CU22">
        <v>0</v>
      </c>
      <c r="CV22">
        <v>0</v>
      </c>
      <c r="CW22">
        <v>0</v>
      </c>
      <c r="CY22">
        <v>0</v>
      </c>
      <c r="CZ22">
        <v>0</v>
      </c>
      <c r="DA22">
        <v>1.38</v>
      </c>
      <c r="DB22">
        <v>1.38</v>
      </c>
      <c r="DD22">
        <v>1.38</v>
      </c>
      <c r="DE22">
        <v>0</v>
      </c>
      <c r="DF22">
        <v>0</v>
      </c>
      <c r="DG22">
        <v>0</v>
      </c>
      <c r="DI22">
        <v>0</v>
      </c>
      <c r="DJ22">
        <v>0</v>
      </c>
      <c r="DK22">
        <v>0</v>
      </c>
      <c r="DL22">
        <v>0</v>
      </c>
      <c r="DM22">
        <v>0.72</v>
      </c>
      <c r="DN22">
        <v>0.18</v>
      </c>
      <c r="DP22">
        <v>0.72</v>
      </c>
      <c r="DQ22">
        <v>0</v>
      </c>
      <c r="DR22">
        <v>0</v>
      </c>
      <c r="DT22">
        <v>0</v>
      </c>
      <c r="DU22">
        <v>0</v>
      </c>
      <c r="DV22">
        <v>0</v>
      </c>
      <c r="DX22">
        <v>0</v>
      </c>
      <c r="DY22">
        <v>0</v>
      </c>
      <c r="DZ22">
        <v>16.612500000000001</v>
      </c>
      <c r="EA22">
        <v>28.62</v>
      </c>
      <c r="ED22">
        <v>28.62</v>
      </c>
      <c r="EF22" t="s">
        <v>874</v>
      </c>
      <c r="EG22">
        <v>-4.1E-5</v>
      </c>
      <c r="EH22">
        <v>0</v>
      </c>
      <c r="EI22">
        <v>0</v>
      </c>
      <c r="EJ22">
        <v>0</v>
      </c>
      <c r="EK22">
        <v>0</v>
      </c>
      <c r="EL22" t="s">
        <v>872</v>
      </c>
      <c r="EM22" t="s">
        <v>872</v>
      </c>
      <c r="EN22" t="s">
        <v>872</v>
      </c>
      <c r="EO22" t="s">
        <v>872</v>
      </c>
      <c r="EQ22">
        <v>0</v>
      </c>
      <c r="ER22" s="22">
        <v>0</v>
      </c>
      <c r="ES22">
        <v>0</v>
      </c>
      <c r="ET22">
        <v>0</v>
      </c>
      <c r="EU22">
        <v>0</v>
      </c>
      <c r="EV22">
        <v>0</v>
      </c>
      <c r="EW22">
        <v>0</v>
      </c>
      <c r="EX22">
        <v>0</v>
      </c>
      <c r="EY22">
        <v>0</v>
      </c>
      <c r="EZ22">
        <v>0</v>
      </c>
      <c r="FA22">
        <v>16.48</v>
      </c>
      <c r="FC22">
        <v>16.48</v>
      </c>
      <c r="FD22">
        <v>0</v>
      </c>
      <c r="FE22">
        <v>0</v>
      </c>
      <c r="FF22" t="s">
        <v>875</v>
      </c>
      <c r="FG22">
        <v>16.48</v>
      </c>
      <c r="FI22">
        <v>16.48</v>
      </c>
      <c r="FJ22">
        <v>0</v>
      </c>
      <c r="FK22">
        <v>0</v>
      </c>
      <c r="FL22">
        <v>0</v>
      </c>
      <c r="FM22">
        <v>0</v>
      </c>
      <c r="FN22">
        <v>0</v>
      </c>
      <c r="FO22">
        <v>0</v>
      </c>
      <c r="FQ22">
        <v>0</v>
      </c>
      <c r="FR22">
        <v>0</v>
      </c>
      <c r="FS22">
        <v>0</v>
      </c>
      <c r="FT22">
        <v>0</v>
      </c>
      <c r="FV22">
        <v>0</v>
      </c>
      <c r="FW22">
        <v>0</v>
      </c>
      <c r="FX22">
        <v>0</v>
      </c>
      <c r="FY22">
        <v>0</v>
      </c>
      <c r="GA22">
        <v>0</v>
      </c>
      <c r="GB22">
        <v>0</v>
      </c>
      <c r="GC22">
        <v>0</v>
      </c>
      <c r="GD22">
        <v>0</v>
      </c>
      <c r="GE22">
        <v>0.53</v>
      </c>
      <c r="GF22">
        <v>0.13250000000000001</v>
      </c>
      <c r="GH22">
        <v>0.53</v>
      </c>
      <c r="GI22">
        <v>0</v>
      </c>
      <c r="GJ22">
        <v>0</v>
      </c>
      <c r="GL22">
        <v>0</v>
      </c>
      <c r="GM22">
        <v>0</v>
      </c>
      <c r="GN22">
        <v>0</v>
      </c>
      <c r="GP22">
        <v>0</v>
      </c>
      <c r="GQ22">
        <v>0</v>
      </c>
      <c r="GR22">
        <v>0</v>
      </c>
      <c r="GS22">
        <v>16.612500000000001</v>
      </c>
      <c r="GV22">
        <v>16.612500000000001</v>
      </c>
      <c r="GX22" t="s">
        <v>876</v>
      </c>
      <c r="GY22">
        <v>-4.9100000000000001E-4</v>
      </c>
      <c r="GZ22">
        <v>0</v>
      </c>
      <c r="HA22">
        <v>0</v>
      </c>
      <c r="HB22">
        <v>0</v>
      </c>
      <c r="HC22">
        <v>0</v>
      </c>
      <c r="HD22" t="s">
        <v>872</v>
      </c>
      <c r="HE22" t="s">
        <v>872</v>
      </c>
      <c r="HF22" t="s">
        <v>872</v>
      </c>
      <c r="HG22" t="s">
        <v>872</v>
      </c>
      <c r="HX22" t="s">
        <v>877</v>
      </c>
      <c r="JL22" t="s">
        <v>878</v>
      </c>
      <c r="JR22">
        <v>44317.36438082176</v>
      </c>
      <c r="JS22">
        <v>1</v>
      </c>
      <c r="JT22">
        <v>3</v>
      </c>
    </row>
    <row r="23" spans="1:280" x14ac:dyDescent="0.25">
      <c r="A23">
        <v>1924</v>
      </c>
      <c r="B23">
        <v>1924</v>
      </c>
      <c r="C23" t="s">
        <v>75</v>
      </c>
      <c r="D23" t="s">
        <v>71</v>
      </c>
      <c r="E23" t="s">
        <v>76</v>
      </c>
      <c r="G23">
        <v>1902</v>
      </c>
      <c r="H23">
        <v>77150000</v>
      </c>
      <c r="I23">
        <v>0</v>
      </c>
      <c r="J23">
        <v>0</v>
      </c>
      <c r="K23">
        <v>5000</v>
      </c>
      <c r="L23">
        <v>0</v>
      </c>
      <c r="M23">
        <v>0</v>
      </c>
      <c r="N23">
        <v>0</v>
      </c>
      <c r="O23">
        <v>0</v>
      </c>
      <c r="P23">
        <v>13.65</v>
      </c>
      <c r="Q23">
        <v>14000000</v>
      </c>
      <c r="R23">
        <v>17015</v>
      </c>
      <c r="S23">
        <v>17015</v>
      </c>
      <c r="T23">
        <v>17015</v>
      </c>
      <c r="U23">
        <v>0</v>
      </c>
      <c r="V23" t="s">
        <v>870</v>
      </c>
      <c r="W23">
        <v>17015</v>
      </c>
      <c r="X23">
        <v>17015</v>
      </c>
      <c r="Y23">
        <v>17015</v>
      </c>
      <c r="Z23">
        <v>0</v>
      </c>
      <c r="AA23">
        <v>2820</v>
      </c>
      <c r="AB23">
        <v>1871.65</v>
      </c>
      <c r="AC23">
        <v>359.8</v>
      </c>
      <c r="AD23">
        <v>1500</v>
      </c>
      <c r="AE23">
        <v>750</v>
      </c>
      <c r="AF23">
        <v>1500</v>
      </c>
      <c r="AG23">
        <v>1500</v>
      </c>
      <c r="AH23">
        <v>0</v>
      </c>
      <c r="AI23">
        <v>13</v>
      </c>
      <c r="AJ23">
        <v>13</v>
      </c>
      <c r="AK23">
        <v>13</v>
      </c>
      <c r="AL23">
        <v>13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59</v>
      </c>
      <c r="AT23">
        <v>14.75</v>
      </c>
      <c r="AU23">
        <v>1231.49</v>
      </c>
      <c r="AV23">
        <v>307.8725</v>
      </c>
      <c r="AW23">
        <v>1231.49</v>
      </c>
      <c r="AX23">
        <v>1231.49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18098.9601</v>
      </c>
      <c r="BI23">
        <v>20332.072499999998</v>
      </c>
      <c r="BJ23">
        <v>19497.890100000001</v>
      </c>
      <c r="BK23">
        <v>20332.072499999998</v>
      </c>
      <c r="BL23">
        <v>20332.072499999998</v>
      </c>
      <c r="BM23">
        <v>20332.072499999998</v>
      </c>
      <c r="BN23" t="s">
        <v>871</v>
      </c>
      <c r="BO23">
        <v>0</v>
      </c>
      <c r="BP23">
        <v>0</v>
      </c>
      <c r="BQ23">
        <v>822.8</v>
      </c>
      <c r="BR23">
        <v>61</v>
      </c>
      <c r="BS23">
        <v>0.7</v>
      </c>
      <c r="BT23" t="s">
        <v>872</v>
      </c>
      <c r="BU23" t="s">
        <v>872</v>
      </c>
      <c r="BV23" t="s">
        <v>872</v>
      </c>
      <c r="BW23" t="s">
        <v>872</v>
      </c>
      <c r="BX23">
        <v>1902</v>
      </c>
      <c r="BY23">
        <v>74500000</v>
      </c>
      <c r="BZ23">
        <v>90000</v>
      </c>
      <c r="CA23">
        <v>0</v>
      </c>
      <c r="CB23">
        <v>5000</v>
      </c>
      <c r="CC23">
        <v>0</v>
      </c>
      <c r="CD23">
        <v>0</v>
      </c>
      <c r="CE23">
        <v>0</v>
      </c>
      <c r="CF23">
        <v>0</v>
      </c>
      <c r="CG23">
        <v>13.65</v>
      </c>
      <c r="CH23">
        <v>11000000</v>
      </c>
      <c r="CI23">
        <v>14891.28</v>
      </c>
      <c r="CJ23">
        <v>16245.91</v>
      </c>
      <c r="CK23">
        <v>14891.28</v>
      </c>
      <c r="CL23">
        <v>1354.63</v>
      </c>
      <c r="CM23">
        <v>0</v>
      </c>
      <c r="CN23" t="s">
        <v>873</v>
      </c>
      <c r="CO23">
        <v>14891.28</v>
      </c>
      <c r="CP23">
        <v>16245.91</v>
      </c>
      <c r="CQ23">
        <v>14891.28</v>
      </c>
      <c r="CR23">
        <v>1354.63</v>
      </c>
      <c r="CS23">
        <v>2699</v>
      </c>
      <c r="CT23">
        <v>1787.0500999999999</v>
      </c>
      <c r="CU23">
        <v>359.8</v>
      </c>
      <c r="CV23">
        <v>1545.51</v>
      </c>
      <c r="CW23">
        <v>772.755</v>
      </c>
      <c r="CX23">
        <v>1584.95</v>
      </c>
      <c r="CY23">
        <v>1545.51</v>
      </c>
      <c r="CZ23">
        <v>39.44</v>
      </c>
      <c r="DA23">
        <v>3.95</v>
      </c>
      <c r="DB23">
        <v>3.95</v>
      </c>
      <c r="DC23">
        <v>3.95</v>
      </c>
      <c r="DD23">
        <v>3.95</v>
      </c>
      <c r="DE23">
        <v>0</v>
      </c>
      <c r="DF23">
        <v>0</v>
      </c>
      <c r="DG23">
        <v>0</v>
      </c>
      <c r="DH23">
        <v>0</v>
      </c>
      <c r="DI23">
        <v>0</v>
      </c>
      <c r="DJ23">
        <v>0</v>
      </c>
      <c r="DK23">
        <v>59</v>
      </c>
      <c r="DL23">
        <v>14.75</v>
      </c>
      <c r="DM23">
        <v>1077.5</v>
      </c>
      <c r="DN23">
        <v>269.375</v>
      </c>
      <c r="DO23">
        <v>1175.82</v>
      </c>
      <c r="DP23">
        <v>1077.5</v>
      </c>
      <c r="DQ23">
        <v>98.32</v>
      </c>
      <c r="DR23">
        <v>0</v>
      </c>
      <c r="DS23">
        <v>0</v>
      </c>
      <c r="DT23">
        <v>0</v>
      </c>
      <c r="DU23">
        <v>0</v>
      </c>
      <c r="DV23">
        <v>0</v>
      </c>
      <c r="DW23">
        <v>0</v>
      </c>
      <c r="DX23">
        <v>0</v>
      </c>
      <c r="DY23">
        <v>0</v>
      </c>
      <c r="DZ23">
        <v>19251.9277</v>
      </c>
      <c r="EA23">
        <v>18098.9601</v>
      </c>
      <c r="EB23">
        <v>20554.312699999999</v>
      </c>
      <c r="EC23">
        <v>19497.890100000001</v>
      </c>
      <c r="ED23">
        <v>19251.9277</v>
      </c>
      <c r="EE23">
        <v>20554.312699999999</v>
      </c>
      <c r="EF23" t="s">
        <v>874</v>
      </c>
      <c r="EG23">
        <v>-2.7430000000000002E-3</v>
      </c>
      <c r="EH23">
        <v>0</v>
      </c>
      <c r="EI23">
        <v>675.24</v>
      </c>
      <c r="EJ23">
        <v>52</v>
      </c>
      <c r="EK23">
        <v>0.7</v>
      </c>
      <c r="EL23" t="s">
        <v>872</v>
      </c>
      <c r="EM23" t="s">
        <v>872</v>
      </c>
      <c r="EN23" t="s">
        <v>872</v>
      </c>
      <c r="EO23" t="s">
        <v>872</v>
      </c>
      <c r="EP23">
        <v>1902</v>
      </c>
      <c r="EQ23">
        <v>68986392</v>
      </c>
      <c r="ER23" s="22">
        <v>0</v>
      </c>
      <c r="ES23">
        <v>1558981</v>
      </c>
      <c r="ET23">
        <v>5577</v>
      </c>
      <c r="EU23">
        <v>0</v>
      </c>
      <c r="EV23">
        <v>0</v>
      </c>
      <c r="EW23">
        <v>0</v>
      </c>
      <c r="EX23">
        <v>0</v>
      </c>
      <c r="EY23">
        <v>13.65</v>
      </c>
      <c r="EZ23">
        <v>15567897</v>
      </c>
      <c r="FA23">
        <v>15864.17</v>
      </c>
      <c r="FB23">
        <v>17119.32</v>
      </c>
      <c r="FC23">
        <v>15864.17</v>
      </c>
      <c r="FD23">
        <v>1255.1500000000001</v>
      </c>
      <c r="FE23">
        <v>0</v>
      </c>
      <c r="FF23" t="s">
        <v>875</v>
      </c>
      <c r="FG23">
        <v>15864.17</v>
      </c>
      <c r="FH23">
        <v>17119.32</v>
      </c>
      <c r="FI23">
        <v>15864.17</v>
      </c>
      <c r="FJ23">
        <v>1255.1500000000001</v>
      </c>
      <c r="FK23">
        <v>2796</v>
      </c>
      <c r="FL23">
        <v>1883.1251999999999</v>
      </c>
      <c r="FM23">
        <v>359.8</v>
      </c>
      <c r="FN23">
        <v>1595.42</v>
      </c>
      <c r="FO23">
        <v>797.71</v>
      </c>
      <c r="FP23">
        <v>1637.5</v>
      </c>
      <c r="FQ23">
        <v>1595.42</v>
      </c>
      <c r="FR23">
        <v>42.08</v>
      </c>
      <c r="FS23">
        <v>3.63</v>
      </c>
      <c r="FT23">
        <v>3.63</v>
      </c>
      <c r="FU23">
        <v>3.63</v>
      </c>
      <c r="FV23">
        <v>3.63</v>
      </c>
      <c r="FW23">
        <v>0</v>
      </c>
      <c r="FX23">
        <v>0</v>
      </c>
      <c r="FY23">
        <v>0</v>
      </c>
      <c r="FZ23">
        <v>0</v>
      </c>
      <c r="GA23">
        <v>0</v>
      </c>
      <c r="GB23">
        <v>0</v>
      </c>
      <c r="GC23">
        <v>58</v>
      </c>
      <c r="GD23">
        <v>14.5</v>
      </c>
      <c r="GE23">
        <v>1315.97</v>
      </c>
      <c r="GF23">
        <v>328.99250000000001</v>
      </c>
      <c r="GG23">
        <v>1420.75</v>
      </c>
      <c r="GH23">
        <v>1315.97</v>
      </c>
      <c r="GI23">
        <v>104.78</v>
      </c>
      <c r="GJ23">
        <v>0</v>
      </c>
      <c r="GK23">
        <v>0</v>
      </c>
      <c r="GL23">
        <v>0</v>
      </c>
      <c r="GM23">
        <v>0</v>
      </c>
      <c r="GN23">
        <v>0</v>
      </c>
      <c r="GO23">
        <v>0</v>
      </c>
      <c r="GP23">
        <v>0</v>
      </c>
      <c r="GQ23">
        <v>0</v>
      </c>
      <c r="GR23">
        <v>19141.071100000001</v>
      </c>
      <c r="GS23">
        <v>19251.9277</v>
      </c>
      <c r="GT23">
        <v>20450.548599999998</v>
      </c>
      <c r="GU23">
        <v>20554.312699999999</v>
      </c>
      <c r="GV23">
        <v>19251.9277</v>
      </c>
      <c r="GW23">
        <v>20554.312699999999</v>
      </c>
      <c r="GX23" t="s">
        <v>876</v>
      </c>
      <c r="GY23">
        <v>-5.94E-3</v>
      </c>
      <c r="GZ23">
        <v>0</v>
      </c>
      <c r="HA23">
        <v>903.97</v>
      </c>
      <c r="HB23">
        <v>73</v>
      </c>
      <c r="HC23">
        <v>0.7</v>
      </c>
      <c r="HD23" t="s">
        <v>872</v>
      </c>
      <c r="HE23" t="s">
        <v>872</v>
      </c>
      <c r="HF23" t="s">
        <v>872</v>
      </c>
      <c r="HG23" t="s">
        <v>872</v>
      </c>
      <c r="HH23">
        <v>1902</v>
      </c>
      <c r="HI23">
        <v>68239795</v>
      </c>
      <c r="HJ23">
        <v>67173</v>
      </c>
      <c r="HK23">
        <v>1766655</v>
      </c>
      <c r="HL23">
        <v>140015</v>
      </c>
      <c r="HM23">
        <v>0</v>
      </c>
      <c r="HN23">
        <v>0</v>
      </c>
      <c r="HO23">
        <v>0</v>
      </c>
      <c r="HP23">
        <v>0</v>
      </c>
      <c r="HQ23">
        <v>13.72</v>
      </c>
      <c r="HR23">
        <v>13799653</v>
      </c>
      <c r="HS23">
        <v>15832.89</v>
      </c>
      <c r="HT23">
        <v>17094.259999999998</v>
      </c>
      <c r="HU23">
        <v>15832.89</v>
      </c>
      <c r="HV23">
        <v>1261.3699999999999</v>
      </c>
      <c r="HW23">
        <v>0</v>
      </c>
      <c r="HX23" t="s">
        <v>877</v>
      </c>
      <c r="HY23">
        <v>15832.89</v>
      </c>
      <c r="HZ23">
        <v>17094.259999999998</v>
      </c>
      <c r="IA23">
        <v>15832.89</v>
      </c>
      <c r="IB23">
        <v>1261.3699999999999</v>
      </c>
      <c r="IC23">
        <v>2723</v>
      </c>
      <c r="ID23">
        <v>1880.3686</v>
      </c>
      <c r="IE23">
        <v>292.89999999999998</v>
      </c>
      <c r="IF23">
        <v>1403.87</v>
      </c>
      <c r="IG23">
        <v>701.93499999999995</v>
      </c>
      <c r="IH23">
        <v>1436.15</v>
      </c>
      <c r="II23">
        <v>1403.87</v>
      </c>
      <c r="IJ23">
        <v>32.28</v>
      </c>
      <c r="IK23">
        <v>13.22</v>
      </c>
      <c r="IL23">
        <v>13.22</v>
      </c>
      <c r="IM23">
        <v>13.22</v>
      </c>
      <c r="IN23">
        <v>13.22</v>
      </c>
      <c r="IO23">
        <v>0</v>
      </c>
      <c r="IP23">
        <v>0</v>
      </c>
      <c r="IQ23">
        <v>0</v>
      </c>
      <c r="IR23">
        <v>0</v>
      </c>
      <c r="IS23">
        <v>0</v>
      </c>
      <c r="IT23">
        <v>0</v>
      </c>
      <c r="IU23">
        <v>74</v>
      </c>
      <c r="IV23">
        <v>18.5</v>
      </c>
      <c r="IW23">
        <v>1605.03</v>
      </c>
      <c r="IX23">
        <v>401.25749999999999</v>
      </c>
      <c r="IY23">
        <v>1732.9</v>
      </c>
      <c r="IZ23">
        <v>1605.03</v>
      </c>
      <c r="JA23">
        <v>127.87</v>
      </c>
      <c r="JB23">
        <v>0</v>
      </c>
      <c r="JC23">
        <v>0</v>
      </c>
      <c r="JD23">
        <v>0</v>
      </c>
      <c r="JE23">
        <v>0</v>
      </c>
      <c r="JF23">
        <v>0</v>
      </c>
      <c r="JG23">
        <v>0</v>
      </c>
      <c r="JH23">
        <v>0</v>
      </c>
      <c r="JI23">
        <v>0</v>
      </c>
      <c r="JJ23">
        <v>19141.071100000001</v>
      </c>
      <c r="JK23">
        <v>20450.548599999998</v>
      </c>
      <c r="JL23" t="s">
        <v>878</v>
      </c>
      <c r="JM23">
        <v>-5.5710000000000004E-3</v>
      </c>
      <c r="JN23">
        <v>0</v>
      </c>
      <c r="JO23">
        <v>807.27</v>
      </c>
      <c r="JP23">
        <v>68</v>
      </c>
      <c r="JQ23">
        <v>0.7</v>
      </c>
      <c r="JR23">
        <v>44317.36438082176</v>
      </c>
      <c r="JS23">
        <v>1</v>
      </c>
      <c r="JT23">
        <v>2</v>
      </c>
    </row>
    <row r="24" spans="1:280" x14ac:dyDescent="0.25">
      <c r="A24">
        <v>4223</v>
      </c>
      <c r="B24">
        <v>1924</v>
      </c>
      <c r="D24" t="s">
        <v>71</v>
      </c>
      <c r="E24" t="s">
        <v>76</v>
      </c>
      <c r="F24" t="s">
        <v>888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T24">
        <v>0</v>
      </c>
      <c r="U24">
        <v>0</v>
      </c>
      <c r="V24" t="s">
        <v>870</v>
      </c>
      <c r="W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G24">
        <v>0</v>
      </c>
      <c r="AH24">
        <v>0</v>
      </c>
      <c r="AI24">
        <v>0</v>
      </c>
      <c r="AJ24">
        <v>0</v>
      </c>
      <c r="AL24">
        <v>0</v>
      </c>
      <c r="AM24">
        <v>0</v>
      </c>
      <c r="AN24">
        <v>0</v>
      </c>
      <c r="AO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X24">
        <v>0</v>
      </c>
      <c r="AY24">
        <v>0</v>
      </c>
      <c r="AZ24">
        <v>0</v>
      </c>
      <c r="BB24">
        <v>0</v>
      </c>
      <c r="BC24">
        <v>0</v>
      </c>
      <c r="BD24">
        <v>0</v>
      </c>
      <c r="BF24">
        <v>0</v>
      </c>
      <c r="BG24">
        <v>0</v>
      </c>
      <c r="BH24">
        <v>588.05499999999995</v>
      </c>
      <c r="BI24">
        <v>0</v>
      </c>
      <c r="BL24">
        <v>588.05499999999995</v>
      </c>
      <c r="BN24" t="s">
        <v>871</v>
      </c>
      <c r="BO24">
        <v>0</v>
      </c>
      <c r="BP24">
        <v>0</v>
      </c>
      <c r="BQ24">
        <v>0</v>
      </c>
      <c r="BR24">
        <v>0</v>
      </c>
      <c r="BS24">
        <v>0</v>
      </c>
      <c r="BT24" t="s">
        <v>872</v>
      </c>
      <c r="BU24" t="s">
        <v>872</v>
      </c>
      <c r="BV24" t="s">
        <v>872</v>
      </c>
      <c r="BW24" t="s">
        <v>872</v>
      </c>
      <c r="BY24">
        <v>0</v>
      </c>
      <c r="BZ24">
        <v>0</v>
      </c>
      <c r="CA24">
        <v>0</v>
      </c>
      <c r="CB24">
        <v>0</v>
      </c>
      <c r="CC24">
        <v>0</v>
      </c>
      <c r="CD24">
        <v>0</v>
      </c>
      <c r="CE24">
        <v>0</v>
      </c>
      <c r="CF24">
        <v>0</v>
      </c>
      <c r="CG24">
        <v>0</v>
      </c>
      <c r="CH24">
        <v>0</v>
      </c>
      <c r="CI24">
        <v>568.48</v>
      </c>
      <c r="CK24">
        <v>568.48</v>
      </c>
      <c r="CL24">
        <v>0</v>
      </c>
      <c r="CM24">
        <v>0</v>
      </c>
      <c r="CN24" t="s">
        <v>873</v>
      </c>
      <c r="CO24">
        <v>568.48</v>
      </c>
      <c r="CQ24">
        <v>568.48</v>
      </c>
      <c r="CR24">
        <v>0</v>
      </c>
      <c r="CS24">
        <v>0</v>
      </c>
      <c r="CT24">
        <v>0</v>
      </c>
      <c r="CU24">
        <v>0</v>
      </c>
      <c r="CV24">
        <v>18.52</v>
      </c>
      <c r="CW24">
        <v>9.26</v>
      </c>
      <c r="CY24">
        <v>18.52</v>
      </c>
      <c r="CZ24">
        <v>0</v>
      </c>
      <c r="DA24">
        <v>0</v>
      </c>
      <c r="DB24">
        <v>0</v>
      </c>
      <c r="DD24">
        <v>0</v>
      </c>
      <c r="DE24">
        <v>0</v>
      </c>
      <c r="DF24">
        <v>0</v>
      </c>
      <c r="DG24">
        <v>0</v>
      </c>
      <c r="DI24">
        <v>0</v>
      </c>
      <c r="DJ24">
        <v>0</v>
      </c>
      <c r="DK24">
        <v>0</v>
      </c>
      <c r="DL24">
        <v>0</v>
      </c>
      <c r="DM24">
        <v>41.26</v>
      </c>
      <c r="DN24">
        <v>10.315</v>
      </c>
      <c r="DP24">
        <v>41.26</v>
      </c>
      <c r="DQ24">
        <v>0</v>
      </c>
      <c r="DR24">
        <v>0</v>
      </c>
      <c r="DT24">
        <v>0</v>
      </c>
      <c r="DU24">
        <v>0</v>
      </c>
      <c r="DV24">
        <v>0</v>
      </c>
      <c r="DX24">
        <v>0</v>
      </c>
      <c r="DY24">
        <v>0</v>
      </c>
      <c r="DZ24">
        <v>470.55</v>
      </c>
      <c r="EA24">
        <v>588.05499999999995</v>
      </c>
      <c r="ED24">
        <v>588.05499999999995</v>
      </c>
      <c r="EF24" t="s">
        <v>874</v>
      </c>
      <c r="EG24">
        <v>-2.7430000000000002E-3</v>
      </c>
      <c r="EH24">
        <v>0</v>
      </c>
      <c r="EI24">
        <v>0</v>
      </c>
      <c r="EJ24">
        <v>0</v>
      </c>
      <c r="EK24">
        <v>0</v>
      </c>
      <c r="EL24" t="s">
        <v>872</v>
      </c>
      <c r="EM24" t="s">
        <v>872</v>
      </c>
      <c r="EN24" t="s">
        <v>872</v>
      </c>
      <c r="EO24" t="s">
        <v>872</v>
      </c>
      <c r="EQ24">
        <v>0</v>
      </c>
      <c r="ER24" s="22">
        <v>0</v>
      </c>
      <c r="ES24">
        <v>0</v>
      </c>
      <c r="ET24">
        <v>0</v>
      </c>
      <c r="EU24">
        <v>0</v>
      </c>
      <c r="EV24">
        <v>0</v>
      </c>
      <c r="EW24">
        <v>0</v>
      </c>
      <c r="EX24">
        <v>0</v>
      </c>
      <c r="EY24">
        <v>0</v>
      </c>
      <c r="EZ24">
        <v>0</v>
      </c>
      <c r="FA24">
        <v>450.59</v>
      </c>
      <c r="FC24">
        <v>450.59</v>
      </c>
      <c r="FD24">
        <v>0</v>
      </c>
      <c r="FE24">
        <v>0</v>
      </c>
      <c r="FF24" t="s">
        <v>875</v>
      </c>
      <c r="FG24">
        <v>450.59</v>
      </c>
      <c r="FI24">
        <v>450.59</v>
      </c>
      <c r="FJ24">
        <v>0</v>
      </c>
      <c r="FK24">
        <v>0</v>
      </c>
      <c r="FL24">
        <v>0</v>
      </c>
      <c r="FM24">
        <v>0</v>
      </c>
      <c r="FN24">
        <v>21.11</v>
      </c>
      <c r="FO24">
        <v>10.555</v>
      </c>
      <c r="FQ24">
        <v>21.11</v>
      </c>
      <c r="FR24">
        <v>0</v>
      </c>
      <c r="FS24">
        <v>0</v>
      </c>
      <c r="FT24">
        <v>0</v>
      </c>
      <c r="FV24">
        <v>0</v>
      </c>
      <c r="FW24">
        <v>0</v>
      </c>
      <c r="FX24">
        <v>0</v>
      </c>
      <c r="FY24">
        <v>0</v>
      </c>
      <c r="GA24">
        <v>0</v>
      </c>
      <c r="GB24">
        <v>0</v>
      </c>
      <c r="GC24">
        <v>0</v>
      </c>
      <c r="GD24">
        <v>0</v>
      </c>
      <c r="GE24">
        <v>37.619999999999997</v>
      </c>
      <c r="GF24">
        <v>9.4049999999999994</v>
      </c>
      <c r="GH24">
        <v>37.619999999999997</v>
      </c>
      <c r="GI24">
        <v>0</v>
      </c>
      <c r="GJ24">
        <v>0</v>
      </c>
      <c r="GL24">
        <v>0</v>
      </c>
      <c r="GM24">
        <v>0</v>
      </c>
      <c r="GN24">
        <v>0</v>
      </c>
      <c r="GP24">
        <v>0</v>
      </c>
      <c r="GQ24">
        <v>0</v>
      </c>
      <c r="GR24">
        <v>475.45499999999998</v>
      </c>
      <c r="GS24">
        <v>470.55</v>
      </c>
      <c r="GV24">
        <v>475.45499999999998</v>
      </c>
      <c r="GX24" t="s">
        <v>876</v>
      </c>
      <c r="GY24">
        <v>-5.94E-3</v>
      </c>
      <c r="GZ24">
        <v>0</v>
      </c>
      <c r="HA24">
        <v>0</v>
      </c>
      <c r="HB24">
        <v>0</v>
      </c>
      <c r="HC24">
        <v>0</v>
      </c>
      <c r="HD24" t="s">
        <v>872</v>
      </c>
      <c r="HE24" t="s">
        <v>872</v>
      </c>
      <c r="HF24" t="s">
        <v>872</v>
      </c>
      <c r="HG24" t="s">
        <v>872</v>
      </c>
      <c r="HI24">
        <v>0</v>
      </c>
      <c r="HJ24">
        <v>0</v>
      </c>
      <c r="HK24">
        <v>0</v>
      </c>
      <c r="HL24">
        <v>0</v>
      </c>
      <c r="HM24">
        <v>0</v>
      </c>
      <c r="HN24">
        <v>0</v>
      </c>
      <c r="HO24">
        <v>0</v>
      </c>
      <c r="HP24">
        <v>0</v>
      </c>
      <c r="HQ24">
        <v>0</v>
      </c>
      <c r="HR24">
        <v>0</v>
      </c>
      <c r="HS24">
        <v>459.85</v>
      </c>
      <c r="HU24">
        <v>459.85</v>
      </c>
      <c r="HV24">
        <v>0</v>
      </c>
      <c r="HW24">
        <v>0</v>
      </c>
      <c r="HX24" t="s">
        <v>877</v>
      </c>
      <c r="HY24">
        <v>459.85</v>
      </c>
      <c r="IA24">
        <v>459.85</v>
      </c>
      <c r="IB24">
        <v>0</v>
      </c>
      <c r="IC24">
        <v>0</v>
      </c>
      <c r="ID24">
        <v>0</v>
      </c>
      <c r="IE24">
        <v>0</v>
      </c>
      <c r="IF24">
        <v>7.9</v>
      </c>
      <c r="IG24">
        <v>3.95</v>
      </c>
      <c r="II24">
        <v>7.9</v>
      </c>
      <c r="IJ24">
        <v>0</v>
      </c>
      <c r="IK24">
        <v>0</v>
      </c>
      <c r="IL24">
        <v>0</v>
      </c>
      <c r="IN24">
        <v>0</v>
      </c>
      <c r="IO24">
        <v>0</v>
      </c>
      <c r="IP24">
        <v>0</v>
      </c>
      <c r="IQ24">
        <v>0</v>
      </c>
      <c r="IS24">
        <v>0</v>
      </c>
      <c r="IT24">
        <v>0</v>
      </c>
      <c r="IU24">
        <v>0</v>
      </c>
      <c r="IV24">
        <v>0</v>
      </c>
      <c r="IW24">
        <v>46.62</v>
      </c>
      <c r="IX24">
        <v>11.654999999999999</v>
      </c>
      <c r="IZ24">
        <v>46.62</v>
      </c>
      <c r="JA24">
        <v>0</v>
      </c>
      <c r="JB24">
        <v>0</v>
      </c>
      <c r="JD24">
        <v>0</v>
      </c>
      <c r="JE24">
        <v>0</v>
      </c>
      <c r="JF24">
        <v>0</v>
      </c>
      <c r="JH24">
        <v>0</v>
      </c>
      <c r="JI24">
        <v>0</v>
      </c>
      <c r="JJ24">
        <v>475.45499999999998</v>
      </c>
      <c r="JL24" t="s">
        <v>878</v>
      </c>
      <c r="JM24">
        <v>0</v>
      </c>
      <c r="JN24">
        <v>0</v>
      </c>
      <c r="JO24">
        <v>0</v>
      </c>
      <c r="JP24">
        <v>0</v>
      </c>
      <c r="JQ24">
        <v>0</v>
      </c>
      <c r="JR24">
        <v>44317.36438082176</v>
      </c>
      <c r="JS24">
        <v>1</v>
      </c>
      <c r="JT24">
        <v>3</v>
      </c>
    </row>
    <row r="25" spans="1:280" x14ac:dyDescent="0.25">
      <c r="A25">
        <v>4226</v>
      </c>
      <c r="B25">
        <v>1924</v>
      </c>
      <c r="D25" t="s">
        <v>71</v>
      </c>
      <c r="E25" t="s">
        <v>76</v>
      </c>
      <c r="F25" t="s">
        <v>889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T25">
        <v>0</v>
      </c>
      <c r="U25">
        <v>0</v>
      </c>
      <c r="V25" t="s">
        <v>870</v>
      </c>
      <c r="W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G25">
        <v>0</v>
      </c>
      <c r="AH25">
        <v>0</v>
      </c>
      <c r="AI25">
        <v>0</v>
      </c>
      <c r="AJ25">
        <v>0</v>
      </c>
      <c r="AL25">
        <v>0</v>
      </c>
      <c r="AM25">
        <v>0</v>
      </c>
      <c r="AN25">
        <v>0</v>
      </c>
      <c r="AO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X25">
        <v>0</v>
      </c>
      <c r="AY25">
        <v>0</v>
      </c>
      <c r="AZ25">
        <v>0</v>
      </c>
      <c r="BB25">
        <v>0</v>
      </c>
      <c r="BC25">
        <v>0</v>
      </c>
      <c r="BD25">
        <v>0</v>
      </c>
      <c r="BF25">
        <v>0</v>
      </c>
      <c r="BG25">
        <v>0</v>
      </c>
      <c r="BH25">
        <v>282.66500000000002</v>
      </c>
      <c r="BI25">
        <v>0</v>
      </c>
      <c r="BL25">
        <v>282.66500000000002</v>
      </c>
      <c r="BN25" t="s">
        <v>871</v>
      </c>
      <c r="BO25">
        <v>0</v>
      </c>
      <c r="BP25">
        <v>0</v>
      </c>
      <c r="BQ25">
        <v>0</v>
      </c>
      <c r="BR25">
        <v>0</v>
      </c>
      <c r="BS25">
        <v>0</v>
      </c>
      <c r="BT25" t="s">
        <v>872</v>
      </c>
      <c r="BU25" t="s">
        <v>872</v>
      </c>
      <c r="BV25" t="s">
        <v>872</v>
      </c>
      <c r="BW25" t="s">
        <v>872</v>
      </c>
      <c r="BY25">
        <v>0</v>
      </c>
      <c r="BZ25">
        <v>0</v>
      </c>
      <c r="CA25">
        <v>0</v>
      </c>
      <c r="CB25">
        <v>0</v>
      </c>
      <c r="CC25">
        <v>0</v>
      </c>
      <c r="CD25">
        <v>0</v>
      </c>
      <c r="CE25">
        <v>0</v>
      </c>
      <c r="CF25">
        <v>0</v>
      </c>
      <c r="CG25">
        <v>0</v>
      </c>
      <c r="CH25">
        <v>0</v>
      </c>
      <c r="CI25">
        <v>274.23</v>
      </c>
      <c r="CK25">
        <v>274.23</v>
      </c>
      <c r="CL25">
        <v>0</v>
      </c>
      <c r="CM25">
        <v>0</v>
      </c>
      <c r="CN25" t="s">
        <v>873</v>
      </c>
      <c r="CO25">
        <v>274.23</v>
      </c>
      <c r="CQ25">
        <v>274.23</v>
      </c>
      <c r="CR25">
        <v>0</v>
      </c>
      <c r="CS25">
        <v>0</v>
      </c>
      <c r="CT25">
        <v>0</v>
      </c>
      <c r="CU25">
        <v>0</v>
      </c>
      <c r="CV25">
        <v>6.92</v>
      </c>
      <c r="CW25">
        <v>3.46</v>
      </c>
      <c r="CY25">
        <v>6.92</v>
      </c>
      <c r="CZ25">
        <v>0</v>
      </c>
      <c r="DA25">
        <v>0</v>
      </c>
      <c r="DB25">
        <v>0</v>
      </c>
      <c r="DD25">
        <v>0</v>
      </c>
      <c r="DE25">
        <v>0</v>
      </c>
      <c r="DF25">
        <v>0</v>
      </c>
      <c r="DG25">
        <v>0</v>
      </c>
      <c r="DI25">
        <v>0</v>
      </c>
      <c r="DJ25">
        <v>0</v>
      </c>
      <c r="DK25">
        <v>0</v>
      </c>
      <c r="DL25">
        <v>0</v>
      </c>
      <c r="DM25">
        <v>19.899999999999999</v>
      </c>
      <c r="DN25">
        <v>4.9749999999999996</v>
      </c>
      <c r="DP25">
        <v>19.899999999999999</v>
      </c>
      <c r="DQ25">
        <v>0</v>
      </c>
      <c r="DR25">
        <v>0</v>
      </c>
      <c r="DT25">
        <v>0</v>
      </c>
      <c r="DU25">
        <v>0</v>
      </c>
      <c r="DV25">
        <v>0</v>
      </c>
      <c r="DX25">
        <v>0</v>
      </c>
      <c r="DY25">
        <v>0</v>
      </c>
      <c r="DZ25">
        <v>298.23500000000001</v>
      </c>
      <c r="EA25">
        <v>282.66500000000002</v>
      </c>
      <c r="ED25">
        <v>298.23500000000001</v>
      </c>
      <c r="EF25" t="s">
        <v>874</v>
      </c>
      <c r="EG25">
        <v>-2.7430000000000002E-3</v>
      </c>
      <c r="EH25">
        <v>0</v>
      </c>
      <c r="EI25">
        <v>0</v>
      </c>
      <c r="EJ25">
        <v>0</v>
      </c>
      <c r="EK25">
        <v>0</v>
      </c>
      <c r="EL25" t="s">
        <v>872</v>
      </c>
      <c r="EM25" t="s">
        <v>872</v>
      </c>
      <c r="EN25" t="s">
        <v>872</v>
      </c>
      <c r="EO25" t="s">
        <v>872</v>
      </c>
      <c r="EQ25">
        <v>0</v>
      </c>
      <c r="ER25" s="22">
        <v>0</v>
      </c>
      <c r="ES25">
        <v>0</v>
      </c>
      <c r="ET25">
        <v>0</v>
      </c>
      <c r="EU25">
        <v>0</v>
      </c>
      <c r="EV25">
        <v>0</v>
      </c>
      <c r="EW25">
        <v>0</v>
      </c>
      <c r="EX25">
        <v>0</v>
      </c>
      <c r="EY25">
        <v>0</v>
      </c>
      <c r="EZ25">
        <v>0</v>
      </c>
      <c r="FA25">
        <v>289.2</v>
      </c>
      <c r="FC25">
        <v>289.2</v>
      </c>
      <c r="FD25">
        <v>0</v>
      </c>
      <c r="FE25">
        <v>0</v>
      </c>
      <c r="FF25" t="s">
        <v>875</v>
      </c>
      <c r="FG25">
        <v>289.2</v>
      </c>
      <c r="FI25">
        <v>289.2</v>
      </c>
      <c r="FJ25">
        <v>0</v>
      </c>
      <c r="FK25">
        <v>0</v>
      </c>
      <c r="FL25">
        <v>0</v>
      </c>
      <c r="FM25">
        <v>0</v>
      </c>
      <c r="FN25">
        <v>6</v>
      </c>
      <c r="FO25">
        <v>3</v>
      </c>
      <c r="FQ25">
        <v>6</v>
      </c>
      <c r="FR25">
        <v>0</v>
      </c>
      <c r="FS25">
        <v>0</v>
      </c>
      <c r="FT25">
        <v>0</v>
      </c>
      <c r="FV25">
        <v>0</v>
      </c>
      <c r="FW25">
        <v>0</v>
      </c>
      <c r="FX25">
        <v>0</v>
      </c>
      <c r="FY25">
        <v>0</v>
      </c>
      <c r="GA25">
        <v>0</v>
      </c>
      <c r="GB25">
        <v>0</v>
      </c>
      <c r="GC25">
        <v>0</v>
      </c>
      <c r="GD25">
        <v>0</v>
      </c>
      <c r="GE25">
        <v>24.14</v>
      </c>
      <c r="GF25">
        <v>6.0350000000000001</v>
      </c>
      <c r="GH25">
        <v>24.14</v>
      </c>
      <c r="GI25">
        <v>0</v>
      </c>
      <c r="GJ25">
        <v>0</v>
      </c>
      <c r="GL25">
        <v>0</v>
      </c>
      <c r="GM25">
        <v>0</v>
      </c>
      <c r="GN25">
        <v>0</v>
      </c>
      <c r="GP25">
        <v>0</v>
      </c>
      <c r="GQ25">
        <v>0</v>
      </c>
      <c r="GR25">
        <v>304.21249999999998</v>
      </c>
      <c r="GS25">
        <v>298.23500000000001</v>
      </c>
      <c r="GV25">
        <v>304.21249999999998</v>
      </c>
      <c r="GX25" t="s">
        <v>876</v>
      </c>
      <c r="GY25">
        <v>-5.94E-3</v>
      </c>
      <c r="GZ25">
        <v>0</v>
      </c>
      <c r="HA25">
        <v>0</v>
      </c>
      <c r="HB25">
        <v>0</v>
      </c>
      <c r="HC25">
        <v>0</v>
      </c>
      <c r="HD25" t="s">
        <v>872</v>
      </c>
      <c r="HE25" t="s">
        <v>872</v>
      </c>
      <c r="HF25" t="s">
        <v>872</v>
      </c>
      <c r="HG25" t="s">
        <v>872</v>
      </c>
      <c r="HI25">
        <v>0</v>
      </c>
      <c r="HJ25">
        <v>0</v>
      </c>
      <c r="HK25">
        <v>0</v>
      </c>
      <c r="HL25">
        <v>0</v>
      </c>
      <c r="HM25">
        <v>0</v>
      </c>
      <c r="HN25">
        <v>0</v>
      </c>
      <c r="HO25">
        <v>0</v>
      </c>
      <c r="HP25">
        <v>0</v>
      </c>
      <c r="HQ25">
        <v>0</v>
      </c>
      <c r="HR25">
        <v>0</v>
      </c>
      <c r="HS25">
        <v>294.07</v>
      </c>
      <c r="HU25">
        <v>294.07</v>
      </c>
      <c r="HV25">
        <v>0</v>
      </c>
      <c r="HW25">
        <v>0</v>
      </c>
      <c r="HX25" t="s">
        <v>877</v>
      </c>
      <c r="HY25">
        <v>294.07</v>
      </c>
      <c r="IA25">
        <v>294.07</v>
      </c>
      <c r="IB25">
        <v>0</v>
      </c>
      <c r="IC25">
        <v>0</v>
      </c>
      <c r="ID25">
        <v>0</v>
      </c>
      <c r="IE25">
        <v>0</v>
      </c>
      <c r="IF25">
        <v>5.38</v>
      </c>
      <c r="IG25">
        <v>2.69</v>
      </c>
      <c r="II25">
        <v>5.38</v>
      </c>
      <c r="IJ25">
        <v>0</v>
      </c>
      <c r="IK25">
        <v>0</v>
      </c>
      <c r="IL25">
        <v>0</v>
      </c>
      <c r="IN25">
        <v>0</v>
      </c>
      <c r="IO25">
        <v>0</v>
      </c>
      <c r="IP25">
        <v>0</v>
      </c>
      <c r="IQ25">
        <v>0</v>
      </c>
      <c r="IS25">
        <v>0</v>
      </c>
      <c r="IT25">
        <v>0</v>
      </c>
      <c r="IU25">
        <v>0</v>
      </c>
      <c r="IV25">
        <v>0</v>
      </c>
      <c r="IW25">
        <v>29.81</v>
      </c>
      <c r="IX25">
        <v>7.4524999999999997</v>
      </c>
      <c r="IZ25">
        <v>29.81</v>
      </c>
      <c r="JA25">
        <v>0</v>
      </c>
      <c r="JB25">
        <v>0</v>
      </c>
      <c r="JD25">
        <v>0</v>
      </c>
      <c r="JE25">
        <v>0</v>
      </c>
      <c r="JF25">
        <v>0</v>
      </c>
      <c r="JH25">
        <v>0</v>
      </c>
      <c r="JI25">
        <v>0</v>
      </c>
      <c r="JJ25">
        <v>304.21249999999998</v>
      </c>
      <c r="JL25" t="s">
        <v>878</v>
      </c>
      <c r="JM25">
        <v>0</v>
      </c>
      <c r="JN25">
        <v>0</v>
      </c>
      <c r="JO25">
        <v>0</v>
      </c>
      <c r="JP25">
        <v>0</v>
      </c>
      <c r="JQ25">
        <v>0</v>
      </c>
      <c r="JR25">
        <v>44317.36438082176</v>
      </c>
      <c r="JS25">
        <v>1</v>
      </c>
      <c r="JT25">
        <v>3</v>
      </c>
    </row>
    <row r="26" spans="1:280" x14ac:dyDescent="0.25">
      <c r="A26">
        <v>4369</v>
      </c>
      <c r="B26">
        <v>1924</v>
      </c>
      <c r="D26" t="s">
        <v>71</v>
      </c>
      <c r="E26" t="s">
        <v>76</v>
      </c>
      <c r="F26" t="s">
        <v>890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T26">
        <v>0</v>
      </c>
      <c r="U26">
        <v>0</v>
      </c>
      <c r="V26" t="s">
        <v>870</v>
      </c>
      <c r="W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G26">
        <v>0</v>
      </c>
      <c r="AH26">
        <v>0</v>
      </c>
      <c r="AI26">
        <v>0</v>
      </c>
      <c r="AJ26">
        <v>0</v>
      </c>
      <c r="AL26">
        <v>0</v>
      </c>
      <c r="AM26">
        <v>0</v>
      </c>
      <c r="AN26">
        <v>0</v>
      </c>
      <c r="AO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X26">
        <v>0</v>
      </c>
      <c r="AY26">
        <v>0</v>
      </c>
      <c r="AZ26">
        <v>0</v>
      </c>
      <c r="BB26">
        <v>0</v>
      </c>
      <c r="BC26">
        <v>0</v>
      </c>
      <c r="BD26">
        <v>0</v>
      </c>
      <c r="BF26">
        <v>0</v>
      </c>
      <c r="BG26">
        <v>0</v>
      </c>
      <c r="BH26">
        <v>289.84750000000003</v>
      </c>
      <c r="BI26">
        <v>0</v>
      </c>
      <c r="BL26">
        <v>289.84750000000003</v>
      </c>
      <c r="BN26" t="s">
        <v>871</v>
      </c>
      <c r="BO26">
        <v>0</v>
      </c>
      <c r="BP26">
        <v>0</v>
      </c>
      <c r="BQ26">
        <v>0</v>
      </c>
      <c r="BR26">
        <v>0</v>
      </c>
      <c r="BS26">
        <v>0</v>
      </c>
      <c r="BT26" t="s">
        <v>872</v>
      </c>
      <c r="BU26" t="s">
        <v>872</v>
      </c>
      <c r="BV26" t="s">
        <v>872</v>
      </c>
      <c r="BW26" t="s">
        <v>872</v>
      </c>
      <c r="BY26">
        <v>0</v>
      </c>
      <c r="BZ26">
        <v>0</v>
      </c>
      <c r="CA26">
        <v>0</v>
      </c>
      <c r="CB26">
        <v>0</v>
      </c>
      <c r="CC26">
        <v>0</v>
      </c>
      <c r="CD26">
        <v>0</v>
      </c>
      <c r="CE26">
        <v>0</v>
      </c>
      <c r="CF26">
        <v>0</v>
      </c>
      <c r="CG26">
        <v>0</v>
      </c>
      <c r="CH26">
        <v>0</v>
      </c>
      <c r="CI26">
        <v>284.19</v>
      </c>
      <c r="CK26">
        <v>284.19</v>
      </c>
      <c r="CL26">
        <v>0</v>
      </c>
      <c r="CM26">
        <v>0</v>
      </c>
      <c r="CN26" t="s">
        <v>873</v>
      </c>
      <c r="CO26">
        <v>284.19</v>
      </c>
      <c r="CQ26">
        <v>284.19</v>
      </c>
      <c r="CR26">
        <v>0</v>
      </c>
      <c r="CS26">
        <v>0</v>
      </c>
      <c r="CT26">
        <v>0</v>
      </c>
      <c r="CU26">
        <v>0</v>
      </c>
      <c r="CV26">
        <v>1</v>
      </c>
      <c r="CW26">
        <v>0.5</v>
      </c>
      <c r="CY26">
        <v>1</v>
      </c>
      <c r="CZ26">
        <v>0</v>
      </c>
      <c r="DA26">
        <v>0</v>
      </c>
      <c r="DB26">
        <v>0</v>
      </c>
      <c r="DD26">
        <v>0</v>
      </c>
      <c r="DE26">
        <v>0</v>
      </c>
      <c r="DF26">
        <v>0</v>
      </c>
      <c r="DG26">
        <v>0</v>
      </c>
      <c r="DI26">
        <v>0</v>
      </c>
      <c r="DJ26">
        <v>0</v>
      </c>
      <c r="DK26">
        <v>0</v>
      </c>
      <c r="DL26">
        <v>0</v>
      </c>
      <c r="DM26">
        <v>20.63</v>
      </c>
      <c r="DN26">
        <v>5.1574999999999998</v>
      </c>
      <c r="DP26">
        <v>20.63</v>
      </c>
      <c r="DQ26">
        <v>0</v>
      </c>
      <c r="DR26">
        <v>0</v>
      </c>
      <c r="DT26">
        <v>0</v>
      </c>
      <c r="DU26">
        <v>0</v>
      </c>
      <c r="DV26">
        <v>0</v>
      </c>
      <c r="DX26">
        <v>0</v>
      </c>
      <c r="DY26">
        <v>0</v>
      </c>
      <c r="DZ26">
        <v>301.57749999999999</v>
      </c>
      <c r="EA26">
        <v>289.84750000000003</v>
      </c>
      <c r="ED26">
        <v>301.57749999999999</v>
      </c>
      <c r="EF26" t="s">
        <v>874</v>
      </c>
      <c r="EG26">
        <v>-2.7430000000000002E-3</v>
      </c>
      <c r="EH26">
        <v>0</v>
      </c>
      <c r="EI26">
        <v>0</v>
      </c>
      <c r="EJ26">
        <v>0</v>
      </c>
      <c r="EK26">
        <v>0</v>
      </c>
      <c r="EL26" t="s">
        <v>872</v>
      </c>
      <c r="EM26" t="s">
        <v>872</v>
      </c>
      <c r="EN26" t="s">
        <v>872</v>
      </c>
      <c r="EO26" t="s">
        <v>872</v>
      </c>
      <c r="EQ26">
        <v>0</v>
      </c>
      <c r="ER26" s="22">
        <v>0</v>
      </c>
      <c r="ES26">
        <v>0</v>
      </c>
      <c r="ET26">
        <v>0</v>
      </c>
      <c r="EU26">
        <v>0</v>
      </c>
      <c r="EV26">
        <v>0</v>
      </c>
      <c r="EW26">
        <v>0</v>
      </c>
      <c r="EX26">
        <v>0</v>
      </c>
      <c r="EY26">
        <v>0</v>
      </c>
      <c r="EZ26">
        <v>0</v>
      </c>
      <c r="FA26">
        <v>294.33</v>
      </c>
      <c r="FC26">
        <v>294.33</v>
      </c>
      <c r="FD26">
        <v>0</v>
      </c>
      <c r="FE26">
        <v>0</v>
      </c>
      <c r="FF26" t="s">
        <v>875</v>
      </c>
      <c r="FG26">
        <v>294.33</v>
      </c>
      <c r="FI26">
        <v>294.33</v>
      </c>
      <c r="FJ26">
        <v>0</v>
      </c>
      <c r="FK26">
        <v>0</v>
      </c>
      <c r="FL26">
        <v>0</v>
      </c>
      <c r="FM26">
        <v>0</v>
      </c>
      <c r="FN26">
        <v>2.21</v>
      </c>
      <c r="FO26">
        <v>1.105</v>
      </c>
      <c r="FQ26">
        <v>2.21</v>
      </c>
      <c r="FR26">
        <v>0</v>
      </c>
      <c r="FS26">
        <v>0</v>
      </c>
      <c r="FT26">
        <v>0</v>
      </c>
      <c r="FV26">
        <v>0</v>
      </c>
      <c r="FW26">
        <v>0</v>
      </c>
      <c r="FX26">
        <v>0</v>
      </c>
      <c r="FY26">
        <v>0</v>
      </c>
      <c r="GA26">
        <v>0</v>
      </c>
      <c r="GB26">
        <v>0</v>
      </c>
      <c r="GC26">
        <v>0</v>
      </c>
      <c r="GD26">
        <v>0</v>
      </c>
      <c r="GE26">
        <v>24.57</v>
      </c>
      <c r="GF26">
        <v>6.1425000000000001</v>
      </c>
      <c r="GH26">
        <v>24.57</v>
      </c>
      <c r="GI26">
        <v>0</v>
      </c>
      <c r="GJ26">
        <v>0</v>
      </c>
      <c r="GL26">
        <v>0</v>
      </c>
      <c r="GM26">
        <v>0</v>
      </c>
      <c r="GN26">
        <v>0</v>
      </c>
      <c r="GP26">
        <v>0</v>
      </c>
      <c r="GQ26">
        <v>0</v>
      </c>
      <c r="GR26">
        <v>298.92750000000001</v>
      </c>
      <c r="GS26">
        <v>301.57749999999999</v>
      </c>
      <c r="GV26">
        <v>301.57749999999999</v>
      </c>
      <c r="GX26" t="s">
        <v>876</v>
      </c>
      <c r="GY26">
        <v>-5.94E-3</v>
      </c>
      <c r="GZ26">
        <v>0</v>
      </c>
      <c r="HA26">
        <v>0</v>
      </c>
      <c r="HB26">
        <v>0</v>
      </c>
      <c r="HC26">
        <v>0</v>
      </c>
      <c r="HD26" t="s">
        <v>872</v>
      </c>
      <c r="HE26" t="s">
        <v>872</v>
      </c>
      <c r="HF26" t="s">
        <v>872</v>
      </c>
      <c r="HG26" t="s">
        <v>872</v>
      </c>
      <c r="HI26">
        <v>0</v>
      </c>
      <c r="HJ26">
        <v>0</v>
      </c>
      <c r="HK26">
        <v>0</v>
      </c>
      <c r="HL26">
        <v>0</v>
      </c>
      <c r="HM26">
        <v>0</v>
      </c>
      <c r="HN26">
        <v>0</v>
      </c>
      <c r="HO26">
        <v>0</v>
      </c>
      <c r="HP26">
        <v>0</v>
      </c>
      <c r="HQ26">
        <v>0</v>
      </c>
      <c r="HR26">
        <v>0</v>
      </c>
      <c r="HS26">
        <v>290.56</v>
      </c>
      <c r="HU26">
        <v>290.56</v>
      </c>
      <c r="HV26">
        <v>0</v>
      </c>
      <c r="HW26">
        <v>0</v>
      </c>
      <c r="HX26" t="s">
        <v>877</v>
      </c>
      <c r="HY26">
        <v>290.56</v>
      </c>
      <c r="IA26">
        <v>290.56</v>
      </c>
      <c r="IB26">
        <v>0</v>
      </c>
      <c r="IC26">
        <v>0</v>
      </c>
      <c r="ID26">
        <v>0</v>
      </c>
      <c r="IE26">
        <v>0</v>
      </c>
      <c r="IF26">
        <v>2.0099999999999998</v>
      </c>
      <c r="IG26">
        <v>1.0049999999999999</v>
      </c>
      <c r="II26">
        <v>2.0099999999999998</v>
      </c>
      <c r="IJ26">
        <v>0</v>
      </c>
      <c r="IK26">
        <v>0</v>
      </c>
      <c r="IL26">
        <v>0</v>
      </c>
      <c r="IN26">
        <v>0</v>
      </c>
      <c r="IO26">
        <v>0</v>
      </c>
      <c r="IP26">
        <v>0</v>
      </c>
      <c r="IQ26">
        <v>0</v>
      </c>
      <c r="IS26">
        <v>0</v>
      </c>
      <c r="IT26">
        <v>0</v>
      </c>
      <c r="IU26">
        <v>0</v>
      </c>
      <c r="IV26">
        <v>0</v>
      </c>
      <c r="IW26">
        <v>29.45</v>
      </c>
      <c r="IX26">
        <v>7.3624999999999998</v>
      </c>
      <c r="IZ26">
        <v>29.45</v>
      </c>
      <c r="JA26">
        <v>0</v>
      </c>
      <c r="JB26">
        <v>0</v>
      </c>
      <c r="JD26">
        <v>0</v>
      </c>
      <c r="JE26">
        <v>0</v>
      </c>
      <c r="JF26">
        <v>0</v>
      </c>
      <c r="JH26">
        <v>0</v>
      </c>
      <c r="JI26">
        <v>0</v>
      </c>
      <c r="JJ26">
        <v>298.92750000000001</v>
      </c>
      <c r="JL26" t="s">
        <v>878</v>
      </c>
      <c r="JM26">
        <v>0</v>
      </c>
      <c r="JN26">
        <v>0</v>
      </c>
      <c r="JO26">
        <v>0</v>
      </c>
      <c r="JP26">
        <v>0</v>
      </c>
      <c r="JQ26">
        <v>0</v>
      </c>
      <c r="JR26">
        <v>44317.36438082176</v>
      </c>
      <c r="JS26">
        <v>1</v>
      </c>
      <c r="JT26">
        <v>3</v>
      </c>
    </row>
    <row r="27" spans="1:280" x14ac:dyDescent="0.25">
      <c r="A27">
        <v>4475</v>
      </c>
      <c r="B27">
        <v>1924</v>
      </c>
      <c r="D27" t="s">
        <v>71</v>
      </c>
      <c r="E27" t="s">
        <v>76</v>
      </c>
      <c r="F27" t="s">
        <v>891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T27">
        <v>0</v>
      </c>
      <c r="U27">
        <v>0</v>
      </c>
      <c r="V27" t="s">
        <v>870</v>
      </c>
      <c r="W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G27">
        <v>0</v>
      </c>
      <c r="AH27">
        <v>0</v>
      </c>
      <c r="AI27">
        <v>0</v>
      </c>
      <c r="AJ27">
        <v>0</v>
      </c>
      <c r="AL27">
        <v>0</v>
      </c>
      <c r="AM27">
        <v>0</v>
      </c>
      <c r="AN27">
        <v>0</v>
      </c>
      <c r="AO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X27">
        <v>0</v>
      </c>
      <c r="AY27">
        <v>0</v>
      </c>
      <c r="AZ27">
        <v>0</v>
      </c>
      <c r="BB27">
        <v>0</v>
      </c>
      <c r="BC27">
        <v>0</v>
      </c>
      <c r="BD27">
        <v>0</v>
      </c>
      <c r="BF27">
        <v>0</v>
      </c>
      <c r="BG27">
        <v>0</v>
      </c>
      <c r="BH27">
        <v>238.36250000000001</v>
      </c>
      <c r="BI27">
        <v>0</v>
      </c>
      <c r="BL27">
        <v>238.36250000000001</v>
      </c>
      <c r="BN27" t="s">
        <v>871</v>
      </c>
      <c r="BO27">
        <v>0</v>
      </c>
      <c r="BP27">
        <v>0</v>
      </c>
      <c r="BQ27">
        <v>0</v>
      </c>
      <c r="BR27">
        <v>0</v>
      </c>
      <c r="BS27">
        <v>0</v>
      </c>
      <c r="BT27" t="s">
        <v>872</v>
      </c>
      <c r="BU27" t="s">
        <v>872</v>
      </c>
      <c r="BV27" t="s">
        <v>872</v>
      </c>
      <c r="BW27" t="s">
        <v>872</v>
      </c>
      <c r="BY27">
        <v>0</v>
      </c>
      <c r="BZ27">
        <v>0</v>
      </c>
      <c r="CA27">
        <v>0</v>
      </c>
      <c r="CB27">
        <v>0</v>
      </c>
      <c r="CC27">
        <v>0</v>
      </c>
      <c r="CD27">
        <v>0</v>
      </c>
      <c r="CE27">
        <v>0</v>
      </c>
      <c r="CF27">
        <v>0</v>
      </c>
      <c r="CG27">
        <v>0</v>
      </c>
      <c r="CH27">
        <v>0</v>
      </c>
      <c r="CI27">
        <v>227.73</v>
      </c>
      <c r="CK27">
        <v>227.73</v>
      </c>
      <c r="CL27">
        <v>0</v>
      </c>
      <c r="CM27">
        <v>0</v>
      </c>
      <c r="CN27" t="s">
        <v>873</v>
      </c>
      <c r="CO27">
        <v>227.73</v>
      </c>
      <c r="CQ27">
        <v>227.73</v>
      </c>
      <c r="CR27">
        <v>0</v>
      </c>
      <c r="CS27">
        <v>0</v>
      </c>
      <c r="CT27">
        <v>0</v>
      </c>
      <c r="CU27">
        <v>0</v>
      </c>
      <c r="CV27">
        <v>13</v>
      </c>
      <c r="CW27">
        <v>6.5</v>
      </c>
      <c r="CY27">
        <v>13</v>
      </c>
      <c r="CZ27">
        <v>0</v>
      </c>
      <c r="DA27">
        <v>0</v>
      </c>
      <c r="DB27">
        <v>0</v>
      </c>
      <c r="DD27">
        <v>0</v>
      </c>
      <c r="DE27">
        <v>0</v>
      </c>
      <c r="DF27">
        <v>0</v>
      </c>
      <c r="DG27">
        <v>0</v>
      </c>
      <c r="DI27">
        <v>0</v>
      </c>
      <c r="DJ27">
        <v>0</v>
      </c>
      <c r="DK27">
        <v>0</v>
      </c>
      <c r="DL27">
        <v>0</v>
      </c>
      <c r="DM27">
        <v>16.53</v>
      </c>
      <c r="DN27">
        <v>4.1325000000000003</v>
      </c>
      <c r="DP27">
        <v>16.53</v>
      </c>
      <c r="DQ27">
        <v>0</v>
      </c>
      <c r="DR27">
        <v>0</v>
      </c>
      <c r="DT27">
        <v>0</v>
      </c>
      <c r="DU27">
        <v>0</v>
      </c>
      <c r="DV27">
        <v>0</v>
      </c>
      <c r="DX27">
        <v>0</v>
      </c>
      <c r="DY27">
        <v>0</v>
      </c>
      <c r="DZ27">
        <v>232.02250000000001</v>
      </c>
      <c r="EA27">
        <v>238.36250000000001</v>
      </c>
      <c r="ED27">
        <v>238.36250000000001</v>
      </c>
      <c r="EF27" t="s">
        <v>874</v>
      </c>
      <c r="EG27">
        <v>-2.7430000000000002E-3</v>
      </c>
      <c r="EH27">
        <v>0</v>
      </c>
      <c r="EI27">
        <v>0</v>
      </c>
      <c r="EJ27">
        <v>0</v>
      </c>
      <c r="EK27">
        <v>0</v>
      </c>
      <c r="EL27" t="s">
        <v>872</v>
      </c>
      <c r="EM27" t="s">
        <v>872</v>
      </c>
      <c r="EN27" t="s">
        <v>872</v>
      </c>
      <c r="EO27" t="s">
        <v>872</v>
      </c>
      <c r="EQ27">
        <v>0</v>
      </c>
      <c r="ER27" s="22">
        <v>0</v>
      </c>
      <c r="ES27">
        <v>0</v>
      </c>
      <c r="ET27">
        <v>0</v>
      </c>
      <c r="EU27">
        <v>0</v>
      </c>
      <c r="EV27">
        <v>0</v>
      </c>
      <c r="EW27">
        <v>0</v>
      </c>
      <c r="EX27">
        <v>0</v>
      </c>
      <c r="EY27">
        <v>0</v>
      </c>
      <c r="EZ27">
        <v>0</v>
      </c>
      <c r="FA27">
        <v>221.03</v>
      </c>
      <c r="FC27">
        <v>221.03</v>
      </c>
      <c r="FD27">
        <v>0</v>
      </c>
      <c r="FE27">
        <v>0</v>
      </c>
      <c r="FF27" t="s">
        <v>875</v>
      </c>
      <c r="FG27">
        <v>221.03</v>
      </c>
      <c r="FI27">
        <v>221.03</v>
      </c>
      <c r="FJ27">
        <v>0</v>
      </c>
      <c r="FK27">
        <v>0</v>
      </c>
      <c r="FL27">
        <v>0</v>
      </c>
      <c r="FM27">
        <v>0</v>
      </c>
      <c r="FN27">
        <v>12.76</v>
      </c>
      <c r="FO27">
        <v>6.38</v>
      </c>
      <c r="FQ27">
        <v>12.76</v>
      </c>
      <c r="FR27">
        <v>0</v>
      </c>
      <c r="FS27">
        <v>0</v>
      </c>
      <c r="FT27">
        <v>0</v>
      </c>
      <c r="FV27">
        <v>0</v>
      </c>
      <c r="FW27">
        <v>0</v>
      </c>
      <c r="FX27">
        <v>0</v>
      </c>
      <c r="FY27">
        <v>0</v>
      </c>
      <c r="GA27">
        <v>0</v>
      </c>
      <c r="GB27">
        <v>0</v>
      </c>
      <c r="GC27">
        <v>0</v>
      </c>
      <c r="GD27">
        <v>0</v>
      </c>
      <c r="GE27">
        <v>18.45</v>
      </c>
      <c r="GF27">
        <v>4.6124999999999998</v>
      </c>
      <c r="GH27">
        <v>18.45</v>
      </c>
      <c r="GI27">
        <v>0</v>
      </c>
      <c r="GJ27">
        <v>0</v>
      </c>
      <c r="GL27">
        <v>0</v>
      </c>
      <c r="GM27">
        <v>0</v>
      </c>
      <c r="GN27">
        <v>0</v>
      </c>
      <c r="GP27">
        <v>0</v>
      </c>
      <c r="GQ27">
        <v>0</v>
      </c>
      <c r="GR27">
        <v>230.88249999999999</v>
      </c>
      <c r="GS27">
        <v>232.02250000000001</v>
      </c>
      <c r="GV27">
        <v>232.02250000000001</v>
      </c>
      <c r="GX27" t="s">
        <v>876</v>
      </c>
      <c r="GY27">
        <v>-5.94E-3</v>
      </c>
      <c r="GZ27">
        <v>0</v>
      </c>
      <c r="HA27">
        <v>0</v>
      </c>
      <c r="HB27">
        <v>0</v>
      </c>
      <c r="HC27">
        <v>0</v>
      </c>
      <c r="HD27" t="s">
        <v>872</v>
      </c>
      <c r="HE27" t="s">
        <v>872</v>
      </c>
      <c r="HF27" t="s">
        <v>872</v>
      </c>
      <c r="HG27" t="s">
        <v>872</v>
      </c>
      <c r="HI27">
        <v>0</v>
      </c>
      <c r="HJ27">
        <v>0</v>
      </c>
      <c r="HK27">
        <v>0</v>
      </c>
      <c r="HL27">
        <v>0</v>
      </c>
      <c r="HM27">
        <v>0</v>
      </c>
      <c r="HN27">
        <v>0</v>
      </c>
      <c r="HO27">
        <v>0</v>
      </c>
      <c r="HP27">
        <v>0</v>
      </c>
      <c r="HQ27">
        <v>0</v>
      </c>
      <c r="HR27">
        <v>0</v>
      </c>
      <c r="HS27">
        <v>216.89</v>
      </c>
      <c r="HU27">
        <v>216.89</v>
      </c>
      <c r="HV27">
        <v>0</v>
      </c>
      <c r="HW27">
        <v>0</v>
      </c>
      <c r="HX27" t="s">
        <v>877</v>
      </c>
      <c r="HY27">
        <v>216.89</v>
      </c>
      <c r="IA27">
        <v>216.89</v>
      </c>
      <c r="IB27">
        <v>0</v>
      </c>
      <c r="IC27">
        <v>0</v>
      </c>
      <c r="ID27">
        <v>0</v>
      </c>
      <c r="IE27">
        <v>0</v>
      </c>
      <c r="IF27">
        <v>16.989999999999998</v>
      </c>
      <c r="IG27">
        <v>8.4949999999999992</v>
      </c>
      <c r="II27">
        <v>16.989999999999998</v>
      </c>
      <c r="IJ27">
        <v>0</v>
      </c>
      <c r="IK27">
        <v>0</v>
      </c>
      <c r="IL27">
        <v>0</v>
      </c>
      <c r="IN27">
        <v>0</v>
      </c>
      <c r="IO27">
        <v>0</v>
      </c>
      <c r="IP27">
        <v>0</v>
      </c>
      <c r="IQ27">
        <v>0</v>
      </c>
      <c r="IS27">
        <v>0</v>
      </c>
      <c r="IT27">
        <v>0</v>
      </c>
      <c r="IU27">
        <v>0</v>
      </c>
      <c r="IV27">
        <v>0</v>
      </c>
      <c r="IW27">
        <v>21.99</v>
      </c>
      <c r="IX27">
        <v>5.4974999999999996</v>
      </c>
      <c r="IZ27">
        <v>21.99</v>
      </c>
      <c r="JA27">
        <v>0</v>
      </c>
      <c r="JB27">
        <v>0</v>
      </c>
      <c r="JD27">
        <v>0</v>
      </c>
      <c r="JE27">
        <v>0</v>
      </c>
      <c r="JF27">
        <v>0</v>
      </c>
      <c r="JH27">
        <v>0</v>
      </c>
      <c r="JI27">
        <v>0</v>
      </c>
      <c r="JJ27">
        <v>230.88249999999999</v>
      </c>
      <c r="JL27" t="s">
        <v>878</v>
      </c>
      <c r="JM27">
        <v>0</v>
      </c>
      <c r="JN27">
        <v>0</v>
      </c>
      <c r="JO27">
        <v>0</v>
      </c>
      <c r="JP27">
        <v>0</v>
      </c>
      <c r="JQ27">
        <v>0</v>
      </c>
      <c r="JR27">
        <v>44317.36438082176</v>
      </c>
      <c r="JS27">
        <v>1</v>
      </c>
      <c r="JT27">
        <v>3</v>
      </c>
    </row>
    <row r="28" spans="1:280" x14ac:dyDescent="0.25">
      <c r="A28">
        <v>1925</v>
      </c>
      <c r="B28">
        <v>1925</v>
      </c>
      <c r="C28" t="s">
        <v>77</v>
      </c>
      <c r="D28" t="s">
        <v>71</v>
      </c>
      <c r="E28" t="s">
        <v>78</v>
      </c>
      <c r="G28">
        <v>1902</v>
      </c>
      <c r="H28">
        <v>9575000</v>
      </c>
      <c r="I28">
        <v>0</v>
      </c>
      <c r="J28">
        <v>0</v>
      </c>
      <c r="K28">
        <v>0</v>
      </c>
      <c r="L28">
        <v>100000</v>
      </c>
      <c r="M28">
        <v>0</v>
      </c>
      <c r="N28">
        <v>0</v>
      </c>
      <c r="O28">
        <v>0</v>
      </c>
      <c r="P28">
        <v>11.02</v>
      </c>
      <c r="Q28">
        <v>2500000</v>
      </c>
      <c r="R28">
        <v>2672</v>
      </c>
      <c r="S28">
        <v>2672</v>
      </c>
      <c r="T28">
        <v>2672</v>
      </c>
      <c r="U28">
        <v>0</v>
      </c>
      <c r="V28" t="s">
        <v>870</v>
      </c>
      <c r="W28">
        <v>2672</v>
      </c>
      <c r="X28">
        <v>2672</v>
      </c>
      <c r="Y28">
        <v>2672</v>
      </c>
      <c r="Z28">
        <v>0</v>
      </c>
      <c r="AA28">
        <v>400</v>
      </c>
      <c r="AB28">
        <v>293.92</v>
      </c>
      <c r="AC28">
        <v>37.799999999999997</v>
      </c>
      <c r="AD28">
        <v>170</v>
      </c>
      <c r="AE28">
        <v>85</v>
      </c>
      <c r="AF28">
        <v>170</v>
      </c>
      <c r="AG28">
        <v>170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12</v>
      </c>
      <c r="AT28">
        <v>3</v>
      </c>
      <c r="AU28">
        <v>213.79</v>
      </c>
      <c r="AV28">
        <v>53.447499999999998</v>
      </c>
      <c r="AW28">
        <v>213.79</v>
      </c>
      <c r="AX28">
        <v>213.79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2651.9879999999998</v>
      </c>
      <c r="BI28">
        <v>3145.1675</v>
      </c>
      <c r="BJ28">
        <v>2945.1655000000001</v>
      </c>
      <c r="BK28">
        <v>3145.1675</v>
      </c>
      <c r="BL28">
        <v>3145.1675</v>
      </c>
      <c r="BM28">
        <v>3145.1675</v>
      </c>
      <c r="BN28" t="s">
        <v>871</v>
      </c>
      <c r="BO28">
        <v>0</v>
      </c>
      <c r="BP28">
        <v>0</v>
      </c>
      <c r="BQ28">
        <v>935.63</v>
      </c>
      <c r="BR28">
        <v>71</v>
      </c>
      <c r="BS28">
        <v>0.7</v>
      </c>
      <c r="BT28" t="s">
        <v>872</v>
      </c>
      <c r="BU28" t="s">
        <v>872</v>
      </c>
      <c r="BV28" t="s">
        <v>872</v>
      </c>
      <c r="BW28" t="s">
        <v>872</v>
      </c>
      <c r="BX28">
        <v>1902</v>
      </c>
      <c r="BY28">
        <v>9175000</v>
      </c>
      <c r="BZ28">
        <v>0</v>
      </c>
      <c r="CA28">
        <v>0</v>
      </c>
      <c r="CB28">
        <v>0</v>
      </c>
      <c r="CC28">
        <v>100000</v>
      </c>
      <c r="CD28">
        <v>0</v>
      </c>
      <c r="CE28">
        <v>0</v>
      </c>
      <c r="CF28">
        <v>0</v>
      </c>
      <c r="CG28">
        <v>11.02</v>
      </c>
      <c r="CH28">
        <v>1300000</v>
      </c>
      <c r="CI28">
        <v>2205.34</v>
      </c>
      <c r="CJ28">
        <v>2489.8000000000002</v>
      </c>
      <c r="CK28">
        <v>2205.34</v>
      </c>
      <c r="CL28">
        <v>284.45999999999998</v>
      </c>
      <c r="CM28">
        <v>0</v>
      </c>
      <c r="CN28" t="s">
        <v>873</v>
      </c>
      <c r="CO28">
        <v>2205.34</v>
      </c>
      <c r="CP28">
        <v>2489.8000000000002</v>
      </c>
      <c r="CQ28">
        <v>2205.34</v>
      </c>
      <c r="CR28">
        <v>284.45999999999998</v>
      </c>
      <c r="CS28">
        <v>387</v>
      </c>
      <c r="CT28">
        <v>273.87799999999999</v>
      </c>
      <c r="CU28">
        <v>37.799999999999997</v>
      </c>
      <c r="CV28">
        <v>175.77</v>
      </c>
      <c r="CW28">
        <v>87.885000000000005</v>
      </c>
      <c r="CX28">
        <v>181.77</v>
      </c>
      <c r="CY28">
        <v>175.77</v>
      </c>
      <c r="CZ28">
        <v>6</v>
      </c>
      <c r="DA28">
        <v>0</v>
      </c>
      <c r="DB28">
        <v>0</v>
      </c>
      <c r="DC28">
        <v>0</v>
      </c>
      <c r="DD28">
        <v>0</v>
      </c>
      <c r="DE28">
        <v>0</v>
      </c>
      <c r="DF28">
        <v>0</v>
      </c>
      <c r="DG28">
        <v>0</v>
      </c>
      <c r="DH28">
        <v>0</v>
      </c>
      <c r="DI28">
        <v>0</v>
      </c>
      <c r="DJ28">
        <v>0</v>
      </c>
      <c r="DK28">
        <v>12</v>
      </c>
      <c r="DL28">
        <v>3</v>
      </c>
      <c r="DM28">
        <v>176.34</v>
      </c>
      <c r="DN28">
        <v>44.085000000000001</v>
      </c>
      <c r="DO28">
        <v>199.21</v>
      </c>
      <c r="DP28">
        <v>176.34</v>
      </c>
      <c r="DQ28">
        <v>22.87</v>
      </c>
      <c r="DR28">
        <v>0</v>
      </c>
      <c r="DS28">
        <v>0</v>
      </c>
      <c r="DT28">
        <v>0</v>
      </c>
      <c r="DU28">
        <v>0</v>
      </c>
      <c r="DV28">
        <v>0</v>
      </c>
      <c r="DW28">
        <v>0</v>
      </c>
      <c r="DX28">
        <v>0</v>
      </c>
      <c r="DY28">
        <v>0</v>
      </c>
      <c r="DZ28">
        <v>2934.3878</v>
      </c>
      <c r="EA28">
        <v>2651.9879999999998</v>
      </c>
      <c r="EB28">
        <v>3253.1253000000002</v>
      </c>
      <c r="EC28">
        <v>2945.1655000000001</v>
      </c>
      <c r="ED28">
        <v>2934.3878</v>
      </c>
      <c r="EE28">
        <v>3253.1253000000002</v>
      </c>
      <c r="EF28" t="s">
        <v>874</v>
      </c>
      <c r="EG28">
        <v>-5.1110000000000001E-3</v>
      </c>
      <c r="EH28">
        <v>0</v>
      </c>
      <c r="EI28">
        <v>519.46</v>
      </c>
      <c r="EJ28">
        <v>36</v>
      </c>
      <c r="EK28">
        <v>0.7</v>
      </c>
      <c r="EL28" t="s">
        <v>872</v>
      </c>
      <c r="EM28" t="s">
        <v>872</v>
      </c>
      <c r="EN28" t="s">
        <v>872</v>
      </c>
      <c r="EO28" t="s">
        <v>872</v>
      </c>
      <c r="EP28">
        <v>1902</v>
      </c>
      <c r="EQ28">
        <v>8789749</v>
      </c>
      <c r="ER28" s="22">
        <v>0</v>
      </c>
      <c r="ES28">
        <v>248941</v>
      </c>
      <c r="ET28">
        <v>891</v>
      </c>
      <c r="EU28">
        <v>19420</v>
      </c>
      <c r="EV28">
        <v>0</v>
      </c>
      <c r="EW28">
        <v>0</v>
      </c>
      <c r="EX28">
        <v>0</v>
      </c>
      <c r="EY28">
        <v>11.02</v>
      </c>
      <c r="EZ28">
        <v>2102008</v>
      </c>
      <c r="FA28">
        <v>2441.9899999999998</v>
      </c>
      <c r="FB28">
        <v>2750.73</v>
      </c>
      <c r="FC28">
        <v>2441.9899999999998</v>
      </c>
      <c r="FD28">
        <v>308.74</v>
      </c>
      <c r="FE28">
        <v>0</v>
      </c>
      <c r="FF28" t="s">
        <v>875</v>
      </c>
      <c r="FG28">
        <v>2441.9899999999998</v>
      </c>
      <c r="FH28">
        <v>2750.73</v>
      </c>
      <c r="FI28">
        <v>2441.9899999999998</v>
      </c>
      <c r="FJ28">
        <v>308.74</v>
      </c>
      <c r="FK28">
        <v>426</v>
      </c>
      <c r="FL28">
        <v>302.58030000000002</v>
      </c>
      <c r="FM28">
        <v>37.799999999999997</v>
      </c>
      <c r="FN28">
        <v>169.35</v>
      </c>
      <c r="FO28">
        <v>84.674999999999997</v>
      </c>
      <c r="FP28">
        <v>173.32</v>
      </c>
      <c r="FQ28">
        <v>169.35</v>
      </c>
      <c r="FR28">
        <v>3.97</v>
      </c>
      <c r="FS28">
        <v>0</v>
      </c>
      <c r="FT28">
        <v>0</v>
      </c>
      <c r="FU28">
        <v>0</v>
      </c>
      <c r="FV28">
        <v>0</v>
      </c>
      <c r="FW28">
        <v>0</v>
      </c>
      <c r="FX28">
        <v>0</v>
      </c>
      <c r="FY28">
        <v>0</v>
      </c>
      <c r="FZ28">
        <v>0</v>
      </c>
      <c r="GA28">
        <v>0</v>
      </c>
      <c r="GB28">
        <v>0</v>
      </c>
      <c r="GC28">
        <v>19</v>
      </c>
      <c r="GD28">
        <v>4.75</v>
      </c>
      <c r="GE28">
        <v>250.37</v>
      </c>
      <c r="GF28">
        <v>62.592500000000001</v>
      </c>
      <c r="GG28">
        <v>282.42</v>
      </c>
      <c r="GH28">
        <v>250.37</v>
      </c>
      <c r="GI28">
        <v>32.049999999999997</v>
      </c>
      <c r="GJ28">
        <v>0</v>
      </c>
      <c r="GK28">
        <v>0</v>
      </c>
      <c r="GL28">
        <v>0</v>
      </c>
      <c r="GM28">
        <v>0</v>
      </c>
      <c r="GN28">
        <v>0</v>
      </c>
      <c r="GO28">
        <v>0</v>
      </c>
      <c r="GP28">
        <v>0</v>
      </c>
      <c r="GQ28">
        <v>0</v>
      </c>
      <c r="GR28">
        <v>2887.0464999999999</v>
      </c>
      <c r="GS28">
        <v>2934.3878</v>
      </c>
      <c r="GT28">
        <v>3196.8915000000002</v>
      </c>
      <c r="GU28">
        <v>3253.1253000000002</v>
      </c>
      <c r="GV28">
        <v>2934.3878</v>
      </c>
      <c r="GW28">
        <v>3253.1253000000002</v>
      </c>
      <c r="GX28" t="s">
        <v>876</v>
      </c>
      <c r="GY28">
        <v>-1.1115E-2</v>
      </c>
      <c r="GZ28">
        <v>0</v>
      </c>
      <c r="HA28">
        <v>755.67</v>
      </c>
      <c r="HB28">
        <v>65</v>
      </c>
      <c r="HC28">
        <v>0.7</v>
      </c>
      <c r="HD28" t="s">
        <v>872</v>
      </c>
      <c r="HE28" t="s">
        <v>872</v>
      </c>
      <c r="HF28" t="s">
        <v>872</v>
      </c>
      <c r="HG28" t="s">
        <v>872</v>
      </c>
      <c r="HH28">
        <v>1902</v>
      </c>
      <c r="HI28">
        <v>8611427</v>
      </c>
      <c r="HJ28">
        <v>10469</v>
      </c>
      <c r="HK28">
        <v>279555</v>
      </c>
      <c r="HL28">
        <v>22156</v>
      </c>
      <c r="HM28">
        <v>107328</v>
      </c>
      <c r="HN28">
        <v>0</v>
      </c>
      <c r="HO28">
        <v>0</v>
      </c>
      <c r="HP28">
        <v>0</v>
      </c>
      <c r="HQ28">
        <v>11.45</v>
      </c>
      <c r="HR28">
        <v>2285718</v>
      </c>
      <c r="HS28">
        <v>2426.0700000000002</v>
      </c>
      <c r="HT28">
        <v>2727.15</v>
      </c>
      <c r="HU28">
        <v>2426.0700000000002</v>
      </c>
      <c r="HV28">
        <v>301.08</v>
      </c>
      <c r="HW28">
        <v>0</v>
      </c>
      <c r="HX28" t="s">
        <v>877</v>
      </c>
      <c r="HY28">
        <v>2426.0700000000002</v>
      </c>
      <c r="HZ28">
        <v>2727.15</v>
      </c>
      <c r="IA28">
        <v>2426.0700000000002</v>
      </c>
      <c r="IB28">
        <v>301.08</v>
      </c>
      <c r="IC28">
        <v>384</v>
      </c>
      <c r="ID28">
        <v>299.98649999999998</v>
      </c>
      <c r="IE28">
        <v>23.3</v>
      </c>
      <c r="IF28">
        <v>148.81</v>
      </c>
      <c r="IG28">
        <v>74.405000000000001</v>
      </c>
      <c r="IH28">
        <v>151.81</v>
      </c>
      <c r="II28">
        <v>148.81</v>
      </c>
      <c r="IJ28">
        <v>3</v>
      </c>
      <c r="IK28">
        <v>0</v>
      </c>
      <c r="IL28">
        <v>0</v>
      </c>
      <c r="IM28">
        <v>0</v>
      </c>
      <c r="IN28">
        <v>0</v>
      </c>
      <c r="IO28">
        <v>0</v>
      </c>
      <c r="IP28">
        <v>0</v>
      </c>
      <c r="IQ28">
        <v>0</v>
      </c>
      <c r="IR28">
        <v>0</v>
      </c>
      <c r="IS28">
        <v>0</v>
      </c>
      <c r="IT28">
        <v>0</v>
      </c>
      <c r="IU28">
        <v>19</v>
      </c>
      <c r="IV28">
        <v>4.75</v>
      </c>
      <c r="IW28">
        <v>234.14</v>
      </c>
      <c r="IX28">
        <v>58.534999999999997</v>
      </c>
      <c r="IY28">
        <v>263.2</v>
      </c>
      <c r="IZ28">
        <v>234.14</v>
      </c>
      <c r="JA28">
        <v>29.06</v>
      </c>
      <c r="JB28">
        <v>0</v>
      </c>
      <c r="JC28">
        <v>0</v>
      </c>
      <c r="JD28">
        <v>0</v>
      </c>
      <c r="JE28">
        <v>0</v>
      </c>
      <c r="JF28">
        <v>0</v>
      </c>
      <c r="JG28">
        <v>0</v>
      </c>
      <c r="JH28">
        <v>0</v>
      </c>
      <c r="JI28">
        <v>0</v>
      </c>
      <c r="JJ28">
        <v>2887.0464999999999</v>
      </c>
      <c r="JK28">
        <v>3196.8915000000002</v>
      </c>
      <c r="JL28" t="s">
        <v>878</v>
      </c>
      <c r="JM28">
        <v>-6.7489999999999998E-3</v>
      </c>
      <c r="JN28">
        <v>0</v>
      </c>
      <c r="JO28">
        <v>838.13</v>
      </c>
      <c r="JP28">
        <v>71</v>
      </c>
      <c r="JQ28">
        <v>0.7</v>
      </c>
      <c r="JR28">
        <v>44317.36438082176</v>
      </c>
      <c r="JS28">
        <v>1</v>
      </c>
      <c r="JT28">
        <v>2</v>
      </c>
    </row>
    <row r="29" spans="1:280" x14ac:dyDescent="0.25">
      <c r="A29">
        <v>4745</v>
      </c>
      <c r="B29">
        <v>1925</v>
      </c>
      <c r="D29" t="s">
        <v>71</v>
      </c>
      <c r="E29" t="s">
        <v>78</v>
      </c>
      <c r="F29" t="s">
        <v>892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T29">
        <v>0</v>
      </c>
      <c r="U29">
        <v>0</v>
      </c>
      <c r="V29" t="s">
        <v>870</v>
      </c>
      <c r="W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G29">
        <v>0</v>
      </c>
      <c r="AH29">
        <v>0</v>
      </c>
      <c r="AI29">
        <v>0</v>
      </c>
      <c r="AJ29">
        <v>0</v>
      </c>
      <c r="AL29">
        <v>0</v>
      </c>
      <c r="AM29">
        <v>0</v>
      </c>
      <c r="AN29">
        <v>0</v>
      </c>
      <c r="AO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X29">
        <v>0</v>
      </c>
      <c r="AY29">
        <v>0</v>
      </c>
      <c r="AZ29">
        <v>0</v>
      </c>
      <c r="BB29">
        <v>0</v>
      </c>
      <c r="BC29">
        <v>0</v>
      </c>
      <c r="BD29">
        <v>0</v>
      </c>
      <c r="BF29">
        <v>0</v>
      </c>
      <c r="BG29">
        <v>0</v>
      </c>
      <c r="BH29">
        <v>215.53749999999999</v>
      </c>
      <c r="BI29">
        <v>0</v>
      </c>
      <c r="BL29">
        <v>215.53749999999999</v>
      </c>
      <c r="BN29" t="s">
        <v>871</v>
      </c>
      <c r="BO29">
        <v>0</v>
      </c>
      <c r="BP29">
        <v>0</v>
      </c>
      <c r="BQ29">
        <v>0</v>
      </c>
      <c r="BR29">
        <v>0</v>
      </c>
      <c r="BS29">
        <v>0</v>
      </c>
      <c r="BT29" t="s">
        <v>872</v>
      </c>
      <c r="BU29" t="s">
        <v>872</v>
      </c>
      <c r="BV29" t="s">
        <v>872</v>
      </c>
      <c r="BW29" t="s">
        <v>872</v>
      </c>
      <c r="BY29">
        <v>0</v>
      </c>
      <c r="BZ29">
        <v>0</v>
      </c>
      <c r="CA29">
        <v>0</v>
      </c>
      <c r="CB29">
        <v>0</v>
      </c>
      <c r="CC29">
        <v>0</v>
      </c>
      <c r="CD29">
        <v>0</v>
      </c>
      <c r="CE29">
        <v>0</v>
      </c>
      <c r="CF29">
        <v>0</v>
      </c>
      <c r="CG29">
        <v>0</v>
      </c>
      <c r="CH29">
        <v>0</v>
      </c>
      <c r="CI29">
        <v>210.8</v>
      </c>
      <c r="CK29">
        <v>210.8</v>
      </c>
      <c r="CL29">
        <v>0</v>
      </c>
      <c r="CM29">
        <v>0</v>
      </c>
      <c r="CN29" t="s">
        <v>873</v>
      </c>
      <c r="CO29">
        <v>210.8</v>
      </c>
      <c r="CQ29">
        <v>210.8</v>
      </c>
      <c r="CR29">
        <v>0</v>
      </c>
      <c r="CS29">
        <v>0</v>
      </c>
      <c r="CT29">
        <v>0</v>
      </c>
      <c r="CU29">
        <v>0</v>
      </c>
      <c r="CV29">
        <v>1</v>
      </c>
      <c r="CW29">
        <v>0.5</v>
      </c>
      <c r="CY29">
        <v>1</v>
      </c>
      <c r="CZ29">
        <v>0</v>
      </c>
      <c r="DA29">
        <v>0</v>
      </c>
      <c r="DB29">
        <v>0</v>
      </c>
      <c r="DD29">
        <v>0</v>
      </c>
      <c r="DE29">
        <v>0</v>
      </c>
      <c r="DF29">
        <v>0</v>
      </c>
      <c r="DG29">
        <v>0</v>
      </c>
      <c r="DI29">
        <v>0</v>
      </c>
      <c r="DJ29">
        <v>0</v>
      </c>
      <c r="DK29">
        <v>0</v>
      </c>
      <c r="DL29">
        <v>0</v>
      </c>
      <c r="DM29">
        <v>16.95</v>
      </c>
      <c r="DN29">
        <v>4.2374999999999998</v>
      </c>
      <c r="DP29">
        <v>16.95</v>
      </c>
      <c r="DQ29">
        <v>0</v>
      </c>
      <c r="DR29">
        <v>0</v>
      </c>
      <c r="DT29">
        <v>0</v>
      </c>
      <c r="DU29">
        <v>0</v>
      </c>
      <c r="DV29">
        <v>0</v>
      </c>
      <c r="DX29">
        <v>0</v>
      </c>
      <c r="DY29">
        <v>0</v>
      </c>
      <c r="DZ29">
        <v>223.655</v>
      </c>
      <c r="EA29">
        <v>215.53749999999999</v>
      </c>
      <c r="ED29">
        <v>223.655</v>
      </c>
      <c r="EF29" t="s">
        <v>874</v>
      </c>
      <c r="EG29">
        <v>-5.1110000000000001E-3</v>
      </c>
      <c r="EH29">
        <v>0</v>
      </c>
      <c r="EI29">
        <v>0</v>
      </c>
      <c r="EJ29">
        <v>0</v>
      </c>
      <c r="EK29">
        <v>0</v>
      </c>
      <c r="EL29" t="s">
        <v>872</v>
      </c>
      <c r="EM29" t="s">
        <v>872</v>
      </c>
      <c r="EN29" t="s">
        <v>872</v>
      </c>
      <c r="EO29" t="s">
        <v>872</v>
      </c>
      <c r="EQ29">
        <v>0</v>
      </c>
      <c r="ER29" s="22">
        <v>0</v>
      </c>
      <c r="ES29">
        <v>0</v>
      </c>
      <c r="ET29">
        <v>0</v>
      </c>
      <c r="EU29">
        <v>0</v>
      </c>
      <c r="EV29">
        <v>0</v>
      </c>
      <c r="EW29">
        <v>0</v>
      </c>
      <c r="EX29">
        <v>0</v>
      </c>
      <c r="EY29">
        <v>0</v>
      </c>
      <c r="EZ29">
        <v>0</v>
      </c>
      <c r="FA29">
        <v>217.51</v>
      </c>
      <c r="FC29">
        <v>217.51</v>
      </c>
      <c r="FD29">
        <v>0</v>
      </c>
      <c r="FE29">
        <v>0</v>
      </c>
      <c r="FF29" t="s">
        <v>875</v>
      </c>
      <c r="FG29">
        <v>217.51</v>
      </c>
      <c r="FI29">
        <v>217.51</v>
      </c>
      <c r="FJ29">
        <v>0</v>
      </c>
      <c r="FK29">
        <v>0</v>
      </c>
      <c r="FL29">
        <v>0</v>
      </c>
      <c r="FM29">
        <v>0</v>
      </c>
      <c r="FN29">
        <v>1</v>
      </c>
      <c r="FO29">
        <v>0.5</v>
      </c>
      <c r="FQ29">
        <v>1</v>
      </c>
      <c r="FR29">
        <v>0</v>
      </c>
      <c r="FS29">
        <v>0</v>
      </c>
      <c r="FT29">
        <v>0</v>
      </c>
      <c r="FV29">
        <v>0</v>
      </c>
      <c r="FW29">
        <v>0</v>
      </c>
      <c r="FX29">
        <v>0</v>
      </c>
      <c r="FY29">
        <v>0</v>
      </c>
      <c r="GA29">
        <v>0</v>
      </c>
      <c r="GB29">
        <v>0</v>
      </c>
      <c r="GC29">
        <v>0</v>
      </c>
      <c r="GD29">
        <v>0</v>
      </c>
      <c r="GE29">
        <v>22.58</v>
      </c>
      <c r="GF29">
        <v>5.6449999999999996</v>
      </c>
      <c r="GH29">
        <v>22.58</v>
      </c>
      <c r="GI29">
        <v>0</v>
      </c>
      <c r="GJ29">
        <v>0</v>
      </c>
      <c r="GL29">
        <v>0</v>
      </c>
      <c r="GM29">
        <v>0</v>
      </c>
      <c r="GN29">
        <v>0</v>
      </c>
      <c r="GP29">
        <v>0</v>
      </c>
      <c r="GQ29">
        <v>0</v>
      </c>
      <c r="GR29">
        <v>212.155</v>
      </c>
      <c r="GS29">
        <v>223.655</v>
      </c>
      <c r="GV29">
        <v>223.655</v>
      </c>
      <c r="GX29" t="s">
        <v>876</v>
      </c>
      <c r="GY29">
        <v>-1.1115E-2</v>
      </c>
      <c r="GZ29">
        <v>0</v>
      </c>
      <c r="HA29">
        <v>0</v>
      </c>
      <c r="HB29">
        <v>0</v>
      </c>
      <c r="HC29">
        <v>0</v>
      </c>
      <c r="HD29" t="s">
        <v>872</v>
      </c>
      <c r="HE29" t="s">
        <v>872</v>
      </c>
      <c r="HF29" t="s">
        <v>872</v>
      </c>
      <c r="HG29" t="s">
        <v>872</v>
      </c>
      <c r="HI29">
        <v>0</v>
      </c>
      <c r="HJ29">
        <v>0</v>
      </c>
      <c r="HK29">
        <v>0</v>
      </c>
      <c r="HL29">
        <v>0</v>
      </c>
      <c r="HM29">
        <v>0</v>
      </c>
      <c r="HN29">
        <v>0</v>
      </c>
      <c r="HO29">
        <v>0</v>
      </c>
      <c r="HP29">
        <v>0</v>
      </c>
      <c r="HQ29">
        <v>0</v>
      </c>
      <c r="HR29">
        <v>0</v>
      </c>
      <c r="HS29">
        <v>206.18</v>
      </c>
      <c r="HU29">
        <v>206.18</v>
      </c>
      <c r="HV29">
        <v>0</v>
      </c>
      <c r="HW29">
        <v>0</v>
      </c>
      <c r="HX29" t="s">
        <v>877</v>
      </c>
      <c r="HY29">
        <v>206.18</v>
      </c>
      <c r="IA29">
        <v>206.18</v>
      </c>
      <c r="IB29">
        <v>0</v>
      </c>
      <c r="IC29">
        <v>0</v>
      </c>
      <c r="ID29">
        <v>0</v>
      </c>
      <c r="IE29">
        <v>0</v>
      </c>
      <c r="IF29">
        <v>2</v>
      </c>
      <c r="IG29">
        <v>1</v>
      </c>
      <c r="II29">
        <v>2</v>
      </c>
      <c r="IJ29">
        <v>0</v>
      </c>
      <c r="IK29">
        <v>0</v>
      </c>
      <c r="IL29">
        <v>0</v>
      </c>
      <c r="IN29">
        <v>0</v>
      </c>
      <c r="IO29">
        <v>0</v>
      </c>
      <c r="IP29">
        <v>0</v>
      </c>
      <c r="IQ29">
        <v>0</v>
      </c>
      <c r="IS29">
        <v>0</v>
      </c>
      <c r="IT29">
        <v>0</v>
      </c>
      <c r="IU29">
        <v>0</v>
      </c>
      <c r="IV29">
        <v>0</v>
      </c>
      <c r="IW29">
        <v>19.899999999999999</v>
      </c>
      <c r="IX29">
        <v>4.9749999999999996</v>
      </c>
      <c r="IZ29">
        <v>19.899999999999999</v>
      </c>
      <c r="JA29">
        <v>0</v>
      </c>
      <c r="JB29">
        <v>0</v>
      </c>
      <c r="JD29">
        <v>0</v>
      </c>
      <c r="JE29">
        <v>0</v>
      </c>
      <c r="JF29">
        <v>0</v>
      </c>
      <c r="JH29">
        <v>0</v>
      </c>
      <c r="JI29">
        <v>0</v>
      </c>
      <c r="JJ29">
        <v>212.155</v>
      </c>
      <c r="JL29" t="s">
        <v>878</v>
      </c>
      <c r="JM29">
        <v>0</v>
      </c>
      <c r="JN29">
        <v>0</v>
      </c>
      <c r="JO29">
        <v>0</v>
      </c>
      <c r="JP29">
        <v>0</v>
      </c>
      <c r="JQ29">
        <v>0</v>
      </c>
      <c r="JR29">
        <v>44317.36438082176</v>
      </c>
      <c r="JS29">
        <v>1</v>
      </c>
      <c r="JT29">
        <v>3</v>
      </c>
    </row>
    <row r="30" spans="1:280" x14ac:dyDescent="0.25">
      <c r="A30">
        <v>4818</v>
      </c>
      <c r="B30">
        <v>1925</v>
      </c>
      <c r="D30" t="s">
        <v>71</v>
      </c>
      <c r="E30" t="s">
        <v>78</v>
      </c>
      <c r="F30" t="s">
        <v>893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T30">
        <v>0</v>
      </c>
      <c r="U30">
        <v>0</v>
      </c>
      <c r="V30" t="s">
        <v>870</v>
      </c>
      <c r="W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G30">
        <v>0</v>
      </c>
      <c r="AH30">
        <v>0</v>
      </c>
      <c r="AI30">
        <v>0</v>
      </c>
      <c r="AJ30">
        <v>0</v>
      </c>
      <c r="AL30">
        <v>0</v>
      </c>
      <c r="AM30">
        <v>0</v>
      </c>
      <c r="AN30">
        <v>0</v>
      </c>
      <c r="AO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X30">
        <v>0</v>
      </c>
      <c r="AY30">
        <v>0</v>
      </c>
      <c r="AZ30">
        <v>0</v>
      </c>
      <c r="BB30">
        <v>0</v>
      </c>
      <c r="BC30">
        <v>0</v>
      </c>
      <c r="BD30">
        <v>0</v>
      </c>
      <c r="BF30">
        <v>0</v>
      </c>
      <c r="BG30">
        <v>0</v>
      </c>
      <c r="BH30">
        <v>77.64</v>
      </c>
      <c r="BI30">
        <v>0</v>
      </c>
      <c r="BL30">
        <v>77.64</v>
      </c>
      <c r="BN30" t="s">
        <v>871</v>
      </c>
      <c r="BO30">
        <v>0</v>
      </c>
      <c r="BP30">
        <v>0</v>
      </c>
      <c r="BQ30">
        <v>0</v>
      </c>
      <c r="BR30">
        <v>0</v>
      </c>
      <c r="BS30">
        <v>0</v>
      </c>
      <c r="BT30" t="s">
        <v>872</v>
      </c>
      <c r="BU30" t="s">
        <v>872</v>
      </c>
      <c r="BV30" t="s">
        <v>872</v>
      </c>
      <c r="BW30" t="s">
        <v>872</v>
      </c>
      <c r="BY30">
        <v>0</v>
      </c>
      <c r="BZ30">
        <v>0</v>
      </c>
      <c r="CA30">
        <v>0</v>
      </c>
      <c r="CB30">
        <v>0</v>
      </c>
      <c r="CC30">
        <v>0</v>
      </c>
      <c r="CD30">
        <v>0</v>
      </c>
      <c r="CE30">
        <v>0</v>
      </c>
      <c r="CF30">
        <v>0</v>
      </c>
      <c r="CG30">
        <v>0</v>
      </c>
      <c r="CH30">
        <v>0</v>
      </c>
      <c r="CI30">
        <v>73.66</v>
      </c>
      <c r="CK30">
        <v>73.66</v>
      </c>
      <c r="CL30">
        <v>0</v>
      </c>
      <c r="CM30">
        <v>0</v>
      </c>
      <c r="CN30" t="s">
        <v>873</v>
      </c>
      <c r="CO30">
        <v>73.66</v>
      </c>
      <c r="CQ30">
        <v>73.66</v>
      </c>
      <c r="CR30">
        <v>0</v>
      </c>
      <c r="CS30">
        <v>0</v>
      </c>
      <c r="CT30">
        <v>0</v>
      </c>
      <c r="CU30">
        <v>0</v>
      </c>
      <c r="CV30">
        <v>5</v>
      </c>
      <c r="CW30">
        <v>2.5</v>
      </c>
      <c r="CY30">
        <v>5</v>
      </c>
      <c r="CZ30">
        <v>0</v>
      </c>
      <c r="DA30">
        <v>0</v>
      </c>
      <c r="DB30">
        <v>0</v>
      </c>
      <c r="DD30">
        <v>0</v>
      </c>
      <c r="DE30">
        <v>0</v>
      </c>
      <c r="DF30">
        <v>0</v>
      </c>
      <c r="DG30">
        <v>0</v>
      </c>
      <c r="DI30">
        <v>0</v>
      </c>
      <c r="DJ30">
        <v>0</v>
      </c>
      <c r="DK30">
        <v>0</v>
      </c>
      <c r="DL30">
        <v>0</v>
      </c>
      <c r="DM30">
        <v>5.92</v>
      </c>
      <c r="DN30">
        <v>1.48</v>
      </c>
      <c r="DP30">
        <v>5.92</v>
      </c>
      <c r="DQ30">
        <v>0</v>
      </c>
      <c r="DR30">
        <v>0</v>
      </c>
      <c r="DT30">
        <v>0</v>
      </c>
      <c r="DU30">
        <v>0</v>
      </c>
      <c r="DV30">
        <v>0</v>
      </c>
      <c r="DX30">
        <v>0</v>
      </c>
      <c r="DY30">
        <v>0</v>
      </c>
      <c r="DZ30">
        <v>95.082499999999996</v>
      </c>
      <c r="EA30">
        <v>77.64</v>
      </c>
      <c r="ED30">
        <v>95.082499999999996</v>
      </c>
      <c r="EF30" t="s">
        <v>874</v>
      </c>
      <c r="EG30">
        <v>-5.1110000000000001E-3</v>
      </c>
      <c r="EH30">
        <v>0</v>
      </c>
      <c r="EI30">
        <v>0</v>
      </c>
      <c r="EJ30">
        <v>0</v>
      </c>
      <c r="EK30">
        <v>0</v>
      </c>
      <c r="EL30" t="s">
        <v>872</v>
      </c>
      <c r="EM30" t="s">
        <v>872</v>
      </c>
      <c r="EN30" t="s">
        <v>872</v>
      </c>
      <c r="EO30" t="s">
        <v>872</v>
      </c>
      <c r="EQ30">
        <v>0</v>
      </c>
      <c r="ER30" s="22">
        <v>0</v>
      </c>
      <c r="ES30">
        <v>0</v>
      </c>
      <c r="ET30">
        <v>0</v>
      </c>
      <c r="EU30">
        <v>0</v>
      </c>
      <c r="EV30">
        <v>0</v>
      </c>
      <c r="EW30">
        <v>0</v>
      </c>
      <c r="EX30">
        <v>0</v>
      </c>
      <c r="EY30">
        <v>0</v>
      </c>
      <c r="EZ30">
        <v>0</v>
      </c>
      <c r="FA30">
        <v>91.23</v>
      </c>
      <c r="FC30">
        <v>91.23</v>
      </c>
      <c r="FD30">
        <v>0</v>
      </c>
      <c r="FE30">
        <v>0</v>
      </c>
      <c r="FF30" t="s">
        <v>875</v>
      </c>
      <c r="FG30">
        <v>91.23</v>
      </c>
      <c r="FI30">
        <v>91.23</v>
      </c>
      <c r="FJ30">
        <v>0</v>
      </c>
      <c r="FK30">
        <v>0</v>
      </c>
      <c r="FL30">
        <v>0</v>
      </c>
      <c r="FM30">
        <v>0</v>
      </c>
      <c r="FN30">
        <v>2.97</v>
      </c>
      <c r="FO30">
        <v>1.4850000000000001</v>
      </c>
      <c r="FQ30">
        <v>2.97</v>
      </c>
      <c r="FR30">
        <v>0</v>
      </c>
      <c r="FS30">
        <v>0</v>
      </c>
      <c r="FT30">
        <v>0</v>
      </c>
      <c r="FV30">
        <v>0</v>
      </c>
      <c r="FW30">
        <v>0</v>
      </c>
      <c r="FX30">
        <v>0</v>
      </c>
      <c r="FY30">
        <v>0</v>
      </c>
      <c r="GA30">
        <v>0</v>
      </c>
      <c r="GB30">
        <v>0</v>
      </c>
      <c r="GC30">
        <v>0</v>
      </c>
      <c r="GD30">
        <v>0</v>
      </c>
      <c r="GE30">
        <v>9.4700000000000006</v>
      </c>
      <c r="GF30">
        <v>2.3675000000000002</v>
      </c>
      <c r="GH30">
        <v>9.4700000000000006</v>
      </c>
      <c r="GI30">
        <v>0</v>
      </c>
      <c r="GJ30">
        <v>0</v>
      </c>
      <c r="GL30">
        <v>0</v>
      </c>
      <c r="GM30">
        <v>0</v>
      </c>
      <c r="GN30">
        <v>0</v>
      </c>
      <c r="GP30">
        <v>0</v>
      </c>
      <c r="GQ30">
        <v>0</v>
      </c>
      <c r="GR30">
        <v>97.69</v>
      </c>
      <c r="GS30">
        <v>95.082499999999996</v>
      </c>
      <c r="GV30">
        <v>97.69</v>
      </c>
      <c r="GX30" t="s">
        <v>876</v>
      </c>
      <c r="GY30">
        <v>-1.1115E-2</v>
      </c>
      <c r="GZ30">
        <v>0</v>
      </c>
      <c r="HA30">
        <v>0</v>
      </c>
      <c r="HB30">
        <v>0</v>
      </c>
      <c r="HC30">
        <v>0</v>
      </c>
      <c r="HD30" t="s">
        <v>872</v>
      </c>
      <c r="HE30" t="s">
        <v>872</v>
      </c>
      <c r="HF30" t="s">
        <v>872</v>
      </c>
      <c r="HG30" t="s">
        <v>872</v>
      </c>
      <c r="HI30">
        <v>0</v>
      </c>
      <c r="HJ30">
        <v>0</v>
      </c>
      <c r="HK30">
        <v>0</v>
      </c>
      <c r="HL30">
        <v>0</v>
      </c>
      <c r="HM30">
        <v>0</v>
      </c>
      <c r="HN30">
        <v>0</v>
      </c>
      <c r="HO30">
        <v>0</v>
      </c>
      <c r="HP30">
        <v>0</v>
      </c>
      <c r="HQ30">
        <v>0</v>
      </c>
      <c r="HR30">
        <v>0</v>
      </c>
      <c r="HS30">
        <v>94.9</v>
      </c>
      <c r="HU30">
        <v>94.9</v>
      </c>
      <c r="HV30">
        <v>0</v>
      </c>
      <c r="HW30">
        <v>0</v>
      </c>
      <c r="HX30" t="s">
        <v>877</v>
      </c>
      <c r="HY30">
        <v>94.9</v>
      </c>
      <c r="IA30">
        <v>94.9</v>
      </c>
      <c r="IB30">
        <v>0</v>
      </c>
      <c r="IC30">
        <v>0</v>
      </c>
      <c r="ID30">
        <v>0</v>
      </c>
      <c r="IE30">
        <v>0</v>
      </c>
      <c r="IF30">
        <v>1</v>
      </c>
      <c r="IG30">
        <v>0.5</v>
      </c>
      <c r="II30">
        <v>1</v>
      </c>
      <c r="IJ30">
        <v>0</v>
      </c>
      <c r="IK30">
        <v>0</v>
      </c>
      <c r="IL30">
        <v>0</v>
      </c>
      <c r="IN30">
        <v>0</v>
      </c>
      <c r="IO30">
        <v>0</v>
      </c>
      <c r="IP30">
        <v>0</v>
      </c>
      <c r="IQ30">
        <v>0</v>
      </c>
      <c r="IS30">
        <v>0</v>
      </c>
      <c r="IT30">
        <v>0</v>
      </c>
      <c r="IU30">
        <v>0</v>
      </c>
      <c r="IV30">
        <v>0</v>
      </c>
      <c r="IW30">
        <v>9.16</v>
      </c>
      <c r="IX30">
        <v>2.29</v>
      </c>
      <c r="IZ30">
        <v>9.16</v>
      </c>
      <c r="JA30">
        <v>0</v>
      </c>
      <c r="JB30">
        <v>0</v>
      </c>
      <c r="JD30">
        <v>0</v>
      </c>
      <c r="JE30">
        <v>0</v>
      </c>
      <c r="JF30">
        <v>0</v>
      </c>
      <c r="JH30">
        <v>0</v>
      </c>
      <c r="JI30">
        <v>0</v>
      </c>
      <c r="JJ30">
        <v>97.69</v>
      </c>
      <c r="JL30" t="s">
        <v>878</v>
      </c>
      <c r="JM30">
        <v>0</v>
      </c>
      <c r="JN30">
        <v>0</v>
      </c>
      <c r="JO30">
        <v>0</v>
      </c>
      <c r="JP30">
        <v>0</v>
      </c>
      <c r="JQ30">
        <v>0</v>
      </c>
      <c r="JR30">
        <v>44317.36438082176</v>
      </c>
      <c r="JS30">
        <v>1</v>
      </c>
      <c r="JT30">
        <v>3</v>
      </c>
    </row>
    <row r="31" spans="1:280" x14ac:dyDescent="0.25">
      <c r="A31">
        <v>1926</v>
      </c>
      <c r="B31">
        <v>1926</v>
      </c>
      <c r="C31" t="s">
        <v>79</v>
      </c>
      <c r="D31" t="s">
        <v>71</v>
      </c>
      <c r="E31" t="s">
        <v>80</v>
      </c>
      <c r="G31">
        <v>1902</v>
      </c>
      <c r="H31">
        <v>17600000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11.13</v>
      </c>
      <c r="Q31">
        <v>3910000</v>
      </c>
      <c r="R31">
        <v>4444</v>
      </c>
      <c r="S31">
        <v>4444</v>
      </c>
      <c r="T31">
        <v>4444</v>
      </c>
      <c r="U31">
        <v>0</v>
      </c>
      <c r="V31" t="s">
        <v>870</v>
      </c>
      <c r="W31">
        <v>4444</v>
      </c>
      <c r="X31">
        <v>4444</v>
      </c>
      <c r="Y31">
        <v>4444</v>
      </c>
      <c r="Z31">
        <v>0</v>
      </c>
      <c r="AA31">
        <v>594</v>
      </c>
      <c r="AB31">
        <v>488.84</v>
      </c>
      <c r="AC31">
        <v>31.1</v>
      </c>
      <c r="AD31">
        <v>189</v>
      </c>
      <c r="AE31">
        <v>94.5</v>
      </c>
      <c r="AF31">
        <v>189</v>
      </c>
      <c r="AG31">
        <v>189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10</v>
      </c>
      <c r="AT31">
        <v>2.5</v>
      </c>
      <c r="AU31">
        <v>261.27999999999997</v>
      </c>
      <c r="AV31">
        <v>65.319999999999993</v>
      </c>
      <c r="AW31">
        <v>261.27999999999997</v>
      </c>
      <c r="AX31">
        <v>261.27999999999997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4693.3989000000001</v>
      </c>
      <c r="BI31">
        <v>5126.26</v>
      </c>
      <c r="BJ31">
        <v>4994.5138999999999</v>
      </c>
      <c r="BK31">
        <v>5126.26</v>
      </c>
      <c r="BL31">
        <v>5126.26</v>
      </c>
      <c r="BM31">
        <v>5126.26</v>
      </c>
      <c r="BN31" t="s">
        <v>871</v>
      </c>
      <c r="BO31">
        <v>0</v>
      </c>
      <c r="BP31">
        <v>0</v>
      </c>
      <c r="BQ31">
        <v>879.84</v>
      </c>
      <c r="BR31">
        <v>67</v>
      </c>
      <c r="BS31">
        <v>0.7</v>
      </c>
      <c r="BT31" t="s">
        <v>872</v>
      </c>
      <c r="BU31" t="s">
        <v>872</v>
      </c>
      <c r="BV31" t="s">
        <v>872</v>
      </c>
      <c r="BW31" t="s">
        <v>872</v>
      </c>
      <c r="BX31">
        <v>1902</v>
      </c>
      <c r="BY31">
        <v>16730000</v>
      </c>
      <c r="BZ31">
        <v>0</v>
      </c>
      <c r="CA31">
        <v>0</v>
      </c>
      <c r="CB31">
        <v>0</v>
      </c>
      <c r="CC31">
        <v>0</v>
      </c>
      <c r="CD31">
        <v>0</v>
      </c>
      <c r="CE31">
        <v>0</v>
      </c>
      <c r="CF31">
        <v>0</v>
      </c>
      <c r="CG31">
        <v>11.13</v>
      </c>
      <c r="CH31">
        <v>3600000</v>
      </c>
      <c r="CI31">
        <v>4004.32</v>
      </c>
      <c r="CJ31">
        <v>4299.74</v>
      </c>
      <c r="CK31">
        <v>4004.32</v>
      </c>
      <c r="CL31">
        <v>295.42</v>
      </c>
      <c r="CM31">
        <v>0</v>
      </c>
      <c r="CN31" t="s">
        <v>873</v>
      </c>
      <c r="CO31">
        <v>4004.32</v>
      </c>
      <c r="CP31">
        <v>4299.74</v>
      </c>
      <c r="CQ31">
        <v>4004.32</v>
      </c>
      <c r="CR31">
        <v>295.42</v>
      </c>
      <c r="CS31">
        <v>591</v>
      </c>
      <c r="CT31">
        <v>472.97140000000002</v>
      </c>
      <c r="CU31">
        <v>31.1</v>
      </c>
      <c r="CV31">
        <v>210.27</v>
      </c>
      <c r="CW31">
        <v>105.13500000000001</v>
      </c>
      <c r="CX31">
        <v>210.8</v>
      </c>
      <c r="CY31">
        <v>210.27</v>
      </c>
      <c r="CZ31">
        <v>0.53</v>
      </c>
      <c r="DA31">
        <v>0</v>
      </c>
      <c r="DB31">
        <v>0</v>
      </c>
      <c r="DC31">
        <v>0</v>
      </c>
      <c r="DD31">
        <v>0</v>
      </c>
      <c r="DE31">
        <v>0</v>
      </c>
      <c r="DF31">
        <v>0</v>
      </c>
      <c r="DG31">
        <v>0</v>
      </c>
      <c r="DH31">
        <v>0</v>
      </c>
      <c r="DI31">
        <v>0</v>
      </c>
      <c r="DJ31">
        <v>0</v>
      </c>
      <c r="DK31">
        <v>10</v>
      </c>
      <c r="DL31">
        <v>2.5</v>
      </c>
      <c r="DM31">
        <v>309.49</v>
      </c>
      <c r="DN31">
        <v>77.372500000000002</v>
      </c>
      <c r="DO31">
        <v>331.21</v>
      </c>
      <c r="DP31">
        <v>309.49</v>
      </c>
      <c r="DQ31">
        <v>21.72</v>
      </c>
      <c r="DR31">
        <v>0</v>
      </c>
      <c r="DS31">
        <v>0</v>
      </c>
      <c r="DT31">
        <v>0</v>
      </c>
      <c r="DU31">
        <v>0</v>
      </c>
      <c r="DV31">
        <v>0</v>
      </c>
      <c r="DW31">
        <v>0</v>
      </c>
      <c r="DX31">
        <v>0</v>
      </c>
      <c r="DY31">
        <v>0</v>
      </c>
      <c r="DZ31">
        <v>4865.0352000000003</v>
      </c>
      <c r="EA31">
        <v>4693.3989000000001</v>
      </c>
      <c r="EB31">
        <v>5213.4627</v>
      </c>
      <c r="EC31">
        <v>4994.5138999999999</v>
      </c>
      <c r="ED31">
        <v>4865.0352000000003</v>
      </c>
      <c r="EE31">
        <v>5213.4627</v>
      </c>
      <c r="EF31" t="s">
        <v>874</v>
      </c>
      <c r="EG31">
        <v>-1.2099999999999999E-3</v>
      </c>
      <c r="EH31">
        <v>0</v>
      </c>
      <c r="EI31">
        <v>836.25</v>
      </c>
      <c r="EJ31">
        <v>67</v>
      </c>
      <c r="EK31">
        <v>0.7</v>
      </c>
      <c r="EL31" t="s">
        <v>872</v>
      </c>
      <c r="EM31" t="s">
        <v>872</v>
      </c>
      <c r="EN31" t="s">
        <v>872</v>
      </c>
      <c r="EO31" t="s">
        <v>872</v>
      </c>
      <c r="EP31">
        <v>1902</v>
      </c>
      <c r="EQ31">
        <v>15821509</v>
      </c>
      <c r="ER31" s="22">
        <v>0</v>
      </c>
      <c r="ES31">
        <v>404651</v>
      </c>
      <c r="ET31">
        <v>1448</v>
      </c>
      <c r="EU31">
        <v>0</v>
      </c>
      <c r="EV31">
        <v>0</v>
      </c>
      <c r="EW31">
        <v>0</v>
      </c>
      <c r="EX31">
        <v>0</v>
      </c>
      <c r="EY31">
        <v>11.13</v>
      </c>
      <c r="EZ31">
        <v>3444625</v>
      </c>
      <c r="FA31">
        <v>4166.4399999999996</v>
      </c>
      <c r="FB31">
        <v>4508.32</v>
      </c>
      <c r="FC31">
        <v>4166.4399999999996</v>
      </c>
      <c r="FD31">
        <v>341.88</v>
      </c>
      <c r="FE31">
        <v>0</v>
      </c>
      <c r="FF31" t="s">
        <v>875</v>
      </c>
      <c r="FG31">
        <v>4166.4399999999996</v>
      </c>
      <c r="FH31">
        <v>4508.32</v>
      </c>
      <c r="FI31">
        <v>4166.4399999999996</v>
      </c>
      <c r="FJ31">
        <v>341.88</v>
      </c>
      <c r="FK31">
        <v>603</v>
      </c>
      <c r="FL31">
        <v>495.91520000000003</v>
      </c>
      <c r="FM31">
        <v>31.1</v>
      </c>
      <c r="FN31">
        <v>186.69</v>
      </c>
      <c r="FO31">
        <v>93.344999999999999</v>
      </c>
      <c r="FP31">
        <v>187.17</v>
      </c>
      <c r="FQ31">
        <v>186.69</v>
      </c>
      <c r="FR31">
        <v>0.48</v>
      </c>
      <c r="FS31">
        <v>0.49</v>
      </c>
      <c r="FT31">
        <v>0.49</v>
      </c>
      <c r="FU31">
        <v>0.49</v>
      </c>
      <c r="FV31">
        <v>0.49</v>
      </c>
      <c r="FW31">
        <v>0</v>
      </c>
      <c r="FX31">
        <v>0</v>
      </c>
      <c r="FY31">
        <v>0</v>
      </c>
      <c r="FZ31">
        <v>0</v>
      </c>
      <c r="GA31">
        <v>0</v>
      </c>
      <c r="GB31">
        <v>0</v>
      </c>
      <c r="GC31">
        <v>16</v>
      </c>
      <c r="GD31">
        <v>4</v>
      </c>
      <c r="GE31">
        <v>294.98</v>
      </c>
      <c r="GF31">
        <v>73.745000000000005</v>
      </c>
      <c r="GG31">
        <v>320.20999999999998</v>
      </c>
      <c r="GH31">
        <v>294.98</v>
      </c>
      <c r="GI31">
        <v>25.23</v>
      </c>
      <c r="GJ31">
        <v>0</v>
      </c>
      <c r="GK31">
        <v>0</v>
      </c>
      <c r="GL31">
        <v>0</v>
      </c>
      <c r="GM31">
        <v>0</v>
      </c>
      <c r="GN31">
        <v>0</v>
      </c>
      <c r="GO31">
        <v>0</v>
      </c>
      <c r="GP31">
        <v>0</v>
      </c>
      <c r="GQ31">
        <v>0</v>
      </c>
      <c r="GR31">
        <v>4854.1746999999996</v>
      </c>
      <c r="GS31">
        <v>4865.0352000000003</v>
      </c>
      <c r="GT31">
        <v>5132.3621999999996</v>
      </c>
      <c r="GU31">
        <v>5213.4627</v>
      </c>
      <c r="GV31">
        <v>4865.0352000000003</v>
      </c>
      <c r="GW31">
        <v>5213.4627</v>
      </c>
      <c r="GX31" t="s">
        <v>876</v>
      </c>
      <c r="GY31">
        <v>-4.9420000000000002E-3</v>
      </c>
      <c r="GZ31">
        <v>0</v>
      </c>
      <c r="HA31">
        <v>760.28</v>
      </c>
      <c r="HB31">
        <v>65</v>
      </c>
      <c r="HC31">
        <v>0.7</v>
      </c>
      <c r="HD31" t="s">
        <v>872</v>
      </c>
      <c r="HE31" t="s">
        <v>872</v>
      </c>
      <c r="HF31" t="s">
        <v>872</v>
      </c>
      <c r="HG31" t="s">
        <v>872</v>
      </c>
      <c r="HH31">
        <v>1902</v>
      </c>
      <c r="HI31">
        <v>15426081</v>
      </c>
      <c r="HJ31">
        <v>16940</v>
      </c>
      <c r="HK31">
        <v>488196</v>
      </c>
      <c r="HL31">
        <v>0</v>
      </c>
      <c r="HM31">
        <v>0</v>
      </c>
      <c r="HN31">
        <v>0</v>
      </c>
      <c r="HO31">
        <v>0</v>
      </c>
      <c r="HP31">
        <v>0</v>
      </c>
      <c r="HQ31">
        <v>11.14</v>
      </c>
      <c r="HR31">
        <v>3595943</v>
      </c>
      <c r="HS31">
        <v>4164.59</v>
      </c>
      <c r="HT31">
        <v>4435.0200000000004</v>
      </c>
      <c r="HU31">
        <v>4164.59</v>
      </c>
      <c r="HV31">
        <v>270.43</v>
      </c>
      <c r="HW31">
        <v>0</v>
      </c>
      <c r="HX31" t="s">
        <v>877</v>
      </c>
      <c r="HY31">
        <v>4164.59</v>
      </c>
      <c r="HZ31">
        <v>4435.0200000000004</v>
      </c>
      <c r="IA31">
        <v>4164.59</v>
      </c>
      <c r="IB31">
        <v>270.43</v>
      </c>
      <c r="IC31">
        <v>543</v>
      </c>
      <c r="ID31">
        <v>487.85219999999998</v>
      </c>
      <c r="IE31">
        <v>13.3</v>
      </c>
      <c r="IF31">
        <v>182.82</v>
      </c>
      <c r="IG31">
        <v>91.41</v>
      </c>
      <c r="IH31">
        <v>184.82</v>
      </c>
      <c r="II31">
        <v>182.82</v>
      </c>
      <c r="IJ31">
        <v>2</v>
      </c>
      <c r="IK31">
        <v>0.34</v>
      </c>
      <c r="IL31">
        <v>0.34</v>
      </c>
      <c r="IM31">
        <v>0.34</v>
      </c>
      <c r="IN31">
        <v>0.34</v>
      </c>
      <c r="IO31">
        <v>0</v>
      </c>
      <c r="IP31">
        <v>0</v>
      </c>
      <c r="IQ31">
        <v>0</v>
      </c>
      <c r="IR31">
        <v>0</v>
      </c>
      <c r="IS31">
        <v>0</v>
      </c>
      <c r="IT31">
        <v>0</v>
      </c>
      <c r="IU31">
        <v>20</v>
      </c>
      <c r="IV31">
        <v>5</v>
      </c>
      <c r="IW31">
        <v>366.73</v>
      </c>
      <c r="IX31">
        <v>91.682500000000005</v>
      </c>
      <c r="IY31">
        <v>393.76</v>
      </c>
      <c r="IZ31">
        <v>366.73</v>
      </c>
      <c r="JA31">
        <v>27.03</v>
      </c>
      <c r="JB31">
        <v>0</v>
      </c>
      <c r="JC31">
        <v>0</v>
      </c>
      <c r="JD31">
        <v>0</v>
      </c>
      <c r="JE31">
        <v>0</v>
      </c>
      <c r="JF31">
        <v>0</v>
      </c>
      <c r="JG31">
        <v>0</v>
      </c>
      <c r="JH31">
        <v>0</v>
      </c>
      <c r="JI31">
        <v>0</v>
      </c>
      <c r="JJ31">
        <v>4854.1746999999996</v>
      </c>
      <c r="JK31">
        <v>5132.3621999999996</v>
      </c>
      <c r="JL31" t="s">
        <v>878</v>
      </c>
      <c r="JM31">
        <v>-5.9199999999999999E-3</v>
      </c>
      <c r="JN31">
        <v>0</v>
      </c>
      <c r="JO31">
        <v>810.81</v>
      </c>
      <c r="JP31">
        <v>69</v>
      </c>
      <c r="JQ31">
        <v>0.7</v>
      </c>
      <c r="JR31">
        <v>44317.36438082176</v>
      </c>
      <c r="JS31">
        <v>1</v>
      </c>
      <c r="JT31">
        <v>2</v>
      </c>
    </row>
    <row r="32" spans="1:280" x14ac:dyDescent="0.25">
      <c r="A32">
        <v>4820</v>
      </c>
      <c r="B32">
        <v>1926</v>
      </c>
      <c r="D32" t="s">
        <v>71</v>
      </c>
      <c r="E32" t="s">
        <v>80</v>
      </c>
      <c r="F32" t="s">
        <v>894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T32">
        <v>0</v>
      </c>
      <c r="U32">
        <v>0</v>
      </c>
      <c r="V32" t="s">
        <v>870</v>
      </c>
      <c r="W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G32">
        <v>0</v>
      </c>
      <c r="AH32">
        <v>0</v>
      </c>
      <c r="AI32">
        <v>0</v>
      </c>
      <c r="AJ32">
        <v>0</v>
      </c>
      <c r="AL32">
        <v>0</v>
      </c>
      <c r="AM32">
        <v>0</v>
      </c>
      <c r="AN32">
        <v>0</v>
      </c>
      <c r="AO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X32">
        <v>0</v>
      </c>
      <c r="AY32">
        <v>0</v>
      </c>
      <c r="AZ32">
        <v>0</v>
      </c>
      <c r="BB32">
        <v>0</v>
      </c>
      <c r="BC32">
        <v>0</v>
      </c>
      <c r="BD32">
        <v>0</v>
      </c>
      <c r="BF32">
        <v>0</v>
      </c>
      <c r="BG32">
        <v>0</v>
      </c>
      <c r="BH32">
        <v>301.11500000000001</v>
      </c>
      <c r="BI32">
        <v>0</v>
      </c>
      <c r="BL32">
        <v>301.11500000000001</v>
      </c>
      <c r="BN32" t="s">
        <v>871</v>
      </c>
      <c r="BO32">
        <v>0</v>
      </c>
      <c r="BP32">
        <v>0</v>
      </c>
      <c r="BQ32">
        <v>0</v>
      </c>
      <c r="BR32">
        <v>0</v>
      </c>
      <c r="BS32">
        <v>0</v>
      </c>
      <c r="BT32" t="s">
        <v>872</v>
      </c>
      <c r="BU32" t="s">
        <v>872</v>
      </c>
      <c r="BV32" t="s">
        <v>872</v>
      </c>
      <c r="BW32" t="s">
        <v>872</v>
      </c>
      <c r="BY32">
        <v>0</v>
      </c>
      <c r="BZ32">
        <v>0</v>
      </c>
      <c r="CA32">
        <v>0</v>
      </c>
      <c r="CB32">
        <v>0</v>
      </c>
      <c r="CC32">
        <v>0</v>
      </c>
      <c r="CD32">
        <v>0</v>
      </c>
      <c r="CE32">
        <v>0</v>
      </c>
      <c r="CF32">
        <v>0</v>
      </c>
      <c r="CG32">
        <v>0</v>
      </c>
      <c r="CH32">
        <v>0</v>
      </c>
      <c r="CI32">
        <v>295.42</v>
      </c>
      <c r="CK32">
        <v>295.42</v>
      </c>
      <c r="CL32">
        <v>0</v>
      </c>
      <c r="CM32">
        <v>0</v>
      </c>
      <c r="CN32" t="s">
        <v>873</v>
      </c>
      <c r="CO32">
        <v>295.42</v>
      </c>
      <c r="CQ32">
        <v>295.42</v>
      </c>
      <c r="CR32">
        <v>0</v>
      </c>
      <c r="CS32">
        <v>0</v>
      </c>
      <c r="CT32">
        <v>0</v>
      </c>
      <c r="CU32">
        <v>0</v>
      </c>
      <c r="CV32">
        <v>0.53</v>
      </c>
      <c r="CW32">
        <v>0.26500000000000001</v>
      </c>
      <c r="CY32">
        <v>0.53</v>
      </c>
      <c r="CZ32">
        <v>0</v>
      </c>
      <c r="DA32">
        <v>0</v>
      </c>
      <c r="DB32">
        <v>0</v>
      </c>
      <c r="DD32">
        <v>0</v>
      </c>
      <c r="DE32">
        <v>0</v>
      </c>
      <c r="DF32">
        <v>0</v>
      </c>
      <c r="DG32">
        <v>0</v>
      </c>
      <c r="DI32">
        <v>0</v>
      </c>
      <c r="DJ32">
        <v>0</v>
      </c>
      <c r="DK32">
        <v>0</v>
      </c>
      <c r="DL32">
        <v>0</v>
      </c>
      <c r="DM32">
        <v>21.72</v>
      </c>
      <c r="DN32">
        <v>5.43</v>
      </c>
      <c r="DP32">
        <v>21.72</v>
      </c>
      <c r="DQ32">
        <v>0</v>
      </c>
      <c r="DR32">
        <v>0</v>
      </c>
      <c r="DT32">
        <v>0</v>
      </c>
      <c r="DU32">
        <v>0</v>
      </c>
      <c r="DV32">
        <v>0</v>
      </c>
      <c r="DX32">
        <v>0</v>
      </c>
      <c r="DY32">
        <v>0</v>
      </c>
      <c r="DZ32">
        <v>348.42750000000001</v>
      </c>
      <c r="EA32">
        <v>301.11500000000001</v>
      </c>
      <c r="ED32">
        <v>348.42750000000001</v>
      </c>
      <c r="EF32" t="s">
        <v>874</v>
      </c>
      <c r="EG32">
        <v>-1.2099999999999999E-3</v>
      </c>
      <c r="EH32">
        <v>0</v>
      </c>
      <c r="EI32">
        <v>0</v>
      </c>
      <c r="EJ32">
        <v>0</v>
      </c>
      <c r="EK32">
        <v>0</v>
      </c>
      <c r="EL32" t="s">
        <v>872</v>
      </c>
      <c r="EM32" t="s">
        <v>872</v>
      </c>
      <c r="EN32" t="s">
        <v>872</v>
      </c>
      <c r="EO32" t="s">
        <v>872</v>
      </c>
      <c r="EQ32">
        <v>0</v>
      </c>
      <c r="ER32" s="22">
        <v>0</v>
      </c>
      <c r="ES32">
        <v>0</v>
      </c>
      <c r="ET32">
        <v>0</v>
      </c>
      <c r="EU32">
        <v>0</v>
      </c>
      <c r="EV32">
        <v>0</v>
      </c>
      <c r="EW32">
        <v>0</v>
      </c>
      <c r="EX32">
        <v>0</v>
      </c>
      <c r="EY32">
        <v>0</v>
      </c>
      <c r="EZ32">
        <v>0</v>
      </c>
      <c r="FA32">
        <v>341.88</v>
      </c>
      <c r="FC32">
        <v>341.88</v>
      </c>
      <c r="FD32">
        <v>0</v>
      </c>
      <c r="FE32">
        <v>0</v>
      </c>
      <c r="FF32" t="s">
        <v>875</v>
      </c>
      <c r="FG32">
        <v>341.88</v>
      </c>
      <c r="FI32">
        <v>341.88</v>
      </c>
      <c r="FJ32">
        <v>0</v>
      </c>
      <c r="FK32">
        <v>0</v>
      </c>
      <c r="FL32">
        <v>0</v>
      </c>
      <c r="FM32">
        <v>0</v>
      </c>
      <c r="FN32">
        <v>0.48</v>
      </c>
      <c r="FO32">
        <v>0.24</v>
      </c>
      <c r="FQ32">
        <v>0.48</v>
      </c>
      <c r="FR32">
        <v>0</v>
      </c>
      <c r="FS32">
        <v>0</v>
      </c>
      <c r="FT32">
        <v>0</v>
      </c>
      <c r="FV32">
        <v>0</v>
      </c>
      <c r="FW32">
        <v>0</v>
      </c>
      <c r="FX32">
        <v>0</v>
      </c>
      <c r="FY32">
        <v>0</v>
      </c>
      <c r="GA32">
        <v>0</v>
      </c>
      <c r="GB32">
        <v>0</v>
      </c>
      <c r="GC32">
        <v>0</v>
      </c>
      <c r="GD32">
        <v>0</v>
      </c>
      <c r="GE32">
        <v>25.23</v>
      </c>
      <c r="GF32">
        <v>6.3075000000000001</v>
      </c>
      <c r="GH32">
        <v>25.23</v>
      </c>
      <c r="GI32">
        <v>0</v>
      </c>
      <c r="GJ32">
        <v>0</v>
      </c>
      <c r="GL32">
        <v>0</v>
      </c>
      <c r="GM32">
        <v>0</v>
      </c>
      <c r="GN32">
        <v>0</v>
      </c>
      <c r="GP32">
        <v>0</v>
      </c>
      <c r="GQ32">
        <v>0</v>
      </c>
      <c r="GR32">
        <v>278.1875</v>
      </c>
      <c r="GS32">
        <v>348.42750000000001</v>
      </c>
      <c r="GV32">
        <v>348.42750000000001</v>
      </c>
      <c r="GX32" t="s">
        <v>876</v>
      </c>
      <c r="GY32">
        <v>-4.9420000000000002E-3</v>
      </c>
      <c r="GZ32">
        <v>0</v>
      </c>
      <c r="HA32">
        <v>0</v>
      </c>
      <c r="HB32">
        <v>0</v>
      </c>
      <c r="HC32">
        <v>0</v>
      </c>
      <c r="HD32" t="s">
        <v>872</v>
      </c>
      <c r="HE32" t="s">
        <v>872</v>
      </c>
      <c r="HF32" t="s">
        <v>872</v>
      </c>
      <c r="HG32" t="s">
        <v>872</v>
      </c>
      <c r="HI32">
        <v>0</v>
      </c>
      <c r="HJ32">
        <v>0</v>
      </c>
      <c r="HK32">
        <v>0</v>
      </c>
      <c r="HL32">
        <v>0</v>
      </c>
      <c r="HM32">
        <v>0</v>
      </c>
      <c r="HN32">
        <v>0</v>
      </c>
      <c r="HO32">
        <v>0</v>
      </c>
      <c r="HP32">
        <v>0</v>
      </c>
      <c r="HQ32">
        <v>0</v>
      </c>
      <c r="HR32">
        <v>0</v>
      </c>
      <c r="HS32">
        <v>270.43</v>
      </c>
      <c r="HU32">
        <v>270.43</v>
      </c>
      <c r="HV32">
        <v>0</v>
      </c>
      <c r="HW32">
        <v>0</v>
      </c>
      <c r="HX32" t="s">
        <v>877</v>
      </c>
      <c r="HY32">
        <v>270.43</v>
      </c>
      <c r="IA32">
        <v>270.43</v>
      </c>
      <c r="IB32">
        <v>0</v>
      </c>
      <c r="IC32">
        <v>0</v>
      </c>
      <c r="ID32">
        <v>0</v>
      </c>
      <c r="IE32">
        <v>0</v>
      </c>
      <c r="IF32">
        <v>2</v>
      </c>
      <c r="IG32">
        <v>1</v>
      </c>
      <c r="II32">
        <v>2</v>
      </c>
      <c r="IJ32">
        <v>0</v>
      </c>
      <c r="IK32">
        <v>0</v>
      </c>
      <c r="IL32">
        <v>0</v>
      </c>
      <c r="IN32">
        <v>0</v>
      </c>
      <c r="IO32">
        <v>0</v>
      </c>
      <c r="IP32">
        <v>0</v>
      </c>
      <c r="IQ32">
        <v>0</v>
      </c>
      <c r="IS32">
        <v>0</v>
      </c>
      <c r="IT32">
        <v>0</v>
      </c>
      <c r="IU32">
        <v>0</v>
      </c>
      <c r="IV32">
        <v>0</v>
      </c>
      <c r="IW32">
        <v>27.03</v>
      </c>
      <c r="IX32">
        <v>6.7575000000000003</v>
      </c>
      <c r="IZ32">
        <v>27.03</v>
      </c>
      <c r="JA32">
        <v>0</v>
      </c>
      <c r="JB32">
        <v>0</v>
      </c>
      <c r="JD32">
        <v>0</v>
      </c>
      <c r="JE32">
        <v>0</v>
      </c>
      <c r="JF32">
        <v>0</v>
      </c>
      <c r="JH32">
        <v>0</v>
      </c>
      <c r="JI32">
        <v>0</v>
      </c>
      <c r="JJ32">
        <v>278.1875</v>
      </c>
      <c r="JL32" t="s">
        <v>878</v>
      </c>
      <c r="JM32">
        <v>0</v>
      </c>
      <c r="JN32">
        <v>0</v>
      </c>
      <c r="JO32">
        <v>0</v>
      </c>
      <c r="JP32">
        <v>0</v>
      </c>
      <c r="JQ32">
        <v>0</v>
      </c>
      <c r="JR32">
        <v>44317.36438082176</v>
      </c>
      <c r="JS32">
        <v>1</v>
      </c>
      <c r="JT32">
        <v>3</v>
      </c>
    </row>
    <row r="33" spans="1:280" x14ac:dyDescent="0.25">
      <c r="A33">
        <v>1927</v>
      </c>
      <c r="B33">
        <v>1927</v>
      </c>
      <c r="C33" t="s">
        <v>81</v>
      </c>
      <c r="D33" t="s">
        <v>71</v>
      </c>
      <c r="E33" t="s">
        <v>82</v>
      </c>
      <c r="G33">
        <v>1902</v>
      </c>
      <c r="H33">
        <v>2326320</v>
      </c>
      <c r="I33">
        <v>1000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11.3</v>
      </c>
      <c r="Q33">
        <v>516705</v>
      </c>
      <c r="R33">
        <v>562.29999999999995</v>
      </c>
      <c r="S33">
        <v>562.29999999999995</v>
      </c>
      <c r="T33">
        <v>562.29999999999995</v>
      </c>
      <c r="U33">
        <v>0</v>
      </c>
      <c r="V33" t="s">
        <v>870</v>
      </c>
      <c r="W33">
        <v>562.29999999999995</v>
      </c>
      <c r="X33">
        <v>562.29999999999995</v>
      </c>
      <c r="Y33">
        <v>562.29999999999995</v>
      </c>
      <c r="Z33">
        <v>0</v>
      </c>
      <c r="AA33">
        <v>71</v>
      </c>
      <c r="AB33">
        <v>61.853000000000002</v>
      </c>
      <c r="AC33">
        <v>3.4</v>
      </c>
      <c r="AD33">
        <v>5</v>
      </c>
      <c r="AE33">
        <v>2.5</v>
      </c>
      <c r="AF33">
        <v>5</v>
      </c>
      <c r="AG33">
        <v>5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5</v>
      </c>
      <c r="AT33">
        <v>1.25</v>
      </c>
      <c r="AU33">
        <v>33.49</v>
      </c>
      <c r="AV33">
        <v>8.3725000000000005</v>
      </c>
      <c r="AW33">
        <v>33.49</v>
      </c>
      <c r="AX33">
        <v>33.49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88.26</v>
      </c>
      <c r="BE33">
        <v>88.26</v>
      </c>
      <c r="BF33">
        <v>88.26</v>
      </c>
      <c r="BG33">
        <v>0</v>
      </c>
      <c r="BH33">
        <v>655.14419999999996</v>
      </c>
      <c r="BI33">
        <v>727.93550000000005</v>
      </c>
      <c r="BJ33">
        <v>655.14419999999996</v>
      </c>
      <c r="BK33">
        <v>727.93550000000005</v>
      </c>
      <c r="BL33">
        <v>727.93550000000005</v>
      </c>
      <c r="BM33">
        <v>727.93550000000005</v>
      </c>
      <c r="BN33" t="s">
        <v>871</v>
      </c>
      <c r="BO33">
        <v>0</v>
      </c>
      <c r="BP33">
        <v>0</v>
      </c>
      <c r="BQ33">
        <v>918.91</v>
      </c>
      <c r="BR33">
        <v>70</v>
      </c>
      <c r="BS33">
        <v>0.7</v>
      </c>
      <c r="BT33" t="s">
        <v>872</v>
      </c>
      <c r="BU33" t="s">
        <v>872</v>
      </c>
      <c r="BV33" t="s">
        <v>872</v>
      </c>
      <c r="BW33" t="s">
        <v>872</v>
      </c>
      <c r="BX33">
        <v>1902</v>
      </c>
      <c r="BY33">
        <v>2236846</v>
      </c>
      <c r="BZ33">
        <v>1000</v>
      </c>
      <c r="CA33">
        <v>0</v>
      </c>
      <c r="CB33">
        <v>0</v>
      </c>
      <c r="CC33">
        <v>0</v>
      </c>
      <c r="CD33">
        <v>0</v>
      </c>
      <c r="CE33">
        <v>0</v>
      </c>
      <c r="CF33">
        <v>0</v>
      </c>
      <c r="CG33">
        <v>11.3</v>
      </c>
      <c r="CH33">
        <v>482902</v>
      </c>
      <c r="CI33">
        <v>499.22</v>
      </c>
      <c r="CJ33">
        <v>499.22</v>
      </c>
      <c r="CK33">
        <v>499.22</v>
      </c>
      <c r="CL33">
        <v>0</v>
      </c>
      <c r="CM33">
        <v>0</v>
      </c>
      <c r="CN33" t="s">
        <v>873</v>
      </c>
      <c r="CO33">
        <v>499.22</v>
      </c>
      <c r="CP33">
        <v>499.22</v>
      </c>
      <c r="CQ33">
        <v>499.22</v>
      </c>
      <c r="CR33">
        <v>0</v>
      </c>
      <c r="CS33">
        <v>71</v>
      </c>
      <c r="CT33">
        <v>54.914200000000001</v>
      </c>
      <c r="CU33">
        <v>3.4</v>
      </c>
      <c r="CV33">
        <v>0</v>
      </c>
      <c r="CW33">
        <v>0</v>
      </c>
      <c r="CX33">
        <v>0</v>
      </c>
      <c r="CY33">
        <v>0</v>
      </c>
      <c r="CZ33">
        <v>0</v>
      </c>
      <c r="DA33">
        <v>0</v>
      </c>
      <c r="DB33">
        <v>0</v>
      </c>
      <c r="DC33">
        <v>0</v>
      </c>
      <c r="DD33">
        <v>0</v>
      </c>
      <c r="DE33">
        <v>0</v>
      </c>
      <c r="DF33">
        <v>0</v>
      </c>
      <c r="DG33">
        <v>0</v>
      </c>
      <c r="DH33">
        <v>0</v>
      </c>
      <c r="DI33">
        <v>0</v>
      </c>
      <c r="DJ33">
        <v>0</v>
      </c>
      <c r="DK33">
        <v>5</v>
      </c>
      <c r="DL33">
        <v>1.25</v>
      </c>
      <c r="DM33">
        <v>32.4</v>
      </c>
      <c r="DN33">
        <v>8.1</v>
      </c>
      <c r="DO33">
        <v>32.4</v>
      </c>
      <c r="DP33">
        <v>32.4</v>
      </c>
      <c r="DQ33">
        <v>0</v>
      </c>
      <c r="DR33">
        <v>0</v>
      </c>
      <c r="DS33">
        <v>0</v>
      </c>
      <c r="DT33">
        <v>0</v>
      </c>
      <c r="DU33">
        <v>0</v>
      </c>
      <c r="DV33">
        <v>88.26</v>
      </c>
      <c r="DW33">
        <v>88.26</v>
      </c>
      <c r="DX33">
        <v>88.26</v>
      </c>
      <c r="DY33">
        <v>0</v>
      </c>
      <c r="DZ33">
        <v>753.70719999999994</v>
      </c>
      <c r="EA33">
        <v>655.14419999999996</v>
      </c>
      <c r="EB33">
        <v>753.70719999999994</v>
      </c>
      <c r="EC33">
        <v>655.14419999999996</v>
      </c>
      <c r="ED33">
        <v>753.70719999999994</v>
      </c>
      <c r="EE33">
        <v>753.70719999999994</v>
      </c>
      <c r="EF33" t="s">
        <v>874</v>
      </c>
      <c r="EG33">
        <v>-7.0800000000000004E-3</v>
      </c>
      <c r="EH33">
        <v>0</v>
      </c>
      <c r="EI33">
        <v>960.46</v>
      </c>
      <c r="EJ33">
        <v>73</v>
      </c>
      <c r="EK33">
        <v>0.7</v>
      </c>
      <c r="EL33" t="s">
        <v>872</v>
      </c>
      <c r="EM33" t="s">
        <v>872</v>
      </c>
      <c r="EN33" t="s">
        <v>872</v>
      </c>
      <c r="EO33" t="s">
        <v>872</v>
      </c>
      <c r="EP33">
        <v>1902</v>
      </c>
      <c r="EQ33">
        <v>1959919</v>
      </c>
      <c r="ER33" s="22">
        <v>0</v>
      </c>
      <c r="ES33">
        <v>55029</v>
      </c>
      <c r="ET33">
        <v>0</v>
      </c>
      <c r="EU33">
        <v>0</v>
      </c>
      <c r="EV33">
        <v>0</v>
      </c>
      <c r="EW33">
        <v>0</v>
      </c>
      <c r="EX33">
        <v>0</v>
      </c>
      <c r="EY33">
        <v>11.3</v>
      </c>
      <c r="EZ33">
        <v>540546</v>
      </c>
      <c r="FA33">
        <v>583.27</v>
      </c>
      <c r="FB33">
        <v>583.27</v>
      </c>
      <c r="FC33">
        <v>583.27</v>
      </c>
      <c r="FD33">
        <v>0</v>
      </c>
      <c r="FE33">
        <v>0</v>
      </c>
      <c r="FF33" t="s">
        <v>875</v>
      </c>
      <c r="FG33">
        <v>583.27</v>
      </c>
      <c r="FH33">
        <v>583.27</v>
      </c>
      <c r="FI33">
        <v>583.27</v>
      </c>
      <c r="FJ33">
        <v>0</v>
      </c>
      <c r="FK33">
        <v>81</v>
      </c>
      <c r="FL33">
        <v>64.159700000000001</v>
      </c>
      <c r="FM33">
        <v>3.4</v>
      </c>
      <c r="FN33">
        <v>5.87</v>
      </c>
      <c r="FO33">
        <v>2.9350000000000001</v>
      </c>
      <c r="FP33">
        <v>5.87</v>
      </c>
      <c r="FQ33">
        <v>5.87</v>
      </c>
      <c r="FR33">
        <v>0</v>
      </c>
      <c r="FS33">
        <v>0</v>
      </c>
      <c r="FT33">
        <v>0</v>
      </c>
      <c r="FU33">
        <v>0</v>
      </c>
      <c r="FV33">
        <v>0</v>
      </c>
      <c r="FW33">
        <v>0</v>
      </c>
      <c r="FX33">
        <v>0</v>
      </c>
      <c r="FY33">
        <v>0</v>
      </c>
      <c r="FZ33">
        <v>0</v>
      </c>
      <c r="GA33">
        <v>0</v>
      </c>
      <c r="GB33">
        <v>0</v>
      </c>
      <c r="GC33">
        <v>6</v>
      </c>
      <c r="GD33">
        <v>1.5</v>
      </c>
      <c r="GE33">
        <v>40.729999999999997</v>
      </c>
      <c r="GF33">
        <v>10.182499999999999</v>
      </c>
      <c r="GG33">
        <v>40.729999999999997</v>
      </c>
      <c r="GH33">
        <v>40.729999999999997</v>
      </c>
      <c r="GI33">
        <v>0</v>
      </c>
      <c r="GJ33">
        <v>0</v>
      </c>
      <c r="GK33">
        <v>0</v>
      </c>
      <c r="GL33">
        <v>0</v>
      </c>
      <c r="GM33">
        <v>0</v>
      </c>
      <c r="GN33">
        <v>88.26</v>
      </c>
      <c r="GO33">
        <v>88.26</v>
      </c>
      <c r="GP33">
        <v>88.26</v>
      </c>
      <c r="GQ33">
        <v>0</v>
      </c>
      <c r="GR33">
        <v>779.4674</v>
      </c>
      <c r="GS33">
        <v>753.70719999999994</v>
      </c>
      <c r="GT33">
        <v>779.4674</v>
      </c>
      <c r="GU33">
        <v>753.70719999999994</v>
      </c>
      <c r="GV33">
        <v>779.4674</v>
      </c>
      <c r="GW33">
        <v>779.4674</v>
      </c>
      <c r="GX33" t="s">
        <v>876</v>
      </c>
      <c r="GY33">
        <v>-8.5730000000000008E-3</v>
      </c>
      <c r="GZ33">
        <v>0</v>
      </c>
      <c r="HA33">
        <v>918.81</v>
      </c>
      <c r="HB33">
        <v>75</v>
      </c>
      <c r="HC33">
        <v>0.7</v>
      </c>
      <c r="HD33" t="s">
        <v>872</v>
      </c>
      <c r="HE33" t="s">
        <v>872</v>
      </c>
      <c r="HF33" t="s">
        <v>872</v>
      </c>
      <c r="HG33" t="s">
        <v>872</v>
      </c>
      <c r="HH33">
        <v>1902</v>
      </c>
      <c r="HI33">
        <v>1893217</v>
      </c>
      <c r="HJ33">
        <v>2393</v>
      </c>
      <c r="HK33">
        <v>67916</v>
      </c>
      <c r="HL33">
        <v>0</v>
      </c>
      <c r="HM33">
        <v>0</v>
      </c>
      <c r="HN33">
        <v>0</v>
      </c>
      <c r="HO33">
        <v>0</v>
      </c>
      <c r="HP33">
        <v>0</v>
      </c>
      <c r="HQ33">
        <v>10.35</v>
      </c>
      <c r="HR33">
        <v>577076</v>
      </c>
      <c r="HS33">
        <v>602.84</v>
      </c>
      <c r="HT33">
        <v>602.84</v>
      </c>
      <c r="HU33">
        <v>602.84</v>
      </c>
      <c r="HV33">
        <v>0</v>
      </c>
      <c r="HW33">
        <v>0</v>
      </c>
      <c r="HX33" t="s">
        <v>877</v>
      </c>
      <c r="HY33">
        <v>602.84</v>
      </c>
      <c r="HZ33">
        <v>602.84</v>
      </c>
      <c r="IA33">
        <v>602.84</v>
      </c>
      <c r="IB33">
        <v>0</v>
      </c>
      <c r="IC33">
        <v>88</v>
      </c>
      <c r="ID33">
        <v>66.312399999999997</v>
      </c>
      <c r="IE33">
        <v>4.7</v>
      </c>
      <c r="IF33">
        <v>4.22</v>
      </c>
      <c r="IG33">
        <v>2.11</v>
      </c>
      <c r="IH33">
        <v>4.22</v>
      </c>
      <c r="II33">
        <v>4.22</v>
      </c>
      <c r="IJ33">
        <v>0</v>
      </c>
      <c r="IK33">
        <v>0</v>
      </c>
      <c r="IL33">
        <v>0</v>
      </c>
      <c r="IM33">
        <v>0</v>
      </c>
      <c r="IN33">
        <v>0</v>
      </c>
      <c r="IO33">
        <v>0</v>
      </c>
      <c r="IP33">
        <v>0</v>
      </c>
      <c r="IQ33">
        <v>0</v>
      </c>
      <c r="IR33">
        <v>0</v>
      </c>
      <c r="IS33">
        <v>0</v>
      </c>
      <c r="IT33">
        <v>0</v>
      </c>
      <c r="IU33">
        <v>3</v>
      </c>
      <c r="IV33">
        <v>0.75</v>
      </c>
      <c r="IW33">
        <v>57.98</v>
      </c>
      <c r="IX33">
        <v>14.494999999999999</v>
      </c>
      <c r="IY33">
        <v>57.98</v>
      </c>
      <c r="IZ33">
        <v>57.98</v>
      </c>
      <c r="JA33">
        <v>0</v>
      </c>
      <c r="JB33">
        <v>0</v>
      </c>
      <c r="JC33">
        <v>0</v>
      </c>
      <c r="JD33">
        <v>0</v>
      </c>
      <c r="JE33">
        <v>0</v>
      </c>
      <c r="JF33">
        <v>88.26</v>
      </c>
      <c r="JG33">
        <v>88.26</v>
      </c>
      <c r="JH33">
        <v>88.26</v>
      </c>
      <c r="JI33">
        <v>0</v>
      </c>
      <c r="JJ33">
        <v>779.4674</v>
      </c>
      <c r="JK33">
        <v>779.4674</v>
      </c>
      <c r="JL33" t="s">
        <v>878</v>
      </c>
      <c r="JM33">
        <v>-6.8539999999999998E-3</v>
      </c>
      <c r="JN33">
        <v>0</v>
      </c>
      <c r="JO33">
        <v>957.26</v>
      </c>
      <c r="JP33">
        <v>74</v>
      </c>
      <c r="JQ33">
        <v>0.7</v>
      </c>
      <c r="JR33">
        <v>44317.36438082176</v>
      </c>
      <c r="JS33">
        <v>1</v>
      </c>
      <c r="JT33">
        <v>2</v>
      </c>
    </row>
    <row r="34" spans="1:280" x14ac:dyDescent="0.25">
      <c r="A34">
        <v>1928</v>
      </c>
      <c r="B34">
        <v>1928</v>
      </c>
      <c r="C34" t="s">
        <v>83</v>
      </c>
      <c r="D34" t="s">
        <v>71</v>
      </c>
      <c r="E34" t="s">
        <v>84</v>
      </c>
      <c r="G34">
        <v>1902</v>
      </c>
      <c r="H34">
        <v>29988475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11.94</v>
      </c>
      <c r="Q34">
        <v>7100000</v>
      </c>
      <c r="R34">
        <v>7808.8</v>
      </c>
      <c r="S34">
        <v>7808.8</v>
      </c>
      <c r="T34">
        <v>7808.8</v>
      </c>
      <c r="U34">
        <v>0</v>
      </c>
      <c r="V34" t="s">
        <v>870</v>
      </c>
      <c r="W34">
        <v>7808.8</v>
      </c>
      <c r="X34">
        <v>7808.8</v>
      </c>
      <c r="Y34">
        <v>7808.8</v>
      </c>
      <c r="Z34">
        <v>0</v>
      </c>
      <c r="AA34">
        <v>1220</v>
      </c>
      <c r="AB34">
        <v>858.96799999999996</v>
      </c>
      <c r="AC34">
        <v>180.3</v>
      </c>
      <c r="AD34">
        <v>305</v>
      </c>
      <c r="AE34">
        <v>152.5</v>
      </c>
      <c r="AF34">
        <v>305</v>
      </c>
      <c r="AG34">
        <v>305</v>
      </c>
      <c r="AH34">
        <v>0</v>
      </c>
      <c r="AI34">
        <v>2</v>
      </c>
      <c r="AJ34">
        <v>2</v>
      </c>
      <c r="AK34">
        <v>2</v>
      </c>
      <c r="AL34">
        <v>2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35</v>
      </c>
      <c r="AT34">
        <v>8.75</v>
      </c>
      <c r="AU34">
        <v>459.1</v>
      </c>
      <c r="AV34">
        <v>114.77500000000001</v>
      </c>
      <c r="AW34">
        <v>459.1</v>
      </c>
      <c r="AX34">
        <v>459.1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7593.9236000000001</v>
      </c>
      <c r="BI34">
        <v>9126.0930000000008</v>
      </c>
      <c r="BJ34">
        <v>8620.5835999999999</v>
      </c>
      <c r="BK34">
        <v>9126.0930000000008</v>
      </c>
      <c r="BL34">
        <v>9126.0930000000008</v>
      </c>
      <c r="BM34">
        <v>9126.0930000000008</v>
      </c>
      <c r="BN34" t="s">
        <v>871</v>
      </c>
      <c r="BO34">
        <v>0</v>
      </c>
      <c r="BP34">
        <v>0</v>
      </c>
      <c r="BQ34">
        <v>909.23</v>
      </c>
      <c r="BR34">
        <v>69</v>
      </c>
      <c r="BS34">
        <v>0.7</v>
      </c>
      <c r="BT34" t="s">
        <v>872</v>
      </c>
      <c r="BU34" t="s">
        <v>872</v>
      </c>
      <c r="BV34" t="s">
        <v>872</v>
      </c>
      <c r="BW34" t="s">
        <v>872</v>
      </c>
      <c r="BX34">
        <v>1902</v>
      </c>
      <c r="BY34">
        <v>29301900</v>
      </c>
      <c r="BZ34">
        <v>0</v>
      </c>
      <c r="CA34">
        <v>0</v>
      </c>
      <c r="CB34">
        <v>0</v>
      </c>
      <c r="CC34">
        <v>0</v>
      </c>
      <c r="CD34">
        <v>0</v>
      </c>
      <c r="CE34">
        <v>0</v>
      </c>
      <c r="CF34">
        <v>0</v>
      </c>
      <c r="CG34">
        <v>11.94</v>
      </c>
      <c r="CH34">
        <v>5970900</v>
      </c>
      <c r="CI34">
        <v>6341.68</v>
      </c>
      <c r="CJ34">
        <v>7350.01</v>
      </c>
      <c r="CK34">
        <v>6341.68</v>
      </c>
      <c r="CL34">
        <v>1008.33</v>
      </c>
      <c r="CM34">
        <v>0</v>
      </c>
      <c r="CN34" t="s">
        <v>873</v>
      </c>
      <c r="CO34">
        <v>6341.68</v>
      </c>
      <c r="CP34">
        <v>7350.01</v>
      </c>
      <c r="CQ34">
        <v>6341.68</v>
      </c>
      <c r="CR34">
        <v>1008.33</v>
      </c>
      <c r="CS34">
        <v>1180</v>
      </c>
      <c r="CT34">
        <v>808.50109999999995</v>
      </c>
      <c r="CU34">
        <v>180.3</v>
      </c>
      <c r="CV34">
        <v>323.12</v>
      </c>
      <c r="CW34">
        <v>161.56</v>
      </c>
      <c r="CX34">
        <v>329.98</v>
      </c>
      <c r="CY34">
        <v>323.12</v>
      </c>
      <c r="CZ34">
        <v>6.86</v>
      </c>
      <c r="DA34">
        <v>0</v>
      </c>
      <c r="DB34">
        <v>0</v>
      </c>
      <c r="DC34">
        <v>0</v>
      </c>
      <c r="DD34">
        <v>0</v>
      </c>
      <c r="DE34">
        <v>0</v>
      </c>
      <c r="DF34">
        <v>0</v>
      </c>
      <c r="DG34">
        <v>0</v>
      </c>
      <c r="DH34">
        <v>0</v>
      </c>
      <c r="DI34">
        <v>0</v>
      </c>
      <c r="DJ34">
        <v>0</v>
      </c>
      <c r="DK34">
        <v>35</v>
      </c>
      <c r="DL34">
        <v>8.75</v>
      </c>
      <c r="DM34">
        <v>372.53</v>
      </c>
      <c r="DN34">
        <v>93.132499999999993</v>
      </c>
      <c r="DO34">
        <v>432.13</v>
      </c>
      <c r="DP34">
        <v>372.53</v>
      </c>
      <c r="DQ34">
        <v>59.6</v>
      </c>
      <c r="DR34">
        <v>0</v>
      </c>
      <c r="DS34">
        <v>0</v>
      </c>
      <c r="DT34">
        <v>0</v>
      </c>
      <c r="DU34">
        <v>0</v>
      </c>
      <c r="DV34">
        <v>0</v>
      </c>
      <c r="DW34">
        <v>0</v>
      </c>
      <c r="DX34">
        <v>0</v>
      </c>
      <c r="DY34">
        <v>0</v>
      </c>
      <c r="DZ34">
        <v>8284.5935000000009</v>
      </c>
      <c r="EA34">
        <v>7593.9236000000001</v>
      </c>
      <c r="EB34">
        <v>9305.9884999999995</v>
      </c>
      <c r="EC34">
        <v>8620.5835999999999</v>
      </c>
      <c r="ED34">
        <v>8284.5935000000009</v>
      </c>
      <c r="EE34">
        <v>9305.9884999999995</v>
      </c>
      <c r="EF34" t="s">
        <v>874</v>
      </c>
      <c r="EG34">
        <v>-5.3559999999999997E-3</v>
      </c>
      <c r="EH34">
        <v>0</v>
      </c>
      <c r="EI34">
        <v>808.02</v>
      </c>
      <c r="EJ34">
        <v>64</v>
      </c>
      <c r="EK34">
        <v>0.7</v>
      </c>
      <c r="EL34" t="s">
        <v>872</v>
      </c>
      <c r="EM34" t="s">
        <v>872</v>
      </c>
      <c r="EN34" t="s">
        <v>872</v>
      </c>
      <c r="EO34" t="s">
        <v>872</v>
      </c>
      <c r="EP34">
        <v>1902</v>
      </c>
      <c r="EQ34">
        <v>27999783</v>
      </c>
      <c r="ER34" s="22">
        <v>0</v>
      </c>
      <c r="ES34">
        <v>715901</v>
      </c>
      <c r="ET34">
        <v>2561</v>
      </c>
      <c r="EU34">
        <v>2561</v>
      </c>
      <c r="EV34">
        <v>0</v>
      </c>
      <c r="EW34">
        <v>0</v>
      </c>
      <c r="EX34">
        <v>0</v>
      </c>
      <c r="EY34">
        <v>11.94</v>
      </c>
      <c r="EZ34">
        <v>6491690</v>
      </c>
      <c r="FA34">
        <v>6938.59</v>
      </c>
      <c r="FB34">
        <v>7939.35</v>
      </c>
      <c r="FC34">
        <v>6938.59</v>
      </c>
      <c r="FD34">
        <v>1000.76</v>
      </c>
      <c r="FE34">
        <v>0</v>
      </c>
      <c r="FF34" t="s">
        <v>875</v>
      </c>
      <c r="FG34">
        <v>6938.59</v>
      </c>
      <c r="FH34">
        <v>7939.35</v>
      </c>
      <c r="FI34">
        <v>6938.59</v>
      </c>
      <c r="FJ34">
        <v>1000.76</v>
      </c>
      <c r="FK34">
        <v>1248</v>
      </c>
      <c r="FL34">
        <v>873.32849999999996</v>
      </c>
      <c r="FM34">
        <v>180.3</v>
      </c>
      <c r="FN34">
        <v>320.99</v>
      </c>
      <c r="FO34">
        <v>160.495</v>
      </c>
      <c r="FP34">
        <v>326.39</v>
      </c>
      <c r="FQ34">
        <v>320.99</v>
      </c>
      <c r="FR34">
        <v>5.4</v>
      </c>
      <c r="FS34">
        <v>0.09</v>
      </c>
      <c r="FT34">
        <v>0.09</v>
      </c>
      <c r="FU34">
        <v>0.09</v>
      </c>
      <c r="FV34">
        <v>0.09</v>
      </c>
      <c r="FW34">
        <v>0</v>
      </c>
      <c r="FX34">
        <v>0</v>
      </c>
      <c r="FY34">
        <v>0</v>
      </c>
      <c r="FZ34">
        <v>0</v>
      </c>
      <c r="GA34">
        <v>0</v>
      </c>
      <c r="GB34">
        <v>0</v>
      </c>
      <c r="GC34">
        <v>35</v>
      </c>
      <c r="GD34">
        <v>8.75</v>
      </c>
      <c r="GE34">
        <v>492.16</v>
      </c>
      <c r="GF34">
        <v>123.04</v>
      </c>
      <c r="GG34">
        <v>563.9</v>
      </c>
      <c r="GH34">
        <v>492.16</v>
      </c>
      <c r="GI34">
        <v>71.739999999999995</v>
      </c>
      <c r="GJ34">
        <v>0</v>
      </c>
      <c r="GK34">
        <v>0</v>
      </c>
      <c r="GL34">
        <v>0</v>
      </c>
      <c r="GM34">
        <v>0</v>
      </c>
      <c r="GN34">
        <v>0</v>
      </c>
      <c r="GO34">
        <v>0</v>
      </c>
      <c r="GP34">
        <v>0</v>
      </c>
      <c r="GQ34">
        <v>0</v>
      </c>
      <c r="GR34">
        <v>8339.9964</v>
      </c>
      <c r="GS34">
        <v>8284.5935000000009</v>
      </c>
      <c r="GT34">
        <v>9271.8413999999993</v>
      </c>
      <c r="GU34">
        <v>9305.9884999999995</v>
      </c>
      <c r="GV34">
        <v>8339.9964</v>
      </c>
      <c r="GW34">
        <v>9305.9884999999995</v>
      </c>
      <c r="GX34" t="s">
        <v>876</v>
      </c>
      <c r="GY34">
        <v>-9.1050000000000002E-3</v>
      </c>
      <c r="GZ34">
        <v>0</v>
      </c>
      <c r="HA34">
        <v>810.22</v>
      </c>
      <c r="HB34">
        <v>70</v>
      </c>
      <c r="HC34">
        <v>0.7</v>
      </c>
      <c r="HD34" t="s">
        <v>872</v>
      </c>
      <c r="HE34" t="s">
        <v>872</v>
      </c>
      <c r="HF34" t="s">
        <v>872</v>
      </c>
      <c r="HG34" t="s">
        <v>872</v>
      </c>
      <c r="HH34">
        <v>1902</v>
      </c>
      <c r="HI34">
        <v>27433353</v>
      </c>
      <c r="HJ34">
        <v>31205</v>
      </c>
      <c r="HK34">
        <v>885728</v>
      </c>
      <c r="HL34">
        <v>0</v>
      </c>
      <c r="HM34">
        <v>0</v>
      </c>
      <c r="HN34">
        <v>0</v>
      </c>
      <c r="HO34">
        <v>0</v>
      </c>
      <c r="HP34">
        <v>0</v>
      </c>
      <c r="HQ34">
        <v>12.28</v>
      </c>
      <c r="HR34">
        <v>6894775</v>
      </c>
      <c r="HS34">
        <v>6996.59</v>
      </c>
      <c r="HT34">
        <v>7905.99</v>
      </c>
      <c r="HU34">
        <v>6996.59</v>
      </c>
      <c r="HV34">
        <v>909.4</v>
      </c>
      <c r="HW34">
        <v>0</v>
      </c>
      <c r="HX34" t="s">
        <v>877</v>
      </c>
      <c r="HY34">
        <v>6996.59</v>
      </c>
      <c r="HZ34">
        <v>7905.99</v>
      </c>
      <c r="IA34">
        <v>6996.59</v>
      </c>
      <c r="IB34">
        <v>909.4</v>
      </c>
      <c r="IC34">
        <v>1209</v>
      </c>
      <c r="ID34">
        <v>869.65890000000002</v>
      </c>
      <c r="IE34">
        <v>159.80000000000001</v>
      </c>
      <c r="IF34">
        <v>305.18</v>
      </c>
      <c r="IG34">
        <v>152.59</v>
      </c>
      <c r="IH34">
        <v>307.7</v>
      </c>
      <c r="II34">
        <v>305.18</v>
      </c>
      <c r="IJ34">
        <v>2.52</v>
      </c>
      <c r="IK34">
        <v>0.31</v>
      </c>
      <c r="IL34">
        <v>0.31</v>
      </c>
      <c r="IM34">
        <v>1.31</v>
      </c>
      <c r="IN34">
        <v>0.31</v>
      </c>
      <c r="IO34">
        <v>1</v>
      </c>
      <c r="IP34">
        <v>0</v>
      </c>
      <c r="IQ34">
        <v>0</v>
      </c>
      <c r="IR34">
        <v>0</v>
      </c>
      <c r="IS34">
        <v>0</v>
      </c>
      <c r="IT34">
        <v>0</v>
      </c>
      <c r="IU34">
        <v>23</v>
      </c>
      <c r="IV34">
        <v>5.75</v>
      </c>
      <c r="IW34">
        <v>621.19000000000005</v>
      </c>
      <c r="IX34">
        <v>155.29750000000001</v>
      </c>
      <c r="IY34">
        <v>701.93</v>
      </c>
      <c r="IZ34">
        <v>621.19000000000005</v>
      </c>
      <c r="JA34">
        <v>80.739999999999995</v>
      </c>
      <c r="JB34">
        <v>0</v>
      </c>
      <c r="JC34">
        <v>0</v>
      </c>
      <c r="JD34">
        <v>0</v>
      </c>
      <c r="JE34">
        <v>0</v>
      </c>
      <c r="JF34">
        <v>0</v>
      </c>
      <c r="JG34">
        <v>0</v>
      </c>
      <c r="JH34">
        <v>0</v>
      </c>
      <c r="JI34">
        <v>0</v>
      </c>
      <c r="JJ34">
        <v>8339.9964</v>
      </c>
      <c r="JK34">
        <v>9271.8413999999993</v>
      </c>
      <c r="JL34" t="s">
        <v>878</v>
      </c>
      <c r="JM34">
        <v>-7.6509999999999998E-3</v>
      </c>
      <c r="JN34">
        <v>0</v>
      </c>
      <c r="JO34">
        <v>872.1</v>
      </c>
      <c r="JP34">
        <v>72</v>
      </c>
      <c r="JQ34">
        <v>0.7</v>
      </c>
      <c r="JR34">
        <v>44317.36438082176</v>
      </c>
      <c r="JS34">
        <v>1</v>
      </c>
      <c r="JT34">
        <v>2</v>
      </c>
    </row>
    <row r="35" spans="1:280" x14ac:dyDescent="0.25">
      <c r="A35">
        <v>2735</v>
      </c>
      <c r="B35">
        <v>1928</v>
      </c>
      <c r="D35" t="s">
        <v>71</v>
      </c>
      <c r="E35" t="s">
        <v>84</v>
      </c>
      <c r="F35" t="s">
        <v>895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T35">
        <v>0</v>
      </c>
      <c r="U35">
        <v>0</v>
      </c>
      <c r="V35" t="s">
        <v>870</v>
      </c>
      <c r="W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G35">
        <v>0</v>
      </c>
      <c r="AH35">
        <v>0</v>
      </c>
      <c r="AI35">
        <v>0</v>
      </c>
      <c r="AJ35">
        <v>0</v>
      </c>
      <c r="AL35">
        <v>0</v>
      </c>
      <c r="AM35">
        <v>0</v>
      </c>
      <c r="AN35">
        <v>0</v>
      </c>
      <c r="AO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X35">
        <v>0</v>
      </c>
      <c r="AY35">
        <v>0</v>
      </c>
      <c r="AZ35">
        <v>0</v>
      </c>
      <c r="BB35">
        <v>0</v>
      </c>
      <c r="BC35">
        <v>0</v>
      </c>
      <c r="BD35">
        <v>0</v>
      </c>
      <c r="BF35">
        <v>0</v>
      </c>
      <c r="BG35">
        <v>0</v>
      </c>
      <c r="BH35">
        <v>158.42500000000001</v>
      </c>
      <c r="BI35">
        <v>0</v>
      </c>
      <c r="BL35">
        <v>158.42500000000001</v>
      </c>
      <c r="BN35" t="s">
        <v>871</v>
      </c>
      <c r="BO35">
        <v>0</v>
      </c>
      <c r="BP35">
        <v>0</v>
      </c>
      <c r="BQ35">
        <v>0</v>
      </c>
      <c r="BR35">
        <v>0</v>
      </c>
      <c r="BS35">
        <v>0</v>
      </c>
      <c r="BT35" t="s">
        <v>872</v>
      </c>
      <c r="BU35" t="s">
        <v>872</v>
      </c>
      <c r="BV35" t="s">
        <v>872</v>
      </c>
      <c r="BW35" t="s">
        <v>872</v>
      </c>
      <c r="BY35">
        <v>0</v>
      </c>
      <c r="BZ35">
        <v>0</v>
      </c>
      <c r="CA35">
        <v>0</v>
      </c>
      <c r="CB35">
        <v>0</v>
      </c>
      <c r="CC35">
        <v>0</v>
      </c>
      <c r="CD35">
        <v>0</v>
      </c>
      <c r="CE35">
        <v>0</v>
      </c>
      <c r="CF35">
        <v>0</v>
      </c>
      <c r="CG35">
        <v>0</v>
      </c>
      <c r="CH35">
        <v>0</v>
      </c>
      <c r="CI35">
        <v>153.69</v>
      </c>
      <c r="CK35">
        <v>153.69</v>
      </c>
      <c r="CL35">
        <v>0</v>
      </c>
      <c r="CM35">
        <v>0</v>
      </c>
      <c r="CN35" t="s">
        <v>873</v>
      </c>
      <c r="CO35">
        <v>153.69</v>
      </c>
      <c r="CQ35">
        <v>153.69</v>
      </c>
      <c r="CR35">
        <v>0</v>
      </c>
      <c r="CS35">
        <v>0</v>
      </c>
      <c r="CT35">
        <v>0</v>
      </c>
      <c r="CU35">
        <v>0</v>
      </c>
      <c r="CV35">
        <v>4.93</v>
      </c>
      <c r="CW35">
        <v>2.4649999999999999</v>
      </c>
      <c r="CY35">
        <v>4.93</v>
      </c>
      <c r="CZ35">
        <v>0</v>
      </c>
      <c r="DA35">
        <v>0</v>
      </c>
      <c r="DB35">
        <v>0</v>
      </c>
      <c r="DD35">
        <v>0</v>
      </c>
      <c r="DE35">
        <v>0</v>
      </c>
      <c r="DF35">
        <v>0</v>
      </c>
      <c r="DG35">
        <v>0</v>
      </c>
      <c r="DI35">
        <v>0</v>
      </c>
      <c r="DJ35">
        <v>0</v>
      </c>
      <c r="DK35">
        <v>0</v>
      </c>
      <c r="DL35">
        <v>0</v>
      </c>
      <c r="DM35">
        <v>9.08</v>
      </c>
      <c r="DN35">
        <v>2.27</v>
      </c>
      <c r="DP35">
        <v>9.08</v>
      </c>
      <c r="DQ35">
        <v>0</v>
      </c>
      <c r="DR35">
        <v>0</v>
      </c>
      <c r="DT35">
        <v>0</v>
      </c>
      <c r="DU35">
        <v>0</v>
      </c>
      <c r="DV35">
        <v>0</v>
      </c>
      <c r="DX35">
        <v>0</v>
      </c>
      <c r="DY35">
        <v>0</v>
      </c>
      <c r="DZ35">
        <v>166.41249999999999</v>
      </c>
      <c r="EA35">
        <v>158.42500000000001</v>
      </c>
      <c r="ED35">
        <v>166.41249999999999</v>
      </c>
      <c r="EF35" t="s">
        <v>874</v>
      </c>
      <c r="EG35">
        <v>-5.3559999999999997E-3</v>
      </c>
      <c r="EH35">
        <v>0</v>
      </c>
      <c r="EI35">
        <v>0</v>
      </c>
      <c r="EJ35">
        <v>0</v>
      </c>
      <c r="EK35">
        <v>0</v>
      </c>
      <c r="EL35" t="s">
        <v>872</v>
      </c>
      <c r="EM35" t="s">
        <v>872</v>
      </c>
      <c r="EN35" t="s">
        <v>872</v>
      </c>
      <c r="EO35" t="s">
        <v>872</v>
      </c>
      <c r="EQ35">
        <v>0</v>
      </c>
      <c r="ER35" s="22">
        <v>0</v>
      </c>
      <c r="ES35">
        <v>0</v>
      </c>
      <c r="ET35">
        <v>0</v>
      </c>
      <c r="EU35">
        <v>0</v>
      </c>
      <c r="EV35">
        <v>0</v>
      </c>
      <c r="EW35">
        <v>0</v>
      </c>
      <c r="EX35">
        <v>0</v>
      </c>
      <c r="EY35">
        <v>0</v>
      </c>
      <c r="EZ35">
        <v>0</v>
      </c>
      <c r="FA35">
        <v>161.38999999999999</v>
      </c>
      <c r="FC35">
        <v>161.38999999999999</v>
      </c>
      <c r="FD35">
        <v>0</v>
      </c>
      <c r="FE35">
        <v>0</v>
      </c>
      <c r="FF35" t="s">
        <v>875</v>
      </c>
      <c r="FG35">
        <v>161.38999999999999</v>
      </c>
      <c r="FI35">
        <v>161.38999999999999</v>
      </c>
      <c r="FJ35">
        <v>0</v>
      </c>
      <c r="FK35">
        <v>0</v>
      </c>
      <c r="FL35">
        <v>0</v>
      </c>
      <c r="FM35">
        <v>0</v>
      </c>
      <c r="FN35">
        <v>4.26</v>
      </c>
      <c r="FO35">
        <v>2.13</v>
      </c>
      <c r="FQ35">
        <v>4.26</v>
      </c>
      <c r="FR35">
        <v>0</v>
      </c>
      <c r="FS35">
        <v>0</v>
      </c>
      <c r="FT35">
        <v>0</v>
      </c>
      <c r="FV35">
        <v>0</v>
      </c>
      <c r="FW35">
        <v>0</v>
      </c>
      <c r="FX35">
        <v>0</v>
      </c>
      <c r="FY35">
        <v>0</v>
      </c>
      <c r="GA35">
        <v>0</v>
      </c>
      <c r="GB35">
        <v>0</v>
      </c>
      <c r="GC35">
        <v>0</v>
      </c>
      <c r="GD35">
        <v>0</v>
      </c>
      <c r="GE35">
        <v>11.57</v>
      </c>
      <c r="GF35">
        <v>2.8925000000000001</v>
      </c>
      <c r="GH35">
        <v>11.57</v>
      </c>
      <c r="GI35">
        <v>0</v>
      </c>
      <c r="GJ35">
        <v>0</v>
      </c>
      <c r="GL35">
        <v>0</v>
      </c>
      <c r="GM35">
        <v>0</v>
      </c>
      <c r="GN35">
        <v>0</v>
      </c>
      <c r="GP35">
        <v>0</v>
      </c>
      <c r="GQ35">
        <v>0</v>
      </c>
      <c r="GR35">
        <v>171.28</v>
      </c>
      <c r="GS35">
        <v>166.41249999999999</v>
      </c>
      <c r="GV35">
        <v>171.28</v>
      </c>
      <c r="GX35" t="s">
        <v>876</v>
      </c>
      <c r="GY35">
        <v>-9.1050000000000002E-3</v>
      </c>
      <c r="GZ35">
        <v>0</v>
      </c>
      <c r="HA35">
        <v>0</v>
      </c>
      <c r="HB35">
        <v>0</v>
      </c>
      <c r="HC35">
        <v>0</v>
      </c>
      <c r="HD35" t="s">
        <v>872</v>
      </c>
      <c r="HE35" t="s">
        <v>872</v>
      </c>
      <c r="HF35" t="s">
        <v>872</v>
      </c>
      <c r="HG35" t="s">
        <v>872</v>
      </c>
      <c r="HI35">
        <v>0</v>
      </c>
      <c r="HJ35">
        <v>0</v>
      </c>
      <c r="HK35">
        <v>0</v>
      </c>
      <c r="HL35">
        <v>0</v>
      </c>
      <c r="HM35">
        <v>0</v>
      </c>
      <c r="HN35">
        <v>0</v>
      </c>
      <c r="HO35">
        <v>0</v>
      </c>
      <c r="HP35">
        <v>0</v>
      </c>
      <c r="HQ35">
        <v>0</v>
      </c>
      <c r="HR35">
        <v>0</v>
      </c>
      <c r="HS35">
        <v>165.35</v>
      </c>
      <c r="HU35">
        <v>165.35</v>
      </c>
      <c r="HV35">
        <v>0</v>
      </c>
      <c r="HW35">
        <v>0</v>
      </c>
      <c r="HX35" t="s">
        <v>877</v>
      </c>
      <c r="HY35">
        <v>165.35</v>
      </c>
      <c r="IA35">
        <v>165.35</v>
      </c>
      <c r="IB35">
        <v>0</v>
      </c>
      <c r="IC35">
        <v>0</v>
      </c>
      <c r="ID35">
        <v>0</v>
      </c>
      <c r="IE35">
        <v>0</v>
      </c>
      <c r="IF35">
        <v>2.52</v>
      </c>
      <c r="IG35">
        <v>1.26</v>
      </c>
      <c r="II35">
        <v>2.52</v>
      </c>
      <c r="IJ35">
        <v>0</v>
      </c>
      <c r="IK35">
        <v>1</v>
      </c>
      <c r="IL35">
        <v>1</v>
      </c>
      <c r="IN35">
        <v>1</v>
      </c>
      <c r="IO35">
        <v>0</v>
      </c>
      <c r="IP35">
        <v>0</v>
      </c>
      <c r="IQ35">
        <v>0</v>
      </c>
      <c r="IS35">
        <v>0</v>
      </c>
      <c r="IT35">
        <v>0</v>
      </c>
      <c r="IU35">
        <v>0</v>
      </c>
      <c r="IV35">
        <v>0</v>
      </c>
      <c r="IW35">
        <v>14.68</v>
      </c>
      <c r="IX35">
        <v>3.67</v>
      </c>
      <c r="IZ35">
        <v>14.68</v>
      </c>
      <c r="JA35">
        <v>0</v>
      </c>
      <c r="JB35">
        <v>0</v>
      </c>
      <c r="JD35">
        <v>0</v>
      </c>
      <c r="JE35">
        <v>0</v>
      </c>
      <c r="JF35">
        <v>0</v>
      </c>
      <c r="JH35">
        <v>0</v>
      </c>
      <c r="JI35">
        <v>0</v>
      </c>
      <c r="JJ35">
        <v>171.28</v>
      </c>
      <c r="JL35" t="s">
        <v>878</v>
      </c>
      <c r="JM35">
        <v>0</v>
      </c>
      <c r="JN35">
        <v>0</v>
      </c>
      <c r="JO35">
        <v>0</v>
      </c>
      <c r="JP35">
        <v>0</v>
      </c>
      <c r="JQ35">
        <v>0</v>
      </c>
      <c r="JR35">
        <v>44317.36438082176</v>
      </c>
      <c r="JS35">
        <v>1</v>
      </c>
      <c r="JT35">
        <v>3</v>
      </c>
    </row>
    <row r="36" spans="1:280" x14ac:dyDescent="0.25">
      <c r="A36">
        <v>4480</v>
      </c>
      <c r="B36">
        <v>1928</v>
      </c>
      <c r="D36" t="s">
        <v>71</v>
      </c>
      <c r="E36" t="s">
        <v>84</v>
      </c>
      <c r="F36" t="s">
        <v>896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T36">
        <v>0</v>
      </c>
      <c r="U36">
        <v>0</v>
      </c>
      <c r="V36" t="s">
        <v>870</v>
      </c>
      <c r="W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G36">
        <v>0</v>
      </c>
      <c r="AH36">
        <v>0</v>
      </c>
      <c r="AI36">
        <v>0</v>
      </c>
      <c r="AJ36">
        <v>0</v>
      </c>
      <c r="AL36">
        <v>0</v>
      </c>
      <c r="AM36">
        <v>0</v>
      </c>
      <c r="AN36">
        <v>0</v>
      </c>
      <c r="AO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X36">
        <v>0</v>
      </c>
      <c r="AY36">
        <v>0</v>
      </c>
      <c r="AZ36">
        <v>0</v>
      </c>
      <c r="BB36">
        <v>0</v>
      </c>
      <c r="BC36">
        <v>0</v>
      </c>
      <c r="BD36">
        <v>0</v>
      </c>
      <c r="BF36">
        <v>0</v>
      </c>
      <c r="BG36">
        <v>0</v>
      </c>
      <c r="BH36">
        <v>201.42250000000001</v>
      </c>
      <c r="BI36">
        <v>0</v>
      </c>
      <c r="BL36">
        <v>201.42250000000001</v>
      </c>
      <c r="BN36" t="s">
        <v>871</v>
      </c>
      <c r="BO36">
        <v>0</v>
      </c>
      <c r="BP36">
        <v>0</v>
      </c>
      <c r="BQ36">
        <v>0</v>
      </c>
      <c r="BR36">
        <v>0</v>
      </c>
      <c r="BS36">
        <v>0</v>
      </c>
      <c r="BT36" t="s">
        <v>872</v>
      </c>
      <c r="BU36" t="s">
        <v>872</v>
      </c>
      <c r="BV36" t="s">
        <v>872</v>
      </c>
      <c r="BW36" t="s">
        <v>872</v>
      </c>
      <c r="BY36">
        <v>0</v>
      </c>
      <c r="BZ36">
        <v>0</v>
      </c>
      <c r="CA36">
        <v>0</v>
      </c>
      <c r="CB36">
        <v>0</v>
      </c>
      <c r="CC36">
        <v>0</v>
      </c>
      <c r="CD36">
        <v>0</v>
      </c>
      <c r="CE36">
        <v>0</v>
      </c>
      <c r="CF36">
        <v>0</v>
      </c>
      <c r="CG36">
        <v>0</v>
      </c>
      <c r="CH36">
        <v>0</v>
      </c>
      <c r="CI36">
        <v>198.03</v>
      </c>
      <c r="CK36">
        <v>198.03</v>
      </c>
      <c r="CL36">
        <v>0</v>
      </c>
      <c r="CM36">
        <v>0</v>
      </c>
      <c r="CN36" t="s">
        <v>873</v>
      </c>
      <c r="CO36">
        <v>198.03</v>
      </c>
      <c r="CQ36">
        <v>198.03</v>
      </c>
      <c r="CR36">
        <v>0</v>
      </c>
      <c r="CS36">
        <v>0</v>
      </c>
      <c r="CT36">
        <v>0</v>
      </c>
      <c r="CU36">
        <v>0</v>
      </c>
      <c r="CV36">
        <v>0.93</v>
      </c>
      <c r="CW36">
        <v>0.46500000000000002</v>
      </c>
      <c r="CY36">
        <v>0.93</v>
      </c>
      <c r="CZ36">
        <v>0</v>
      </c>
      <c r="DA36">
        <v>0</v>
      </c>
      <c r="DB36">
        <v>0</v>
      </c>
      <c r="DD36">
        <v>0</v>
      </c>
      <c r="DE36">
        <v>0</v>
      </c>
      <c r="DF36">
        <v>0</v>
      </c>
      <c r="DG36">
        <v>0</v>
      </c>
      <c r="DI36">
        <v>0</v>
      </c>
      <c r="DJ36">
        <v>0</v>
      </c>
      <c r="DK36">
        <v>0</v>
      </c>
      <c r="DL36">
        <v>0</v>
      </c>
      <c r="DM36">
        <v>11.71</v>
      </c>
      <c r="DN36">
        <v>2.9275000000000002</v>
      </c>
      <c r="DP36">
        <v>11.71</v>
      </c>
      <c r="DQ36">
        <v>0</v>
      </c>
      <c r="DR36">
        <v>0</v>
      </c>
      <c r="DT36">
        <v>0</v>
      </c>
      <c r="DU36">
        <v>0</v>
      </c>
      <c r="DV36">
        <v>0</v>
      </c>
      <c r="DX36">
        <v>0</v>
      </c>
      <c r="DY36">
        <v>0</v>
      </c>
      <c r="DZ36">
        <v>199.85749999999999</v>
      </c>
      <c r="EA36">
        <v>201.42250000000001</v>
      </c>
      <c r="ED36">
        <v>201.42250000000001</v>
      </c>
      <c r="EF36" t="s">
        <v>874</v>
      </c>
      <c r="EG36">
        <v>-5.3559999999999997E-3</v>
      </c>
      <c r="EH36">
        <v>0</v>
      </c>
      <c r="EI36">
        <v>0</v>
      </c>
      <c r="EJ36">
        <v>0</v>
      </c>
      <c r="EK36">
        <v>0</v>
      </c>
      <c r="EL36" t="s">
        <v>872</v>
      </c>
      <c r="EM36" t="s">
        <v>872</v>
      </c>
      <c r="EN36" t="s">
        <v>872</v>
      </c>
      <c r="EO36" t="s">
        <v>872</v>
      </c>
      <c r="EQ36">
        <v>0</v>
      </c>
      <c r="ER36" s="22">
        <v>0</v>
      </c>
      <c r="ES36">
        <v>0</v>
      </c>
      <c r="ET36">
        <v>0</v>
      </c>
      <c r="EU36">
        <v>0</v>
      </c>
      <c r="EV36">
        <v>0</v>
      </c>
      <c r="EW36">
        <v>0</v>
      </c>
      <c r="EX36">
        <v>0</v>
      </c>
      <c r="EY36">
        <v>0</v>
      </c>
      <c r="EZ36">
        <v>0</v>
      </c>
      <c r="FA36">
        <v>196.27</v>
      </c>
      <c r="FC36">
        <v>196.27</v>
      </c>
      <c r="FD36">
        <v>0</v>
      </c>
      <c r="FE36">
        <v>0</v>
      </c>
      <c r="FF36" t="s">
        <v>875</v>
      </c>
      <c r="FG36">
        <v>196.27</v>
      </c>
      <c r="FI36">
        <v>196.27</v>
      </c>
      <c r="FJ36">
        <v>0</v>
      </c>
      <c r="FK36">
        <v>0</v>
      </c>
      <c r="FL36">
        <v>0</v>
      </c>
      <c r="FM36">
        <v>0</v>
      </c>
      <c r="FN36">
        <v>0.14000000000000001</v>
      </c>
      <c r="FO36">
        <v>7.0000000000000007E-2</v>
      </c>
      <c r="FQ36">
        <v>0.14000000000000001</v>
      </c>
      <c r="FR36">
        <v>0</v>
      </c>
      <c r="FS36">
        <v>0</v>
      </c>
      <c r="FT36">
        <v>0</v>
      </c>
      <c r="FV36">
        <v>0</v>
      </c>
      <c r="FW36">
        <v>0</v>
      </c>
      <c r="FX36">
        <v>0</v>
      </c>
      <c r="FY36">
        <v>0</v>
      </c>
      <c r="GA36">
        <v>0</v>
      </c>
      <c r="GB36">
        <v>0</v>
      </c>
      <c r="GC36">
        <v>0</v>
      </c>
      <c r="GD36">
        <v>0</v>
      </c>
      <c r="GE36">
        <v>14.07</v>
      </c>
      <c r="GF36">
        <v>3.5175000000000001</v>
      </c>
      <c r="GH36">
        <v>14.07</v>
      </c>
      <c r="GI36">
        <v>0</v>
      </c>
      <c r="GJ36">
        <v>0</v>
      </c>
      <c r="GL36">
        <v>0</v>
      </c>
      <c r="GM36">
        <v>0</v>
      </c>
      <c r="GN36">
        <v>0</v>
      </c>
      <c r="GP36">
        <v>0</v>
      </c>
      <c r="GQ36">
        <v>0</v>
      </c>
      <c r="GR36">
        <v>202.5675</v>
      </c>
      <c r="GS36">
        <v>199.85749999999999</v>
      </c>
      <c r="GV36">
        <v>202.5675</v>
      </c>
      <c r="GX36" t="s">
        <v>876</v>
      </c>
      <c r="GY36">
        <v>-9.1050000000000002E-3</v>
      </c>
      <c r="GZ36">
        <v>0</v>
      </c>
      <c r="HA36">
        <v>0</v>
      </c>
      <c r="HB36">
        <v>0</v>
      </c>
      <c r="HC36">
        <v>0</v>
      </c>
      <c r="HD36" t="s">
        <v>872</v>
      </c>
      <c r="HE36" t="s">
        <v>872</v>
      </c>
      <c r="HF36" t="s">
        <v>872</v>
      </c>
      <c r="HG36" t="s">
        <v>872</v>
      </c>
      <c r="HI36">
        <v>0</v>
      </c>
      <c r="HJ36">
        <v>0</v>
      </c>
      <c r="HK36">
        <v>0</v>
      </c>
      <c r="HL36">
        <v>0</v>
      </c>
      <c r="HM36">
        <v>0</v>
      </c>
      <c r="HN36">
        <v>0</v>
      </c>
      <c r="HO36">
        <v>0</v>
      </c>
      <c r="HP36">
        <v>0</v>
      </c>
      <c r="HQ36">
        <v>0</v>
      </c>
      <c r="HR36">
        <v>0</v>
      </c>
      <c r="HS36">
        <v>198.17</v>
      </c>
      <c r="HU36">
        <v>198.17</v>
      </c>
      <c r="HV36">
        <v>0</v>
      </c>
      <c r="HW36">
        <v>0</v>
      </c>
      <c r="HX36" t="s">
        <v>877</v>
      </c>
      <c r="HY36">
        <v>198.17</v>
      </c>
      <c r="IA36">
        <v>198.17</v>
      </c>
      <c r="IB36">
        <v>0</v>
      </c>
      <c r="IC36">
        <v>0</v>
      </c>
      <c r="ID36">
        <v>0</v>
      </c>
      <c r="IE36">
        <v>0</v>
      </c>
      <c r="IF36">
        <v>0</v>
      </c>
      <c r="IG36">
        <v>0</v>
      </c>
      <c r="II36">
        <v>0</v>
      </c>
      <c r="IJ36">
        <v>0</v>
      </c>
      <c r="IK36">
        <v>0</v>
      </c>
      <c r="IL36">
        <v>0</v>
      </c>
      <c r="IN36">
        <v>0</v>
      </c>
      <c r="IO36">
        <v>0</v>
      </c>
      <c r="IP36">
        <v>0</v>
      </c>
      <c r="IQ36">
        <v>0</v>
      </c>
      <c r="IS36">
        <v>0</v>
      </c>
      <c r="IT36">
        <v>0</v>
      </c>
      <c r="IU36">
        <v>0</v>
      </c>
      <c r="IV36">
        <v>0</v>
      </c>
      <c r="IW36">
        <v>17.59</v>
      </c>
      <c r="IX36">
        <v>4.3975</v>
      </c>
      <c r="IZ36">
        <v>17.59</v>
      </c>
      <c r="JA36">
        <v>0</v>
      </c>
      <c r="JB36">
        <v>0</v>
      </c>
      <c r="JD36">
        <v>0</v>
      </c>
      <c r="JE36">
        <v>0</v>
      </c>
      <c r="JF36">
        <v>0</v>
      </c>
      <c r="JH36">
        <v>0</v>
      </c>
      <c r="JI36">
        <v>0</v>
      </c>
      <c r="JJ36">
        <v>202.5675</v>
      </c>
      <c r="JL36" t="s">
        <v>878</v>
      </c>
      <c r="JM36">
        <v>0</v>
      </c>
      <c r="JN36">
        <v>0</v>
      </c>
      <c r="JO36">
        <v>0</v>
      </c>
      <c r="JP36">
        <v>0</v>
      </c>
      <c r="JQ36">
        <v>0</v>
      </c>
      <c r="JR36">
        <v>44317.36438082176</v>
      </c>
      <c r="JS36">
        <v>1</v>
      </c>
      <c r="JT36">
        <v>3</v>
      </c>
    </row>
    <row r="37" spans="1:280" x14ac:dyDescent="0.25">
      <c r="A37">
        <v>4585</v>
      </c>
      <c r="B37">
        <v>1928</v>
      </c>
      <c r="D37" t="s">
        <v>71</v>
      </c>
      <c r="E37" t="s">
        <v>84</v>
      </c>
      <c r="F37" t="s">
        <v>897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T37">
        <v>0</v>
      </c>
      <c r="U37">
        <v>0</v>
      </c>
      <c r="V37" t="s">
        <v>870</v>
      </c>
      <c r="W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G37">
        <v>0</v>
      </c>
      <c r="AH37">
        <v>0</v>
      </c>
      <c r="AI37">
        <v>0</v>
      </c>
      <c r="AJ37">
        <v>0</v>
      </c>
      <c r="AL37">
        <v>0</v>
      </c>
      <c r="AM37">
        <v>0</v>
      </c>
      <c r="AN37">
        <v>0</v>
      </c>
      <c r="AO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X37">
        <v>0</v>
      </c>
      <c r="AY37">
        <v>0</v>
      </c>
      <c r="AZ37">
        <v>0</v>
      </c>
      <c r="BB37">
        <v>0</v>
      </c>
      <c r="BC37">
        <v>0</v>
      </c>
      <c r="BD37">
        <v>0</v>
      </c>
      <c r="BF37">
        <v>0</v>
      </c>
      <c r="BG37">
        <v>0</v>
      </c>
      <c r="BH37">
        <v>388.995</v>
      </c>
      <c r="BI37">
        <v>0</v>
      </c>
      <c r="BL37">
        <v>388.995</v>
      </c>
      <c r="BN37" t="s">
        <v>871</v>
      </c>
      <c r="BO37">
        <v>0</v>
      </c>
      <c r="BP37">
        <v>0</v>
      </c>
      <c r="BQ37">
        <v>0</v>
      </c>
      <c r="BR37">
        <v>0</v>
      </c>
      <c r="BS37">
        <v>0</v>
      </c>
      <c r="BT37" t="s">
        <v>872</v>
      </c>
      <c r="BU37" t="s">
        <v>872</v>
      </c>
      <c r="BV37" t="s">
        <v>872</v>
      </c>
      <c r="BW37" t="s">
        <v>872</v>
      </c>
      <c r="BY37">
        <v>0</v>
      </c>
      <c r="BZ37">
        <v>0</v>
      </c>
      <c r="CA37">
        <v>0</v>
      </c>
      <c r="CB37">
        <v>0</v>
      </c>
      <c r="CC37">
        <v>0</v>
      </c>
      <c r="CD37">
        <v>0</v>
      </c>
      <c r="CE37">
        <v>0</v>
      </c>
      <c r="CF37">
        <v>0</v>
      </c>
      <c r="CG37">
        <v>0</v>
      </c>
      <c r="CH37">
        <v>0</v>
      </c>
      <c r="CI37">
        <v>383.33</v>
      </c>
      <c r="CK37">
        <v>383.33</v>
      </c>
      <c r="CL37">
        <v>0</v>
      </c>
      <c r="CM37">
        <v>0</v>
      </c>
      <c r="CN37" t="s">
        <v>873</v>
      </c>
      <c r="CO37">
        <v>383.33</v>
      </c>
      <c r="CQ37">
        <v>383.33</v>
      </c>
      <c r="CR37">
        <v>0</v>
      </c>
      <c r="CS37">
        <v>0</v>
      </c>
      <c r="CT37">
        <v>0</v>
      </c>
      <c r="CU37">
        <v>0</v>
      </c>
      <c r="CV37">
        <v>0</v>
      </c>
      <c r="CW37">
        <v>0</v>
      </c>
      <c r="CY37">
        <v>0</v>
      </c>
      <c r="CZ37">
        <v>0</v>
      </c>
      <c r="DA37">
        <v>0</v>
      </c>
      <c r="DB37">
        <v>0</v>
      </c>
      <c r="DD37">
        <v>0</v>
      </c>
      <c r="DE37">
        <v>0</v>
      </c>
      <c r="DF37">
        <v>0</v>
      </c>
      <c r="DG37">
        <v>0</v>
      </c>
      <c r="DI37">
        <v>0</v>
      </c>
      <c r="DJ37">
        <v>0</v>
      </c>
      <c r="DK37">
        <v>0</v>
      </c>
      <c r="DL37">
        <v>0</v>
      </c>
      <c r="DM37">
        <v>22.66</v>
      </c>
      <c r="DN37">
        <v>5.665</v>
      </c>
      <c r="DP37">
        <v>22.66</v>
      </c>
      <c r="DQ37">
        <v>0</v>
      </c>
      <c r="DR37">
        <v>0</v>
      </c>
      <c r="DT37">
        <v>0</v>
      </c>
      <c r="DU37">
        <v>0</v>
      </c>
      <c r="DV37">
        <v>0</v>
      </c>
      <c r="DX37">
        <v>0</v>
      </c>
      <c r="DY37">
        <v>0</v>
      </c>
      <c r="DZ37">
        <v>388.96749999999997</v>
      </c>
      <c r="EA37">
        <v>388.995</v>
      </c>
      <c r="ED37">
        <v>388.995</v>
      </c>
      <c r="EF37" t="s">
        <v>874</v>
      </c>
      <c r="EG37">
        <v>-5.3559999999999997E-3</v>
      </c>
      <c r="EH37">
        <v>0</v>
      </c>
      <c r="EI37">
        <v>0</v>
      </c>
      <c r="EJ37">
        <v>0</v>
      </c>
      <c r="EK37">
        <v>0</v>
      </c>
      <c r="EL37" t="s">
        <v>872</v>
      </c>
      <c r="EM37" t="s">
        <v>872</v>
      </c>
      <c r="EN37" t="s">
        <v>872</v>
      </c>
      <c r="EO37" t="s">
        <v>872</v>
      </c>
      <c r="EQ37">
        <v>0</v>
      </c>
      <c r="ER37" s="22">
        <v>0</v>
      </c>
      <c r="ES37">
        <v>0</v>
      </c>
      <c r="ET37">
        <v>0</v>
      </c>
      <c r="EU37">
        <v>0</v>
      </c>
      <c r="EV37">
        <v>0</v>
      </c>
      <c r="EW37">
        <v>0</v>
      </c>
      <c r="EX37">
        <v>0</v>
      </c>
      <c r="EY37">
        <v>0</v>
      </c>
      <c r="EZ37">
        <v>0</v>
      </c>
      <c r="FA37">
        <v>382.12</v>
      </c>
      <c r="FC37">
        <v>382.12</v>
      </c>
      <c r="FD37">
        <v>0</v>
      </c>
      <c r="FE37">
        <v>0</v>
      </c>
      <c r="FF37" t="s">
        <v>875</v>
      </c>
      <c r="FG37">
        <v>382.12</v>
      </c>
      <c r="FI37">
        <v>382.12</v>
      </c>
      <c r="FJ37">
        <v>0</v>
      </c>
      <c r="FK37">
        <v>0</v>
      </c>
      <c r="FL37">
        <v>0</v>
      </c>
      <c r="FM37">
        <v>0</v>
      </c>
      <c r="FN37">
        <v>0</v>
      </c>
      <c r="FO37">
        <v>0</v>
      </c>
      <c r="FQ37">
        <v>0</v>
      </c>
      <c r="FR37">
        <v>0</v>
      </c>
      <c r="FS37">
        <v>0</v>
      </c>
      <c r="FT37">
        <v>0</v>
      </c>
      <c r="FV37">
        <v>0</v>
      </c>
      <c r="FW37">
        <v>0</v>
      </c>
      <c r="FX37">
        <v>0</v>
      </c>
      <c r="FY37">
        <v>0</v>
      </c>
      <c r="GA37">
        <v>0</v>
      </c>
      <c r="GB37">
        <v>0</v>
      </c>
      <c r="GC37">
        <v>0</v>
      </c>
      <c r="GD37">
        <v>0</v>
      </c>
      <c r="GE37">
        <v>27.39</v>
      </c>
      <c r="GF37">
        <v>6.8475000000000001</v>
      </c>
      <c r="GH37">
        <v>27.39</v>
      </c>
      <c r="GI37">
        <v>0</v>
      </c>
      <c r="GJ37">
        <v>0</v>
      </c>
      <c r="GL37">
        <v>0</v>
      </c>
      <c r="GM37">
        <v>0</v>
      </c>
      <c r="GN37">
        <v>0</v>
      </c>
      <c r="GP37">
        <v>0</v>
      </c>
      <c r="GQ37">
        <v>0</v>
      </c>
      <c r="GR37">
        <v>375.32</v>
      </c>
      <c r="GS37">
        <v>388.96749999999997</v>
      </c>
      <c r="GV37">
        <v>388.96749999999997</v>
      </c>
      <c r="GX37" t="s">
        <v>876</v>
      </c>
      <c r="GY37">
        <v>-9.1050000000000002E-3</v>
      </c>
      <c r="GZ37">
        <v>0</v>
      </c>
      <c r="HA37">
        <v>0</v>
      </c>
      <c r="HB37">
        <v>0</v>
      </c>
      <c r="HC37">
        <v>0</v>
      </c>
      <c r="HD37" t="s">
        <v>872</v>
      </c>
      <c r="HE37" t="s">
        <v>872</v>
      </c>
      <c r="HF37" t="s">
        <v>872</v>
      </c>
      <c r="HG37" t="s">
        <v>872</v>
      </c>
      <c r="HI37">
        <v>0</v>
      </c>
      <c r="HJ37">
        <v>0</v>
      </c>
      <c r="HK37">
        <v>0</v>
      </c>
      <c r="HL37">
        <v>0</v>
      </c>
      <c r="HM37">
        <v>0</v>
      </c>
      <c r="HN37">
        <v>0</v>
      </c>
      <c r="HO37">
        <v>0</v>
      </c>
      <c r="HP37">
        <v>0</v>
      </c>
      <c r="HQ37">
        <v>0</v>
      </c>
      <c r="HR37">
        <v>0</v>
      </c>
      <c r="HS37">
        <v>367.17</v>
      </c>
      <c r="HU37">
        <v>367.17</v>
      </c>
      <c r="HV37">
        <v>0</v>
      </c>
      <c r="HW37">
        <v>0</v>
      </c>
      <c r="HX37" t="s">
        <v>877</v>
      </c>
      <c r="HY37">
        <v>367.17</v>
      </c>
      <c r="IA37">
        <v>367.17</v>
      </c>
      <c r="IB37">
        <v>0</v>
      </c>
      <c r="IC37">
        <v>0</v>
      </c>
      <c r="ID37">
        <v>0</v>
      </c>
      <c r="IE37">
        <v>0</v>
      </c>
      <c r="IF37">
        <v>0</v>
      </c>
      <c r="IG37">
        <v>0</v>
      </c>
      <c r="II37">
        <v>0</v>
      </c>
      <c r="IJ37">
        <v>0</v>
      </c>
      <c r="IK37">
        <v>0</v>
      </c>
      <c r="IL37">
        <v>0</v>
      </c>
      <c r="IN37">
        <v>0</v>
      </c>
      <c r="IO37">
        <v>0</v>
      </c>
      <c r="IP37">
        <v>0</v>
      </c>
      <c r="IQ37">
        <v>0</v>
      </c>
      <c r="IS37">
        <v>0</v>
      </c>
      <c r="IT37">
        <v>0</v>
      </c>
      <c r="IU37">
        <v>0</v>
      </c>
      <c r="IV37">
        <v>0</v>
      </c>
      <c r="IW37">
        <v>32.6</v>
      </c>
      <c r="IX37">
        <v>8.15</v>
      </c>
      <c r="IZ37">
        <v>32.6</v>
      </c>
      <c r="JA37">
        <v>0</v>
      </c>
      <c r="JB37">
        <v>0</v>
      </c>
      <c r="JD37">
        <v>0</v>
      </c>
      <c r="JE37">
        <v>0</v>
      </c>
      <c r="JF37">
        <v>0</v>
      </c>
      <c r="JH37">
        <v>0</v>
      </c>
      <c r="JI37">
        <v>0</v>
      </c>
      <c r="JJ37">
        <v>375.32</v>
      </c>
      <c r="JL37" t="s">
        <v>878</v>
      </c>
      <c r="JM37">
        <v>0</v>
      </c>
      <c r="JN37">
        <v>0</v>
      </c>
      <c r="JO37">
        <v>0</v>
      </c>
      <c r="JP37">
        <v>0</v>
      </c>
      <c r="JQ37">
        <v>0</v>
      </c>
      <c r="JR37">
        <v>44317.36438082176</v>
      </c>
      <c r="JS37">
        <v>1</v>
      </c>
      <c r="JT37">
        <v>3</v>
      </c>
    </row>
    <row r="38" spans="1:280" x14ac:dyDescent="0.25">
      <c r="A38">
        <v>4802</v>
      </c>
      <c r="B38">
        <v>1928</v>
      </c>
      <c r="D38" t="s">
        <v>71</v>
      </c>
      <c r="E38" t="s">
        <v>84</v>
      </c>
      <c r="F38" t="s">
        <v>898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T38">
        <v>0</v>
      </c>
      <c r="U38">
        <v>0</v>
      </c>
      <c r="V38" t="s">
        <v>870</v>
      </c>
      <c r="W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G38">
        <v>0</v>
      </c>
      <c r="AH38">
        <v>0</v>
      </c>
      <c r="AI38">
        <v>0</v>
      </c>
      <c r="AJ38">
        <v>0</v>
      </c>
      <c r="AL38">
        <v>0</v>
      </c>
      <c r="AM38">
        <v>0</v>
      </c>
      <c r="AN38">
        <v>0</v>
      </c>
      <c r="AO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X38">
        <v>0</v>
      </c>
      <c r="AY38">
        <v>0</v>
      </c>
      <c r="AZ38">
        <v>0</v>
      </c>
      <c r="BB38">
        <v>0</v>
      </c>
      <c r="BC38">
        <v>0</v>
      </c>
      <c r="BD38">
        <v>0</v>
      </c>
      <c r="BF38">
        <v>0</v>
      </c>
      <c r="BG38">
        <v>0</v>
      </c>
      <c r="BH38">
        <v>277.8175</v>
      </c>
      <c r="BI38">
        <v>0</v>
      </c>
      <c r="BL38">
        <v>277.8175</v>
      </c>
      <c r="BN38" t="s">
        <v>871</v>
      </c>
      <c r="BO38">
        <v>0</v>
      </c>
      <c r="BP38">
        <v>0</v>
      </c>
      <c r="BQ38">
        <v>0</v>
      </c>
      <c r="BR38">
        <v>0</v>
      </c>
      <c r="BS38">
        <v>0</v>
      </c>
      <c r="BT38" t="s">
        <v>872</v>
      </c>
      <c r="BU38" t="s">
        <v>872</v>
      </c>
      <c r="BV38" t="s">
        <v>872</v>
      </c>
      <c r="BW38" t="s">
        <v>872</v>
      </c>
      <c r="BY38">
        <v>0</v>
      </c>
      <c r="BZ38">
        <v>0</v>
      </c>
      <c r="CA38">
        <v>0</v>
      </c>
      <c r="CB38">
        <v>0</v>
      </c>
      <c r="CC38">
        <v>0</v>
      </c>
      <c r="CD38">
        <v>0</v>
      </c>
      <c r="CE38">
        <v>0</v>
      </c>
      <c r="CF38">
        <v>0</v>
      </c>
      <c r="CG38">
        <v>0</v>
      </c>
      <c r="CH38">
        <v>0</v>
      </c>
      <c r="CI38">
        <v>273.27999999999997</v>
      </c>
      <c r="CK38">
        <v>273.27999999999997</v>
      </c>
      <c r="CL38">
        <v>0</v>
      </c>
      <c r="CM38">
        <v>0</v>
      </c>
      <c r="CN38" t="s">
        <v>873</v>
      </c>
      <c r="CO38">
        <v>273.27999999999997</v>
      </c>
      <c r="CQ38">
        <v>273.27999999999997</v>
      </c>
      <c r="CR38">
        <v>0</v>
      </c>
      <c r="CS38">
        <v>0</v>
      </c>
      <c r="CT38">
        <v>0</v>
      </c>
      <c r="CU38">
        <v>0</v>
      </c>
      <c r="CV38">
        <v>1</v>
      </c>
      <c r="CW38">
        <v>0.5</v>
      </c>
      <c r="CY38">
        <v>1</v>
      </c>
      <c r="CZ38">
        <v>0</v>
      </c>
      <c r="DA38">
        <v>0</v>
      </c>
      <c r="DB38">
        <v>0</v>
      </c>
      <c r="DD38">
        <v>0</v>
      </c>
      <c r="DE38">
        <v>0</v>
      </c>
      <c r="DF38">
        <v>0</v>
      </c>
      <c r="DG38">
        <v>0</v>
      </c>
      <c r="DI38">
        <v>0</v>
      </c>
      <c r="DJ38">
        <v>0</v>
      </c>
      <c r="DK38">
        <v>0</v>
      </c>
      <c r="DL38">
        <v>0</v>
      </c>
      <c r="DM38">
        <v>16.149999999999999</v>
      </c>
      <c r="DN38">
        <v>4.0374999999999996</v>
      </c>
      <c r="DP38">
        <v>16.149999999999999</v>
      </c>
      <c r="DQ38">
        <v>0</v>
      </c>
      <c r="DR38">
        <v>0</v>
      </c>
      <c r="DT38">
        <v>0</v>
      </c>
      <c r="DU38">
        <v>0</v>
      </c>
      <c r="DV38">
        <v>0</v>
      </c>
      <c r="DX38">
        <v>0</v>
      </c>
      <c r="DY38">
        <v>0</v>
      </c>
      <c r="DZ38">
        <v>266.15750000000003</v>
      </c>
      <c r="EA38">
        <v>277.8175</v>
      </c>
      <c r="ED38">
        <v>277.8175</v>
      </c>
      <c r="EF38" t="s">
        <v>874</v>
      </c>
      <c r="EG38">
        <v>-5.3559999999999997E-3</v>
      </c>
      <c r="EH38">
        <v>0</v>
      </c>
      <c r="EI38">
        <v>0</v>
      </c>
      <c r="EJ38">
        <v>0</v>
      </c>
      <c r="EK38">
        <v>0</v>
      </c>
      <c r="EL38" t="s">
        <v>872</v>
      </c>
      <c r="EM38" t="s">
        <v>872</v>
      </c>
      <c r="EN38" t="s">
        <v>872</v>
      </c>
      <c r="EO38" t="s">
        <v>872</v>
      </c>
      <c r="EQ38">
        <v>0</v>
      </c>
      <c r="ER38" s="22">
        <v>0</v>
      </c>
      <c r="ES38">
        <v>0</v>
      </c>
      <c r="ET38">
        <v>0</v>
      </c>
      <c r="EU38">
        <v>0</v>
      </c>
      <c r="EV38">
        <v>0</v>
      </c>
      <c r="EW38">
        <v>0</v>
      </c>
      <c r="EX38">
        <v>0</v>
      </c>
      <c r="EY38">
        <v>0</v>
      </c>
      <c r="EZ38">
        <v>0</v>
      </c>
      <c r="FA38">
        <v>260.98</v>
      </c>
      <c r="FC38">
        <v>260.98</v>
      </c>
      <c r="FD38">
        <v>0</v>
      </c>
      <c r="FE38">
        <v>0</v>
      </c>
      <c r="FF38" t="s">
        <v>875</v>
      </c>
      <c r="FG38">
        <v>260.98</v>
      </c>
      <c r="FI38">
        <v>260.98</v>
      </c>
      <c r="FJ38">
        <v>0</v>
      </c>
      <c r="FK38">
        <v>0</v>
      </c>
      <c r="FL38">
        <v>0</v>
      </c>
      <c r="FM38">
        <v>0</v>
      </c>
      <c r="FN38">
        <v>1</v>
      </c>
      <c r="FO38">
        <v>0.5</v>
      </c>
      <c r="FQ38">
        <v>1</v>
      </c>
      <c r="FR38">
        <v>0</v>
      </c>
      <c r="FS38">
        <v>0</v>
      </c>
      <c r="FT38">
        <v>0</v>
      </c>
      <c r="FV38">
        <v>0</v>
      </c>
      <c r="FW38">
        <v>0</v>
      </c>
      <c r="FX38">
        <v>0</v>
      </c>
      <c r="FY38">
        <v>0</v>
      </c>
      <c r="GA38">
        <v>0</v>
      </c>
      <c r="GB38">
        <v>0</v>
      </c>
      <c r="GC38">
        <v>0</v>
      </c>
      <c r="GD38">
        <v>0</v>
      </c>
      <c r="GE38">
        <v>18.71</v>
      </c>
      <c r="GF38">
        <v>4.6775000000000002</v>
      </c>
      <c r="GH38">
        <v>18.71</v>
      </c>
      <c r="GI38">
        <v>0</v>
      </c>
      <c r="GJ38">
        <v>0</v>
      </c>
      <c r="GL38">
        <v>0</v>
      </c>
      <c r="GM38">
        <v>0</v>
      </c>
      <c r="GN38">
        <v>0</v>
      </c>
      <c r="GP38">
        <v>0</v>
      </c>
      <c r="GQ38">
        <v>0</v>
      </c>
      <c r="GR38">
        <v>182.67750000000001</v>
      </c>
      <c r="GS38">
        <v>266.15750000000003</v>
      </c>
      <c r="GV38">
        <v>266.15750000000003</v>
      </c>
      <c r="GX38" t="s">
        <v>876</v>
      </c>
      <c r="GY38">
        <v>-9.1050000000000002E-3</v>
      </c>
      <c r="GZ38">
        <v>0</v>
      </c>
      <c r="HA38">
        <v>0</v>
      </c>
      <c r="HB38">
        <v>0</v>
      </c>
      <c r="HC38">
        <v>0</v>
      </c>
      <c r="HD38" t="s">
        <v>872</v>
      </c>
      <c r="HE38" t="s">
        <v>872</v>
      </c>
      <c r="HF38" t="s">
        <v>872</v>
      </c>
      <c r="HG38" t="s">
        <v>872</v>
      </c>
      <c r="HI38">
        <v>0</v>
      </c>
      <c r="HJ38">
        <v>0</v>
      </c>
      <c r="HK38">
        <v>0</v>
      </c>
      <c r="HL38">
        <v>0</v>
      </c>
      <c r="HM38">
        <v>0</v>
      </c>
      <c r="HN38">
        <v>0</v>
      </c>
      <c r="HO38">
        <v>0</v>
      </c>
      <c r="HP38">
        <v>0</v>
      </c>
      <c r="HQ38">
        <v>0</v>
      </c>
      <c r="HR38">
        <v>0</v>
      </c>
      <c r="HS38">
        <v>178.71</v>
      </c>
      <c r="HU38">
        <v>178.71</v>
      </c>
      <c r="HV38">
        <v>0</v>
      </c>
      <c r="HW38">
        <v>0</v>
      </c>
      <c r="HX38" t="s">
        <v>877</v>
      </c>
      <c r="HY38">
        <v>178.71</v>
      </c>
      <c r="IA38">
        <v>178.71</v>
      </c>
      <c r="IB38">
        <v>0</v>
      </c>
      <c r="IC38">
        <v>0</v>
      </c>
      <c r="ID38">
        <v>0</v>
      </c>
      <c r="IE38">
        <v>0</v>
      </c>
      <c r="IF38">
        <v>0</v>
      </c>
      <c r="IG38">
        <v>0</v>
      </c>
      <c r="II38">
        <v>0</v>
      </c>
      <c r="IJ38">
        <v>0</v>
      </c>
      <c r="IK38">
        <v>0</v>
      </c>
      <c r="IL38">
        <v>0</v>
      </c>
      <c r="IN38">
        <v>0</v>
      </c>
      <c r="IO38">
        <v>0</v>
      </c>
      <c r="IP38">
        <v>0</v>
      </c>
      <c r="IQ38">
        <v>0</v>
      </c>
      <c r="IS38">
        <v>0</v>
      </c>
      <c r="IT38">
        <v>0</v>
      </c>
      <c r="IU38">
        <v>0</v>
      </c>
      <c r="IV38">
        <v>0</v>
      </c>
      <c r="IW38">
        <v>15.87</v>
      </c>
      <c r="IX38">
        <v>3.9674999999999998</v>
      </c>
      <c r="IZ38">
        <v>15.87</v>
      </c>
      <c r="JA38">
        <v>0</v>
      </c>
      <c r="JB38">
        <v>0</v>
      </c>
      <c r="JD38">
        <v>0</v>
      </c>
      <c r="JE38">
        <v>0</v>
      </c>
      <c r="JF38">
        <v>0</v>
      </c>
      <c r="JH38">
        <v>0</v>
      </c>
      <c r="JI38">
        <v>0</v>
      </c>
      <c r="JJ38">
        <v>182.67750000000001</v>
      </c>
      <c r="JL38" t="s">
        <v>878</v>
      </c>
      <c r="JM38">
        <v>0</v>
      </c>
      <c r="JN38">
        <v>0</v>
      </c>
      <c r="JO38">
        <v>0</v>
      </c>
      <c r="JP38">
        <v>0</v>
      </c>
      <c r="JQ38">
        <v>0</v>
      </c>
      <c r="JR38">
        <v>44317.36438082176</v>
      </c>
      <c r="JS38">
        <v>1</v>
      </c>
      <c r="JT38">
        <v>3</v>
      </c>
    </row>
    <row r="39" spans="1:280" x14ac:dyDescent="0.25">
      <c r="A39">
        <v>1929</v>
      </c>
      <c r="B39">
        <v>1929</v>
      </c>
      <c r="C39" t="s">
        <v>85</v>
      </c>
      <c r="D39" t="s">
        <v>71</v>
      </c>
      <c r="E39" t="s">
        <v>86</v>
      </c>
      <c r="G39">
        <v>1902</v>
      </c>
      <c r="H39">
        <v>17095818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14.17</v>
      </c>
      <c r="Q39">
        <v>3746840</v>
      </c>
      <c r="R39">
        <v>4482</v>
      </c>
      <c r="S39">
        <v>4482</v>
      </c>
      <c r="T39">
        <v>4482</v>
      </c>
      <c r="U39">
        <v>0</v>
      </c>
      <c r="V39" t="s">
        <v>870</v>
      </c>
      <c r="W39">
        <v>4482</v>
      </c>
      <c r="X39">
        <v>4482</v>
      </c>
      <c r="Y39">
        <v>4482</v>
      </c>
      <c r="Z39">
        <v>0</v>
      </c>
      <c r="AA39">
        <v>572</v>
      </c>
      <c r="AB39">
        <v>493.02</v>
      </c>
      <c r="AC39">
        <v>17.100000000000001</v>
      </c>
      <c r="AD39">
        <v>561</v>
      </c>
      <c r="AE39">
        <v>280.5</v>
      </c>
      <c r="AF39">
        <v>561</v>
      </c>
      <c r="AG39">
        <v>561</v>
      </c>
      <c r="AH39">
        <v>0</v>
      </c>
      <c r="AI39">
        <v>2</v>
      </c>
      <c r="AJ39">
        <v>2</v>
      </c>
      <c r="AK39">
        <v>2</v>
      </c>
      <c r="AL39">
        <v>2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32</v>
      </c>
      <c r="AT39">
        <v>8</v>
      </c>
      <c r="AU39">
        <v>298.77</v>
      </c>
      <c r="AV39">
        <v>74.692499999999995</v>
      </c>
      <c r="AW39">
        <v>298.77</v>
      </c>
      <c r="AX39">
        <v>298.77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5010.8227999999999</v>
      </c>
      <c r="BI39">
        <v>5357.3125</v>
      </c>
      <c r="BJ39">
        <v>5010.8227999999999</v>
      </c>
      <c r="BK39">
        <v>5357.3125</v>
      </c>
      <c r="BL39">
        <v>5357.3125</v>
      </c>
      <c r="BM39">
        <v>5357.3125</v>
      </c>
      <c r="BN39" t="s">
        <v>871</v>
      </c>
      <c r="BO39">
        <v>0</v>
      </c>
      <c r="BP39">
        <v>0</v>
      </c>
      <c r="BQ39">
        <v>835.98</v>
      </c>
      <c r="BR39">
        <v>63</v>
      </c>
      <c r="BS39">
        <v>0.7</v>
      </c>
      <c r="BT39" t="s">
        <v>872</v>
      </c>
      <c r="BU39" t="s">
        <v>872</v>
      </c>
      <c r="BV39" t="s">
        <v>872</v>
      </c>
      <c r="BW39" t="s">
        <v>872</v>
      </c>
      <c r="BX39">
        <v>1902</v>
      </c>
      <c r="BY39">
        <v>16339308</v>
      </c>
      <c r="BZ39">
        <v>0</v>
      </c>
      <c r="CA39">
        <v>0</v>
      </c>
      <c r="CB39">
        <v>0</v>
      </c>
      <c r="CC39">
        <v>0</v>
      </c>
      <c r="CD39">
        <v>0</v>
      </c>
      <c r="CE39">
        <v>0</v>
      </c>
      <c r="CF39">
        <v>0</v>
      </c>
      <c r="CG39">
        <v>14.17</v>
      </c>
      <c r="CH39">
        <v>3471891</v>
      </c>
      <c r="CI39">
        <v>4187.4799999999996</v>
      </c>
      <c r="CJ39">
        <v>4187.4799999999996</v>
      </c>
      <c r="CK39">
        <v>4187.4799999999996</v>
      </c>
      <c r="CL39">
        <v>0</v>
      </c>
      <c r="CM39">
        <v>0</v>
      </c>
      <c r="CN39" t="s">
        <v>873</v>
      </c>
      <c r="CO39">
        <v>4187.4799999999996</v>
      </c>
      <c r="CP39">
        <v>4187.4799999999996</v>
      </c>
      <c r="CQ39">
        <v>4187.4799999999996</v>
      </c>
      <c r="CR39">
        <v>0</v>
      </c>
      <c r="CS39">
        <v>570</v>
      </c>
      <c r="CT39">
        <v>460.62279999999998</v>
      </c>
      <c r="CU39">
        <v>17.100000000000001</v>
      </c>
      <c r="CV39">
        <v>531.27</v>
      </c>
      <c r="CW39">
        <v>265.63499999999999</v>
      </c>
      <c r="CX39">
        <v>531.27</v>
      </c>
      <c r="CY39">
        <v>531.27</v>
      </c>
      <c r="CZ39">
        <v>0</v>
      </c>
      <c r="DA39">
        <v>0</v>
      </c>
      <c r="DB39">
        <v>0</v>
      </c>
      <c r="DC39">
        <v>0</v>
      </c>
      <c r="DD39">
        <v>0</v>
      </c>
      <c r="DE39">
        <v>0</v>
      </c>
      <c r="DF39">
        <v>0</v>
      </c>
      <c r="DG39">
        <v>0</v>
      </c>
      <c r="DH39">
        <v>0</v>
      </c>
      <c r="DI39">
        <v>0</v>
      </c>
      <c r="DJ39">
        <v>0</v>
      </c>
      <c r="DK39">
        <v>32</v>
      </c>
      <c r="DL39">
        <v>8</v>
      </c>
      <c r="DM39">
        <v>287.94</v>
      </c>
      <c r="DN39">
        <v>71.984999999999999</v>
      </c>
      <c r="DO39">
        <v>287.94</v>
      </c>
      <c r="DP39">
        <v>287.94</v>
      </c>
      <c r="DQ39">
        <v>0</v>
      </c>
      <c r="DR39">
        <v>0</v>
      </c>
      <c r="DS39">
        <v>0</v>
      </c>
      <c r="DT39">
        <v>0</v>
      </c>
      <c r="DU39">
        <v>0</v>
      </c>
      <c r="DV39">
        <v>0</v>
      </c>
      <c r="DW39">
        <v>0</v>
      </c>
      <c r="DX39">
        <v>0</v>
      </c>
      <c r="DY39">
        <v>0</v>
      </c>
      <c r="DZ39">
        <v>5501.8473999999997</v>
      </c>
      <c r="EA39">
        <v>5010.8227999999999</v>
      </c>
      <c r="EB39">
        <v>5501.8473999999997</v>
      </c>
      <c r="EC39">
        <v>5010.8227999999999</v>
      </c>
      <c r="ED39">
        <v>5501.8473999999997</v>
      </c>
      <c r="EE39">
        <v>5501.8473999999997</v>
      </c>
      <c r="EF39" t="s">
        <v>874</v>
      </c>
      <c r="EG39">
        <v>-5.1200000000000004E-3</v>
      </c>
      <c r="EH39">
        <v>0</v>
      </c>
      <c r="EI39">
        <v>824.87</v>
      </c>
      <c r="EJ39">
        <v>66</v>
      </c>
      <c r="EK39">
        <v>0.7</v>
      </c>
      <c r="EL39" t="s">
        <v>872</v>
      </c>
      <c r="EM39" t="s">
        <v>872</v>
      </c>
      <c r="EN39" t="s">
        <v>872</v>
      </c>
      <c r="EO39" t="s">
        <v>872</v>
      </c>
      <c r="EP39">
        <v>1902</v>
      </c>
      <c r="EQ39">
        <v>15395138</v>
      </c>
      <c r="ER39" s="22">
        <v>0</v>
      </c>
      <c r="ES39">
        <v>424051</v>
      </c>
      <c r="ET39">
        <v>1517</v>
      </c>
      <c r="EU39">
        <v>0</v>
      </c>
      <c r="EV39">
        <v>0</v>
      </c>
      <c r="EW39">
        <v>0</v>
      </c>
      <c r="EX39">
        <v>0</v>
      </c>
      <c r="EY39">
        <v>14.17</v>
      </c>
      <c r="EZ39">
        <v>3431595</v>
      </c>
      <c r="FA39">
        <v>4593.59</v>
      </c>
      <c r="FB39">
        <v>4593.59</v>
      </c>
      <c r="FC39">
        <v>4593.59</v>
      </c>
      <c r="FD39">
        <v>0</v>
      </c>
      <c r="FE39">
        <v>0</v>
      </c>
      <c r="FF39" t="s">
        <v>875</v>
      </c>
      <c r="FG39">
        <v>4593.59</v>
      </c>
      <c r="FH39">
        <v>4593.59</v>
      </c>
      <c r="FI39">
        <v>4593.59</v>
      </c>
      <c r="FJ39">
        <v>0</v>
      </c>
      <c r="FK39">
        <v>599</v>
      </c>
      <c r="FL39">
        <v>505.29489999999998</v>
      </c>
      <c r="FM39">
        <v>17.100000000000001</v>
      </c>
      <c r="FN39">
        <v>541.77</v>
      </c>
      <c r="FO39">
        <v>270.88499999999999</v>
      </c>
      <c r="FP39">
        <v>541.77</v>
      </c>
      <c r="FQ39">
        <v>541.77</v>
      </c>
      <c r="FR39">
        <v>0</v>
      </c>
      <c r="FS39">
        <v>1.54</v>
      </c>
      <c r="FT39">
        <v>1.54</v>
      </c>
      <c r="FU39">
        <v>1.54</v>
      </c>
      <c r="FV39">
        <v>1.54</v>
      </c>
      <c r="FW39">
        <v>0</v>
      </c>
      <c r="FX39">
        <v>0</v>
      </c>
      <c r="FY39">
        <v>0</v>
      </c>
      <c r="FZ39">
        <v>0</v>
      </c>
      <c r="GA39">
        <v>0</v>
      </c>
      <c r="GB39">
        <v>0</v>
      </c>
      <c r="GC39">
        <v>33</v>
      </c>
      <c r="GD39">
        <v>8.25</v>
      </c>
      <c r="GE39">
        <v>420.75</v>
      </c>
      <c r="GF39">
        <v>105.1875</v>
      </c>
      <c r="GG39">
        <v>420.75</v>
      </c>
      <c r="GH39">
        <v>420.75</v>
      </c>
      <c r="GI39">
        <v>0</v>
      </c>
      <c r="GJ39">
        <v>0</v>
      </c>
      <c r="GK39">
        <v>0</v>
      </c>
      <c r="GL39">
        <v>0</v>
      </c>
      <c r="GM39">
        <v>0</v>
      </c>
      <c r="GN39">
        <v>0</v>
      </c>
      <c r="GO39">
        <v>0</v>
      </c>
      <c r="GP39">
        <v>0</v>
      </c>
      <c r="GQ39">
        <v>0</v>
      </c>
      <c r="GR39">
        <v>5593.8642</v>
      </c>
      <c r="GS39">
        <v>5501.8473999999997</v>
      </c>
      <c r="GT39">
        <v>5593.8642</v>
      </c>
      <c r="GU39">
        <v>5501.8473999999997</v>
      </c>
      <c r="GV39">
        <v>5593.8642</v>
      </c>
      <c r="GW39">
        <v>5593.8642</v>
      </c>
      <c r="GX39" t="s">
        <v>876</v>
      </c>
      <c r="GY39">
        <v>-9.5390000000000006E-3</v>
      </c>
      <c r="GZ39">
        <v>0</v>
      </c>
      <c r="HA39">
        <v>739.91</v>
      </c>
      <c r="HB39">
        <v>62</v>
      </c>
      <c r="HC39">
        <v>0.7</v>
      </c>
      <c r="HD39" t="s">
        <v>872</v>
      </c>
      <c r="HE39" t="s">
        <v>872</v>
      </c>
      <c r="HF39" t="s">
        <v>872</v>
      </c>
      <c r="HG39" t="s">
        <v>872</v>
      </c>
      <c r="HH39">
        <v>1902</v>
      </c>
      <c r="HI39">
        <v>15027506</v>
      </c>
      <c r="HJ39">
        <v>18208</v>
      </c>
      <c r="HK39">
        <v>478872</v>
      </c>
      <c r="HL39">
        <v>37953</v>
      </c>
      <c r="HM39">
        <v>0</v>
      </c>
      <c r="HN39">
        <v>0</v>
      </c>
      <c r="HO39">
        <v>0</v>
      </c>
      <c r="HP39">
        <v>0</v>
      </c>
      <c r="HQ39">
        <v>14.27</v>
      </c>
      <c r="HR39">
        <v>3562769</v>
      </c>
      <c r="HS39">
        <v>4648.47</v>
      </c>
      <c r="HT39">
        <v>4648.47</v>
      </c>
      <c r="HU39">
        <v>4648.47</v>
      </c>
      <c r="HV39">
        <v>0</v>
      </c>
      <c r="HW39">
        <v>0</v>
      </c>
      <c r="HX39" t="s">
        <v>877</v>
      </c>
      <c r="HY39">
        <v>4648.47</v>
      </c>
      <c r="HZ39">
        <v>4648.47</v>
      </c>
      <c r="IA39">
        <v>4648.47</v>
      </c>
      <c r="IB39">
        <v>0</v>
      </c>
      <c r="IC39">
        <v>583</v>
      </c>
      <c r="ID39">
        <v>511.33170000000001</v>
      </c>
      <c r="IE39">
        <v>12.9</v>
      </c>
      <c r="IF39">
        <v>576.19000000000005</v>
      </c>
      <c r="IG39">
        <v>288.09500000000003</v>
      </c>
      <c r="IH39">
        <v>576.19000000000005</v>
      </c>
      <c r="II39">
        <v>576.19000000000005</v>
      </c>
      <c r="IJ39">
        <v>0</v>
      </c>
      <c r="IK39">
        <v>0.69</v>
      </c>
      <c r="IL39">
        <v>0.69</v>
      </c>
      <c r="IM39">
        <v>0.69</v>
      </c>
      <c r="IN39">
        <v>0.69</v>
      </c>
      <c r="IO39">
        <v>0</v>
      </c>
      <c r="IP39">
        <v>0</v>
      </c>
      <c r="IQ39">
        <v>0</v>
      </c>
      <c r="IR39">
        <v>0</v>
      </c>
      <c r="IS39">
        <v>0</v>
      </c>
      <c r="IT39">
        <v>0</v>
      </c>
      <c r="IU39">
        <v>42</v>
      </c>
      <c r="IV39">
        <v>10.5</v>
      </c>
      <c r="IW39">
        <v>487.51</v>
      </c>
      <c r="IX39">
        <v>121.8775</v>
      </c>
      <c r="IY39">
        <v>487.51</v>
      </c>
      <c r="IZ39">
        <v>487.51</v>
      </c>
      <c r="JA39">
        <v>0</v>
      </c>
      <c r="JB39">
        <v>0</v>
      </c>
      <c r="JC39">
        <v>0</v>
      </c>
      <c r="JD39">
        <v>0</v>
      </c>
      <c r="JE39">
        <v>0</v>
      </c>
      <c r="JF39">
        <v>0</v>
      </c>
      <c r="JG39">
        <v>0</v>
      </c>
      <c r="JH39">
        <v>0</v>
      </c>
      <c r="JI39">
        <v>0</v>
      </c>
      <c r="JJ39">
        <v>5593.8642</v>
      </c>
      <c r="JK39">
        <v>5593.8642</v>
      </c>
      <c r="JL39" t="s">
        <v>878</v>
      </c>
      <c r="JM39">
        <v>-5.9719999999999999E-3</v>
      </c>
      <c r="JN39">
        <v>0</v>
      </c>
      <c r="JO39">
        <v>766.44</v>
      </c>
      <c r="JP39">
        <v>63</v>
      </c>
      <c r="JQ39">
        <v>0.7</v>
      </c>
      <c r="JR39">
        <v>44317.36438082176</v>
      </c>
      <c r="JS39">
        <v>1</v>
      </c>
      <c r="JT39">
        <v>2</v>
      </c>
    </row>
    <row r="40" spans="1:280" x14ac:dyDescent="0.25">
      <c r="A40">
        <v>1930</v>
      </c>
      <c r="B40">
        <v>1930</v>
      </c>
      <c r="C40" t="s">
        <v>87</v>
      </c>
      <c r="D40" t="s">
        <v>71</v>
      </c>
      <c r="E40" t="s">
        <v>88</v>
      </c>
      <c r="G40">
        <v>1902</v>
      </c>
      <c r="H40">
        <v>6800000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10.71</v>
      </c>
      <c r="Q40">
        <v>1800000</v>
      </c>
      <c r="R40">
        <v>3050</v>
      </c>
      <c r="S40">
        <v>3050</v>
      </c>
      <c r="T40">
        <v>3050</v>
      </c>
      <c r="U40">
        <v>0</v>
      </c>
      <c r="V40" t="s">
        <v>870</v>
      </c>
      <c r="W40">
        <v>3050</v>
      </c>
      <c r="X40">
        <v>3050</v>
      </c>
      <c r="Y40">
        <v>3050</v>
      </c>
      <c r="Z40">
        <v>0</v>
      </c>
      <c r="AA40">
        <v>322</v>
      </c>
      <c r="AB40">
        <v>322</v>
      </c>
      <c r="AC40">
        <v>0</v>
      </c>
      <c r="AD40">
        <v>80</v>
      </c>
      <c r="AE40">
        <v>40</v>
      </c>
      <c r="AF40">
        <v>80</v>
      </c>
      <c r="AG40">
        <v>80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6</v>
      </c>
      <c r="AT40">
        <v>1.5</v>
      </c>
      <c r="AU40">
        <v>162</v>
      </c>
      <c r="AV40">
        <v>40.5</v>
      </c>
      <c r="AW40">
        <v>162</v>
      </c>
      <c r="AX40">
        <v>162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2150.8775000000001</v>
      </c>
      <c r="BI40">
        <v>3454</v>
      </c>
      <c r="BJ40">
        <v>3610.75</v>
      </c>
      <c r="BK40">
        <v>3454</v>
      </c>
      <c r="BL40">
        <v>3454</v>
      </c>
      <c r="BM40">
        <v>3610.75</v>
      </c>
      <c r="BN40" t="s">
        <v>871</v>
      </c>
      <c r="BO40">
        <v>0</v>
      </c>
      <c r="BP40">
        <v>0</v>
      </c>
      <c r="BQ40">
        <v>590.16</v>
      </c>
      <c r="BR40">
        <v>35</v>
      </c>
      <c r="BS40">
        <v>0.7</v>
      </c>
      <c r="BT40" t="s">
        <v>872</v>
      </c>
      <c r="BU40" t="s">
        <v>872</v>
      </c>
      <c r="BV40" t="s">
        <v>872</v>
      </c>
      <c r="BW40" t="s">
        <v>872</v>
      </c>
      <c r="BX40">
        <v>1902</v>
      </c>
      <c r="BY40">
        <v>6600000</v>
      </c>
      <c r="BZ40">
        <v>0</v>
      </c>
      <c r="CA40">
        <v>0</v>
      </c>
      <c r="CB40">
        <v>0</v>
      </c>
      <c r="CC40">
        <v>0</v>
      </c>
      <c r="CD40">
        <v>0</v>
      </c>
      <c r="CE40">
        <v>0</v>
      </c>
      <c r="CF40">
        <v>0</v>
      </c>
      <c r="CG40">
        <v>10.71</v>
      </c>
      <c r="CH40">
        <v>1700000</v>
      </c>
      <c r="CI40">
        <v>1743.68</v>
      </c>
      <c r="CJ40">
        <v>3175.79</v>
      </c>
      <c r="CK40">
        <v>1743.68</v>
      </c>
      <c r="CL40">
        <v>1432.11</v>
      </c>
      <c r="CM40">
        <v>0</v>
      </c>
      <c r="CN40" t="s">
        <v>873</v>
      </c>
      <c r="CO40">
        <v>1743.68</v>
      </c>
      <c r="CP40">
        <v>3175.79</v>
      </c>
      <c r="CQ40">
        <v>1743.68</v>
      </c>
      <c r="CR40">
        <v>1432.11</v>
      </c>
      <c r="CS40">
        <v>335</v>
      </c>
      <c r="CT40">
        <v>335</v>
      </c>
      <c r="CU40">
        <v>0</v>
      </c>
      <c r="CV40">
        <v>96.92</v>
      </c>
      <c r="CW40">
        <v>48.46</v>
      </c>
      <c r="CX40">
        <v>115.92</v>
      </c>
      <c r="CY40">
        <v>96.92</v>
      </c>
      <c r="CZ40">
        <v>19</v>
      </c>
      <c r="DA40">
        <v>0</v>
      </c>
      <c r="DB40">
        <v>0</v>
      </c>
      <c r="DC40">
        <v>0</v>
      </c>
      <c r="DD40">
        <v>0</v>
      </c>
      <c r="DE40">
        <v>0</v>
      </c>
      <c r="DF40">
        <v>0</v>
      </c>
      <c r="DG40">
        <v>0</v>
      </c>
      <c r="DH40">
        <v>0</v>
      </c>
      <c r="DI40">
        <v>0</v>
      </c>
      <c r="DJ40">
        <v>0</v>
      </c>
      <c r="DK40">
        <v>6</v>
      </c>
      <c r="DL40">
        <v>1.5</v>
      </c>
      <c r="DM40">
        <v>88.95</v>
      </c>
      <c r="DN40">
        <v>22.237500000000001</v>
      </c>
      <c r="DO40">
        <v>162</v>
      </c>
      <c r="DP40">
        <v>88.95</v>
      </c>
      <c r="DQ40">
        <v>73.05</v>
      </c>
      <c r="DR40">
        <v>0</v>
      </c>
      <c r="DS40">
        <v>0</v>
      </c>
      <c r="DT40">
        <v>0</v>
      </c>
      <c r="DU40">
        <v>0</v>
      </c>
      <c r="DV40">
        <v>0</v>
      </c>
      <c r="DW40">
        <v>0</v>
      </c>
      <c r="DX40">
        <v>0</v>
      </c>
      <c r="DY40">
        <v>0</v>
      </c>
      <c r="DZ40">
        <v>2111.7024999999999</v>
      </c>
      <c r="EA40">
        <v>2150.8775000000001</v>
      </c>
      <c r="EB40">
        <v>3356.1350000000002</v>
      </c>
      <c r="EC40">
        <v>3610.75</v>
      </c>
      <c r="ED40">
        <v>2150.8775000000001</v>
      </c>
      <c r="EE40">
        <v>3610.75</v>
      </c>
      <c r="EF40" t="s">
        <v>874</v>
      </c>
      <c r="EG40">
        <v>-1.66E-4</v>
      </c>
      <c r="EH40">
        <v>0</v>
      </c>
      <c r="EI40">
        <v>535.21</v>
      </c>
      <c r="EJ40">
        <v>38</v>
      </c>
      <c r="EK40">
        <v>0.7</v>
      </c>
      <c r="EL40" t="s">
        <v>872</v>
      </c>
      <c r="EM40" t="s">
        <v>872</v>
      </c>
      <c r="EN40" t="s">
        <v>872</v>
      </c>
      <c r="EO40" t="s">
        <v>872</v>
      </c>
      <c r="EP40">
        <v>1902</v>
      </c>
      <c r="EQ40">
        <v>6656207</v>
      </c>
      <c r="ER40" s="22">
        <v>0</v>
      </c>
      <c r="ES40">
        <v>271557</v>
      </c>
      <c r="ET40">
        <v>972</v>
      </c>
      <c r="EU40">
        <v>0</v>
      </c>
      <c r="EV40">
        <v>0</v>
      </c>
      <c r="EW40">
        <v>0</v>
      </c>
      <c r="EX40">
        <v>0</v>
      </c>
      <c r="EY40">
        <v>10.71</v>
      </c>
      <c r="EZ40">
        <v>1578041</v>
      </c>
      <c r="FA40">
        <v>1715.21</v>
      </c>
      <c r="FB40">
        <v>2935.08</v>
      </c>
      <c r="FC40">
        <v>1715.21</v>
      </c>
      <c r="FD40">
        <v>1219.8699999999999</v>
      </c>
      <c r="FE40">
        <v>57.59</v>
      </c>
      <c r="FF40" t="s">
        <v>875</v>
      </c>
      <c r="FG40">
        <v>1715.21</v>
      </c>
      <c r="FH40">
        <v>2935.08</v>
      </c>
      <c r="FI40">
        <v>1715.21</v>
      </c>
      <c r="FJ40">
        <v>1219.8699999999999</v>
      </c>
      <c r="FK40">
        <v>322</v>
      </c>
      <c r="FL40">
        <v>322</v>
      </c>
      <c r="FM40">
        <v>0</v>
      </c>
      <c r="FN40">
        <v>97.08</v>
      </c>
      <c r="FO40">
        <v>48.54</v>
      </c>
      <c r="FP40">
        <v>112.11</v>
      </c>
      <c r="FQ40">
        <v>97.08</v>
      </c>
      <c r="FR40">
        <v>15.03</v>
      </c>
      <c r="FS40">
        <v>0</v>
      </c>
      <c r="FT40">
        <v>0</v>
      </c>
      <c r="FU40">
        <v>0</v>
      </c>
      <c r="FV40">
        <v>0</v>
      </c>
      <c r="FW40">
        <v>0</v>
      </c>
      <c r="FX40">
        <v>0</v>
      </c>
      <c r="FY40">
        <v>0</v>
      </c>
      <c r="FZ40">
        <v>0</v>
      </c>
      <c r="GA40">
        <v>0</v>
      </c>
      <c r="GB40">
        <v>0</v>
      </c>
      <c r="GC40">
        <v>8</v>
      </c>
      <c r="GD40">
        <v>2</v>
      </c>
      <c r="GE40">
        <v>95.81</v>
      </c>
      <c r="GF40">
        <v>23.952500000000001</v>
      </c>
      <c r="GG40">
        <v>164</v>
      </c>
      <c r="GH40">
        <v>95.81</v>
      </c>
      <c r="GI40">
        <v>68.19</v>
      </c>
      <c r="GJ40">
        <v>0</v>
      </c>
      <c r="GK40">
        <v>0</v>
      </c>
      <c r="GL40">
        <v>0</v>
      </c>
      <c r="GM40">
        <v>0</v>
      </c>
      <c r="GN40">
        <v>0</v>
      </c>
      <c r="GO40">
        <v>0</v>
      </c>
      <c r="GP40">
        <v>0</v>
      </c>
      <c r="GQ40">
        <v>0</v>
      </c>
      <c r="GR40">
        <v>2108.2449999999999</v>
      </c>
      <c r="GS40">
        <v>2111.7024999999999</v>
      </c>
      <c r="GT40">
        <v>3410.1849999999999</v>
      </c>
      <c r="GU40">
        <v>3356.1350000000002</v>
      </c>
      <c r="GV40">
        <v>2111.7024999999999</v>
      </c>
      <c r="GW40">
        <v>3410.1849999999999</v>
      </c>
      <c r="GX40" t="s">
        <v>876</v>
      </c>
      <c r="GY40">
        <v>0</v>
      </c>
      <c r="GZ40">
        <v>0</v>
      </c>
      <c r="HA40">
        <v>537.65</v>
      </c>
      <c r="HB40">
        <v>35</v>
      </c>
      <c r="HC40">
        <v>0.7</v>
      </c>
      <c r="HD40" t="s">
        <v>872</v>
      </c>
      <c r="HE40" t="s">
        <v>872</v>
      </c>
      <c r="HF40" t="s">
        <v>872</v>
      </c>
      <c r="HG40" t="s">
        <v>872</v>
      </c>
      <c r="HH40">
        <v>1902</v>
      </c>
      <c r="HI40">
        <v>6346205</v>
      </c>
      <c r="HJ40">
        <v>8457</v>
      </c>
      <c r="HK40">
        <v>222431</v>
      </c>
      <c r="HL40">
        <v>17629</v>
      </c>
      <c r="HM40">
        <v>0</v>
      </c>
      <c r="HN40">
        <v>0</v>
      </c>
      <c r="HO40">
        <v>0</v>
      </c>
      <c r="HP40">
        <v>0</v>
      </c>
      <c r="HQ40">
        <v>11.06</v>
      </c>
      <c r="HR40">
        <v>1571464</v>
      </c>
      <c r="HS40">
        <v>1704.87</v>
      </c>
      <c r="HT40">
        <v>2974.9</v>
      </c>
      <c r="HU40">
        <v>1704.87</v>
      </c>
      <c r="HV40">
        <v>1270.03</v>
      </c>
      <c r="HW40">
        <v>0</v>
      </c>
      <c r="HX40" t="s">
        <v>877</v>
      </c>
      <c r="HY40">
        <v>1704.87</v>
      </c>
      <c r="HZ40">
        <v>2974.9</v>
      </c>
      <c r="IA40">
        <v>1704.87</v>
      </c>
      <c r="IB40">
        <v>1270.03</v>
      </c>
      <c r="IC40">
        <v>322</v>
      </c>
      <c r="ID40">
        <v>322</v>
      </c>
      <c r="IE40">
        <v>0</v>
      </c>
      <c r="IF40">
        <v>89.74</v>
      </c>
      <c r="IG40">
        <v>44.87</v>
      </c>
      <c r="IH40">
        <v>104.49</v>
      </c>
      <c r="II40">
        <v>89.74</v>
      </c>
      <c r="IJ40">
        <v>14.75</v>
      </c>
      <c r="IK40">
        <v>1.29</v>
      </c>
      <c r="IL40">
        <v>1.29</v>
      </c>
      <c r="IM40">
        <v>1.29</v>
      </c>
      <c r="IN40">
        <v>1.29</v>
      </c>
      <c r="IO40">
        <v>0</v>
      </c>
      <c r="IP40">
        <v>0</v>
      </c>
      <c r="IQ40">
        <v>0</v>
      </c>
      <c r="IR40">
        <v>0</v>
      </c>
      <c r="IS40">
        <v>0</v>
      </c>
      <c r="IT40">
        <v>0</v>
      </c>
      <c r="IU40">
        <v>10</v>
      </c>
      <c r="IV40">
        <v>2.5</v>
      </c>
      <c r="IW40">
        <v>130.86000000000001</v>
      </c>
      <c r="IX40">
        <v>32.715000000000003</v>
      </c>
      <c r="IY40">
        <v>229</v>
      </c>
      <c r="IZ40">
        <v>130.86000000000001</v>
      </c>
      <c r="JA40">
        <v>98.14</v>
      </c>
      <c r="JB40">
        <v>0</v>
      </c>
      <c r="JC40">
        <v>0</v>
      </c>
      <c r="JD40">
        <v>0</v>
      </c>
      <c r="JE40">
        <v>0</v>
      </c>
      <c r="JF40">
        <v>0</v>
      </c>
      <c r="JG40">
        <v>0</v>
      </c>
      <c r="JH40">
        <v>0</v>
      </c>
      <c r="JI40">
        <v>0</v>
      </c>
      <c r="JJ40">
        <v>2108.2449999999999</v>
      </c>
      <c r="JK40">
        <v>3410.1849999999999</v>
      </c>
      <c r="JL40" t="s">
        <v>878</v>
      </c>
      <c r="JM40">
        <v>0</v>
      </c>
      <c r="JN40">
        <v>0</v>
      </c>
      <c r="JO40">
        <v>528.24</v>
      </c>
      <c r="JP40">
        <v>27</v>
      </c>
      <c r="JQ40">
        <v>0.7</v>
      </c>
      <c r="JR40">
        <v>44317.36438082176</v>
      </c>
      <c r="JS40">
        <v>1</v>
      </c>
      <c r="JT40">
        <v>2</v>
      </c>
    </row>
    <row r="41" spans="1:280" x14ac:dyDescent="0.25">
      <c r="A41">
        <v>4670</v>
      </c>
      <c r="B41">
        <v>1930</v>
      </c>
      <c r="D41" t="s">
        <v>71</v>
      </c>
      <c r="E41" t="s">
        <v>88</v>
      </c>
      <c r="F41" t="s">
        <v>899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T41">
        <v>0</v>
      </c>
      <c r="U41">
        <v>0</v>
      </c>
      <c r="V41" t="s">
        <v>870</v>
      </c>
      <c r="W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G41">
        <v>0</v>
      </c>
      <c r="AH41">
        <v>0</v>
      </c>
      <c r="AI41">
        <v>0</v>
      </c>
      <c r="AJ41">
        <v>0</v>
      </c>
      <c r="AL41">
        <v>0</v>
      </c>
      <c r="AM41">
        <v>0</v>
      </c>
      <c r="AN41">
        <v>0</v>
      </c>
      <c r="AO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X41">
        <v>0</v>
      </c>
      <c r="AY41">
        <v>0</v>
      </c>
      <c r="AZ41">
        <v>0</v>
      </c>
      <c r="BB41">
        <v>0</v>
      </c>
      <c r="BC41">
        <v>0</v>
      </c>
      <c r="BD41">
        <v>0</v>
      </c>
      <c r="BF41">
        <v>0</v>
      </c>
      <c r="BG41">
        <v>0</v>
      </c>
      <c r="BH41">
        <v>1459.8724999999999</v>
      </c>
      <c r="BI41">
        <v>0</v>
      </c>
      <c r="BL41">
        <v>1459.8724999999999</v>
      </c>
      <c r="BN41" t="s">
        <v>871</v>
      </c>
      <c r="BO41">
        <v>0</v>
      </c>
      <c r="BP41">
        <v>0</v>
      </c>
      <c r="BQ41">
        <v>0</v>
      </c>
      <c r="BR41">
        <v>0</v>
      </c>
      <c r="BS41">
        <v>0</v>
      </c>
      <c r="BT41" t="s">
        <v>872</v>
      </c>
      <c r="BU41" t="s">
        <v>872</v>
      </c>
      <c r="BV41" t="s">
        <v>872</v>
      </c>
      <c r="BW41" t="s">
        <v>872</v>
      </c>
      <c r="BY41">
        <v>0</v>
      </c>
      <c r="BZ41">
        <v>0</v>
      </c>
      <c r="CA41">
        <v>0</v>
      </c>
      <c r="CB41">
        <v>0</v>
      </c>
      <c r="CC41">
        <v>0</v>
      </c>
      <c r="CD41">
        <v>0</v>
      </c>
      <c r="CE41">
        <v>0</v>
      </c>
      <c r="CF41">
        <v>0</v>
      </c>
      <c r="CG41">
        <v>0</v>
      </c>
      <c r="CH41">
        <v>0</v>
      </c>
      <c r="CI41">
        <v>1432.11</v>
      </c>
      <c r="CK41">
        <v>1432.11</v>
      </c>
      <c r="CL41">
        <v>0</v>
      </c>
      <c r="CM41">
        <v>0</v>
      </c>
      <c r="CN41" t="s">
        <v>873</v>
      </c>
      <c r="CO41">
        <v>1432.11</v>
      </c>
      <c r="CQ41">
        <v>1432.11</v>
      </c>
      <c r="CR41">
        <v>0</v>
      </c>
      <c r="CS41">
        <v>0</v>
      </c>
      <c r="CT41">
        <v>0</v>
      </c>
      <c r="CU41">
        <v>0</v>
      </c>
      <c r="CV41">
        <v>19</v>
      </c>
      <c r="CW41">
        <v>9.5</v>
      </c>
      <c r="CY41">
        <v>19</v>
      </c>
      <c r="CZ41">
        <v>0</v>
      </c>
      <c r="DA41">
        <v>0</v>
      </c>
      <c r="DB41">
        <v>0</v>
      </c>
      <c r="DD41">
        <v>0</v>
      </c>
      <c r="DE41">
        <v>0</v>
      </c>
      <c r="DF41">
        <v>0</v>
      </c>
      <c r="DG41">
        <v>0</v>
      </c>
      <c r="DI41">
        <v>0</v>
      </c>
      <c r="DJ41">
        <v>0</v>
      </c>
      <c r="DK41">
        <v>0</v>
      </c>
      <c r="DL41">
        <v>0</v>
      </c>
      <c r="DM41">
        <v>73.05</v>
      </c>
      <c r="DN41">
        <v>18.262499999999999</v>
      </c>
      <c r="DP41">
        <v>73.05</v>
      </c>
      <c r="DQ41">
        <v>0</v>
      </c>
      <c r="DR41">
        <v>0</v>
      </c>
      <c r="DT41">
        <v>0</v>
      </c>
      <c r="DU41">
        <v>0</v>
      </c>
      <c r="DV41">
        <v>0</v>
      </c>
      <c r="DX41">
        <v>0</v>
      </c>
      <c r="DY41">
        <v>0</v>
      </c>
      <c r="DZ41">
        <v>1185.5374999999999</v>
      </c>
      <c r="EA41">
        <v>1459.8724999999999</v>
      </c>
      <c r="ED41">
        <v>1459.8724999999999</v>
      </c>
      <c r="EF41" t="s">
        <v>874</v>
      </c>
      <c r="EG41">
        <v>-1.66E-4</v>
      </c>
      <c r="EH41">
        <v>0</v>
      </c>
      <c r="EI41">
        <v>0</v>
      </c>
      <c r="EJ41">
        <v>0</v>
      </c>
      <c r="EK41">
        <v>0</v>
      </c>
      <c r="EL41" t="s">
        <v>872</v>
      </c>
      <c r="EM41" t="s">
        <v>872</v>
      </c>
      <c r="EN41" t="s">
        <v>872</v>
      </c>
      <c r="EO41" t="s">
        <v>872</v>
      </c>
      <c r="EQ41">
        <v>0</v>
      </c>
      <c r="ER41" s="22">
        <v>0</v>
      </c>
      <c r="ES41">
        <v>0</v>
      </c>
      <c r="ET41">
        <v>0</v>
      </c>
      <c r="EU41">
        <v>0</v>
      </c>
      <c r="EV41">
        <v>0</v>
      </c>
      <c r="EW41">
        <v>0</v>
      </c>
      <c r="EX41">
        <v>0</v>
      </c>
      <c r="EY41">
        <v>0</v>
      </c>
      <c r="EZ41">
        <v>0</v>
      </c>
      <c r="FA41">
        <v>1162.28</v>
      </c>
      <c r="FC41">
        <v>1162.28</v>
      </c>
      <c r="FD41">
        <v>0</v>
      </c>
      <c r="FE41">
        <v>0</v>
      </c>
      <c r="FF41" t="s">
        <v>875</v>
      </c>
      <c r="FG41">
        <v>1162.28</v>
      </c>
      <c r="FI41">
        <v>1162.28</v>
      </c>
      <c r="FJ41">
        <v>0</v>
      </c>
      <c r="FK41">
        <v>0</v>
      </c>
      <c r="FL41">
        <v>0</v>
      </c>
      <c r="FM41">
        <v>0</v>
      </c>
      <c r="FN41">
        <v>14.03</v>
      </c>
      <c r="FO41">
        <v>7.0149999999999997</v>
      </c>
      <c r="FQ41">
        <v>14.03</v>
      </c>
      <c r="FR41">
        <v>0</v>
      </c>
      <c r="FS41">
        <v>0</v>
      </c>
      <c r="FT41">
        <v>0</v>
      </c>
      <c r="FV41">
        <v>0</v>
      </c>
      <c r="FW41">
        <v>0</v>
      </c>
      <c r="FX41">
        <v>0</v>
      </c>
      <c r="FY41">
        <v>0</v>
      </c>
      <c r="GA41">
        <v>0</v>
      </c>
      <c r="GB41">
        <v>0</v>
      </c>
      <c r="GC41">
        <v>0</v>
      </c>
      <c r="GD41">
        <v>0</v>
      </c>
      <c r="GE41">
        <v>64.97</v>
      </c>
      <c r="GF41">
        <v>16.2425</v>
      </c>
      <c r="GH41">
        <v>64.97</v>
      </c>
      <c r="GI41">
        <v>0</v>
      </c>
      <c r="GJ41">
        <v>0</v>
      </c>
      <c r="GL41">
        <v>0</v>
      </c>
      <c r="GM41">
        <v>0</v>
      </c>
      <c r="GN41">
        <v>0</v>
      </c>
      <c r="GP41">
        <v>0</v>
      </c>
      <c r="GQ41">
        <v>0</v>
      </c>
      <c r="GR41">
        <v>1129.28</v>
      </c>
      <c r="GS41">
        <v>1185.5374999999999</v>
      </c>
      <c r="GV41">
        <v>1185.5374999999999</v>
      </c>
      <c r="GX41" t="s">
        <v>876</v>
      </c>
      <c r="GY41">
        <v>0</v>
      </c>
      <c r="GZ41">
        <v>0</v>
      </c>
      <c r="HA41">
        <v>0</v>
      </c>
      <c r="HB41">
        <v>0</v>
      </c>
      <c r="HC41">
        <v>0</v>
      </c>
      <c r="HD41" t="s">
        <v>872</v>
      </c>
      <c r="HE41" t="s">
        <v>872</v>
      </c>
      <c r="HF41" t="s">
        <v>872</v>
      </c>
      <c r="HG41" t="s">
        <v>872</v>
      </c>
      <c r="HI41">
        <v>0</v>
      </c>
      <c r="HJ41">
        <v>0</v>
      </c>
      <c r="HK41">
        <v>0</v>
      </c>
      <c r="HL41">
        <v>0</v>
      </c>
      <c r="HM41">
        <v>0</v>
      </c>
      <c r="HN41">
        <v>0</v>
      </c>
      <c r="HO41">
        <v>0</v>
      </c>
      <c r="HP41">
        <v>0</v>
      </c>
      <c r="HQ41">
        <v>0</v>
      </c>
      <c r="HR41">
        <v>0</v>
      </c>
      <c r="HS41">
        <v>1101.81</v>
      </c>
      <c r="HU41">
        <v>1101.81</v>
      </c>
      <c r="HV41">
        <v>0</v>
      </c>
      <c r="HW41">
        <v>0</v>
      </c>
      <c r="HX41" t="s">
        <v>877</v>
      </c>
      <c r="HY41">
        <v>1101.81</v>
      </c>
      <c r="IA41">
        <v>1101.81</v>
      </c>
      <c r="IB41">
        <v>0</v>
      </c>
      <c r="IC41">
        <v>0</v>
      </c>
      <c r="ID41">
        <v>0</v>
      </c>
      <c r="IE41">
        <v>0</v>
      </c>
      <c r="IF41">
        <v>12.37</v>
      </c>
      <c r="IG41">
        <v>6.1849999999999996</v>
      </c>
      <c r="II41">
        <v>12.37</v>
      </c>
      <c r="IJ41">
        <v>0</v>
      </c>
      <c r="IK41">
        <v>0</v>
      </c>
      <c r="IL41">
        <v>0</v>
      </c>
      <c r="IN41">
        <v>0</v>
      </c>
      <c r="IO41">
        <v>0</v>
      </c>
      <c r="IP41">
        <v>0</v>
      </c>
      <c r="IQ41">
        <v>0</v>
      </c>
      <c r="IS41">
        <v>0</v>
      </c>
      <c r="IT41">
        <v>0</v>
      </c>
      <c r="IU41">
        <v>0</v>
      </c>
      <c r="IV41">
        <v>0</v>
      </c>
      <c r="IW41">
        <v>85.14</v>
      </c>
      <c r="IX41">
        <v>21.285</v>
      </c>
      <c r="IZ41">
        <v>85.14</v>
      </c>
      <c r="JA41">
        <v>0</v>
      </c>
      <c r="JB41">
        <v>0</v>
      </c>
      <c r="JD41">
        <v>0</v>
      </c>
      <c r="JE41">
        <v>0</v>
      </c>
      <c r="JF41">
        <v>0</v>
      </c>
      <c r="JH41">
        <v>0</v>
      </c>
      <c r="JI41">
        <v>0</v>
      </c>
      <c r="JJ41">
        <v>1129.28</v>
      </c>
      <c r="JL41" t="s">
        <v>878</v>
      </c>
      <c r="JM41">
        <v>0</v>
      </c>
      <c r="JN41">
        <v>0</v>
      </c>
      <c r="JO41">
        <v>0</v>
      </c>
      <c r="JP41">
        <v>0</v>
      </c>
      <c r="JQ41">
        <v>0</v>
      </c>
      <c r="JR41">
        <v>44317.36438082176</v>
      </c>
      <c r="JS41">
        <v>1</v>
      </c>
      <c r="JT41">
        <v>3</v>
      </c>
    </row>
    <row r="42" spans="1:280" x14ac:dyDescent="0.25">
      <c r="A42">
        <v>4760</v>
      </c>
      <c r="B42">
        <v>1930</v>
      </c>
      <c r="D42" t="s">
        <v>71</v>
      </c>
      <c r="E42" t="s">
        <v>88</v>
      </c>
      <c r="F42" t="s">
        <v>900</v>
      </c>
      <c r="V42" t="s">
        <v>870</v>
      </c>
      <c r="BN42" t="s">
        <v>871</v>
      </c>
      <c r="BT42" t="s">
        <v>872</v>
      </c>
      <c r="BU42" t="s">
        <v>872</v>
      </c>
      <c r="BV42" t="s">
        <v>872</v>
      </c>
      <c r="BW42" t="s">
        <v>872</v>
      </c>
      <c r="CN42" t="s">
        <v>873</v>
      </c>
      <c r="EF42" t="s">
        <v>874</v>
      </c>
      <c r="EL42" t="s">
        <v>872</v>
      </c>
      <c r="EM42" t="s">
        <v>872</v>
      </c>
      <c r="EN42" t="s">
        <v>872</v>
      </c>
      <c r="EO42" t="s">
        <v>872</v>
      </c>
      <c r="EQ42">
        <v>0</v>
      </c>
      <c r="ER42" s="22">
        <v>0</v>
      </c>
      <c r="ES42">
        <v>0</v>
      </c>
      <c r="ET42">
        <v>0</v>
      </c>
      <c r="EU42">
        <v>0</v>
      </c>
      <c r="EV42">
        <v>0</v>
      </c>
      <c r="EW42">
        <v>0</v>
      </c>
      <c r="EX42">
        <v>0</v>
      </c>
      <c r="EY42">
        <v>0</v>
      </c>
      <c r="EZ42">
        <v>0</v>
      </c>
      <c r="FA42">
        <v>57.59</v>
      </c>
      <c r="FC42">
        <v>57.59</v>
      </c>
      <c r="FD42">
        <v>0</v>
      </c>
      <c r="FE42">
        <v>0</v>
      </c>
      <c r="FF42" t="s">
        <v>875</v>
      </c>
      <c r="FG42">
        <v>57.59</v>
      </c>
      <c r="FI42">
        <v>57.59</v>
      </c>
      <c r="FJ42">
        <v>0</v>
      </c>
      <c r="FK42">
        <v>0</v>
      </c>
      <c r="FL42">
        <v>0</v>
      </c>
      <c r="FM42">
        <v>0</v>
      </c>
      <c r="FN42">
        <v>1</v>
      </c>
      <c r="FO42">
        <v>0.5</v>
      </c>
      <c r="FQ42">
        <v>1</v>
      </c>
      <c r="FR42">
        <v>0</v>
      </c>
      <c r="FS42">
        <v>0</v>
      </c>
      <c r="FT42">
        <v>0</v>
      </c>
      <c r="FV42">
        <v>0</v>
      </c>
      <c r="FW42">
        <v>0</v>
      </c>
      <c r="FX42">
        <v>0</v>
      </c>
      <c r="FY42">
        <v>0</v>
      </c>
      <c r="GA42">
        <v>0</v>
      </c>
      <c r="GB42">
        <v>0</v>
      </c>
      <c r="GC42">
        <v>0</v>
      </c>
      <c r="GD42">
        <v>0</v>
      </c>
      <c r="GE42">
        <v>3.22</v>
      </c>
      <c r="GF42">
        <v>0.80500000000000005</v>
      </c>
      <c r="GH42">
        <v>3.22</v>
      </c>
      <c r="GI42">
        <v>0</v>
      </c>
      <c r="GJ42">
        <v>0</v>
      </c>
      <c r="GL42">
        <v>0</v>
      </c>
      <c r="GM42">
        <v>0</v>
      </c>
      <c r="GN42">
        <v>0</v>
      </c>
      <c r="GP42">
        <v>0</v>
      </c>
      <c r="GQ42">
        <v>0</v>
      </c>
      <c r="GR42">
        <v>172.66</v>
      </c>
      <c r="GS42">
        <v>58.895000000000003</v>
      </c>
      <c r="GV42">
        <v>172.66</v>
      </c>
      <c r="GX42" t="s">
        <v>876</v>
      </c>
      <c r="GY42">
        <v>0</v>
      </c>
      <c r="GZ42">
        <v>0</v>
      </c>
      <c r="HA42">
        <v>0</v>
      </c>
      <c r="HB42">
        <v>0</v>
      </c>
      <c r="HC42">
        <v>0</v>
      </c>
      <c r="HD42" t="s">
        <v>872</v>
      </c>
      <c r="HE42" t="s">
        <v>872</v>
      </c>
      <c r="HF42" t="s">
        <v>872</v>
      </c>
      <c r="HG42" t="s">
        <v>872</v>
      </c>
      <c r="HI42">
        <v>0</v>
      </c>
      <c r="HJ42">
        <v>0</v>
      </c>
      <c r="HK42">
        <v>0</v>
      </c>
      <c r="HL42">
        <v>0</v>
      </c>
      <c r="HM42">
        <v>0</v>
      </c>
      <c r="HN42">
        <v>0</v>
      </c>
      <c r="HO42">
        <v>0</v>
      </c>
      <c r="HP42">
        <v>0</v>
      </c>
      <c r="HQ42">
        <v>0</v>
      </c>
      <c r="HR42">
        <v>0</v>
      </c>
      <c r="HS42">
        <v>168.22</v>
      </c>
      <c r="HU42">
        <v>168.22</v>
      </c>
      <c r="HV42">
        <v>0</v>
      </c>
      <c r="HW42">
        <v>0</v>
      </c>
      <c r="HX42" t="s">
        <v>877</v>
      </c>
      <c r="HY42">
        <v>168.22</v>
      </c>
      <c r="IA42">
        <v>168.22</v>
      </c>
      <c r="IB42">
        <v>0</v>
      </c>
      <c r="IC42">
        <v>0</v>
      </c>
      <c r="ID42">
        <v>0</v>
      </c>
      <c r="IE42">
        <v>0</v>
      </c>
      <c r="IF42">
        <v>2.38</v>
      </c>
      <c r="IG42">
        <v>1.19</v>
      </c>
      <c r="II42">
        <v>2.38</v>
      </c>
      <c r="IJ42">
        <v>0</v>
      </c>
      <c r="IK42">
        <v>0</v>
      </c>
      <c r="IL42">
        <v>0</v>
      </c>
      <c r="IN42">
        <v>0</v>
      </c>
      <c r="IO42">
        <v>0</v>
      </c>
      <c r="IP42">
        <v>0</v>
      </c>
      <c r="IQ42">
        <v>0</v>
      </c>
      <c r="IS42">
        <v>0</v>
      </c>
      <c r="IT42">
        <v>0</v>
      </c>
      <c r="IU42">
        <v>0</v>
      </c>
      <c r="IV42">
        <v>0</v>
      </c>
      <c r="IW42">
        <v>13</v>
      </c>
      <c r="IX42">
        <v>3.25</v>
      </c>
      <c r="IZ42">
        <v>13</v>
      </c>
      <c r="JA42">
        <v>0</v>
      </c>
      <c r="JB42">
        <v>0</v>
      </c>
      <c r="JD42">
        <v>0</v>
      </c>
      <c r="JE42">
        <v>0</v>
      </c>
      <c r="JF42">
        <v>0</v>
      </c>
      <c r="JH42">
        <v>0</v>
      </c>
      <c r="JI42">
        <v>0</v>
      </c>
      <c r="JJ42">
        <v>172.66</v>
      </c>
      <c r="JL42" t="s">
        <v>878</v>
      </c>
      <c r="JM42">
        <v>0</v>
      </c>
      <c r="JN42">
        <v>0</v>
      </c>
      <c r="JO42">
        <v>0</v>
      </c>
      <c r="JP42">
        <v>0</v>
      </c>
      <c r="JQ42">
        <v>0</v>
      </c>
      <c r="JR42">
        <v>44317.36438082176</v>
      </c>
      <c r="JS42">
        <v>1</v>
      </c>
      <c r="JT42">
        <v>3</v>
      </c>
    </row>
    <row r="43" spans="1:280" x14ac:dyDescent="0.25">
      <c r="A43">
        <v>1931</v>
      </c>
      <c r="B43">
        <v>1931</v>
      </c>
      <c r="C43" t="s">
        <v>89</v>
      </c>
      <c r="D43" t="s">
        <v>71</v>
      </c>
      <c r="E43" t="s">
        <v>90</v>
      </c>
      <c r="G43">
        <v>1902</v>
      </c>
      <c r="H43">
        <v>4502504</v>
      </c>
      <c r="I43">
        <v>0</v>
      </c>
      <c r="J43">
        <v>0</v>
      </c>
      <c r="K43">
        <v>500</v>
      </c>
      <c r="L43">
        <v>0</v>
      </c>
      <c r="M43">
        <v>0</v>
      </c>
      <c r="N43">
        <v>0</v>
      </c>
      <c r="O43">
        <v>0</v>
      </c>
      <c r="P43">
        <v>12.37</v>
      </c>
      <c r="Q43">
        <v>1300000</v>
      </c>
      <c r="R43">
        <v>1779</v>
      </c>
      <c r="S43">
        <v>1779</v>
      </c>
      <c r="T43">
        <v>1779</v>
      </c>
      <c r="U43">
        <v>0</v>
      </c>
      <c r="V43" t="s">
        <v>870</v>
      </c>
      <c r="W43">
        <v>1779</v>
      </c>
      <c r="X43">
        <v>1779</v>
      </c>
      <c r="Y43">
        <v>1779</v>
      </c>
      <c r="Z43">
        <v>0</v>
      </c>
      <c r="AA43">
        <v>271</v>
      </c>
      <c r="AB43">
        <v>195.69</v>
      </c>
      <c r="AC43">
        <v>16.7</v>
      </c>
      <c r="AD43">
        <v>85</v>
      </c>
      <c r="AE43">
        <v>42.5</v>
      </c>
      <c r="AF43">
        <v>85</v>
      </c>
      <c r="AG43">
        <v>85</v>
      </c>
      <c r="AH43">
        <v>0</v>
      </c>
      <c r="AI43">
        <v>1</v>
      </c>
      <c r="AJ43">
        <v>1</v>
      </c>
      <c r="AK43">
        <v>1</v>
      </c>
      <c r="AL43">
        <v>1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1</v>
      </c>
      <c r="AT43">
        <v>0.25</v>
      </c>
      <c r="AU43">
        <v>223.65</v>
      </c>
      <c r="AV43">
        <v>55.912500000000001</v>
      </c>
      <c r="AW43">
        <v>223.65</v>
      </c>
      <c r="AX43">
        <v>223.65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2109.1392000000001</v>
      </c>
      <c r="BI43">
        <v>2091.0524999999998</v>
      </c>
      <c r="BJ43">
        <v>2109.1392000000001</v>
      </c>
      <c r="BK43">
        <v>2091.0524999999998</v>
      </c>
      <c r="BL43">
        <v>2109.1392000000001</v>
      </c>
      <c r="BM43">
        <v>2109.1392000000001</v>
      </c>
      <c r="BN43" t="s">
        <v>871</v>
      </c>
      <c r="BO43">
        <v>0</v>
      </c>
      <c r="BP43">
        <v>0</v>
      </c>
      <c r="BQ43">
        <v>730.75</v>
      </c>
      <c r="BR43">
        <v>53</v>
      </c>
      <c r="BS43">
        <v>0.7</v>
      </c>
      <c r="BT43" t="s">
        <v>872</v>
      </c>
      <c r="BU43" t="s">
        <v>872</v>
      </c>
      <c r="BV43" t="s">
        <v>872</v>
      </c>
      <c r="BW43" t="s">
        <v>872</v>
      </c>
      <c r="BX43">
        <v>1902</v>
      </c>
      <c r="BY43">
        <v>4371363</v>
      </c>
      <c r="BZ43">
        <v>0</v>
      </c>
      <c r="CA43">
        <v>0</v>
      </c>
      <c r="CB43">
        <v>500</v>
      </c>
      <c r="CC43">
        <v>0</v>
      </c>
      <c r="CD43">
        <v>0</v>
      </c>
      <c r="CE43">
        <v>0</v>
      </c>
      <c r="CF43">
        <v>0</v>
      </c>
      <c r="CG43">
        <v>12.37</v>
      </c>
      <c r="CH43">
        <v>350000</v>
      </c>
      <c r="CI43">
        <v>1794.47</v>
      </c>
      <c r="CJ43">
        <v>1794.47</v>
      </c>
      <c r="CK43">
        <v>1794.47</v>
      </c>
      <c r="CL43">
        <v>0</v>
      </c>
      <c r="CM43">
        <v>0</v>
      </c>
      <c r="CN43" t="s">
        <v>873</v>
      </c>
      <c r="CO43">
        <v>1794.47</v>
      </c>
      <c r="CP43">
        <v>1794.47</v>
      </c>
      <c r="CQ43">
        <v>1794.47</v>
      </c>
      <c r="CR43">
        <v>0</v>
      </c>
      <c r="CS43">
        <v>267</v>
      </c>
      <c r="CT43">
        <v>197.39169999999999</v>
      </c>
      <c r="CU43">
        <v>16.7</v>
      </c>
      <c r="CV43">
        <v>85.86</v>
      </c>
      <c r="CW43">
        <v>42.93</v>
      </c>
      <c r="CX43">
        <v>85.86</v>
      </c>
      <c r="CY43">
        <v>85.86</v>
      </c>
      <c r="CZ43">
        <v>0</v>
      </c>
      <c r="DA43">
        <v>1</v>
      </c>
      <c r="DB43">
        <v>1</v>
      </c>
      <c r="DC43">
        <v>1</v>
      </c>
      <c r="DD43">
        <v>1</v>
      </c>
      <c r="DE43">
        <v>0</v>
      </c>
      <c r="DF43">
        <v>0</v>
      </c>
      <c r="DG43">
        <v>0</v>
      </c>
      <c r="DH43">
        <v>0</v>
      </c>
      <c r="DI43">
        <v>0</v>
      </c>
      <c r="DJ43">
        <v>0</v>
      </c>
      <c r="DK43">
        <v>1</v>
      </c>
      <c r="DL43">
        <v>0.25</v>
      </c>
      <c r="DM43">
        <v>225.59</v>
      </c>
      <c r="DN43">
        <v>56.397500000000001</v>
      </c>
      <c r="DO43">
        <v>225.59</v>
      </c>
      <c r="DP43">
        <v>225.59</v>
      </c>
      <c r="DQ43">
        <v>0</v>
      </c>
      <c r="DR43">
        <v>0</v>
      </c>
      <c r="DS43">
        <v>0</v>
      </c>
      <c r="DT43">
        <v>0</v>
      </c>
      <c r="DU43">
        <v>0</v>
      </c>
      <c r="DV43">
        <v>0</v>
      </c>
      <c r="DW43">
        <v>0</v>
      </c>
      <c r="DX43">
        <v>0</v>
      </c>
      <c r="DY43">
        <v>0</v>
      </c>
      <c r="DZ43">
        <v>2269.9908999999998</v>
      </c>
      <c r="EA43">
        <v>2109.1392000000001</v>
      </c>
      <c r="EB43">
        <v>2269.9908999999998</v>
      </c>
      <c r="EC43">
        <v>2109.1392000000001</v>
      </c>
      <c r="ED43">
        <v>2269.9908999999998</v>
      </c>
      <c r="EE43">
        <v>2269.9908999999998</v>
      </c>
      <c r="EF43" t="s">
        <v>874</v>
      </c>
      <c r="EG43">
        <v>-3.7599999999999999E-3</v>
      </c>
      <c r="EH43">
        <v>0</v>
      </c>
      <c r="EI43">
        <v>194.31</v>
      </c>
      <c r="EJ43">
        <v>5</v>
      </c>
      <c r="EK43">
        <v>0.7</v>
      </c>
      <c r="EL43" t="s">
        <v>872</v>
      </c>
      <c r="EM43" t="s">
        <v>872</v>
      </c>
      <c r="EN43" t="s">
        <v>872</v>
      </c>
      <c r="EO43" t="s">
        <v>872</v>
      </c>
      <c r="EP43">
        <v>1902</v>
      </c>
      <c r="EQ43">
        <v>4308889</v>
      </c>
      <c r="ER43" s="22">
        <v>0</v>
      </c>
      <c r="ES43">
        <v>181448</v>
      </c>
      <c r="ET43">
        <v>649</v>
      </c>
      <c r="EU43">
        <v>0</v>
      </c>
      <c r="EV43">
        <v>0</v>
      </c>
      <c r="EW43">
        <v>0</v>
      </c>
      <c r="EX43">
        <v>0</v>
      </c>
      <c r="EY43">
        <v>12.37</v>
      </c>
      <c r="EZ43">
        <v>1016379</v>
      </c>
      <c r="FA43">
        <v>1922.94</v>
      </c>
      <c r="FB43">
        <v>1922.94</v>
      </c>
      <c r="FC43">
        <v>1922.94</v>
      </c>
      <c r="FD43">
        <v>0</v>
      </c>
      <c r="FE43">
        <v>0</v>
      </c>
      <c r="FF43" t="s">
        <v>875</v>
      </c>
      <c r="FG43">
        <v>1922.94</v>
      </c>
      <c r="FH43">
        <v>1922.94</v>
      </c>
      <c r="FI43">
        <v>1922.94</v>
      </c>
      <c r="FJ43">
        <v>0</v>
      </c>
      <c r="FK43">
        <v>273</v>
      </c>
      <c r="FL43">
        <v>211.52340000000001</v>
      </c>
      <c r="FM43">
        <v>16.7</v>
      </c>
      <c r="FN43">
        <v>87.72</v>
      </c>
      <c r="FO43">
        <v>43.86</v>
      </c>
      <c r="FP43">
        <v>87.72</v>
      </c>
      <c r="FQ43">
        <v>87.72</v>
      </c>
      <c r="FR43">
        <v>0</v>
      </c>
      <c r="FS43">
        <v>0</v>
      </c>
      <c r="FT43">
        <v>0</v>
      </c>
      <c r="FU43">
        <v>0</v>
      </c>
      <c r="FV43">
        <v>0</v>
      </c>
      <c r="FW43">
        <v>0</v>
      </c>
      <c r="FX43">
        <v>0</v>
      </c>
      <c r="FY43">
        <v>0</v>
      </c>
      <c r="FZ43">
        <v>0</v>
      </c>
      <c r="GA43">
        <v>0</v>
      </c>
      <c r="GB43">
        <v>0</v>
      </c>
      <c r="GC43">
        <v>9</v>
      </c>
      <c r="GD43">
        <v>2.25</v>
      </c>
      <c r="GE43">
        <v>290.87</v>
      </c>
      <c r="GF43">
        <v>72.717500000000001</v>
      </c>
      <c r="GG43">
        <v>290.87</v>
      </c>
      <c r="GH43">
        <v>290.87</v>
      </c>
      <c r="GI43">
        <v>0</v>
      </c>
      <c r="GJ43">
        <v>0</v>
      </c>
      <c r="GK43">
        <v>0</v>
      </c>
      <c r="GL43">
        <v>0</v>
      </c>
      <c r="GM43">
        <v>0</v>
      </c>
      <c r="GN43">
        <v>0</v>
      </c>
      <c r="GO43">
        <v>0</v>
      </c>
      <c r="GP43">
        <v>0</v>
      </c>
      <c r="GQ43">
        <v>0</v>
      </c>
      <c r="GR43">
        <v>2330.0801999999999</v>
      </c>
      <c r="GS43">
        <v>2269.9908999999998</v>
      </c>
      <c r="GT43">
        <v>2330.0801999999999</v>
      </c>
      <c r="GU43">
        <v>2269.9908999999998</v>
      </c>
      <c r="GV43">
        <v>2330.0801999999999</v>
      </c>
      <c r="GW43">
        <v>2330.0801999999999</v>
      </c>
      <c r="GX43" t="s">
        <v>876</v>
      </c>
      <c r="GY43">
        <v>-7.9080000000000001E-3</v>
      </c>
      <c r="GZ43">
        <v>0</v>
      </c>
      <c r="HA43">
        <v>524.37</v>
      </c>
      <c r="HB43">
        <v>31</v>
      </c>
      <c r="HC43">
        <v>0.7</v>
      </c>
      <c r="HD43" t="s">
        <v>872</v>
      </c>
      <c r="HE43" t="s">
        <v>872</v>
      </c>
      <c r="HF43" t="s">
        <v>872</v>
      </c>
      <c r="HG43" t="s">
        <v>872</v>
      </c>
      <c r="HH43">
        <v>1902</v>
      </c>
      <c r="HI43">
        <v>4254543</v>
      </c>
      <c r="HJ43">
        <v>8064</v>
      </c>
      <c r="HK43">
        <v>212072</v>
      </c>
      <c r="HL43">
        <v>16808</v>
      </c>
      <c r="HM43">
        <v>0</v>
      </c>
      <c r="HN43">
        <v>0</v>
      </c>
      <c r="HO43">
        <v>0</v>
      </c>
      <c r="HP43">
        <v>0</v>
      </c>
      <c r="HQ43">
        <v>11.7</v>
      </c>
      <c r="HR43">
        <v>1131105</v>
      </c>
      <c r="HS43">
        <v>1989.82</v>
      </c>
      <c r="HT43">
        <v>1989.82</v>
      </c>
      <c r="HU43">
        <v>1989.82</v>
      </c>
      <c r="HV43">
        <v>0</v>
      </c>
      <c r="HW43">
        <v>0</v>
      </c>
      <c r="HX43" t="s">
        <v>877</v>
      </c>
      <c r="HY43">
        <v>1989.82</v>
      </c>
      <c r="HZ43">
        <v>1989.82</v>
      </c>
      <c r="IA43">
        <v>1989.82</v>
      </c>
      <c r="IB43">
        <v>0</v>
      </c>
      <c r="IC43">
        <v>261</v>
      </c>
      <c r="ID43">
        <v>218.8802</v>
      </c>
      <c r="IE43">
        <v>12.7</v>
      </c>
      <c r="IF43">
        <v>89.36</v>
      </c>
      <c r="IG43">
        <v>44.68</v>
      </c>
      <c r="IH43">
        <v>89.36</v>
      </c>
      <c r="II43">
        <v>89.36</v>
      </c>
      <c r="IJ43">
        <v>0</v>
      </c>
      <c r="IK43">
        <v>1</v>
      </c>
      <c r="IL43">
        <v>1</v>
      </c>
      <c r="IM43">
        <v>1</v>
      </c>
      <c r="IN43">
        <v>1</v>
      </c>
      <c r="IO43">
        <v>0</v>
      </c>
      <c r="IP43">
        <v>0</v>
      </c>
      <c r="IQ43">
        <v>0</v>
      </c>
      <c r="IR43">
        <v>0</v>
      </c>
      <c r="IS43">
        <v>0</v>
      </c>
      <c r="IT43">
        <v>0</v>
      </c>
      <c r="IU43">
        <v>3</v>
      </c>
      <c r="IV43">
        <v>0.75</v>
      </c>
      <c r="IW43">
        <v>249</v>
      </c>
      <c r="IX43">
        <v>62.25</v>
      </c>
      <c r="IY43">
        <v>249</v>
      </c>
      <c r="IZ43">
        <v>249</v>
      </c>
      <c r="JA43">
        <v>0</v>
      </c>
      <c r="JB43">
        <v>0</v>
      </c>
      <c r="JC43">
        <v>0</v>
      </c>
      <c r="JD43">
        <v>0</v>
      </c>
      <c r="JE43">
        <v>0</v>
      </c>
      <c r="JF43">
        <v>0</v>
      </c>
      <c r="JG43">
        <v>0</v>
      </c>
      <c r="JH43">
        <v>0</v>
      </c>
      <c r="JI43">
        <v>0</v>
      </c>
      <c r="JJ43">
        <v>2330.0801999999999</v>
      </c>
      <c r="JK43">
        <v>2330.0801999999999</v>
      </c>
      <c r="JL43" t="s">
        <v>878</v>
      </c>
      <c r="JM43">
        <v>-5.9220000000000002E-3</v>
      </c>
      <c r="JN43">
        <v>0</v>
      </c>
      <c r="JO43">
        <v>568.45000000000005</v>
      </c>
      <c r="JP43">
        <v>37</v>
      </c>
      <c r="JQ43">
        <v>0.7</v>
      </c>
      <c r="JR43">
        <v>44317.36438082176</v>
      </c>
      <c r="JS43">
        <v>1</v>
      </c>
      <c r="JT43">
        <v>2</v>
      </c>
    </row>
    <row r="44" spans="1:280" x14ac:dyDescent="0.25">
      <c r="A44">
        <v>1933</v>
      </c>
      <c r="B44">
        <v>1933</v>
      </c>
      <c r="C44" t="s">
        <v>91</v>
      </c>
      <c r="D44" t="s">
        <v>92</v>
      </c>
      <c r="E44" t="s">
        <v>93</v>
      </c>
      <c r="G44">
        <v>2230</v>
      </c>
      <c r="H44">
        <v>6200000</v>
      </c>
      <c r="I44">
        <v>0</v>
      </c>
      <c r="J44">
        <v>0</v>
      </c>
      <c r="K44">
        <v>1200000</v>
      </c>
      <c r="L44">
        <v>750000</v>
      </c>
      <c r="M44">
        <v>0</v>
      </c>
      <c r="N44">
        <v>0</v>
      </c>
      <c r="O44">
        <v>0</v>
      </c>
      <c r="P44">
        <v>13.26</v>
      </c>
      <c r="Q44">
        <v>1250000</v>
      </c>
      <c r="R44">
        <v>1770</v>
      </c>
      <c r="S44">
        <v>1770</v>
      </c>
      <c r="T44">
        <v>1770</v>
      </c>
      <c r="U44">
        <v>0</v>
      </c>
      <c r="V44" t="s">
        <v>870</v>
      </c>
      <c r="W44">
        <v>1770</v>
      </c>
      <c r="X44">
        <v>1770</v>
      </c>
      <c r="Y44">
        <v>1770</v>
      </c>
      <c r="Z44">
        <v>0</v>
      </c>
      <c r="AA44">
        <v>245</v>
      </c>
      <c r="AB44">
        <v>194.7</v>
      </c>
      <c r="AC44">
        <v>9.4</v>
      </c>
      <c r="AD44">
        <v>100</v>
      </c>
      <c r="AE44">
        <v>50</v>
      </c>
      <c r="AF44">
        <v>100</v>
      </c>
      <c r="AG44">
        <v>100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10</v>
      </c>
      <c r="AT44">
        <v>2.5</v>
      </c>
      <c r="AU44">
        <v>248.28</v>
      </c>
      <c r="AV44">
        <v>62.07</v>
      </c>
      <c r="AW44">
        <v>248.28</v>
      </c>
      <c r="AX44">
        <v>248.28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2111.8289</v>
      </c>
      <c r="BI44">
        <v>2088.67</v>
      </c>
      <c r="BJ44">
        <v>2111.8289</v>
      </c>
      <c r="BK44">
        <v>2088.67</v>
      </c>
      <c r="BL44">
        <v>2111.8289</v>
      </c>
      <c r="BM44">
        <v>2111.8289</v>
      </c>
      <c r="BN44" t="s">
        <v>871</v>
      </c>
      <c r="BO44">
        <v>0</v>
      </c>
      <c r="BP44">
        <v>0</v>
      </c>
      <c r="BQ44">
        <v>706.21</v>
      </c>
      <c r="BR44">
        <v>49</v>
      </c>
      <c r="BS44">
        <v>0.7</v>
      </c>
      <c r="BT44" t="s">
        <v>872</v>
      </c>
      <c r="BU44" t="s">
        <v>872</v>
      </c>
      <c r="BV44" t="s">
        <v>872</v>
      </c>
      <c r="BW44" t="s">
        <v>872</v>
      </c>
      <c r="BX44">
        <v>2230</v>
      </c>
      <c r="BY44">
        <v>6000000</v>
      </c>
      <c r="BZ44">
        <v>0</v>
      </c>
      <c r="CA44">
        <v>0</v>
      </c>
      <c r="CB44">
        <v>1200000</v>
      </c>
      <c r="CC44">
        <v>500000</v>
      </c>
      <c r="CD44">
        <v>0</v>
      </c>
      <c r="CE44">
        <v>0</v>
      </c>
      <c r="CF44">
        <v>0</v>
      </c>
      <c r="CG44">
        <v>13.26</v>
      </c>
      <c r="CH44">
        <v>1225000</v>
      </c>
      <c r="CI44">
        <v>1788.49</v>
      </c>
      <c r="CJ44">
        <v>1788.49</v>
      </c>
      <c r="CK44">
        <v>1788.49</v>
      </c>
      <c r="CL44">
        <v>0</v>
      </c>
      <c r="CM44">
        <v>0</v>
      </c>
      <c r="CN44" t="s">
        <v>873</v>
      </c>
      <c r="CO44">
        <v>1788.49</v>
      </c>
      <c r="CP44">
        <v>1788.49</v>
      </c>
      <c r="CQ44">
        <v>1788.49</v>
      </c>
      <c r="CR44">
        <v>0</v>
      </c>
      <c r="CS44">
        <v>239</v>
      </c>
      <c r="CT44">
        <v>196.73390000000001</v>
      </c>
      <c r="CU44">
        <v>9.4</v>
      </c>
      <c r="CV44">
        <v>99.97</v>
      </c>
      <c r="CW44">
        <v>49.984999999999999</v>
      </c>
      <c r="CX44">
        <v>99.97</v>
      </c>
      <c r="CY44">
        <v>99.97</v>
      </c>
      <c r="CZ44">
        <v>0</v>
      </c>
      <c r="DA44">
        <v>2</v>
      </c>
      <c r="DB44">
        <v>2</v>
      </c>
      <c r="DC44">
        <v>2</v>
      </c>
      <c r="DD44">
        <v>2</v>
      </c>
      <c r="DE44">
        <v>0</v>
      </c>
      <c r="DF44">
        <v>0</v>
      </c>
      <c r="DG44">
        <v>0</v>
      </c>
      <c r="DH44">
        <v>0</v>
      </c>
      <c r="DI44">
        <v>0</v>
      </c>
      <c r="DJ44">
        <v>0</v>
      </c>
      <c r="DK44">
        <v>10</v>
      </c>
      <c r="DL44">
        <v>2.5</v>
      </c>
      <c r="DM44">
        <v>250.88</v>
      </c>
      <c r="DN44">
        <v>62.72</v>
      </c>
      <c r="DO44">
        <v>250.88</v>
      </c>
      <c r="DP44">
        <v>250.88</v>
      </c>
      <c r="DQ44">
        <v>0</v>
      </c>
      <c r="DR44">
        <v>0</v>
      </c>
      <c r="DS44">
        <v>0</v>
      </c>
      <c r="DT44">
        <v>0</v>
      </c>
      <c r="DU44">
        <v>0</v>
      </c>
      <c r="DV44">
        <v>0</v>
      </c>
      <c r="DW44">
        <v>0</v>
      </c>
      <c r="DX44">
        <v>0</v>
      </c>
      <c r="DY44">
        <v>0</v>
      </c>
      <c r="DZ44">
        <v>2197.9061999999999</v>
      </c>
      <c r="EA44">
        <v>2111.8289</v>
      </c>
      <c r="EB44">
        <v>2197.9061999999999</v>
      </c>
      <c r="EC44">
        <v>2111.8289</v>
      </c>
      <c r="ED44">
        <v>2197.9061999999999</v>
      </c>
      <c r="EE44">
        <v>2197.9061999999999</v>
      </c>
      <c r="EF44" t="s">
        <v>874</v>
      </c>
      <c r="EG44">
        <v>-1.639E-3</v>
      </c>
      <c r="EH44">
        <v>0</v>
      </c>
      <c r="EI44">
        <v>683.81</v>
      </c>
      <c r="EJ44">
        <v>53</v>
      </c>
      <c r="EK44">
        <v>0.7</v>
      </c>
      <c r="EL44" t="s">
        <v>872</v>
      </c>
      <c r="EM44" t="s">
        <v>872</v>
      </c>
      <c r="EN44" t="s">
        <v>872</v>
      </c>
      <c r="EO44" t="s">
        <v>872</v>
      </c>
      <c r="EP44">
        <v>2230</v>
      </c>
      <c r="EQ44">
        <v>5991370</v>
      </c>
      <c r="ER44" s="22">
        <v>0</v>
      </c>
      <c r="ES44">
        <v>168651</v>
      </c>
      <c r="ET44">
        <v>1722984</v>
      </c>
      <c r="EU44">
        <v>459906</v>
      </c>
      <c r="EV44">
        <v>0</v>
      </c>
      <c r="EW44">
        <v>3442</v>
      </c>
      <c r="EX44">
        <v>0</v>
      </c>
      <c r="EY44">
        <v>13.26</v>
      </c>
      <c r="EZ44">
        <v>1253093</v>
      </c>
      <c r="FA44">
        <v>1865.67</v>
      </c>
      <c r="FB44">
        <v>1865.67</v>
      </c>
      <c r="FC44">
        <v>1865.67</v>
      </c>
      <c r="FD44">
        <v>0</v>
      </c>
      <c r="FE44">
        <v>0</v>
      </c>
      <c r="FF44" t="s">
        <v>875</v>
      </c>
      <c r="FG44">
        <v>1865.67</v>
      </c>
      <c r="FH44">
        <v>1865.67</v>
      </c>
      <c r="FI44">
        <v>1865.67</v>
      </c>
      <c r="FJ44">
        <v>0</v>
      </c>
      <c r="FK44">
        <v>242</v>
      </c>
      <c r="FL44">
        <v>205.22370000000001</v>
      </c>
      <c r="FM44">
        <v>9.4</v>
      </c>
      <c r="FN44">
        <v>95.95</v>
      </c>
      <c r="FO44">
        <v>47.975000000000001</v>
      </c>
      <c r="FP44">
        <v>95.95</v>
      </c>
      <c r="FQ44">
        <v>95.95</v>
      </c>
      <c r="FR44">
        <v>0</v>
      </c>
      <c r="FS44">
        <v>1.85</v>
      </c>
      <c r="FT44">
        <v>1.85</v>
      </c>
      <c r="FU44">
        <v>1.85</v>
      </c>
      <c r="FV44">
        <v>1.85</v>
      </c>
      <c r="FW44">
        <v>0</v>
      </c>
      <c r="FX44">
        <v>0</v>
      </c>
      <c r="FY44">
        <v>0</v>
      </c>
      <c r="FZ44">
        <v>0</v>
      </c>
      <c r="GA44">
        <v>0</v>
      </c>
      <c r="GB44">
        <v>0</v>
      </c>
      <c r="GC44">
        <v>12</v>
      </c>
      <c r="GD44">
        <v>3</v>
      </c>
      <c r="GE44">
        <v>259.14999999999998</v>
      </c>
      <c r="GF44">
        <v>64.787499999999994</v>
      </c>
      <c r="GG44">
        <v>259.14999999999998</v>
      </c>
      <c r="GH44">
        <v>259.14999999999998</v>
      </c>
      <c r="GI44">
        <v>0</v>
      </c>
      <c r="GJ44">
        <v>0</v>
      </c>
      <c r="GK44">
        <v>0</v>
      </c>
      <c r="GL44">
        <v>0</v>
      </c>
      <c r="GM44">
        <v>0</v>
      </c>
      <c r="GN44">
        <v>0</v>
      </c>
      <c r="GO44">
        <v>0</v>
      </c>
      <c r="GP44">
        <v>0</v>
      </c>
      <c r="GQ44">
        <v>0</v>
      </c>
      <c r="GR44">
        <v>2205.6561999999999</v>
      </c>
      <c r="GS44">
        <v>2197.9061999999999</v>
      </c>
      <c r="GT44">
        <v>2205.6561999999999</v>
      </c>
      <c r="GU44">
        <v>2197.9061999999999</v>
      </c>
      <c r="GV44">
        <v>2205.6561999999999</v>
      </c>
      <c r="GW44">
        <v>2205.6561999999999</v>
      </c>
      <c r="GX44" t="s">
        <v>876</v>
      </c>
      <c r="GY44">
        <v>-5.901E-3</v>
      </c>
      <c r="GZ44">
        <v>0</v>
      </c>
      <c r="HA44">
        <v>667.7</v>
      </c>
      <c r="HB44">
        <v>53</v>
      </c>
      <c r="HC44">
        <v>0.7</v>
      </c>
      <c r="HD44" t="s">
        <v>872</v>
      </c>
      <c r="HE44" t="s">
        <v>872</v>
      </c>
      <c r="HF44" t="s">
        <v>872</v>
      </c>
      <c r="HG44" t="s">
        <v>872</v>
      </c>
      <c r="HH44">
        <v>2230</v>
      </c>
      <c r="HI44">
        <v>5890947</v>
      </c>
      <c r="HJ44">
        <v>0</v>
      </c>
      <c r="HK44">
        <v>189441</v>
      </c>
      <c r="HL44">
        <v>1942733</v>
      </c>
      <c r="HM44">
        <v>493985</v>
      </c>
      <c r="HN44">
        <v>0</v>
      </c>
      <c r="HO44">
        <v>3771</v>
      </c>
      <c r="HP44">
        <v>0</v>
      </c>
      <c r="HQ44">
        <v>14.33</v>
      </c>
      <c r="HR44">
        <v>1221560</v>
      </c>
      <c r="HS44">
        <v>1872.42</v>
      </c>
      <c r="HT44">
        <v>1872.42</v>
      </c>
      <c r="HU44">
        <v>1872.42</v>
      </c>
      <c r="HV44">
        <v>0</v>
      </c>
      <c r="HW44">
        <v>0</v>
      </c>
      <c r="HX44" t="s">
        <v>877</v>
      </c>
      <c r="HY44">
        <v>1872.42</v>
      </c>
      <c r="HZ44">
        <v>1872.42</v>
      </c>
      <c r="IA44">
        <v>1872.42</v>
      </c>
      <c r="IB44">
        <v>0</v>
      </c>
      <c r="IC44">
        <v>248</v>
      </c>
      <c r="ID44">
        <v>205.96619999999999</v>
      </c>
      <c r="IE44">
        <v>12.2</v>
      </c>
      <c r="IF44">
        <v>94.26</v>
      </c>
      <c r="IG44">
        <v>47.13</v>
      </c>
      <c r="IH44">
        <v>94.26</v>
      </c>
      <c r="II44">
        <v>94.26</v>
      </c>
      <c r="IJ44">
        <v>0</v>
      </c>
      <c r="IK44">
        <v>0</v>
      </c>
      <c r="IL44">
        <v>0</v>
      </c>
      <c r="IM44">
        <v>0</v>
      </c>
      <c r="IN44">
        <v>0</v>
      </c>
      <c r="IO44">
        <v>0</v>
      </c>
      <c r="IP44">
        <v>0</v>
      </c>
      <c r="IQ44">
        <v>0</v>
      </c>
      <c r="IR44">
        <v>0</v>
      </c>
      <c r="IS44">
        <v>0</v>
      </c>
      <c r="IT44">
        <v>0</v>
      </c>
      <c r="IU44">
        <v>4</v>
      </c>
      <c r="IV44">
        <v>1</v>
      </c>
      <c r="IW44">
        <v>267.76</v>
      </c>
      <c r="IX44">
        <v>66.94</v>
      </c>
      <c r="IY44">
        <v>267.76</v>
      </c>
      <c r="IZ44">
        <v>267.76</v>
      </c>
      <c r="JA44">
        <v>0</v>
      </c>
      <c r="JB44">
        <v>0</v>
      </c>
      <c r="JC44">
        <v>0</v>
      </c>
      <c r="JD44">
        <v>0</v>
      </c>
      <c r="JE44">
        <v>0</v>
      </c>
      <c r="JF44">
        <v>0</v>
      </c>
      <c r="JG44">
        <v>0</v>
      </c>
      <c r="JH44">
        <v>0</v>
      </c>
      <c r="JI44">
        <v>0</v>
      </c>
      <c r="JJ44">
        <v>2205.6561999999999</v>
      </c>
      <c r="JK44">
        <v>2205.6561999999999</v>
      </c>
      <c r="JL44" t="s">
        <v>878</v>
      </c>
      <c r="JM44">
        <v>-9.5099999999999994E-3</v>
      </c>
      <c r="JN44">
        <v>0</v>
      </c>
      <c r="JO44">
        <v>652.4</v>
      </c>
      <c r="JP44">
        <v>50</v>
      </c>
      <c r="JQ44">
        <v>0.7</v>
      </c>
      <c r="JR44">
        <v>44317.36438082176</v>
      </c>
      <c r="JS44">
        <v>1</v>
      </c>
      <c r="JT44">
        <v>2</v>
      </c>
    </row>
    <row r="45" spans="1:280" x14ac:dyDescent="0.25">
      <c r="A45">
        <v>1934</v>
      </c>
      <c r="B45">
        <v>1934</v>
      </c>
      <c r="C45" t="s">
        <v>94</v>
      </c>
      <c r="D45" t="s">
        <v>92</v>
      </c>
      <c r="E45" t="s">
        <v>95</v>
      </c>
      <c r="G45">
        <v>2230</v>
      </c>
      <c r="H45">
        <v>500000</v>
      </c>
      <c r="I45">
        <v>0</v>
      </c>
      <c r="J45">
        <v>0</v>
      </c>
      <c r="K45">
        <v>115000</v>
      </c>
      <c r="L45">
        <v>5000000</v>
      </c>
      <c r="M45">
        <v>0</v>
      </c>
      <c r="N45">
        <v>0</v>
      </c>
      <c r="O45">
        <v>0</v>
      </c>
      <c r="P45">
        <v>6.8</v>
      </c>
      <c r="Q45">
        <v>839220</v>
      </c>
      <c r="R45">
        <v>150</v>
      </c>
      <c r="S45">
        <v>150</v>
      </c>
      <c r="T45">
        <v>150</v>
      </c>
      <c r="U45">
        <v>0</v>
      </c>
      <c r="V45" t="s">
        <v>870</v>
      </c>
      <c r="W45">
        <v>150</v>
      </c>
      <c r="X45">
        <v>150</v>
      </c>
      <c r="Y45">
        <v>150</v>
      </c>
      <c r="Z45">
        <v>0</v>
      </c>
      <c r="AA45">
        <v>21</v>
      </c>
      <c r="AB45">
        <v>16.5</v>
      </c>
      <c r="AC45">
        <v>8.6999999999999993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43.82</v>
      </c>
      <c r="AV45">
        <v>10.955</v>
      </c>
      <c r="AW45">
        <v>43.82</v>
      </c>
      <c r="AX45">
        <v>43.82</v>
      </c>
      <c r="AY45">
        <v>0</v>
      </c>
      <c r="AZ45">
        <v>68.89</v>
      </c>
      <c r="BA45">
        <v>68.89</v>
      </c>
      <c r="BB45">
        <v>68.89</v>
      </c>
      <c r="BC45">
        <v>0</v>
      </c>
      <c r="BD45">
        <v>50.46</v>
      </c>
      <c r="BE45">
        <v>50.46</v>
      </c>
      <c r="BF45">
        <v>50.46</v>
      </c>
      <c r="BG45">
        <v>0</v>
      </c>
      <c r="BH45">
        <v>245.56129999999999</v>
      </c>
      <c r="BI45">
        <v>305.505</v>
      </c>
      <c r="BJ45">
        <v>245.56129999999999</v>
      </c>
      <c r="BK45">
        <v>305.505</v>
      </c>
      <c r="BL45">
        <v>305.505</v>
      </c>
      <c r="BM45">
        <v>305.505</v>
      </c>
      <c r="BN45" t="s">
        <v>871</v>
      </c>
      <c r="BO45">
        <v>0</v>
      </c>
      <c r="BP45">
        <v>0</v>
      </c>
      <c r="BQ45">
        <v>5594.8</v>
      </c>
      <c r="BR45">
        <v>98</v>
      </c>
      <c r="BS45">
        <v>0.9</v>
      </c>
      <c r="BT45" t="s">
        <v>872</v>
      </c>
      <c r="BU45" t="s">
        <v>872</v>
      </c>
      <c r="BV45" t="s">
        <v>872</v>
      </c>
      <c r="BW45" t="s">
        <v>872</v>
      </c>
      <c r="BX45">
        <v>2230</v>
      </c>
      <c r="BY45">
        <v>519105</v>
      </c>
      <c r="BZ45">
        <v>0</v>
      </c>
      <c r="CA45">
        <v>0</v>
      </c>
      <c r="CB45">
        <v>0</v>
      </c>
      <c r="CC45">
        <v>5500000</v>
      </c>
      <c r="CD45">
        <v>0</v>
      </c>
      <c r="CE45">
        <v>0</v>
      </c>
      <c r="CF45">
        <v>0</v>
      </c>
      <c r="CG45">
        <v>6.8</v>
      </c>
      <c r="CH45">
        <v>818547</v>
      </c>
      <c r="CI45">
        <v>99.33</v>
      </c>
      <c r="CJ45">
        <v>99.33</v>
      </c>
      <c r="CK45">
        <v>99.33</v>
      </c>
      <c r="CL45">
        <v>0</v>
      </c>
      <c r="CM45">
        <v>0</v>
      </c>
      <c r="CN45" t="s">
        <v>873</v>
      </c>
      <c r="CO45">
        <v>99.33</v>
      </c>
      <c r="CP45">
        <v>99.33</v>
      </c>
      <c r="CQ45">
        <v>99.33</v>
      </c>
      <c r="CR45">
        <v>0</v>
      </c>
      <c r="CS45">
        <v>21</v>
      </c>
      <c r="CT45">
        <v>10.926299999999999</v>
      </c>
      <c r="CU45">
        <v>8.6999999999999993</v>
      </c>
      <c r="CV45">
        <v>0</v>
      </c>
      <c r="CW45">
        <v>0</v>
      </c>
      <c r="CX45">
        <v>0</v>
      </c>
      <c r="CY45">
        <v>0</v>
      </c>
      <c r="CZ45">
        <v>0</v>
      </c>
      <c r="DA45">
        <v>0</v>
      </c>
      <c r="DB45">
        <v>0</v>
      </c>
      <c r="DC45">
        <v>0</v>
      </c>
      <c r="DD45">
        <v>0</v>
      </c>
      <c r="DE45">
        <v>0</v>
      </c>
      <c r="DF45">
        <v>0</v>
      </c>
      <c r="DG45">
        <v>0</v>
      </c>
      <c r="DH45">
        <v>0</v>
      </c>
      <c r="DI45">
        <v>0</v>
      </c>
      <c r="DJ45">
        <v>0</v>
      </c>
      <c r="DK45">
        <v>0</v>
      </c>
      <c r="DL45">
        <v>0</v>
      </c>
      <c r="DM45">
        <v>29.02</v>
      </c>
      <c r="DN45">
        <v>7.2549999999999999</v>
      </c>
      <c r="DO45">
        <v>29.02</v>
      </c>
      <c r="DP45">
        <v>29.02</v>
      </c>
      <c r="DQ45">
        <v>0</v>
      </c>
      <c r="DR45">
        <v>68.89</v>
      </c>
      <c r="DS45">
        <v>68.89</v>
      </c>
      <c r="DT45">
        <v>68.89</v>
      </c>
      <c r="DU45">
        <v>0</v>
      </c>
      <c r="DV45">
        <v>50.46</v>
      </c>
      <c r="DW45">
        <v>50.46</v>
      </c>
      <c r="DX45">
        <v>50.46</v>
      </c>
      <c r="DY45">
        <v>0</v>
      </c>
      <c r="DZ45">
        <v>302.90249999999997</v>
      </c>
      <c r="EA45">
        <v>245.56129999999999</v>
      </c>
      <c r="EB45">
        <v>302.90249999999997</v>
      </c>
      <c r="EC45">
        <v>245.56129999999999</v>
      </c>
      <c r="ED45">
        <v>302.90249999999997</v>
      </c>
      <c r="EE45">
        <v>302.90249999999997</v>
      </c>
      <c r="EF45" t="s">
        <v>874</v>
      </c>
      <c r="EG45">
        <v>-2.0171000000000001E-2</v>
      </c>
      <c r="EH45">
        <v>0</v>
      </c>
      <c r="EI45">
        <v>8074.84</v>
      </c>
      <c r="EJ45">
        <v>99</v>
      </c>
      <c r="EK45">
        <v>0.9</v>
      </c>
      <c r="EL45" t="s">
        <v>872</v>
      </c>
      <c r="EM45" t="s">
        <v>872</v>
      </c>
      <c r="EN45" t="s">
        <v>872</v>
      </c>
      <c r="EO45" t="s">
        <v>872</v>
      </c>
      <c r="EP45">
        <v>2230</v>
      </c>
      <c r="EQ45">
        <v>532309</v>
      </c>
      <c r="ER45" s="22">
        <v>0</v>
      </c>
      <c r="ES45">
        <v>12482</v>
      </c>
      <c r="ET45">
        <v>146742</v>
      </c>
      <c r="EU45">
        <v>5148847</v>
      </c>
      <c r="EV45">
        <v>0</v>
      </c>
      <c r="EW45">
        <v>0</v>
      </c>
      <c r="EX45">
        <v>0</v>
      </c>
      <c r="EY45">
        <v>6.8</v>
      </c>
      <c r="EZ45">
        <v>303655</v>
      </c>
      <c r="FA45">
        <v>148</v>
      </c>
      <c r="FB45">
        <v>148</v>
      </c>
      <c r="FC45">
        <v>148</v>
      </c>
      <c r="FD45">
        <v>0</v>
      </c>
      <c r="FE45">
        <v>0</v>
      </c>
      <c r="FF45" t="s">
        <v>875</v>
      </c>
      <c r="FG45">
        <v>148</v>
      </c>
      <c r="FH45">
        <v>148</v>
      </c>
      <c r="FI45">
        <v>148</v>
      </c>
      <c r="FJ45">
        <v>0</v>
      </c>
      <c r="FK45">
        <v>31</v>
      </c>
      <c r="FL45">
        <v>16.28</v>
      </c>
      <c r="FM45">
        <v>8.6999999999999993</v>
      </c>
      <c r="FN45">
        <v>0</v>
      </c>
      <c r="FO45">
        <v>0</v>
      </c>
      <c r="FP45">
        <v>0</v>
      </c>
      <c r="FQ45">
        <v>0</v>
      </c>
      <c r="FR45">
        <v>0</v>
      </c>
      <c r="FS45">
        <v>0</v>
      </c>
      <c r="FT45">
        <v>0</v>
      </c>
      <c r="FU45">
        <v>0</v>
      </c>
      <c r="FV45">
        <v>0</v>
      </c>
      <c r="FW45">
        <v>0</v>
      </c>
      <c r="FX45">
        <v>0</v>
      </c>
      <c r="FY45">
        <v>0</v>
      </c>
      <c r="FZ45">
        <v>0</v>
      </c>
      <c r="GA45">
        <v>0</v>
      </c>
      <c r="GB45">
        <v>0</v>
      </c>
      <c r="GC45">
        <v>2</v>
      </c>
      <c r="GD45">
        <v>0.5</v>
      </c>
      <c r="GE45">
        <v>40.29</v>
      </c>
      <c r="GF45">
        <v>10.0725</v>
      </c>
      <c r="GG45">
        <v>40.29</v>
      </c>
      <c r="GH45">
        <v>40.29</v>
      </c>
      <c r="GI45">
        <v>0</v>
      </c>
      <c r="GJ45">
        <v>68.89</v>
      </c>
      <c r="GK45">
        <v>68.89</v>
      </c>
      <c r="GL45">
        <v>68.89</v>
      </c>
      <c r="GM45">
        <v>0</v>
      </c>
      <c r="GN45">
        <v>50.46</v>
      </c>
      <c r="GO45">
        <v>50.46</v>
      </c>
      <c r="GP45">
        <v>50.46</v>
      </c>
      <c r="GQ45">
        <v>0</v>
      </c>
      <c r="GR45">
        <v>295.8562</v>
      </c>
      <c r="GS45">
        <v>302.90249999999997</v>
      </c>
      <c r="GT45">
        <v>295.8562</v>
      </c>
      <c r="GU45">
        <v>302.90249999999997</v>
      </c>
      <c r="GV45">
        <v>302.90249999999997</v>
      </c>
      <c r="GW45">
        <v>302.90249999999997</v>
      </c>
      <c r="GX45" t="s">
        <v>876</v>
      </c>
      <c r="GY45">
        <v>-1.8504E-2</v>
      </c>
      <c r="GZ45">
        <v>0</v>
      </c>
      <c r="HA45">
        <v>2013.76</v>
      </c>
      <c r="HB45">
        <v>92</v>
      </c>
      <c r="HC45">
        <v>0.9</v>
      </c>
      <c r="HD45" t="s">
        <v>872</v>
      </c>
      <c r="HE45" t="s">
        <v>872</v>
      </c>
      <c r="HF45" t="s">
        <v>872</v>
      </c>
      <c r="HG45" t="s">
        <v>872</v>
      </c>
      <c r="HH45">
        <v>2230</v>
      </c>
      <c r="HI45">
        <v>525105</v>
      </c>
      <c r="HJ45">
        <v>0</v>
      </c>
      <c r="HK45">
        <v>15079</v>
      </c>
      <c r="HL45">
        <v>113043</v>
      </c>
      <c r="HM45">
        <v>3603363</v>
      </c>
      <c r="HN45">
        <v>0</v>
      </c>
      <c r="HO45">
        <v>0</v>
      </c>
      <c r="HP45">
        <v>0</v>
      </c>
      <c r="HQ45">
        <v>7.56</v>
      </c>
      <c r="HR45">
        <v>314746</v>
      </c>
      <c r="HS45">
        <v>138.91999999999999</v>
      </c>
      <c r="HT45">
        <v>138.91999999999999</v>
      </c>
      <c r="HU45">
        <v>138.91999999999999</v>
      </c>
      <c r="HV45">
        <v>0</v>
      </c>
      <c r="HW45">
        <v>0</v>
      </c>
      <c r="HX45" t="s">
        <v>877</v>
      </c>
      <c r="HY45">
        <v>138.91999999999999</v>
      </c>
      <c r="HZ45">
        <v>138.91999999999999</v>
      </c>
      <c r="IA45">
        <v>138.91999999999999</v>
      </c>
      <c r="IB45">
        <v>0</v>
      </c>
      <c r="IC45">
        <v>30</v>
      </c>
      <c r="ID45">
        <v>15.2812</v>
      </c>
      <c r="IE45">
        <v>9.5</v>
      </c>
      <c r="IF45">
        <v>0</v>
      </c>
      <c r="IG45">
        <v>0</v>
      </c>
      <c r="IH45">
        <v>0</v>
      </c>
      <c r="II45">
        <v>0</v>
      </c>
      <c r="IJ45">
        <v>0</v>
      </c>
      <c r="IK45">
        <v>0</v>
      </c>
      <c r="IL45">
        <v>0</v>
      </c>
      <c r="IM45">
        <v>0</v>
      </c>
      <c r="IN45">
        <v>0</v>
      </c>
      <c r="IO45">
        <v>0</v>
      </c>
      <c r="IP45">
        <v>0</v>
      </c>
      <c r="IQ45">
        <v>0</v>
      </c>
      <c r="IR45">
        <v>0</v>
      </c>
      <c r="IS45">
        <v>0</v>
      </c>
      <c r="IT45">
        <v>0</v>
      </c>
      <c r="IU45">
        <v>2</v>
      </c>
      <c r="IV45">
        <v>0.5</v>
      </c>
      <c r="IW45">
        <v>49.22</v>
      </c>
      <c r="IX45">
        <v>12.305</v>
      </c>
      <c r="IY45">
        <v>49.22</v>
      </c>
      <c r="IZ45">
        <v>49.22</v>
      </c>
      <c r="JA45">
        <v>0</v>
      </c>
      <c r="JB45">
        <v>68.89</v>
      </c>
      <c r="JC45">
        <v>68.89</v>
      </c>
      <c r="JD45">
        <v>68.89</v>
      </c>
      <c r="JE45">
        <v>0</v>
      </c>
      <c r="JF45">
        <v>50.46</v>
      </c>
      <c r="JG45">
        <v>50.46</v>
      </c>
      <c r="JH45">
        <v>50.46</v>
      </c>
      <c r="JI45">
        <v>0</v>
      </c>
      <c r="JJ45">
        <v>295.8562</v>
      </c>
      <c r="JK45">
        <v>295.8562</v>
      </c>
      <c r="JL45" t="s">
        <v>878</v>
      </c>
      <c r="JM45">
        <v>-7.0965E-2</v>
      </c>
      <c r="JN45">
        <v>0</v>
      </c>
      <c r="JO45">
        <v>2265.66</v>
      </c>
      <c r="JP45">
        <v>93</v>
      </c>
      <c r="JQ45">
        <v>0.9</v>
      </c>
      <c r="JR45">
        <v>44317.36438082176</v>
      </c>
      <c r="JS45">
        <v>1</v>
      </c>
      <c r="JT45">
        <v>2</v>
      </c>
    </row>
    <row r="46" spans="1:280" x14ac:dyDescent="0.25">
      <c r="A46">
        <v>1935</v>
      </c>
      <c r="B46">
        <v>1935</v>
      </c>
      <c r="C46" t="s">
        <v>96</v>
      </c>
      <c r="D46" t="s">
        <v>92</v>
      </c>
      <c r="E46" t="s">
        <v>97</v>
      </c>
      <c r="G46">
        <v>2230</v>
      </c>
      <c r="H46">
        <v>16707926</v>
      </c>
      <c r="I46">
        <v>0</v>
      </c>
      <c r="J46">
        <v>0</v>
      </c>
      <c r="K46">
        <v>2000000</v>
      </c>
      <c r="L46">
        <v>289546</v>
      </c>
      <c r="M46">
        <v>0</v>
      </c>
      <c r="N46">
        <v>0</v>
      </c>
      <c r="O46">
        <v>0</v>
      </c>
      <c r="P46">
        <v>14.21</v>
      </c>
      <c r="Q46">
        <v>1303349</v>
      </c>
      <c r="R46">
        <v>1575</v>
      </c>
      <c r="S46">
        <v>1575</v>
      </c>
      <c r="T46">
        <v>1575</v>
      </c>
      <c r="U46">
        <v>0</v>
      </c>
      <c r="V46" t="s">
        <v>870</v>
      </c>
      <c r="W46">
        <v>1575</v>
      </c>
      <c r="X46">
        <v>1575</v>
      </c>
      <c r="Y46">
        <v>1575</v>
      </c>
      <c r="Z46">
        <v>0</v>
      </c>
      <c r="AA46">
        <v>234</v>
      </c>
      <c r="AB46">
        <v>173.25</v>
      </c>
      <c r="AC46">
        <v>23.4</v>
      </c>
      <c r="AD46">
        <v>167</v>
      </c>
      <c r="AE46">
        <v>83.5</v>
      </c>
      <c r="AF46">
        <v>167</v>
      </c>
      <c r="AG46">
        <v>167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6</v>
      </c>
      <c r="AT46">
        <v>1.5</v>
      </c>
      <c r="AU46">
        <v>212.41</v>
      </c>
      <c r="AV46">
        <v>53.102499999999999</v>
      </c>
      <c r="AW46">
        <v>212.41</v>
      </c>
      <c r="AX46">
        <v>212.41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1785.1221</v>
      </c>
      <c r="BI46">
        <v>1909.7525000000001</v>
      </c>
      <c r="BJ46">
        <v>1831.9695999999999</v>
      </c>
      <c r="BK46">
        <v>1909.7525000000001</v>
      </c>
      <c r="BL46">
        <v>1909.7525000000001</v>
      </c>
      <c r="BM46">
        <v>1909.7525000000001</v>
      </c>
      <c r="BN46" t="s">
        <v>871</v>
      </c>
      <c r="BO46">
        <v>0</v>
      </c>
      <c r="BP46">
        <v>0</v>
      </c>
      <c r="BQ46">
        <v>827.52</v>
      </c>
      <c r="BR46">
        <v>62</v>
      </c>
      <c r="BS46">
        <v>0.7</v>
      </c>
      <c r="BT46" t="s">
        <v>872</v>
      </c>
      <c r="BU46" t="s">
        <v>872</v>
      </c>
      <c r="BV46" t="s">
        <v>872</v>
      </c>
      <c r="BW46" t="s">
        <v>872</v>
      </c>
      <c r="BX46">
        <v>2230</v>
      </c>
      <c r="BY46">
        <v>16485855</v>
      </c>
      <c r="BZ46">
        <v>0</v>
      </c>
      <c r="CA46">
        <v>0</v>
      </c>
      <c r="CB46">
        <v>1790000</v>
      </c>
      <c r="CC46">
        <v>499546</v>
      </c>
      <c r="CD46">
        <v>0</v>
      </c>
      <c r="CE46">
        <v>0</v>
      </c>
      <c r="CF46">
        <v>0</v>
      </c>
      <c r="CG46">
        <v>14.21</v>
      </c>
      <c r="CH46">
        <v>1265388</v>
      </c>
      <c r="CI46">
        <v>1469.68</v>
      </c>
      <c r="CJ46">
        <v>1511.61</v>
      </c>
      <c r="CK46">
        <v>1469.68</v>
      </c>
      <c r="CL46">
        <v>41.93</v>
      </c>
      <c r="CM46">
        <v>0</v>
      </c>
      <c r="CN46" t="s">
        <v>873</v>
      </c>
      <c r="CO46">
        <v>1469.68</v>
      </c>
      <c r="CP46">
        <v>1511.61</v>
      </c>
      <c r="CQ46">
        <v>1469.68</v>
      </c>
      <c r="CR46">
        <v>41.93</v>
      </c>
      <c r="CS46">
        <v>234</v>
      </c>
      <c r="CT46">
        <v>166.27709999999999</v>
      </c>
      <c r="CU46">
        <v>23.4</v>
      </c>
      <c r="CV46">
        <v>149.43</v>
      </c>
      <c r="CW46">
        <v>74.715000000000003</v>
      </c>
      <c r="CX46">
        <v>156.43</v>
      </c>
      <c r="CY46">
        <v>149.43</v>
      </c>
      <c r="CZ46">
        <v>7</v>
      </c>
      <c r="DA46">
        <v>0</v>
      </c>
      <c r="DB46">
        <v>0</v>
      </c>
      <c r="DC46">
        <v>0</v>
      </c>
      <c r="DD46">
        <v>0</v>
      </c>
      <c r="DE46">
        <v>0</v>
      </c>
      <c r="DF46">
        <v>0</v>
      </c>
      <c r="DG46">
        <v>0</v>
      </c>
      <c r="DH46">
        <v>0</v>
      </c>
      <c r="DI46">
        <v>0</v>
      </c>
      <c r="DJ46">
        <v>0</v>
      </c>
      <c r="DK46">
        <v>6</v>
      </c>
      <c r="DL46">
        <v>1.5</v>
      </c>
      <c r="DM46">
        <v>198.2</v>
      </c>
      <c r="DN46">
        <v>49.55</v>
      </c>
      <c r="DO46">
        <v>203.87</v>
      </c>
      <c r="DP46">
        <v>198.2</v>
      </c>
      <c r="DQ46">
        <v>5.67</v>
      </c>
      <c r="DR46">
        <v>0</v>
      </c>
      <c r="DS46">
        <v>0</v>
      </c>
      <c r="DT46">
        <v>0</v>
      </c>
      <c r="DU46">
        <v>0</v>
      </c>
      <c r="DV46">
        <v>0</v>
      </c>
      <c r="DW46">
        <v>0</v>
      </c>
      <c r="DX46">
        <v>0</v>
      </c>
      <c r="DY46">
        <v>0</v>
      </c>
      <c r="DZ46">
        <v>1903.777</v>
      </c>
      <c r="EA46">
        <v>1785.1221</v>
      </c>
      <c r="EB46">
        <v>1953.3544999999999</v>
      </c>
      <c r="EC46">
        <v>1831.9695999999999</v>
      </c>
      <c r="ED46">
        <v>1903.777</v>
      </c>
      <c r="EE46">
        <v>1953.3544999999999</v>
      </c>
      <c r="EF46" t="s">
        <v>874</v>
      </c>
      <c r="EG46">
        <v>-2.9169999999999999E-3</v>
      </c>
      <c r="EH46">
        <v>0</v>
      </c>
      <c r="EI46">
        <v>834.67</v>
      </c>
      <c r="EJ46">
        <v>67</v>
      </c>
      <c r="EK46">
        <v>0.7</v>
      </c>
      <c r="EL46" t="s">
        <v>872</v>
      </c>
      <c r="EM46" t="s">
        <v>872</v>
      </c>
      <c r="EN46" t="s">
        <v>872</v>
      </c>
      <c r="EO46" t="s">
        <v>872</v>
      </c>
      <c r="EP46">
        <v>2230</v>
      </c>
      <c r="EQ46">
        <v>17262648</v>
      </c>
      <c r="ER46" s="22">
        <v>0</v>
      </c>
      <c r="ES46">
        <v>153223</v>
      </c>
      <c r="ET46">
        <v>1551460</v>
      </c>
      <c r="EU46">
        <v>235935</v>
      </c>
      <c r="EV46">
        <v>0</v>
      </c>
      <c r="EW46">
        <v>0</v>
      </c>
      <c r="EX46">
        <v>0</v>
      </c>
      <c r="EY46">
        <v>14.21</v>
      </c>
      <c r="EZ46">
        <v>892656</v>
      </c>
      <c r="FA46">
        <v>1565.94</v>
      </c>
      <c r="FB46">
        <v>1609.95</v>
      </c>
      <c r="FC46">
        <v>1565.94</v>
      </c>
      <c r="FD46">
        <v>44.01</v>
      </c>
      <c r="FE46">
        <v>0</v>
      </c>
      <c r="FF46" t="s">
        <v>875</v>
      </c>
      <c r="FG46">
        <v>1565.94</v>
      </c>
      <c r="FH46">
        <v>1609.95</v>
      </c>
      <c r="FI46">
        <v>1565.94</v>
      </c>
      <c r="FJ46">
        <v>44.01</v>
      </c>
      <c r="FK46">
        <v>253</v>
      </c>
      <c r="FL46">
        <v>177.09450000000001</v>
      </c>
      <c r="FM46">
        <v>23.4</v>
      </c>
      <c r="FN46">
        <v>140.38999999999999</v>
      </c>
      <c r="FO46">
        <v>70.194999999999993</v>
      </c>
      <c r="FP46">
        <v>147.9</v>
      </c>
      <c r="FQ46">
        <v>140.38999999999999</v>
      </c>
      <c r="FR46">
        <v>7.51</v>
      </c>
      <c r="FS46">
        <v>0</v>
      </c>
      <c r="FT46">
        <v>0</v>
      </c>
      <c r="FU46">
        <v>0</v>
      </c>
      <c r="FV46">
        <v>0</v>
      </c>
      <c r="FW46">
        <v>0</v>
      </c>
      <c r="FX46">
        <v>0</v>
      </c>
      <c r="FY46">
        <v>0</v>
      </c>
      <c r="FZ46">
        <v>0</v>
      </c>
      <c r="GA46">
        <v>0</v>
      </c>
      <c r="GB46">
        <v>0</v>
      </c>
      <c r="GC46">
        <v>11</v>
      </c>
      <c r="GD46">
        <v>2.75</v>
      </c>
      <c r="GE46">
        <v>257.58999999999997</v>
      </c>
      <c r="GF46">
        <v>64.397499999999994</v>
      </c>
      <c r="GG46">
        <v>264.83999999999997</v>
      </c>
      <c r="GH46">
        <v>257.58999999999997</v>
      </c>
      <c r="GI46">
        <v>7.25</v>
      </c>
      <c r="GJ46">
        <v>0</v>
      </c>
      <c r="GK46">
        <v>0</v>
      </c>
      <c r="GL46">
        <v>0</v>
      </c>
      <c r="GM46">
        <v>0</v>
      </c>
      <c r="GN46">
        <v>0</v>
      </c>
      <c r="GO46">
        <v>0</v>
      </c>
      <c r="GP46">
        <v>0</v>
      </c>
      <c r="GQ46">
        <v>0</v>
      </c>
      <c r="GR46">
        <v>1944.9546</v>
      </c>
      <c r="GS46">
        <v>1903.777</v>
      </c>
      <c r="GT46">
        <v>1980.9595999999999</v>
      </c>
      <c r="GU46">
        <v>1953.3544999999999</v>
      </c>
      <c r="GV46">
        <v>1944.9546</v>
      </c>
      <c r="GW46">
        <v>1980.9595999999999</v>
      </c>
      <c r="GX46" t="s">
        <v>876</v>
      </c>
      <c r="GY46">
        <v>-1.9980000000000002E-3</v>
      </c>
      <c r="GZ46">
        <v>0</v>
      </c>
      <c r="HA46">
        <v>553.36</v>
      </c>
      <c r="HB46">
        <v>39</v>
      </c>
      <c r="HC46">
        <v>0.7</v>
      </c>
      <c r="HD46" t="s">
        <v>872</v>
      </c>
      <c r="HE46" t="s">
        <v>872</v>
      </c>
      <c r="HF46" t="s">
        <v>872</v>
      </c>
      <c r="HG46" t="s">
        <v>872</v>
      </c>
      <c r="HH46">
        <v>2230</v>
      </c>
      <c r="HI46">
        <v>15037337</v>
      </c>
      <c r="HJ46">
        <v>0</v>
      </c>
      <c r="HK46">
        <v>156265</v>
      </c>
      <c r="HL46">
        <v>1351482</v>
      </c>
      <c r="HM46">
        <v>87762</v>
      </c>
      <c r="HN46">
        <v>0</v>
      </c>
      <c r="HO46">
        <v>0</v>
      </c>
      <c r="HP46">
        <v>0</v>
      </c>
      <c r="HQ46">
        <v>14.09</v>
      </c>
      <c r="HR46">
        <v>900709</v>
      </c>
      <c r="HS46">
        <v>1600.14</v>
      </c>
      <c r="HT46">
        <v>1632.36</v>
      </c>
      <c r="HU46">
        <v>1600.14</v>
      </c>
      <c r="HV46">
        <v>32.22</v>
      </c>
      <c r="HW46">
        <v>0</v>
      </c>
      <c r="HX46" t="s">
        <v>877</v>
      </c>
      <c r="HY46">
        <v>1600.14</v>
      </c>
      <c r="HZ46">
        <v>1632.36</v>
      </c>
      <c r="IA46">
        <v>1600.14</v>
      </c>
      <c r="IB46">
        <v>32.22</v>
      </c>
      <c r="IC46">
        <v>249</v>
      </c>
      <c r="ID46">
        <v>179.55959999999999</v>
      </c>
      <c r="IE46">
        <v>21.4</v>
      </c>
      <c r="IF46">
        <v>150.84</v>
      </c>
      <c r="IG46">
        <v>75.42</v>
      </c>
      <c r="IH46">
        <v>155.78</v>
      </c>
      <c r="II46">
        <v>150.84</v>
      </c>
      <c r="IJ46">
        <v>4.9400000000000004</v>
      </c>
      <c r="IK46">
        <v>0</v>
      </c>
      <c r="IL46">
        <v>0</v>
      </c>
      <c r="IM46">
        <v>0</v>
      </c>
      <c r="IN46">
        <v>0</v>
      </c>
      <c r="IO46">
        <v>0</v>
      </c>
      <c r="IP46">
        <v>0</v>
      </c>
      <c r="IQ46">
        <v>0</v>
      </c>
      <c r="IR46">
        <v>0</v>
      </c>
      <c r="IS46">
        <v>0</v>
      </c>
      <c r="IT46">
        <v>0</v>
      </c>
      <c r="IU46">
        <v>11</v>
      </c>
      <c r="IV46">
        <v>2.75</v>
      </c>
      <c r="IW46">
        <v>262.74</v>
      </c>
      <c r="IX46">
        <v>65.685000000000002</v>
      </c>
      <c r="IY46">
        <v>268</v>
      </c>
      <c r="IZ46">
        <v>262.74</v>
      </c>
      <c r="JA46">
        <v>5.26</v>
      </c>
      <c r="JB46">
        <v>0</v>
      </c>
      <c r="JC46">
        <v>0</v>
      </c>
      <c r="JD46">
        <v>0</v>
      </c>
      <c r="JE46">
        <v>0</v>
      </c>
      <c r="JF46">
        <v>0</v>
      </c>
      <c r="JG46">
        <v>0</v>
      </c>
      <c r="JH46">
        <v>0</v>
      </c>
      <c r="JI46">
        <v>0</v>
      </c>
      <c r="JJ46">
        <v>1944.9546</v>
      </c>
      <c r="JK46">
        <v>1980.9595999999999</v>
      </c>
      <c r="JL46" t="s">
        <v>878</v>
      </c>
      <c r="JM46">
        <v>-4.35E-4</v>
      </c>
      <c r="JN46">
        <v>0</v>
      </c>
      <c r="JO46">
        <v>551.78</v>
      </c>
      <c r="JP46">
        <v>34</v>
      </c>
      <c r="JQ46">
        <v>0.7</v>
      </c>
      <c r="JR46">
        <v>44317.36438082176</v>
      </c>
      <c r="JS46">
        <v>1</v>
      </c>
      <c r="JT46">
        <v>2</v>
      </c>
    </row>
    <row r="47" spans="1:280" x14ac:dyDescent="0.25">
      <c r="A47">
        <v>5385</v>
      </c>
      <c r="B47">
        <v>1935</v>
      </c>
      <c r="D47" t="s">
        <v>92</v>
      </c>
      <c r="E47" t="s">
        <v>97</v>
      </c>
      <c r="F47" t="s">
        <v>901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T47">
        <v>0</v>
      </c>
      <c r="U47">
        <v>0</v>
      </c>
      <c r="V47" t="s">
        <v>870</v>
      </c>
      <c r="W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G47">
        <v>0</v>
      </c>
      <c r="AH47">
        <v>0</v>
      </c>
      <c r="AI47">
        <v>0</v>
      </c>
      <c r="AJ47">
        <v>0</v>
      </c>
      <c r="AL47">
        <v>0</v>
      </c>
      <c r="AM47">
        <v>0</v>
      </c>
      <c r="AN47">
        <v>0</v>
      </c>
      <c r="AO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X47">
        <v>0</v>
      </c>
      <c r="AY47">
        <v>0</v>
      </c>
      <c r="AZ47">
        <v>0</v>
      </c>
      <c r="BB47">
        <v>0</v>
      </c>
      <c r="BC47">
        <v>0</v>
      </c>
      <c r="BD47">
        <v>0</v>
      </c>
      <c r="BF47">
        <v>0</v>
      </c>
      <c r="BG47">
        <v>0</v>
      </c>
      <c r="BH47">
        <v>46.847499999999997</v>
      </c>
      <c r="BI47">
        <v>0</v>
      </c>
      <c r="BL47">
        <v>46.847499999999997</v>
      </c>
      <c r="BN47" t="s">
        <v>871</v>
      </c>
      <c r="BO47">
        <v>0</v>
      </c>
      <c r="BP47">
        <v>0</v>
      </c>
      <c r="BQ47">
        <v>0</v>
      </c>
      <c r="BR47">
        <v>0</v>
      </c>
      <c r="BS47">
        <v>0</v>
      </c>
      <c r="BT47" t="s">
        <v>872</v>
      </c>
      <c r="BU47" t="s">
        <v>872</v>
      </c>
      <c r="BV47" t="s">
        <v>872</v>
      </c>
      <c r="BW47" t="s">
        <v>872</v>
      </c>
      <c r="BY47">
        <v>0</v>
      </c>
      <c r="BZ47">
        <v>0</v>
      </c>
      <c r="CA47">
        <v>0</v>
      </c>
      <c r="CB47">
        <v>0</v>
      </c>
      <c r="CC47">
        <v>0</v>
      </c>
      <c r="CD47">
        <v>0</v>
      </c>
      <c r="CE47">
        <v>0</v>
      </c>
      <c r="CF47">
        <v>0</v>
      </c>
      <c r="CG47">
        <v>0</v>
      </c>
      <c r="CH47">
        <v>0</v>
      </c>
      <c r="CI47">
        <v>41.93</v>
      </c>
      <c r="CK47">
        <v>41.93</v>
      </c>
      <c r="CL47">
        <v>0</v>
      </c>
      <c r="CM47">
        <v>0</v>
      </c>
      <c r="CN47" t="s">
        <v>873</v>
      </c>
      <c r="CO47">
        <v>41.93</v>
      </c>
      <c r="CQ47">
        <v>41.93</v>
      </c>
      <c r="CR47">
        <v>0</v>
      </c>
      <c r="CS47">
        <v>0</v>
      </c>
      <c r="CT47">
        <v>0</v>
      </c>
      <c r="CU47">
        <v>0</v>
      </c>
      <c r="CV47">
        <v>7</v>
      </c>
      <c r="CW47">
        <v>3.5</v>
      </c>
      <c r="CY47">
        <v>7</v>
      </c>
      <c r="CZ47">
        <v>0</v>
      </c>
      <c r="DA47">
        <v>0</v>
      </c>
      <c r="DB47">
        <v>0</v>
      </c>
      <c r="DD47">
        <v>0</v>
      </c>
      <c r="DE47">
        <v>0</v>
      </c>
      <c r="DF47">
        <v>0</v>
      </c>
      <c r="DG47">
        <v>0</v>
      </c>
      <c r="DI47">
        <v>0</v>
      </c>
      <c r="DJ47">
        <v>0</v>
      </c>
      <c r="DK47">
        <v>0</v>
      </c>
      <c r="DL47">
        <v>0</v>
      </c>
      <c r="DM47">
        <v>5.67</v>
      </c>
      <c r="DN47">
        <v>1.4175</v>
      </c>
      <c r="DP47">
        <v>5.67</v>
      </c>
      <c r="DQ47">
        <v>0</v>
      </c>
      <c r="DR47">
        <v>0</v>
      </c>
      <c r="DT47">
        <v>0</v>
      </c>
      <c r="DU47">
        <v>0</v>
      </c>
      <c r="DV47">
        <v>0</v>
      </c>
      <c r="DX47">
        <v>0</v>
      </c>
      <c r="DY47">
        <v>0</v>
      </c>
      <c r="DZ47">
        <v>49.577500000000001</v>
      </c>
      <c r="EA47">
        <v>46.847499999999997</v>
      </c>
      <c r="ED47">
        <v>49.577500000000001</v>
      </c>
      <c r="EF47" t="s">
        <v>874</v>
      </c>
      <c r="EG47">
        <v>-2.9169999999999999E-3</v>
      </c>
      <c r="EH47">
        <v>0</v>
      </c>
      <c r="EI47">
        <v>0</v>
      </c>
      <c r="EJ47">
        <v>0</v>
      </c>
      <c r="EK47">
        <v>0</v>
      </c>
      <c r="EL47" t="s">
        <v>872</v>
      </c>
      <c r="EM47" t="s">
        <v>872</v>
      </c>
      <c r="EN47" t="s">
        <v>872</v>
      </c>
      <c r="EO47" t="s">
        <v>872</v>
      </c>
      <c r="EQ47">
        <v>0</v>
      </c>
      <c r="ER47" s="22">
        <v>0</v>
      </c>
      <c r="ES47">
        <v>0</v>
      </c>
      <c r="ET47">
        <v>0</v>
      </c>
      <c r="EU47">
        <v>0</v>
      </c>
      <c r="EV47">
        <v>0</v>
      </c>
      <c r="EW47">
        <v>0</v>
      </c>
      <c r="EX47">
        <v>0</v>
      </c>
      <c r="EY47">
        <v>0</v>
      </c>
      <c r="EZ47">
        <v>0</v>
      </c>
      <c r="FA47">
        <v>44.01</v>
      </c>
      <c r="FC47">
        <v>44.01</v>
      </c>
      <c r="FD47">
        <v>0</v>
      </c>
      <c r="FE47">
        <v>0</v>
      </c>
      <c r="FF47" t="s">
        <v>875</v>
      </c>
      <c r="FG47">
        <v>44.01</v>
      </c>
      <c r="FI47">
        <v>44.01</v>
      </c>
      <c r="FJ47">
        <v>0</v>
      </c>
      <c r="FK47">
        <v>0</v>
      </c>
      <c r="FL47">
        <v>0</v>
      </c>
      <c r="FM47">
        <v>0</v>
      </c>
      <c r="FN47">
        <v>7.51</v>
      </c>
      <c r="FO47">
        <v>3.7549999999999999</v>
      </c>
      <c r="FQ47">
        <v>7.51</v>
      </c>
      <c r="FR47">
        <v>0</v>
      </c>
      <c r="FS47">
        <v>0</v>
      </c>
      <c r="FT47">
        <v>0</v>
      </c>
      <c r="FV47">
        <v>0</v>
      </c>
      <c r="FW47">
        <v>0</v>
      </c>
      <c r="FX47">
        <v>0</v>
      </c>
      <c r="FY47">
        <v>0</v>
      </c>
      <c r="GA47">
        <v>0</v>
      </c>
      <c r="GB47">
        <v>0</v>
      </c>
      <c r="GC47">
        <v>0</v>
      </c>
      <c r="GD47">
        <v>0</v>
      </c>
      <c r="GE47">
        <v>7.25</v>
      </c>
      <c r="GF47">
        <v>1.8125</v>
      </c>
      <c r="GH47">
        <v>7.25</v>
      </c>
      <c r="GI47">
        <v>0</v>
      </c>
      <c r="GJ47">
        <v>0</v>
      </c>
      <c r="GL47">
        <v>0</v>
      </c>
      <c r="GM47">
        <v>0</v>
      </c>
      <c r="GN47">
        <v>0</v>
      </c>
      <c r="GP47">
        <v>0</v>
      </c>
      <c r="GQ47">
        <v>0</v>
      </c>
      <c r="GR47">
        <v>36.005000000000003</v>
      </c>
      <c r="GS47">
        <v>49.577500000000001</v>
      </c>
      <c r="GV47">
        <v>49.577500000000001</v>
      </c>
      <c r="GX47" t="s">
        <v>876</v>
      </c>
      <c r="GY47">
        <v>-1.9980000000000002E-3</v>
      </c>
      <c r="GZ47">
        <v>0</v>
      </c>
      <c r="HA47">
        <v>0</v>
      </c>
      <c r="HB47">
        <v>0</v>
      </c>
      <c r="HC47">
        <v>0</v>
      </c>
      <c r="HD47" t="s">
        <v>872</v>
      </c>
      <c r="HE47" t="s">
        <v>872</v>
      </c>
      <c r="HF47" t="s">
        <v>872</v>
      </c>
      <c r="HG47" t="s">
        <v>872</v>
      </c>
      <c r="HI47">
        <v>0</v>
      </c>
      <c r="HJ47">
        <v>0</v>
      </c>
      <c r="HK47">
        <v>0</v>
      </c>
      <c r="HL47">
        <v>0</v>
      </c>
      <c r="HM47">
        <v>0</v>
      </c>
      <c r="HN47">
        <v>0</v>
      </c>
      <c r="HO47">
        <v>0</v>
      </c>
      <c r="HP47">
        <v>0</v>
      </c>
      <c r="HQ47">
        <v>0</v>
      </c>
      <c r="HR47">
        <v>0</v>
      </c>
      <c r="HS47">
        <v>32.22</v>
      </c>
      <c r="HU47">
        <v>32.22</v>
      </c>
      <c r="HV47">
        <v>0</v>
      </c>
      <c r="HW47">
        <v>0</v>
      </c>
      <c r="HX47" t="s">
        <v>877</v>
      </c>
      <c r="HY47">
        <v>32.22</v>
      </c>
      <c r="IA47">
        <v>32.22</v>
      </c>
      <c r="IB47">
        <v>0</v>
      </c>
      <c r="IC47">
        <v>0</v>
      </c>
      <c r="ID47">
        <v>0</v>
      </c>
      <c r="IE47">
        <v>0</v>
      </c>
      <c r="IF47">
        <v>4.9400000000000004</v>
      </c>
      <c r="IG47">
        <v>2.4700000000000002</v>
      </c>
      <c r="II47">
        <v>4.9400000000000004</v>
      </c>
      <c r="IJ47">
        <v>0</v>
      </c>
      <c r="IK47">
        <v>0</v>
      </c>
      <c r="IL47">
        <v>0</v>
      </c>
      <c r="IN47">
        <v>0</v>
      </c>
      <c r="IO47">
        <v>0</v>
      </c>
      <c r="IP47">
        <v>0</v>
      </c>
      <c r="IQ47">
        <v>0</v>
      </c>
      <c r="IS47">
        <v>0</v>
      </c>
      <c r="IT47">
        <v>0</v>
      </c>
      <c r="IU47">
        <v>0</v>
      </c>
      <c r="IV47">
        <v>0</v>
      </c>
      <c r="IW47">
        <v>5.26</v>
      </c>
      <c r="IX47">
        <v>1.3149999999999999</v>
      </c>
      <c r="IZ47">
        <v>5.26</v>
      </c>
      <c r="JA47">
        <v>0</v>
      </c>
      <c r="JB47">
        <v>0</v>
      </c>
      <c r="JD47">
        <v>0</v>
      </c>
      <c r="JE47">
        <v>0</v>
      </c>
      <c r="JF47">
        <v>0</v>
      </c>
      <c r="JH47">
        <v>0</v>
      </c>
      <c r="JI47">
        <v>0</v>
      </c>
      <c r="JJ47">
        <v>36.005000000000003</v>
      </c>
      <c r="JL47" t="s">
        <v>878</v>
      </c>
      <c r="JM47">
        <v>0</v>
      </c>
      <c r="JN47">
        <v>0</v>
      </c>
      <c r="JO47">
        <v>0</v>
      </c>
      <c r="JP47">
        <v>0</v>
      </c>
      <c r="JQ47">
        <v>0</v>
      </c>
      <c r="JR47">
        <v>44317.36438082176</v>
      </c>
      <c r="JS47">
        <v>1</v>
      </c>
      <c r="JT47">
        <v>3</v>
      </c>
    </row>
    <row r="48" spans="1:280" x14ac:dyDescent="0.25">
      <c r="A48">
        <v>1936</v>
      </c>
      <c r="B48">
        <v>1936</v>
      </c>
      <c r="C48" t="s">
        <v>98</v>
      </c>
      <c r="D48" t="s">
        <v>92</v>
      </c>
      <c r="E48" t="s">
        <v>99</v>
      </c>
      <c r="G48">
        <v>2230</v>
      </c>
      <c r="H48">
        <v>2915400</v>
      </c>
      <c r="I48">
        <v>0</v>
      </c>
      <c r="J48">
        <v>0</v>
      </c>
      <c r="K48">
        <v>920000</v>
      </c>
      <c r="L48">
        <v>717210</v>
      </c>
      <c r="M48">
        <v>0</v>
      </c>
      <c r="N48">
        <v>0</v>
      </c>
      <c r="O48">
        <v>0</v>
      </c>
      <c r="P48">
        <v>11.39</v>
      </c>
      <c r="Q48">
        <v>500000</v>
      </c>
      <c r="R48">
        <v>990</v>
      </c>
      <c r="S48">
        <v>990</v>
      </c>
      <c r="T48">
        <v>990</v>
      </c>
      <c r="U48">
        <v>0</v>
      </c>
      <c r="V48" t="s">
        <v>870</v>
      </c>
      <c r="W48">
        <v>990</v>
      </c>
      <c r="X48">
        <v>990</v>
      </c>
      <c r="Y48">
        <v>990</v>
      </c>
      <c r="Z48">
        <v>0</v>
      </c>
      <c r="AA48">
        <v>190</v>
      </c>
      <c r="AB48">
        <v>108.9</v>
      </c>
      <c r="AC48">
        <v>16.899999999999999</v>
      </c>
      <c r="AD48">
        <v>29</v>
      </c>
      <c r="AE48">
        <v>14.5</v>
      </c>
      <c r="AF48">
        <v>29</v>
      </c>
      <c r="AG48">
        <v>29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3</v>
      </c>
      <c r="AT48">
        <v>0.75</v>
      </c>
      <c r="AU48">
        <v>119.82</v>
      </c>
      <c r="AV48">
        <v>29.954999999999998</v>
      </c>
      <c r="AW48">
        <v>119.82</v>
      </c>
      <c r="AX48">
        <v>119.82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60.72</v>
      </c>
      <c r="BE48">
        <v>60.72</v>
      </c>
      <c r="BF48">
        <v>60.72</v>
      </c>
      <c r="BG48">
        <v>0</v>
      </c>
      <c r="BH48">
        <v>1012.7866</v>
      </c>
      <c r="BI48">
        <v>1221.7249999999999</v>
      </c>
      <c r="BJ48">
        <v>1012.7866</v>
      </c>
      <c r="BK48">
        <v>1221.7249999999999</v>
      </c>
      <c r="BL48">
        <v>1221.7249999999999</v>
      </c>
      <c r="BM48">
        <v>1221.7249999999999</v>
      </c>
      <c r="BN48" t="s">
        <v>871</v>
      </c>
      <c r="BO48">
        <v>0</v>
      </c>
      <c r="BP48">
        <v>0</v>
      </c>
      <c r="BQ48">
        <v>505.05</v>
      </c>
      <c r="BR48">
        <v>24</v>
      </c>
      <c r="BS48">
        <v>0.7</v>
      </c>
      <c r="BT48" t="s">
        <v>872</v>
      </c>
      <c r="BU48" t="s">
        <v>872</v>
      </c>
      <c r="BV48" t="s">
        <v>872</v>
      </c>
      <c r="BW48" t="s">
        <v>872</v>
      </c>
      <c r="BX48">
        <v>2230</v>
      </c>
      <c r="BY48">
        <v>2858250</v>
      </c>
      <c r="BZ48">
        <v>0</v>
      </c>
      <c r="CA48">
        <v>0</v>
      </c>
      <c r="CB48">
        <v>900000</v>
      </c>
      <c r="CC48">
        <v>485000</v>
      </c>
      <c r="CD48">
        <v>0</v>
      </c>
      <c r="CE48">
        <v>0</v>
      </c>
      <c r="CF48">
        <v>0</v>
      </c>
      <c r="CG48">
        <v>11.39</v>
      </c>
      <c r="CH48">
        <v>480000</v>
      </c>
      <c r="CI48">
        <v>809.56</v>
      </c>
      <c r="CJ48">
        <v>809.56</v>
      </c>
      <c r="CK48">
        <v>809.56</v>
      </c>
      <c r="CL48">
        <v>0</v>
      </c>
      <c r="CM48">
        <v>0</v>
      </c>
      <c r="CN48" t="s">
        <v>873</v>
      </c>
      <c r="CO48">
        <v>809.56</v>
      </c>
      <c r="CP48">
        <v>809.56</v>
      </c>
      <c r="CQ48">
        <v>809.56</v>
      </c>
      <c r="CR48">
        <v>0</v>
      </c>
      <c r="CS48">
        <v>142</v>
      </c>
      <c r="CT48">
        <v>89.051599999999993</v>
      </c>
      <c r="CU48">
        <v>16.899999999999999</v>
      </c>
      <c r="CV48">
        <v>22.62</v>
      </c>
      <c r="CW48">
        <v>11.31</v>
      </c>
      <c r="CX48">
        <v>22.62</v>
      </c>
      <c r="CY48">
        <v>22.62</v>
      </c>
      <c r="CZ48">
        <v>0</v>
      </c>
      <c r="DA48">
        <v>0</v>
      </c>
      <c r="DB48">
        <v>0</v>
      </c>
      <c r="DC48">
        <v>0</v>
      </c>
      <c r="DD48">
        <v>0</v>
      </c>
      <c r="DE48">
        <v>0</v>
      </c>
      <c r="DF48">
        <v>0</v>
      </c>
      <c r="DG48">
        <v>0</v>
      </c>
      <c r="DH48">
        <v>0</v>
      </c>
      <c r="DI48">
        <v>0</v>
      </c>
      <c r="DJ48">
        <v>0</v>
      </c>
      <c r="DK48">
        <v>3</v>
      </c>
      <c r="DL48">
        <v>0.75</v>
      </c>
      <c r="DM48">
        <v>97.98</v>
      </c>
      <c r="DN48">
        <v>24.495000000000001</v>
      </c>
      <c r="DO48">
        <v>97.98</v>
      </c>
      <c r="DP48">
        <v>97.98</v>
      </c>
      <c r="DQ48">
        <v>0</v>
      </c>
      <c r="DR48">
        <v>0</v>
      </c>
      <c r="DS48">
        <v>0</v>
      </c>
      <c r="DT48">
        <v>0</v>
      </c>
      <c r="DU48">
        <v>0</v>
      </c>
      <c r="DV48">
        <v>60.72</v>
      </c>
      <c r="DW48">
        <v>60.72</v>
      </c>
      <c r="DX48">
        <v>60.72</v>
      </c>
      <c r="DY48">
        <v>0</v>
      </c>
      <c r="DZ48">
        <v>1255.6514999999999</v>
      </c>
      <c r="EA48">
        <v>1012.7866</v>
      </c>
      <c r="EB48">
        <v>1255.6514999999999</v>
      </c>
      <c r="EC48">
        <v>1012.7866</v>
      </c>
      <c r="ED48">
        <v>1255.6514999999999</v>
      </c>
      <c r="EE48">
        <v>1255.6514999999999</v>
      </c>
      <c r="EF48" t="s">
        <v>874</v>
      </c>
      <c r="EG48">
        <v>-5.0379999999999999E-3</v>
      </c>
      <c r="EH48">
        <v>0</v>
      </c>
      <c r="EI48">
        <v>589.92999999999995</v>
      </c>
      <c r="EJ48">
        <v>45</v>
      </c>
      <c r="EK48">
        <v>0.7</v>
      </c>
      <c r="EL48" t="s">
        <v>872</v>
      </c>
      <c r="EM48" t="s">
        <v>872</v>
      </c>
      <c r="EN48" t="s">
        <v>872</v>
      </c>
      <c r="EO48" t="s">
        <v>872</v>
      </c>
      <c r="EP48">
        <v>2230</v>
      </c>
      <c r="EQ48">
        <v>2995826</v>
      </c>
      <c r="ER48" s="22">
        <v>0</v>
      </c>
      <c r="ES48">
        <v>91314</v>
      </c>
      <c r="ET48">
        <v>968974</v>
      </c>
      <c r="EU48">
        <v>488357</v>
      </c>
      <c r="EV48">
        <v>0</v>
      </c>
      <c r="EW48">
        <v>0</v>
      </c>
      <c r="EX48">
        <v>0</v>
      </c>
      <c r="EY48">
        <v>11.39</v>
      </c>
      <c r="EZ48">
        <v>744163</v>
      </c>
      <c r="FA48">
        <v>1018.65</v>
      </c>
      <c r="FB48">
        <v>1018.65</v>
      </c>
      <c r="FC48">
        <v>1018.65</v>
      </c>
      <c r="FD48">
        <v>0</v>
      </c>
      <c r="FE48">
        <v>0</v>
      </c>
      <c r="FF48" t="s">
        <v>875</v>
      </c>
      <c r="FG48">
        <v>1018.65</v>
      </c>
      <c r="FH48">
        <v>1018.65</v>
      </c>
      <c r="FI48">
        <v>1018.65</v>
      </c>
      <c r="FJ48">
        <v>0</v>
      </c>
      <c r="FK48">
        <v>158</v>
      </c>
      <c r="FL48">
        <v>112.0515</v>
      </c>
      <c r="FM48">
        <v>16.899999999999999</v>
      </c>
      <c r="FN48">
        <v>23.66</v>
      </c>
      <c r="FO48">
        <v>11.83</v>
      </c>
      <c r="FP48">
        <v>23.66</v>
      </c>
      <c r="FQ48">
        <v>23.66</v>
      </c>
      <c r="FR48">
        <v>0</v>
      </c>
      <c r="FS48">
        <v>0</v>
      </c>
      <c r="FT48">
        <v>0</v>
      </c>
      <c r="FU48">
        <v>0</v>
      </c>
      <c r="FV48">
        <v>0</v>
      </c>
      <c r="FW48">
        <v>0</v>
      </c>
      <c r="FX48">
        <v>0</v>
      </c>
      <c r="FY48">
        <v>0</v>
      </c>
      <c r="FZ48">
        <v>0</v>
      </c>
      <c r="GA48">
        <v>0</v>
      </c>
      <c r="GB48">
        <v>0</v>
      </c>
      <c r="GC48">
        <v>5</v>
      </c>
      <c r="GD48">
        <v>1.25</v>
      </c>
      <c r="GE48">
        <v>137</v>
      </c>
      <c r="GF48">
        <v>34.25</v>
      </c>
      <c r="GG48">
        <v>137</v>
      </c>
      <c r="GH48">
        <v>137</v>
      </c>
      <c r="GI48">
        <v>0</v>
      </c>
      <c r="GJ48">
        <v>0</v>
      </c>
      <c r="GK48">
        <v>0</v>
      </c>
      <c r="GL48">
        <v>0</v>
      </c>
      <c r="GM48">
        <v>0</v>
      </c>
      <c r="GN48">
        <v>60.72</v>
      </c>
      <c r="GO48">
        <v>60.72</v>
      </c>
      <c r="GP48">
        <v>60.72</v>
      </c>
      <c r="GQ48">
        <v>0</v>
      </c>
      <c r="GR48">
        <v>1247.6780000000001</v>
      </c>
      <c r="GS48">
        <v>1255.6514999999999</v>
      </c>
      <c r="GT48">
        <v>1247.6780000000001</v>
      </c>
      <c r="GU48">
        <v>1255.6514999999999</v>
      </c>
      <c r="GV48">
        <v>1255.6514999999999</v>
      </c>
      <c r="GW48">
        <v>1255.6514999999999</v>
      </c>
      <c r="GX48" t="s">
        <v>876</v>
      </c>
      <c r="GY48">
        <v>-6.5929999999999999E-3</v>
      </c>
      <c r="GZ48">
        <v>0</v>
      </c>
      <c r="HA48">
        <v>725.72</v>
      </c>
      <c r="HB48">
        <v>60</v>
      </c>
      <c r="HC48">
        <v>0.7</v>
      </c>
      <c r="HD48" t="s">
        <v>872</v>
      </c>
      <c r="HE48" t="s">
        <v>872</v>
      </c>
      <c r="HF48" t="s">
        <v>872</v>
      </c>
      <c r="HG48" t="s">
        <v>872</v>
      </c>
      <c r="HH48">
        <v>2230</v>
      </c>
      <c r="HI48">
        <v>2844820</v>
      </c>
      <c r="HJ48">
        <v>0</v>
      </c>
      <c r="HK48">
        <v>99568</v>
      </c>
      <c r="HL48">
        <v>850448</v>
      </c>
      <c r="HM48">
        <v>1227821</v>
      </c>
      <c r="HN48">
        <v>0</v>
      </c>
      <c r="HO48">
        <v>0</v>
      </c>
      <c r="HP48">
        <v>0</v>
      </c>
      <c r="HQ48">
        <v>11.14</v>
      </c>
      <c r="HR48">
        <v>782209</v>
      </c>
      <c r="HS48">
        <v>1013.8</v>
      </c>
      <c r="HT48">
        <v>1013.8</v>
      </c>
      <c r="HU48">
        <v>1013.8</v>
      </c>
      <c r="HV48">
        <v>0</v>
      </c>
      <c r="HW48">
        <v>0</v>
      </c>
      <c r="HX48" t="s">
        <v>877</v>
      </c>
      <c r="HY48">
        <v>1013.8</v>
      </c>
      <c r="HZ48">
        <v>1013.8</v>
      </c>
      <c r="IA48">
        <v>1013.8</v>
      </c>
      <c r="IB48">
        <v>0</v>
      </c>
      <c r="IC48">
        <v>136</v>
      </c>
      <c r="ID48">
        <v>111.518</v>
      </c>
      <c r="IE48">
        <v>8</v>
      </c>
      <c r="IF48">
        <v>24.78</v>
      </c>
      <c r="IG48">
        <v>12.39</v>
      </c>
      <c r="IH48">
        <v>24.78</v>
      </c>
      <c r="II48">
        <v>24.78</v>
      </c>
      <c r="IJ48">
        <v>0</v>
      </c>
      <c r="IK48">
        <v>0</v>
      </c>
      <c r="IL48">
        <v>0</v>
      </c>
      <c r="IM48">
        <v>0</v>
      </c>
      <c r="IN48">
        <v>0</v>
      </c>
      <c r="IO48">
        <v>0</v>
      </c>
      <c r="IP48">
        <v>0</v>
      </c>
      <c r="IQ48">
        <v>0</v>
      </c>
      <c r="IR48">
        <v>0</v>
      </c>
      <c r="IS48">
        <v>0</v>
      </c>
      <c r="IT48">
        <v>0</v>
      </c>
      <c r="IU48">
        <v>7</v>
      </c>
      <c r="IV48">
        <v>1.75</v>
      </c>
      <c r="IW48">
        <v>158</v>
      </c>
      <c r="IX48">
        <v>39.5</v>
      </c>
      <c r="IY48">
        <v>158</v>
      </c>
      <c r="IZ48">
        <v>158</v>
      </c>
      <c r="JA48">
        <v>0</v>
      </c>
      <c r="JB48">
        <v>0</v>
      </c>
      <c r="JC48">
        <v>0</v>
      </c>
      <c r="JD48">
        <v>0</v>
      </c>
      <c r="JE48">
        <v>0</v>
      </c>
      <c r="JF48">
        <v>60.72</v>
      </c>
      <c r="JG48">
        <v>60.72</v>
      </c>
      <c r="JH48">
        <v>60.72</v>
      </c>
      <c r="JI48">
        <v>0</v>
      </c>
      <c r="JJ48">
        <v>1247.6780000000001</v>
      </c>
      <c r="JK48">
        <v>1247.6780000000001</v>
      </c>
      <c r="JL48" t="s">
        <v>878</v>
      </c>
      <c r="JM48">
        <v>-9.4750000000000008E-3</v>
      </c>
      <c r="JN48">
        <v>0</v>
      </c>
      <c r="JO48">
        <v>771.56</v>
      </c>
      <c r="JP48">
        <v>65</v>
      </c>
      <c r="JQ48">
        <v>0.7</v>
      </c>
      <c r="JR48">
        <v>44317.36438082176</v>
      </c>
      <c r="JS48">
        <v>1</v>
      </c>
      <c r="JT48">
        <v>2</v>
      </c>
    </row>
    <row r="49" spans="1:280" x14ac:dyDescent="0.25">
      <c r="A49">
        <v>2262</v>
      </c>
      <c r="B49">
        <v>2262</v>
      </c>
      <c r="C49" t="s">
        <v>100</v>
      </c>
      <c r="D49" t="s">
        <v>92</v>
      </c>
      <c r="E49" t="s">
        <v>101</v>
      </c>
      <c r="G49">
        <v>2230</v>
      </c>
      <c r="H49">
        <v>1300000</v>
      </c>
      <c r="I49">
        <v>0</v>
      </c>
      <c r="J49">
        <v>0</v>
      </c>
      <c r="K49">
        <v>200000</v>
      </c>
      <c r="L49">
        <v>75000</v>
      </c>
      <c r="M49">
        <v>0</v>
      </c>
      <c r="N49">
        <v>2000</v>
      </c>
      <c r="O49">
        <v>0</v>
      </c>
      <c r="P49">
        <v>10.31</v>
      </c>
      <c r="Q49">
        <v>285000</v>
      </c>
      <c r="R49">
        <v>509</v>
      </c>
      <c r="S49">
        <v>509</v>
      </c>
      <c r="T49">
        <v>509</v>
      </c>
      <c r="U49">
        <v>0</v>
      </c>
      <c r="V49" t="s">
        <v>870</v>
      </c>
      <c r="W49">
        <v>509</v>
      </c>
      <c r="X49">
        <v>509</v>
      </c>
      <c r="Y49">
        <v>509</v>
      </c>
      <c r="Z49">
        <v>0</v>
      </c>
      <c r="AA49">
        <v>81</v>
      </c>
      <c r="AB49">
        <v>55.99</v>
      </c>
      <c r="AC49">
        <v>13.4</v>
      </c>
      <c r="AD49">
        <v>7</v>
      </c>
      <c r="AE49">
        <v>3.5</v>
      </c>
      <c r="AF49">
        <v>7</v>
      </c>
      <c r="AG49">
        <v>7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2</v>
      </c>
      <c r="AT49">
        <v>0.5</v>
      </c>
      <c r="AU49">
        <v>45.51</v>
      </c>
      <c r="AV49">
        <v>11.3775</v>
      </c>
      <c r="AW49">
        <v>45.51</v>
      </c>
      <c r="AX49">
        <v>45.51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83.97</v>
      </c>
      <c r="BE49">
        <v>83.97</v>
      </c>
      <c r="BF49">
        <v>83.97</v>
      </c>
      <c r="BG49">
        <v>0</v>
      </c>
      <c r="BH49">
        <v>645.62379999999996</v>
      </c>
      <c r="BI49">
        <v>677.73749999999995</v>
      </c>
      <c r="BJ49">
        <v>645.62379999999996</v>
      </c>
      <c r="BK49">
        <v>677.73749999999995</v>
      </c>
      <c r="BL49">
        <v>677.73749999999995</v>
      </c>
      <c r="BM49">
        <v>677.73749999999995</v>
      </c>
      <c r="BN49" t="s">
        <v>871</v>
      </c>
      <c r="BO49">
        <v>0</v>
      </c>
      <c r="BP49">
        <v>0</v>
      </c>
      <c r="BQ49">
        <v>559.91999999999996</v>
      </c>
      <c r="BR49">
        <v>29</v>
      </c>
      <c r="BS49">
        <v>0.7</v>
      </c>
      <c r="BT49" t="s">
        <v>872</v>
      </c>
      <c r="BU49" t="s">
        <v>872</v>
      </c>
      <c r="BV49" t="s">
        <v>872</v>
      </c>
      <c r="BW49" t="s">
        <v>872</v>
      </c>
      <c r="BX49">
        <v>2230</v>
      </c>
      <c r="BY49">
        <v>1200000</v>
      </c>
      <c r="BZ49">
        <v>0</v>
      </c>
      <c r="CA49">
        <v>0</v>
      </c>
      <c r="CB49">
        <v>195000</v>
      </c>
      <c r="CC49">
        <v>75000</v>
      </c>
      <c r="CD49">
        <v>0</v>
      </c>
      <c r="CE49">
        <v>2000</v>
      </c>
      <c r="CF49">
        <v>0</v>
      </c>
      <c r="CG49">
        <v>10.31</v>
      </c>
      <c r="CH49">
        <v>275000</v>
      </c>
      <c r="CI49">
        <v>481.08</v>
      </c>
      <c r="CJ49">
        <v>481.08</v>
      </c>
      <c r="CK49">
        <v>481.08</v>
      </c>
      <c r="CL49">
        <v>0</v>
      </c>
      <c r="CM49">
        <v>0</v>
      </c>
      <c r="CN49" t="s">
        <v>873</v>
      </c>
      <c r="CO49">
        <v>481.08</v>
      </c>
      <c r="CP49">
        <v>481.08</v>
      </c>
      <c r="CQ49">
        <v>481.08</v>
      </c>
      <c r="CR49">
        <v>0</v>
      </c>
      <c r="CS49">
        <v>88</v>
      </c>
      <c r="CT49">
        <v>52.918799999999997</v>
      </c>
      <c r="CU49">
        <v>13.4</v>
      </c>
      <c r="CV49">
        <v>6</v>
      </c>
      <c r="CW49">
        <v>3</v>
      </c>
      <c r="CX49">
        <v>6</v>
      </c>
      <c r="CY49">
        <v>6</v>
      </c>
      <c r="CZ49">
        <v>0</v>
      </c>
      <c r="DA49">
        <v>0</v>
      </c>
      <c r="DB49">
        <v>0</v>
      </c>
      <c r="DC49">
        <v>0</v>
      </c>
      <c r="DD49">
        <v>0</v>
      </c>
      <c r="DE49">
        <v>0</v>
      </c>
      <c r="DF49">
        <v>0</v>
      </c>
      <c r="DG49">
        <v>0</v>
      </c>
      <c r="DH49">
        <v>0</v>
      </c>
      <c r="DI49">
        <v>0</v>
      </c>
      <c r="DJ49">
        <v>0</v>
      </c>
      <c r="DK49">
        <v>2</v>
      </c>
      <c r="DL49">
        <v>0.5</v>
      </c>
      <c r="DM49">
        <v>43.02</v>
      </c>
      <c r="DN49">
        <v>10.755000000000001</v>
      </c>
      <c r="DO49">
        <v>43.02</v>
      </c>
      <c r="DP49">
        <v>43.02</v>
      </c>
      <c r="DQ49">
        <v>0</v>
      </c>
      <c r="DR49">
        <v>0</v>
      </c>
      <c r="DS49">
        <v>0</v>
      </c>
      <c r="DT49">
        <v>0</v>
      </c>
      <c r="DU49">
        <v>0</v>
      </c>
      <c r="DV49">
        <v>83.97</v>
      </c>
      <c r="DW49">
        <v>83.97</v>
      </c>
      <c r="DX49">
        <v>83.97</v>
      </c>
      <c r="DY49">
        <v>0</v>
      </c>
      <c r="DZ49">
        <v>667.95730000000003</v>
      </c>
      <c r="EA49">
        <v>645.62379999999996</v>
      </c>
      <c r="EB49">
        <v>667.95730000000003</v>
      </c>
      <c r="EC49">
        <v>645.62379999999996</v>
      </c>
      <c r="ED49">
        <v>667.95730000000003</v>
      </c>
      <c r="EE49">
        <v>667.95730000000003</v>
      </c>
      <c r="EF49" t="s">
        <v>874</v>
      </c>
      <c r="EG49">
        <v>-5.3220000000000003E-3</v>
      </c>
      <c r="EH49">
        <v>0</v>
      </c>
      <c r="EI49">
        <v>568.59</v>
      </c>
      <c r="EJ49">
        <v>42</v>
      </c>
      <c r="EK49">
        <v>0.7</v>
      </c>
      <c r="EL49" t="s">
        <v>872</v>
      </c>
      <c r="EM49" t="s">
        <v>872</v>
      </c>
      <c r="EN49" t="s">
        <v>872</v>
      </c>
      <c r="EO49" t="s">
        <v>872</v>
      </c>
      <c r="EP49">
        <v>2230</v>
      </c>
      <c r="EQ49">
        <v>1280412</v>
      </c>
      <c r="ER49" s="22">
        <v>0</v>
      </c>
      <c r="ES49">
        <v>44621</v>
      </c>
      <c r="ET49">
        <v>483400</v>
      </c>
      <c r="EU49">
        <v>46629</v>
      </c>
      <c r="EV49">
        <v>0</v>
      </c>
      <c r="EW49">
        <v>0</v>
      </c>
      <c r="EX49">
        <v>0</v>
      </c>
      <c r="EY49">
        <v>10.31</v>
      </c>
      <c r="EZ49">
        <v>382804</v>
      </c>
      <c r="FA49">
        <v>496.43</v>
      </c>
      <c r="FB49">
        <v>496.43</v>
      </c>
      <c r="FC49">
        <v>496.43</v>
      </c>
      <c r="FD49">
        <v>0</v>
      </c>
      <c r="FE49">
        <v>0</v>
      </c>
      <c r="FF49" t="s">
        <v>875</v>
      </c>
      <c r="FG49">
        <v>496.43</v>
      </c>
      <c r="FH49">
        <v>496.43</v>
      </c>
      <c r="FI49">
        <v>496.43</v>
      </c>
      <c r="FJ49">
        <v>0</v>
      </c>
      <c r="FK49">
        <v>97</v>
      </c>
      <c r="FL49">
        <v>54.607300000000002</v>
      </c>
      <c r="FM49">
        <v>13.4</v>
      </c>
      <c r="FN49">
        <v>6.47</v>
      </c>
      <c r="FO49">
        <v>3.2349999999999999</v>
      </c>
      <c r="FP49">
        <v>6.47</v>
      </c>
      <c r="FQ49">
        <v>6.47</v>
      </c>
      <c r="FR49">
        <v>0</v>
      </c>
      <c r="FS49">
        <v>0</v>
      </c>
      <c r="FT49">
        <v>0</v>
      </c>
      <c r="FU49">
        <v>0</v>
      </c>
      <c r="FV49">
        <v>0</v>
      </c>
      <c r="FW49">
        <v>0</v>
      </c>
      <c r="FX49">
        <v>0</v>
      </c>
      <c r="FY49">
        <v>0</v>
      </c>
      <c r="FZ49">
        <v>0</v>
      </c>
      <c r="GA49">
        <v>0</v>
      </c>
      <c r="GB49">
        <v>0</v>
      </c>
      <c r="GC49">
        <v>5</v>
      </c>
      <c r="GD49">
        <v>1.25</v>
      </c>
      <c r="GE49">
        <v>60.26</v>
      </c>
      <c r="GF49">
        <v>15.065</v>
      </c>
      <c r="GG49">
        <v>60.26</v>
      </c>
      <c r="GH49">
        <v>60.26</v>
      </c>
      <c r="GI49">
        <v>0</v>
      </c>
      <c r="GJ49">
        <v>0</v>
      </c>
      <c r="GK49">
        <v>0</v>
      </c>
      <c r="GL49">
        <v>0</v>
      </c>
      <c r="GM49">
        <v>0</v>
      </c>
      <c r="GN49">
        <v>83.97</v>
      </c>
      <c r="GO49">
        <v>83.97</v>
      </c>
      <c r="GP49">
        <v>83.97</v>
      </c>
      <c r="GQ49">
        <v>0</v>
      </c>
      <c r="GR49">
        <v>665.62649999999996</v>
      </c>
      <c r="GS49">
        <v>667.95730000000003</v>
      </c>
      <c r="GT49">
        <v>665.62649999999996</v>
      </c>
      <c r="GU49">
        <v>667.95730000000003</v>
      </c>
      <c r="GV49">
        <v>667.95730000000003</v>
      </c>
      <c r="GW49">
        <v>667.95730000000003</v>
      </c>
      <c r="GX49" t="s">
        <v>876</v>
      </c>
      <c r="GY49">
        <v>-7.7669999999999996E-3</v>
      </c>
      <c r="GZ49">
        <v>0</v>
      </c>
      <c r="HA49">
        <v>765.12</v>
      </c>
      <c r="HB49">
        <v>67</v>
      </c>
      <c r="HC49">
        <v>0.7</v>
      </c>
      <c r="HD49" t="s">
        <v>872</v>
      </c>
      <c r="HE49" t="s">
        <v>872</v>
      </c>
      <c r="HF49" t="s">
        <v>872</v>
      </c>
      <c r="HG49" t="s">
        <v>872</v>
      </c>
      <c r="HH49">
        <v>2230</v>
      </c>
      <c r="HI49">
        <v>1244475</v>
      </c>
      <c r="HJ49">
        <v>0</v>
      </c>
      <c r="HK49">
        <v>49673</v>
      </c>
      <c r="HL49">
        <v>405828</v>
      </c>
      <c r="HM49">
        <v>311241</v>
      </c>
      <c r="HN49">
        <v>0</v>
      </c>
      <c r="HO49">
        <v>0</v>
      </c>
      <c r="HP49">
        <v>0</v>
      </c>
      <c r="HQ49">
        <v>9.02</v>
      </c>
      <c r="HR49">
        <v>374237</v>
      </c>
      <c r="HS49">
        <v>495.4</v>
      </c>
      <c r="HT49">
        <v>495.4</v>
      </c>
      <c r="HU49">
        <v>495.4</v>
      </c>
      <c r="HV49">
        <v>0</v>
      </c>
      <c r="HW49">
        <v>0</v>
      </c>
      <c r="HX49" t="s">
        <v>877</v>
      </c>
      <c r="HY49">
        <v>495.4</v>
      </c>
      <c r="HZ49">
        <v>495.4</v>
      </c>
      <c r="IA49">
        <v>495.4</v>
      </c>
      <c r="IB49">
        <v>0</v>
      </c>
      <c r="IC49">
        <v>96</v>
      </c>
      <c r="ID49">
        <v>54.494</v>
      </c>
      <c r="IE49">
        <v>12.8</v>
      </c>
      <c r="IF49">
        <v>7.76</v>
      </c>
      <c r="IG49">
        <v>3.88</v>
      </c>
      <c r="IH49">
        <v>7.76</v>
      </c>
      <c r="II49">
        <v>7.76</v>
      </c>
      <c r="IJ49">
        <v>0</v>
      </c>
      <c r="IK49">
        <v>0</v>
      </c>
      <c r="IL49">
        <v>0</v>
      </c>
      <c r="IM49">
        <v>0</v>
      </c>
      <c r="IN49">
        <v>0</v>
      </c>
      <c r="IO49">
        <v>0</v>
      </c>
      <c r="IP49">
        <v>0</v>
      </c>
      <c r="IQ49">
        <v>0</v>
      </c>
      <c r="IR49">
        <v>0</v>
      </c>
      <c r="IS49">
        <v>0</v>
      </c>
      <c r="IT49">
        <v>0</v>
      </c>
      <c r="IU49">
        <v>6</v>
      </c>
      <c r="IV49">
        <v>1.5</v>
      </c>
      <c r="IW49">
        <v>54.33</v>
      </c>
      <c r="IX49">
        <v>13.5825</v>
      </c>
      <c r="IY49">
        <v>54.33</v>
      </c>
      <c r="IZ49">
        <v>54.33</v>
      </c>
      <c r="JA49">
        <v>0</v>
      </c>
      <c r="JB49">
        <v>0</v>
      </c>
      <c r="JC49">
        <v>0</v>
      </c>
      <c r="JD49">
        <v>0</v>
      </c>
      <c r="JE49">
        <v>0</v>
      </c>
      <c r="JF49">
        <v>83.97</v>
      </c>
      <c r="JG49">
        <v>83.97</v>
      </c>
      <c r="JH49">
        <v>83.97</v>
      </c>
      <c r="JI49">
        <v>0</v>
      </c>
      <c r="JJ49">
        <v>665.62649999999996</v>
      </c>
      <c r="JK49">
        <v>665.62649999999996</v>
      </c>
      <c r="JL49" t="s">
        <v>878</v>
      </c>
      <c r="JM49">
        <v>-2.1312999999999999E-2</v>
      </c>
      <c r="JN49">
        <v>0</v>
      </c>
      <c r="JO49">
        <v>755.42</v>
      </c>
      <c r="JP49">
        <v>61</v>
      </c>
      <c r="JQ49">
        <v>0.7</v>
      </c>
      <c r="JR49">
        <v>44317.36438082176</v>
      </c>
      <c r="JS49">
        <v>1</v>
      </c>
      <c r="JT49">
        <v>2</v>
      </c>
    </row>
    <row r="50" spans="1:280" x14ac:dyDescent="0.25">
      <c r="A50">
        <v>1944</v>
      </c>
      <c r="B50">
        <v>1944</v>
      </c>
      <c r="C50" t="s">
        <v>102</v>
      </c>
      <c r="D50" t="s">
        <v>103</v>
      </c>
      <c r="E50" t="s">
        <v>104</v>
      </c>
      <c r="G50">
        <v>2230</v>
      </c>
      <c r="H50">
        <v>9730000</v>
      </c>
      <c r="I50">
        <v>0</v>
      </c>
      <c r="J50">
        <v>0</v>
      </c>
      <c r="K50">
        <v>100000</v>
      </c>
      <c r="L50">
        <v>200000</v>
      </c>
      <c r="M50">
        <v>0</v>
      </c>
      <c r="N50">
        <v>400000</v>
      </c>
      <c r="O50">
        <v>0</v>
      </c>
      <c r="P50">
        <v>9.6199999999999992</v>
      </c>
      <c r="Q50">
        <v>1940000</v>
      </c>
      <c r="R50">
        <v>2304</v>
      </c>
      <c r="S50">
        <v>2304</v>
      </c>
      <c r="T50">
        <v>2304</v>
      </c>
      <c r="U50">
        <v>0</v>
      </c>
      <c r="V50" t="s">
        <v>870</v>
      </c>
      <c r="W50">
        <v>2304</v>
      </c>
      <c r="X50">
        <v>2304</v>
      </c>
      <c r="Y50">
        <v>2304</v>
      </c>
      <c r="Z50">
        <v>0</v>
      </c>
      <c r="AA50">
        <v>321</v>
      </c>
      <c r="AB50">
        <v>253.44</v>
      </c>
      <c r="AC50">
        <v>16.600000000000001</v>
      </c>
      <c r="AD50">
        <v>42</v>
      </c>
      <c r="AE50">
        <v>21</v>
      </c>
      <c r="AF50">
        <v>42</v>
      </c>
      <c r="AG50">
        <v>42</v>
      </c>
      <c r="AH50">
        <v>0</v>
      </c>
      <c r="AI50">
        <v>1</v>
      </c>
      <c r="AJ50">
        <v>1</v>
      </c>
      <c r="AK50">
        <v>1</v>
      </c>
      <c r="AL50">
        <v>1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6</v>
      </c>
      <c r="AT50">
        <v>1.5</v>
      </c>
      <c r="AU50">
        <v>165.63</v>
      </c>
      <c r="AV50">
        <v>41.407499999999999</v>
      </c>
      <c r="AW50">
        <v>165.63</v>
      </c>
      <c r="AX50">
        <v>165.63</v>
      </c>
      <c r="AY50">
        <v>0</v>
      </c>
      <c r="AZ50">
        <v>0</v>
      </c>
      <c r="BA50">
        <v>37.549999999999997</v>
      </c>
      <c r="BB50">
        <v>0</v>
      </c>
      <c r="BC50">
        <v>37.549999999999997</v>
      </c>
      <c r="BD50">
        <v>0</v>
      </c>
      <c r="BE50">
        <v>0</v>
      </c>
      <c r="BF50">
        <v>0</v>
      </c>
      <c r="BG50">
        <v>0</v>
      </c>
      <c r="BH50">
        <v>2099.1736000000001</v>
      </c>
      <c r="BI50">
        <v>2638.9475000000002</v>
      </c>
      <c r="BJ50">
        <v>2437.7085999999999</v>
      </c>
      <c r="BK50">
        <v>2676.4974999999999</v>
      </c>
      <c r="BL50">
        <v>2638.9475000000002</v>
      </c>
      <c r="BM50">
        <v>2676.4974999999999</v>
      </c>
      <c r="BN50" t="s">
        <v>871</v>
      </c>
      <c r="BO50">
        <v>0</v>
      </c>
      <c r="BP50">
        <v>0</v>
      </c>
      <c r="BQ50">
        <v>842.01</v>
      </c>
      <c r="BR50">
        <v>64</v>
      </c>
      <c r="BS50">
        <v>0.7</v>
      </c>
      <c r="BT50" t="s">
        <v>872</v>
      </c>
      <c r="BU50" t="s">
        <v>872</v>
      </c>
      <c r="BV50" t="s">
        <v>872</v>
      </c>
      <c r="BW50" t="s">
        <v>872</v>
      </c>
      <c r="BX50">
        <v>2230</v>
      </c>
      <c r="BY50">
        <v>9350000</v>
      </c>
      <c r="BZ50">
        <v>0</v>
      </c>
      <c r="CA50">
        <v>0</v>
      </c>
      <c r="CB50">
        <v>118000</v>
      </c>
      <c r="CC50">
        <v>200000</v>
      </c>
      <c r="CD50">
        <v>0</v>
      </c>
      <c r="CE50">
        <v>390000</v>
      </c>
      <c r="CF50">
        <v>0</v>
      </c>
      <c r="CG50">
        <v>9.6199999999999992</v>
      </c>
      <c r="CH50">
        <v>800000</v>
      </c>
      <c r="CI50">
        <v>1800.25</v>
      </c>
      <c r="CJ50">
        <v>2092.7600000000002</v>
      </c>
      <c r="CK50">
        <v>1800.25</v>
      </c>
      <c r="CL50">
        <v>292.51</v>
      </c>
      <c r="CM50">
        <v>0</v>
      </c>
      <c r="CN50" t="s">
        <v>873</v>
      </c>
      <c r="CO50">
        <v>1800.25</v>
      </c>
      <c r="CP50">
        <v>2092.7600000000002</v>
      </c>
      <c r="CQ50">
        <v>1800.25</v>
      </c>
      <c r="CR50">
        <v>292.51</v>
      </c>
      <c r="CS50">
        <v>307</v>
      </c>
      <c r="CT50">
        <v>230.20359999999999</v>
      </c>
      <c r="CU50">
        <v>16.600000000000001</v>
      </c>
      <c r="CV50">
        <v>33.979999999999997</v>
      </c>
      <c r="CW50">
        <v>16.989999999999998</v>
      </c>
      <c r="CX50">
        <v>39.979999999999997</v>
      </c>
      <c r="CY50">
        <v>33.979999999999997</v>
      </c>
      <c r="CZ50">
        <v>6</v>
      </c>
      <c r="DA50">
        <v>0</v>
      </c>
      <c r="DB50">
        <v>0</v>
      </c>
      <c r="DC50">
        <v>0</v>
      </c>
      <c r="DD50">
        <v>0</v>
      </c>
      <c r="DE50">
        <v>0</v>
      </c>
      <c r="DF50">
        <v>0</v>
      </c>
      <c r="DG50">
        <v>0</v>
      </c>
      <c r="DH50">
        <v>0</v>
      </c>
      <c r="DI50">
        <v>0</v>
      </c>
      <c r="DJ50">
        <v>0</v>
      </c>
      <c r="DK50">
        <v>6</v>
      </c>
      <c r="DL50">
        <v>1.5</v>
      </c>
      <c r="DM50">
        <v>134.52000000000001</v>
      </c>
      <c r="DN50">
        <v>33.630000000000003</v>
      </c>
      <c r="DO50">
        <v>156.41999999999999</v>
      </c>
      <c r="DP50">
        <v>134.52000000000001</v>
      </c>
      <c r="DQ50">
        <v>21.9</v>
      </c>
      <c r="DR50">
        <v>0</v>
      </c>
      <c r="DS50">
        <v>37.549999999999997</v>
      </c>
      <c r="DT50">
        <v>0</v>
      </c>
      <c r="DU50">
        <v>37.549999999999997</v>
      </c>
      <c r="DV50">
        <v>0</v>
      </c>
      <c r="DW50">
        <v>0</v>
      </c>
      <c r="DX50">
        <v>0</v>
      </c>
      <c r="DY50">
        <v>0</v>
      </c>
      <c r="DZ50">
        <v>2451.2581</v>
      </c>
      <c r="EA50">
        <v>2099.1736000000001</v>
      </c>
      <c r="EB50">
        <v>2781.8881000000001</v>
      </c>
      <c r="EC50">
        <v>2437.7085999999999</v>
      </c>
      <c r="ED50">
        <v>2451.2581</v>
      </c>
      <c r="EE50">
        <v>2781.8881000000001</v>
      </c>
      <c r="EF50" t="s">
        <v>874</v>
      </c>
      <c r="EG50">
        <v>-1.503E-3</v>
      </c>
      <c r="EH50">
        <v>0</v>
      </c>
      <c r="EI50">
        <v>381.7</v>
      </c>
      <c r="EJ50">
        <v>18</v>
      </c>
      <c r="EK50">
        <v>0.7</v>
      </c>
      <c r="EL50" t="s">
        <v>872</v>
      </c>
      <c r="EM50" t="s">
        <v>872</v>
      </c>
      <c r="EN50" t="s">
        <v>872</v>
      </c>
      <c r="EO50" t="s">
        <v>872</v>
      </c>
      <c r="EP50">
        <v>2230</v>
      </c>
      <c r="EQ50">
        <v>9128335</v>
      </c>
      <c r="ER50" s="22">
        <v>0</v>
      </c>
      <c r="ES50">
        <v>224896</v>
      </c>
      <c r="ET50">
        <v>48904</v>
      </c>
      <c r="EU50">
        <v>58760</v>
      </c>
      <c r="EV50">
        <v>0</v>
      </c>
      <c r="EW50">
        <v>413854</v>
      </c>
      <c r="EX50">
        <v>0</v>
      </c>
      <c r="EY50">
        <v>9.6199999999999992</v>
      </c>
      <c r="EZ50">
        <v>1586145</v>
      </c>
      <c r="FA50">
        <v>2112.4299999999998</v>
      </c>
      <c r="FB50">
        <v>2397.21</v>
      </c>
      <c r="FC50">
        <v>2112.4299999999998</v>
      </c>
      <c r="FD50">
        <v>284.77999999999997</v>
      </c>
      <c r="FE50">
        <v>0</v>
      </c>
      <c r="FF50" t="s">
        <v>875</v>
      </c>
      <c r="FG50">
        <v>2112.4299999999998</v>
      </c>
      <c r="FH50">
        <v>2397.21</v>
      </c>
      <c r="FI50">
        <v>2112.4299999999998</v>
      </c>
      <c r="FJ50">
        <v>284.77999999999997</v>
      </c>
      <c r="FK50">
        <v>322</v>
      </c>
      <c r="FL50">
        <v>263.69310000000002</v>
      </c>
      <c r="FM50">
        <v>16.600000000000001</v>
      </c>
      <c r="FN50">
        <v>30.88</v>
      </c>
      <c r="FO50">
        <v>15.44</v>
      </c>
      <c r="FP50">
        <v>36.67</v>
      </c>
      <c r="FQ50">
        <v>30.88</v>
      </c>
      <c r="FR50">
        <v>5.79</v>
      </c>
      <c r="FS50">
        <v>0</v>
      </c>
      <c r="FT50">
        <v>0</v>
      </c>
      <c r="FU50">
        <v>0</v>
      </c>
      <c r="FV50">
        <v>0</v>
      </c>
      <c r="FW50">
        <v>0</v>
      </c>
      <c r="FX50">
        <v>0</v>
      </c>
      <c r="FY50">
        <v>0</v>
      </c>
      <c r="FZ50">
        <v>0</v>
      </c>
      <c r="GA50">
        <v>0</v>
      </c>
      <c r="GB50">
        <v>0</v>
      </c>
      <c r="GC50">
        <v>12</v>
      </c>
      <c r="GD50">
        <v>3</v>
      </c>
      <c r="GE50">
        <v>160.38</v>
      </c>
      <c r="GF50">
        <v>40.094999999999999</v>
      </c>
      <c r="GG50">
        <v>182</v>
      </c>
      <c r="GH50">
        <v>160.38</v>
      </c>
      <c r="GI50">
        <v>21.62</v>
      </c>
      <c r="GJ50">
        <v>0</v>
      </c>
      <c r="GK50">
        <v>37.549999999999997</v>
      </c>
      <c r="GL50">
        <v>0</v>
      </c>
      <c r="GM50">
        <v>37.549999999999997</v>
      </c>
      <c r="GN50">
        <v>0</v>
      </c>
      <c r="GO50">
        <v>0</v>
      </c>
      <c r="GP50">
        <v>0</v>
      </c>
      <c r="GQ50">
        <v>0</v>
      </c>
      <c r="GR50">
        <v>2470.2413999999999</v>
      </c>
      <c r="GS50">
        <v>2451.2581</v>
      </c>
      <c r="GT50">
        <v>2798.7588999999998</v>
      </c>
      <c r="GU50">
        <v>2781.8881000000001</v>
      </c>
      <c r="GV50">
        <v>2470.2413999999999</v>
      </c>
      <c r="GW50">
        <v>2798.7588999999998</v>
      </c>
      <c r="GX50" t="s">
        <v>876</v>
      </c>
      <c r="GY50">
        <v>-1.936E-3</v>
      </c>
      <c r="GZ50">
        <v>0</v>
      </c>
      <c r="HA50">
        <v>660.38</v>
      </c>
      <c r="HB50">
        <v>51</v>
      </c>
      <c r="HC50">
        <v>0.7</v>
      </c>
      <c r="HD50" t="s">
        <v>872</v>
      </c>
      <c r="HE50" t="s">
        <v>872</v>
      </c>
      <c r="HF50" t="s">
        <v>872</v>
      </c>
      <c r="HG50" t="s">
        <v>872</v>
      </c>
      <c r="HH50">
        <v>2230</v>
      </c>
      <c r="HI50">
        <v>8907694</v>
      </c>
      <c r="HJ50">
        <v>0</v>
      </c>
      <c r="HK50">
        <v>242751</v>
      </c>
      <c r="HL50">
        <v>248910</v>
      </c>
      <c r="HM50">
        <v>448721</v>
      </c>
      <c r="HN50">
        <v>0</v>
      </c>
      <c r="HO50">
        <v>397357</v>
      </c>
      <c r="HP50">
        <v>0</v>
      </c>
      <c r="HQ50">
        <v>9.68</v>
      </c>
      <c r="HR50">
        <v>1906891</v>
      </c>
      <c r="HS50">
        <v>2128.56</v>
      </c>
      <c r="HT50">
        <v>2410.4899999999998</v>
      </c>
      <c r="HU50">
        <v>2128.56</v>
      </c>
      <c r="HV50">
        <v>281.93</v>
      </c>
      <c r="HW50">
        <v>0</v>
      </c>
      <c r="HX50" t="s">
        <v>877</v>
      </c>
      <c r="HY50">
        <v>2128.56</v>
      </c>
      <c r="HZ50">
        <v>2410.4899999999998</v>
      </c>
      <c r="IA50">
        <v>2128.56</v>
      </c>
      <c r="IB50">
        <v>281.93</v>
      </c>
      <c r="IC50">
        <v>295</v>
      </c>
      <c r="ID50">
        <v>265.15390000000002</v>
      </c>
      <c r="IE50">
        <v>7.5</v>
      </c>
      <c r="IF50">
        <v>35.71</v>
      </c>
      <c r="IG50">
        <v>17.855</v>
      </c>
      <c r="IH50">
        <v>41.13</v>
      </c>
      <c r="II50">
        <v>35.71</v>
      </c>
      <c r="IJ50">
        <v>5.42</v>
      </c>
      <c r="IK50">
        <v>0</v>
      </c>
      <c r="IL50">
        <v>0</v>
      </c>
      <c r="IM50">
        <v>0</v>
      </c>
      <c r="IN50">
        <v>0</v>
      </c>
      <c r="IO50">
        <v>0</v>
      </c>
      <c r="IP50">
        <v>0</v>
      </c>
      <c r="IQ50">
        <v>0</v>
      </c>
      <c r="IR50">
        <v>0</v>
      </c>
      <c r="IS50">
        <v>0</v>
      </c>
      <c r="IT50">
        <v>0</v>
      </c>
      <c r="IU50">
        <v>13</v>
      </c>
      <c r="IV50">
        <v>3.25</v>
      </c>
      <c r="IW50">
        <v>191.69</v>
      </c>
      <c r="IX50">
        <v>47.922499999999999</v>
      </c>
      <c r="IY50">
        <v>217</v>
      </c>
      <c r="IZ50">
        <v>191.69</v>
      </c>
      <c r="JA50">
        <v>25.31</v>
      </c>
      <c r="JB50">
        <v>0</v>
      </c>
      <c r="JC50">
        <v>37.549999999999997</v>
      </c>
      <c r="JD50">
        <v>0</v>
      </c>
      <c r="JE50">
        <v>37.549999999999997</v>
      </c>
      <c r="JF50">
        <v>0</v>
      </c>
      <c r="JG50">
        <v>0</v>
      </c>
      <c r="JH50">
        <v>0</v>
      </c>
      <c r="JI50">
        <v>0</v>
      </c>
      <c r="JJ50">
        <v>2470.2413999999999</v>
      </c>
      <c r="JK50">
        <v>2798.7588999999998</v>
      </c>
      <c r="JL50" t="s">
        <v>878</v>
      </c>
      <c r="JM50">
        <v>-3.7499999999999999E-3</v>
      </c>
      <c r="JN50">
        <v>0</v>
      </c>
      <c r="JO50">
        <v>791.08</v>
      </c>
      <c r="JP50">
        <v>66</v>
      </c>
      <c r="JQ50">
        <v>0.7</v>
      </c>
      <c r="JR50">
        <v>44317.36438082176</v>
      </c>
      <c r="JS50">
        <v>1</v>
      </c>
      <c r="JT50">
        <v>2</v>
      </c>
    </row>
    <row r="51" spans="1:280" x14ac:dyDescent="0.25">
      <c r="A51">
        <v>4221</v>
      </c>
      <c r="B51">
        <v>1944</v>
      </c>
      <c r="D51" t="s">
        <v>103</v>
      </c>
      <c r="E51" t="s">
        <v>104</v>
      </c>
      <c r="F51" t="s">
        <v>902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T51">
        <v>0</v>
      </c>
      <c r="U51">
        <v>0</v>
      </c>
      <c r="V51" t="s">
        <v>870</v>
      </c>
      <c r="W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G51">
        <v>0</v>
      </c>
      <c r="AH51">
        <v>0</v>
      </c>
      <c r="AI51">
        <v>0</v>
      </c>
      <c r="AJ51">
        <v>0</v>
      </c>
      <c r="AL51">
        <v>0</v>
      </c>
      <c r="AM51">
        <v>0</v>
      </c>
      <c r="AN51">
        <v>0</v>
      </c>
      <c r="AO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0</v>
      </c>
      <c r="AX51">
        <v>0</v>
      </c>
      <c r="AY51">
        <v>0</v>
      </c>
      <c r="AZ51">
        <v>0</v>
      </c>
      <c r="BB51">
        <v>0</v>
      </c>
      <c r="BC51">
        <v>0</v>
      </c>
      <c r="BD51">
        <v>0</v>
      </c>
      <c r="BF51">
        <v>0</v>
      </c>
      <c r="BG51">
        <v>0</v>
      </c>
      <c r="BH51">
        <v>78.36</v>
      </c>
      <c r="BI51">
        <v>0</v>
      </c>
      <c r="BL51">
        <v>78.36</v>
      </c>
      <c r="BN51" t="s">
        <v>871</v>
      </c>
      <c r="BO51">
        <v>0</v>
      </c>
      <c r="BP51">
        <v>0</v>
      </c>
      <c r="BQ51">
        <v>0</v>
      </c>
      <c r="BR51">
        <v>0</v>
      </c>
      <c r="BS51">
        <v>0</v>
      </c>
      <c r="BT51" t="s">
        <v>872</v>
      </c>
      <c r="BU51" t="s">
        <v>872</v>
      </c>
      <c r="BV51" t="s">
        <v>872</v>
      </c>
      <c r="BW51" t="s">
        <v>872</v>
      </c>
      <c r="BY51">
        <v>0</v>
      </c>
      <c r="BZ51">
        <v>0</v>
      </c>
      <c r="CA51">
        <v>0</v>
      </c>
      <c r="CB51">
        <v>0</v>
      </c>
      <c r="CC51">
        <v>0</v>
      </c>
      <c r="CD51">
        <v>0</v>
      </c>
      <c r="CE51">
        <v>0</v>
      </c>
      <c r="CF51">
        <v>0</v>
      </c>
      <c r="CG51">
        <v>0</v>
      </c>
      <c r="CH51">
        <v>0</v>
      </c>
      <c r="CI51">
        <v>76.92</v>
      </c>
      <c r="CK51">
        <v>76.92</v>
      </c>
      <c r="CL51">
        <v>0</v>
      </c>
      <c r="CM51">
        <v>0</v>
      </c>
      <c r="CN51" t="s">
        <v>873</v>
      </c>
      <c r="CO51">
        <v>76.92</v>
      </c>
      <c r="CQ51">
        <v>76.92</v>
      </c>
      <c r="CR51">
        <v>0</v>
      </c>
      <c r="CS51">
        <v>0</v>
      </c>
      <c r="CT51">
        <v>0</v>
      </c>
      <c r="CU51">
        <v>0</v>
      </c>
      <c r="CV51">
        <v>0</v>
      </c>
      <c r="CW51">
        <v>0</v>
      </c>
      <c r="CY51">
        <v>0</v>
      </c>
      <c r="CZ51">
        <v>0</v>
      </c>
      <c r="DA51">
        <v>0</v>
      </c>
      <c r="DB51">
        <v>0</v>
      </c>
      <c r="DD51">
        <v>0</v>
      </c>
      <c r="DE51">
        <v>0</v>
      </c>
      <c r="DF51">
        <v>0</v>
      </c>
      <c r="DG51">
        <v>0</v>
      </c>
      <c r="DI51">
        <v>0</v>
      </c>
      <c r="DJ51">
        <v>0</v>
      </c>
      <c r="DK51">
        <v>0</v>
      </c>
      <c r="DL51">
        <v>0</v>
      </c>
      <c r="DM51">
        <v>5.76</v>
      </c>
      <c r="DN51">
        <v>1.44</v>
      </c>
      <c r="DP51">
        <v>5.76</v>
      </c>
      <c r="DQ51">
        <v>0</v>
      </c>
      <c r="DR51">
        <v>0</v>
      </c>
      <c r="DT51">
        <v>0</v>
      </c>
      <c r="DU51">
        <v>0</v>
      </c>
      <c r="DV51">
        <v>0</v>
      </c>
      <c r="DX51">
        <v>0</v>
      </c>
      <c r="DY51">
        <v>0</v>
      </c>
      <c r="DZ51">
        <v>72.53</v>
      </c>
      <c r="EA51">
        <v>78.36</v>
      </c>
      <c r="ED51">
        <v>78.36</v>
      </c>
      <c r="EF51" t="s">
        <v>874</v>
      </c>
      <c r="EG51">
        <v>-1.503E-3</v>
      </c>
      <c r="EH51">
        <v>0</v>
      </c>
      <c r="EI51">
        <v>0</v>
      </c>
      <c r="EJ51">
        <v>0</v>
      </c>
      <c r="EK51">
        <v>0</v>
      </c>
      <c r="EL51" t="s">
        <v>872</v>
      </c>
      <c r="EM51" t="s">
        <v>872</v>
      </c>
      <c r="EN51" t="s">
        <v>872</v>
      </c>
      <c r="EO51" t="s">
        <v>872</v>
      </c>
      <c r="EQ51">
        <v>0</v>
      </c>
      <c r="ER51" s="22">
        <v>0</v>
      </c>
      <c r="ES51">
        <v>0</v>
      </c>
      <c r="ET51">
        <v>0</v>
      </c>
      <c r="EU51">
        <v>0</v>
      </c>
      <c r="EV51">
        <v>0</v>
      </c>
      <c r="EW51">
        <v>0</v>
      </c>
      <c r="EX51">
        <v>0</v>
      </c>
      <c r="EY51">
        <v>0</v>
      </c>
      <c r="EZ51">
        <v>0</v>
      </c>
      <c r="FA51">
        <v>71.180000000000007</v>
      </c>
      <c r="FC51">
        <v>71.180000000000007</v>
      </c>
      <c r="FD51">
        <v>0</v>
      </c>
      <c r="FE51">
        <v>0</v>
      </c>
      <c r="FF51" t="s">
        <v>875</v>
      </c>
      <c r="FG51">
        <v>71.180000000000007</v>
      </c>
      <c r="FI51">
        <v>71.180000000000007</v>
      </c>
      <c r="FJ51">
        <v>0</v>
      </c>
      <c r="FK51">
        <v>0</v>
      </c>
      <c r="FL51">
        <v>0</v>
      </c>
      <c r="FM51">
        <v>0</v>
      </c>
      <c r="FN51">
        <v>0</v>
      </c>
      <c r="FO51">
        <v>0</v>
      </c>
      <c r="FQ51">
        <v>0</v>
      </c>
      <c r="FR51">
        <v>0</v>
      </c>
      <c r="FS51">
        <v>0</v>
      </c>
      <c r="FT51">
        <v>0</v>
      </c>
      <c r="FV51">
        <v>0</v>
      </c>
      <c r="FW51">
        <v>0</v>
      </c>
      <c r="FX51">
        <v>0</v>
      </c>
      <c r="FY51">
        <v>0</v>
      </c>
      <c r="GA51">
        <v>0</v>
      </c>
      <c r="GB51">
        <v>0</v>
      </c>
      <c r="GC51">
        <v>0</v>
      </c>
      <c r="GD51">
        <v>0</v>
      </c>
      <c r="GE51">
        <v>5.4</v>
      </c>
      <c r="GF51">
        <v>1.35</v>
      </c>
      <c r="GH51">
        <v>5.4</v>
      </c>
      <c r="GI51">
        <v>0</v>
      </c>
      <c r="GJ51">
        <v>0</v>
      </c>
      <c r="GL51">
        <v>0</v>
      </c>
      <c r="GM51">
        <v>0</v>
      </c>
      <c r="GN51">
        <v>0</v>
      </c>
      <c r="GP51">
        <v>0</v>
      </c>
      <c r="GQ51">
        <v>0</v>
      </c>
      <c r="GR51">
        <v>70.692499999999995</v>
      </c>
      <c r="GS51">
        <v>72.53</v>
      </c>
      <c r="GV51">
        <v>72.53</v>
      </c>
      <c r="GX51" t="s">
        <v>876</v>
      </c>
      <c r="GY51">
        <v>-1.936E-3</v>
      </c>
      <c r="GZ51">
        <v>0</v>
      </c>
      <c r="HA51">
        <v>0</v>
      </c>
      <c r="HB51">
        <v>0</v>
      </c>
      <c r="HC51">
        <v>0</v>
      </c>
      <c r="HD51" t="s">
        <v>872</v>
      </c>
      <c r="HE51" t="s">
        <v>872</v>
      </c>
      <c r="HF51" t="s">
        <v>872</v>
      </c>
      <c r="HG51" t="s">
        <v>872</v>
      </c>
      <c r="HI51">
        <v>0</v>
      </c>
      <c r="HJ51">
        <v>0</v>
      </c>
      <c r="HK51">
        <v>0</v>
      </c>
      <c r="HL51">
        <v>0</v>
      </c>
      <c r="HM51">
        <v>0</v>
      </c>
      <c r="HN51">
        <v>0</v>
      </c>
      <c r="HO51">
        <v>0</v>
      </c>
      <c r="HP51">
        <v>0</v>
      </c>
      <c r="HQ51">
        <v>0</v>
      </c>
      <c r="HR51">
        <v>0</v>
      </c>
      <c r="HS51">
        <v>69.14</v>
      </c>
      <c r="HU51">
        <v>69.14</v>
      </c>
      <c r="HV51">
        <v>0</v>
      </c>
      <c r="HW51">
        <v>0</v>
      </c>
      <c r="HX51" t="s">
        <v>877</v>
      </c>
      <c r="HY51">
        <v>69.14</v>
      </c>
      <c r="IA51">
        <v>69.14</v>
      </c>
      <c r="IB51">
        <v>0</v>
      </c>
      <c r="IC51">
        <v>0</v>
      </c>
      <c r="ID51">
        <v>0</v>
      </c>
      <c r="IE51">
        <v>0</v>
      </c>
      <c r="IF51">
        <v>0</v>
      </c>
      <c r="IG51">
        <v>0</v>
      </c>
      <c r="II51">
        <v>0</v>
      </c>
      <c r="IJ51">
        <v>0</v>
      </c>
      <c r="IK51">
        <v>0</v>
      </c>
      <c r="IL51">
        <v>0</v>
      </c>
      <c r="IN51">
        <v>0</v>
      </c>
      <c r="IO51">
        <v>0</v>
      </c>
      <c r="IP51">
        <v>0</v>
      </c>
      <c r="IQ51">
        <v>0</v>
      </c>
      <c r="IS51">
        <v>0</v>
      </c>
      <c r="IT51">
        <v>0</v>
      </c>
      <c r="IU51">
        <v>0</v>
      </c>
      <c r="IV51">
        <v>0</v>
      </c>
      <c r="IW51">
        <v>6.21</v>
      </c>
      <c r="IX51">
        <v>1.5525</v>
      </c>
      <c r="IZ51">
        <v>6.21</v>
      </c>
      <c r="JA51">
        <v>0</v>
      </c>
      <c r="JB51">
        <v>0</v>
      </c>
      <c r="JD51">
        <v>0</v>
      </c>
      <c r="JE51">
        <v>0</v>
      </c>
      <c r="JF51">
        <v>0</v>
      </c>
      <c r="JH51">
        <v>0</v>
      </c>
      <c r="JI51">
        <v>0</v>
      </c>
      <c r="JJ51">
        <v>70.692499999999995</v>
      </c>
      <c r="JL51" t="s">
        <v>878</v>
      </c>
      <c r="JM51">
        <v>0</v>
      </c>
      <c r="JN51">
        <v>0</v>
      </c>
      <c r="JO51">
        <v>0</v>
      </c>
      <c r="JP51">
        <v>0</v>
      </c>
      <c r="JQ51">
        <v>0</v>
      </c>
      <c r="JR51">
        <v>44317.36438082176</v>
      </c>
      <c r="JS51">
        <v>1</v>
      </c>
      <c r="JT51">
        <v>3</v>
      </c>
    </row>
    <row r="52" spans="1:280" x14ac:dyDescent="0.25">
      <c r="A52">
        <v>1945</v>
      </c>
      <c r="B52">
        <v>1945</v>
      </c>
      <c r="C52" t="s">
        <v>105</v>
      </c>
      <c r="D52" t="s">
        <v>103</v>
      </c>
      <c r="E52" t="s">
        <v>106</v>
      </c>
      <c r="G52">
        <v>2230</v>
      </c>
      <c r="H52">
        <v>3765785</v>
      </c>
      <c r="I52">
        <v>0</v>
      </c>
      <c r="J52">
        <v>0</v>
      </c>
      <c r="K52">
        <v>31000</v>
      </c>
      <c r="L52">
        <v>75000</v>
      </c>
      <c r="M52">
        <v>0</v>
      </c>
      <c r="N52">
        <v>0</v>
      </c>
      <c r="O52">
        <v>0</v>
      </c>
      <c r="P52">
        <v>8.84</v>
      </c>
      <c r="Q52">
        <v>994288</v>
      </c>
      <c r="R52">
        <v>667</v>
      </c>
      <c r="S52">
        <v>667</v>
      </c>
      <c r="T52">
        <v>667</v>
      </c>
      <c r="U52">
        <v>0</v>
      </c>
      <c r="V52" t="s">
        <v>870</v>
      </c>
      <c r="W52">
        <v>667</v>
      </c>
      <c r="X52">
        <v>667</v>
      </c>
      <c r="Y52">
        <v>667</v>
      </c>
      <c r="Z52">
        <v>0</v>
      </c>
      <c r="AA52">
        <v>144</v>
      </c>
      <c r="AB52">
        <v>73.37</v>
      </c>
      <c r="AC52">
        <v>34.1</v>
      </c>
      <c r="AD52">
        <v>4</v>
      </c>
      <c r="AE52">
        <v>2</v>
      </c>
      <c r="AF52">
        <v>4</v>
      </c>
      <c r="AG52">
        <v>4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6</v>
      </c>
      <c r="AT52">
        <v>1.5</v>
      </c>
      <c r="AU52">
        <v>101.43</v>
      </c>
      <c r="AV52">
        <v>25.357500000000002</v>
      </c>
      <c r="AW52">
        <v>101.43</v>
      </c>
      <c r="AX52">
        <v>101.43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83.83</v>
      </c>
      <c r="BE52">
        <v>83.83</v>
      </c>
      <c r="BF52">
        <v>83.83</v>
      </c>
      <c r="BG52">
        <v>0</v>
      </c>
      <c r="BH52">
        <v>859.20370000000003</v>
      </c>
      <c r="BI52">
        <v>887.15750000000003</v>
      </c>
      <c r="BJ52">
        <v>859.20370000000003</v>
      </c>
      <c r="BK52">
        <v>887.15750000000003</v>
      </c>
      <c r="BL52">
        <v>887.15750000000003</v>
      </c>
      <c r="BM52">
        <v>887.15750000000003</v>
      </c>
      <c r="BN52" t="s">
        <v>871</v>
      </c>
      <c r="BO52">
        <v>0</v>
      </c>
      <c r="BP52">
        <v>0</v>
      </c>
      <c r="BQ52">
        <v>1490.69</v>
      </c>
      <c r="BR52">
        <v>83</v>
      </c>
      <c r="BS52">
        <v>0.8</v>
      </c>
      <c r="BT52" t="s">
        <v>872</v>
      </c>
      <c r="BU52" t="s">
        <v>872</v>
      </c>
      <c r="BV52" t="s">
        <v>872</v>
      </c>
      <c r="BW52" t="s">
        <v>872</v>
      </c>
      <c r="BX52">
        <v>2230</v>
      </c>
      <c r="BY52">
        <v>3765785</v>
      </c>
      <c r="BZ52">
        <v>0</v>
      </c>
      <c r="CA52">
        <v>0</v>
      </c>
      <c r="CB52">
        <v>31000</v>
      </c>
      <c r="CC52">
        <v>85000</v>
      </c>
      <c r="CD52">
        <v>0</v>
      </c>
      <c r="CE52">
        <v>0</v>
      </c>
      <c r="CF52">
        <v>0</v>
      </c>
      <c r="CG52">
        <v>8.84</v>
      </c>
      <c r="CH52">
        <v>974792</v>
      </c>
      <c r="CI52">
        <v>642.91999999999996</v>
      </c>
      <c r="CJ52">
        <v>642.91999999999996</v>
      </c>
      <c r="CK52">
        <v>642.91999999999996</v>
      </c>
      <c r="CL52">
        <v>0</v>
      </c>
      <c r="CM52">
        <v>0</v>
      </c>
      <c r="CN52" t="s">
        <v>873</v>
      </c>
      <c r="CO52">
        <v>642.91999999999996</v>
      </c>
      <c r="CP52">
        <v>642.91999999999996</v>
      </c>
      <c r="CQ52">
        <v>642.91999999999996</v>
      </c>
      <c r="CR52">
        <v>0</v>
      </c>
      <c r="CS52">
        <v>144</v>
      </c>
      <c r="CT52">
        <v>70.721199999999996</v>
      </c>
      <c r="CU52">
        <v>34.1</v>
      </c>
      <c r="CV52">
        <v>3.38</v>
      </c>
      <c r="CW52">
        <v>1.69</v>
      </c>
      <c r="CX52">
        <v>3.38</v>
      </c>
      <c r="CY52">
        <v>3.38</v>
      </c>
      <c r="CZ52">
        <v>0</v>
      </c>
      <c r="DA52">
        <v>0</v>
      </c>
      <c r="DB52">
        <v>0</v>
      </c>
      <c r="DC52">
        <v>0</v>
      </c>
      <c r="DD52">
        <v>0</v>
      </c>
      <c r="DE52">
        <v>0</v>
      </c>
      <c r="DF52">
        <v>0</v>
      </c>
      <c r="DG52">
        <v>0</v>
      </c>
      <c r="DH52">
        <v>0</v>
      </c>
      <c r="DI52">
        <v>0</v>
      </c>
      <c r="DJ52">
        <v>0</v>
      </c>
      <c r="DK52">
        <v>6</v>
      </c>
      <c r="DL52">
        <v>1.5</v>
      </c>
      <c r="DM52">
        <v>97.77</v>
      </c>
      <c r="DN52">
        <v>24.442499999999999</v>
      </c>
      <c r="DO52">
        <v>97.77</v>
      </c>
      <c r="DP52">
        <v>97.77</v>
      </c>
      <c r="DQ52">
        <v>0</v>
      </c>
      <c r="DR52">
        <v>0</v>
      </c>
      <c r="DS52">
        <v>0</v>
      </c>
      <c r="DT52">
        <v>0</v>
      </c>
      <c r="DU52">
        <v>0</v>
      </c>
      <c r="DV52">
        <v>83.83</v>
      </c>
      <c r="DW52">
        <v>83.83</v>
      </c>
      <c r="DX52">
        <v>83.83</v>
      </c>
      <c r="DY52">
        <v>0</v>
      </c>
      <c r="DZ52">
        <v>923.49940000000004</v>
      </c>
      <c r="EA52">
        <v>859.20370000000003</v>
      </c>
      <c r="EB52">
        <v>923.49940000000004</v>
      </c>
      <c r="EC52">
        <v>859.20370000000003</v>
      </c>
      <c r="ED52">
        <v>923.49940000000004</v>
      </c>
      <c r="EE52">
        <v>923.49940000000004</v>
      </c>
      <c r="EF52" t="s">
        <v>874</v>
      </c>
      <c r="EG52">
        <v>-6.6239999999999997E-3</v>
      </c>
      <c r="EH52">
        <v>0</v>
      </c>
      <c r="EI52">
        <v>1506.14</v>
      </c>
      <c r="EJ52">
        <v>84</v>
      </c>
      <c r="EK52">
        <v>0.8</v>
      </c>
      <c r="EL52" t="s">
        <v>872</v>
      </c>
      <c r="EM52" t="s">
        <v>872</v>
      </c>
      <c r="EN52" t="s">
        <v>872</v>
      </c>
      <c r="EO52" t="s">
        <v>872</v>
      </c>
      <c r="EP52">
        <v>2230</v>
      </c>
      <c r="EQ52">
        <v>3520977</v>
      </c>
      <c r="ER52" s="22">
        <v>0</v>
      </c>
      <c r="ES52">
        <v>32959</v>
      </c>
      <c r="ET52">
        <v>16367</v>
      </c>
      <c r="EU52">
        <v>47562</v>
      </c>
      <c r="EV52">
        <v>0</v>
      </c>
      <c r="EW52">
        <v>0</v>
      </c>
      <c r="EX52">
        <v>0</v>
      </c>
      <c r="EY52">
        <v>8.84</v>
      </c>
      <c r="EZ52">
        <v>1040807</v>
      </c>
      <c r="FA52">
        <v>705.79</v>
      </c>
      <c r="FB52">
        <v>705.79</v>
      </c>
      <c r="FC52">
        <v>705.79</v>
      </c>
      <c r="FD52">
        <v>0</v>
      </c>
      <c r="FE52">
        <v>0</v>
      </c>
      <c r="FF52" t="s">
        <v>875</v>
      </c>
      <c r="FG52">
        <v>705.79</v>
      </c>
      <c r="FH52">
        <v>705.79</v>
      </c>
      <c r="FI52">
        <v>705.79</v>
      </c>
      <c r="FJ52">
        <v>0</v>
      </c>
      <c r="FK52">
        <v>131</v>
      </c>
      <c r="FL52">
        <v>77.636899999999997</v>
      </c>
      <c r="FM52">
        <v>34.1</v>
      </c>
      <c r="FN52">
        <v>1.42</v>
      </c>
      <c r="FO52">
        <v>0.71</v>
      </c>
      <c r="FP52">
        <v>1.42</v>
      </c>
      <c r="FQ52">
        <v>1.42</v>
      </c>
      <c r="FR52">
        <v>0</v>
      </c>
      <c r="FS52">
        <v>0</v>
      </c>
      <c r="FT52">
        <v>0</v>
      </c>
      <c r="FU52">
        <v>0</v>
      </c>
      <c r="FV52">
        <v>0</v>
      </c>
      <c r="FW52">
        <v>0</v>
      </c>
      <c r="FX52">
        <v>0</v>
      </c>
      <c r="FY52">
        <v>0</v>
      </c>
      <c r="FZ52">
        <v>0</v>
      </c>
      <c r="GA52">
        <v>0</v>
      </c>
      <c r="GB52">
        <v>0</v>
      </c>
      <c r="GC52">
        <v>1</v>
      </c>
      <c r="GD52">
        <v>0.25</v>
      </c>
      <c r="GE52">
        <v>84.73</v>
      </c>
      <c r="GF52">
        <v>21.182500000000001</v>
      </c>
      <c r="GG52">
        <v>84.73</v>
      </c>
      <c r="GH52">
        <v>84.73</v>
      </c>
      <c r="GI52">
        <v>0</v>
      </c>
      <c r="GJ52">
        <v>0</v>
      </c>
      <c r="GK52">
        <v>0</v>
      </c>
      <c r="GL52">
        <v>0</v>
      </c>
      <c r="GM52">
        <v>0</v>
      </c>
      <c r="GN52">
        <v>83.83</v>
      </c>
      <c r="GO52">
        <v>83.83</v>
      </c>
      <c r="GP52">
        <v>83.83</v>
      </c>
      <c r="GQ52">
        <v>0</v>
      </c>
      <c r="GR52">
        <v>946.1694</v>
      </c>
      <c r="GS52">
        <v>923.49940000000004</v>
      </c>
      <c r="GT52">
        <v>946.1694</v>
      </c>
      <c r="GU52">
        <v>923.49940000000004</v>
      </c>
      <c r="GV52">
        <v>946.1694</v>
      </c>
      <c r="GW52">
        <v>946.1694</v>
      </c>
      <c r="GX52" t="s">
        <v>876</v>
      </c>
      <c r="GY52">
        <v>-9.0690000000000007E-3</v>
      </c>
      <c r="GZ52">
        <v>0</v>
      </c>
      <c r="HA52">
        <v>1461.29</v>
      </c>
      <c r="HB52">
        <v>87</v>
      </c>
      <c r="HC52">
        <v>0.8</v>
      </c>
      <c r="HD52" t="s">
        <v>872</v>
      </c>
      <c r="HE52" t="s">
        <v>872</v>
      </c>
      <c r="HF52" t="s">
        <v>872</v>
      </c>
      <c r="HG52" t="s">
        <v>872</v>
      </c>
      <c r="HH52">
        <v>2230</v>
      </c>
      <c r="HI52">
        <v>3531875</v>
      </c>
      <c r="HJ52">
        <v>0</v>
      </c>
      <c r="HK52">
        <v>71757</v>
      </c>
      <c r="HL52">
        <v>74548</v>
      </c>
      <c r="HM52">
        <v>63039</v>
      </c>
      <c r="HN52">
        <v>0</v>
      </c>
      <c r="HO52">
        <v>0</v>
      </c>
      <c r="HP52">
        <v>0</v>
      </c>
      <c r="HQ52">
        <v>8.6199999999999992</v>
      </c>
      <c r="HR52">
        <v>941510</v>
      </c>
      <c r="HS52">
        <v>712.04</v>
      </c>
      <c r="HT52">
        <v>712.04</v>
      </c>
      <c r="HU52">
        <v>712.04</v>
      </c>
      <c r="HV52">
        <v>0</v>
      </c>
      <c r="HW52">
        <v>0</v>
      </c>
      <c r="HX52" t="s">
        <v>877</v>
      </c>
      <c r="HY52">
        <v>712.04</v>
      </c>
      <c r="HZ52">
        <v>712.04</v>
      </c>
      <c r="IA52">
        <v>712.04</v>
      </c>
      <c r="IB52">
        <v>0</v>
      </c>
      <c r="IC52">
        <v>138</v>
      </c>
      <c r="ID52">
        <v>78.324399999999997</v>
      </c>
      <c r="IE52">
        <v>40.1</v>
      </c>
      <c r="IF52">
        <v>3.05</v>
      </c>
      <c r="IG52">
        <v>1.5249999999999999</v>
      </c>
      <c r="IH52">
        <v>3.05</v>
      </c>
      <c r="II52">
        <v>3.05</v>
      </c>
      <c r="IJ52">
        <v>0</v>
      </c>
      <c r="IK52">
        <v>0</v>
      </c>
      <c r="IL52">
        <v>0</v>
      </c>
      <c r="IM52">
        <v>0</v>
      </c>
      <c r="IN52">
        <v>0</v>
      </c>
      <c r="IO52">
        <v>0</v>
      </c>
      <c r="IP52">
        <v>0</v>
      </c>
      <c r="IQ52">
        <v>0</v>
      </c>
      <c r="IR52">
        <v>0</v>
      </c>
      <c r="IS52">
        <v>0</v>
      </c>
      <c r="IT52">
        <v>0</v>
      </c>
      <c r="IU52">
        <v>6</v>
      </c>
      <c r="IV52">
        <v>1.5</v>
      </c>
      <c r="IW52">
        <v>115.4</v>
      </c>
      <c r="IX52">
        <v>28.85</v>
      </c>
      <c r="IY52">
        <v>115.4</v>
      </c>
      <c r="IZ52">
        <v>115.4</v>
      </c>
      <c r="JA52">
        <v>0</v>
      </c>
      <c r="JB52">
        <v>0</v>
      </c>
      <c r="JC52">
        <v>0</v>
      </c>
      <c r="JD52">
        <v>0</v>
      </c>
      <c r="JE52">
        <v>0</v>
      </c>
      <c r="JF52">
        <v>83.83</v>
      </c>
      <c r="JG52">
        <v>83.83</v>
      </c>
      <c r="JH52">
        <v>83.83</v>
      </c>
      <c r="JI52">
        <v>0</v>
      </c>
      <c r="JJ52">
        <v>946.1694</v>
      </c>
      <c r="JK52">
        <v>946.1694</v>
      </c>
      <c r="JL52" t="s">
        <v>878</v>
      </c>
      <c r="JM52">
        <v>-6.136E-3</v>
      </c>
      <c r="JN52">
        <v>0</v>
      </c>
      <c r="JO52">
        <v>1322.27</v>
      </c>
      <c r="JP52">
        <v>81</v>
      </c>
      <c r="JQ52">
        <v>0.8</v>
      </c>
      <c r="JR52">
        <v>44317.36438082176</v>
      </c>
      <c r="JS52">
        <v>1</v>
      </c>
      <c r="JT52">
        <v>2</v>
      </c>
    </row>
    <row r="53" spans="1:280" x14ac:dyDescent="0.25">
      <c r="A53">
        <v>1946</v>
      </c>
      <c r="B53">
        <v>1946</v>
      </c>
      <c r="C53" t="s">
        <v>107</v>
      </c>
      <c r="D53" t="s">
        <v>103</v>
      </c>
      <c r="E53" t="s">
        <v>108</v>
      </c>
      <c r="G53">
        <v>2230</v>
      </c>
      <c r="H53">
        <v>3975000</v>
      </c>
      <c r="I53">
        <v>0</v>
      </c>
      <c r="J53">
        <v>0</v>
      </c>
      <c r="K53">
        <v>50000</v>
      </c>
      <c r="L53">
        <v>80000</v>
      </c>
      <c r="M53">
        <v>0</v>
      </c>
      <c r="N53">
        <v>0</v>
      </c>
      <c r="O53">
        <v>0</v>
      </c>
      <c r="P53">
        <v>8.98</v>
      </c>
      <c r="Q53">
        <v>1050000</v>
      </c>
      <c r="R53">
        <v>921</v>
      </c>
      <c r="S53">
        <v>921</v>
      </c>
      <c r="T53">
        <v>921</v>
      </c>
      <c r="U53">
        <v>0</v>
      </c>
      <c r="V53" t="s">
        <v>870</v>
      </c>
      <c r="W53">
        <v>921</v>
      </c>
      <c r="X53">
        <v>921</v>
      </c>
      <c r="Y53">
        <v>921</v>
      </c>
      <c r="Z53">
        <v>0</v>
      </c>
      <c r="AA53">
        <v>182</v>
      </c>
      <c r="AB53">
        <v>101.31</v>
      </c>
      <c r="AC53">
        <v>29.6</v>
      </c>
      <c r="AD53">
        <v>5</v>
      </c>
      <c r="AE53">
        <v>2.5</v>
      </c>
      <c r="AF53">
        <v>5</v>
      </c>
      <c r="AG53">
        <v>5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5</v>
      </c>
      <c r="AT53">
        <v>1.25</v>
      </c>
      <c r="AU53">
        <v>110.81</v>
      </c>
      <c r="AV53">
        <v>27.702500000000001</v>
      </c>
      <c r="AW53">
        <v>110.81</v>
      </c>
      <c r="AX53">
        <v>110.81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818.26160000000004</v>
      </c>
      <c r="BI53">
        <v>1083.3625</v>
      </c>
      <c r="BJ53">
        <v>818.26160000000004</v>
      </c>
      <c r="BK53">
        <v>1083.3625</v>
      </c>
      <c r="BL53">
        <v>1083.3625</v>
      </c>
      <c r="BM53">
        <v>1083.3625</v>
      </c>
      <c r="BN53" t="s">
        <v>871</v>
      </c>
      <c r="BO53">
        <v>0</v>
      </c>
      <c r="BP53">
        <v>0</v>
      </c>
      <c r="BQ53">
        <v>1140.07</v>
      </c>
      <c r="BR53">
        <v>77</v>
      </c>
      <c r="BS53">
        <v>0.7</v>
      </c>
      <c r="BT53" t="s">
        <v>872</v>
      </c>
      <c r="BU53" t="s">
        <v>872</v>
      </c>
      <c r="BV53" t="s">
        <v>872</v>
      </c>
      <c r="BW53" t="s">
        <v>872</v>
      </c>
      <c r="BX53">
        <v>2230</v>
      </c>
      <c r="BY53">
        <v>3950000</v>
      </c>
      <c r="BZ53">
        <v>0</v>
      </c>
      <c r="CA53">
        <v>0</v>
      </c>
      <c r="CB53">
        <v>40000</v>
      </c>
      <c r="CC53">
        <v>50000</v>
      </c>
      <c r="CD53">
        <v>0</v>
      </c>
      <c r="CE53">
        <v>0</v>
      </c>
      <c r="CF53">
        <v>0</v>
      </c>
      <c r="CG53">
        <v>8.98</v>
      </c>
      <c r="CH53">
        <v>755000</v>
      </c>
      <c r="CI53">
        <v>686.06</v>
      </c>
      <c r="CJ53">
        <v>686.06</v>
      </c>
      <c r="CK53">
        <v>686.06</v>
      </c>
      <c r="CL53">
        <v>0</v>
      </c>
      <c r="CM53">
        <v>0</v>
      </c>
      <c r="CN53" t="s">
        <v>873</v>
      </c>
      <c r="CO53">
        <v>686.06</v>
      </c>
      <c r="CP53">
        <v>686.06</v>
      </c>
      <c r="CQ53">
        <v>686.06</v>
      </c>
      <c r="CR53">
        <v>0</v>
      </c>
      <c r="CS53">
        <v>143</v>
      </c>
      <c r="CT53">
        <v>75.4666</v>
      </c>
      <c r="CU53">
        <v>29.6</v>
      </c>
      <c r="CV53">
        <v>10.5</v>
      </c>
      <c r="CW53">
        <v>5.25</v>
      </c>
      <c r="CX53">
        <v>10.5</v>
      </c>
      <c r="CY53">
        <v>10.5</v>
      </c>
      <c r="CZ53">
        <v>0</v>
      </c>
      <c r="DA53">
        <v>0</v>
      </c>
      <c r="DB53">
        <v>0</v>
      </c>
      <c r="DC53">
        <v>0</v>
      </c>
      <c r="DD53">
        <v>0</v>
      </c>
      <c r="DE53">
        <v>0</v>
      </c>
      <c r="DF53">
        <v>0</v>
      </c>
      <c r="DG53">
        <v>0</v>
      </c>
      <c r="DH53">
        <v>0</v>
      </c>
      <c r="DI53">
        <v>0</v>
      </c>
      <c r="DJ53">
        <v>0</v>
      </c>
      <c r="DK53">
        <v>5</v>
      </c>
      <c r="DL53">
        <v>1.25</v>
      </c>
      <c r="DM53">
        <v>82.54</v>
      </c>
      <c r="DN53">
        <v>20.635000000000002</v>
      </c>
      <c r="DO53">
        <v>82.54</v>
      </c>
      <c r="DP53">
        <v>82.54</v>
      </c>
      <c r="DQ53">
        <v>0</v>
      </c>
      <c r="DR53">
        <v>0</v>
      </c>
      <c r="DS53">
        <v>0</v>
      </c>
      <c r="DT53">
        <v>0</v>
      </c>
      <c r="DU53">
        <v>0</v>
      </c>
      <c r="DV53">
        <v>0</v>
      </c>
      <c r="DW53">
        <v>0</v>
      </c>
      <c r="DX53">
        <v>0</v>
      </c>
      <c r="DY53">
        <v>0</v>
      </c>
      <c r="DZ53">
        <v>1024.9764</v>
      </c>
      <c r="EA53">
        <v>818.26160000000004</v>
      </c>
      <c r="EB53">
        <v>1073.0164</v>
      </c>
      <c r="EC53">
        <v>818.26160000000004</v>
      </c>
      <c r="ED53">
        <v>1024.9764</v>
      </c>
      <c r="EE53">
        <v>1026.7364</v>
      </c>
      <c r="EF53" t="s">
        <v>874</v>
      </c>
      <c r="EG53">
        <v>-1.1850000000000001E-3</v>
      </c>
      <c r="EH53">
        <v>0</v>
      </c>
      <c r="EI53">
        <v>1099.19</v>
      </c>
      <c r="EJ53">
        <v>76</v>
      </c>
      <c r="EK53">
        <v>0.7</v>
      </c>
      <c r="EL53" t="s">
        <v>872</v>
      </c>
      <c r="EM53" t="s">
        <v>872</v>
      </c>
      <c r="EN53" t="s">
        <v>872</v>
      </c>
      <c r="EO53" t="s">
        <v>872</v>
      </c>
      <c r="EP53">
        <v>2230</v>
      </c>
      <c r="EQ53">
        <v>3916924</v>
      </c>
      <c r="ER53" s="22">
        <v>0</v>
      </c>
      <c r="ES53">
        <v>82714</v>
      </c>
      <c r="ET53">
        <v>18515</v>
      </c>
      <c r="EU53">
        <v>24475</v>
      </c>
      <c r="EV53">
        <v>0</v>
      </c>
      <c r="EW53">
        <v>0</v>
      </c>
      <c r="EX53">
        <v>0</v>
      </c>
      <c r="EY53">
        <v>8.98</v>
      </c>
      <c r="EZ53">
        <v>1058022</v>
      </c>
      <c r="FA53">
        <v>856.46</v>
      </c>
      <c r="FB53">
        <v>902.74</v>
      </c>
      <c r="FC53">
        <v>856.46</v>
      </c>
      <c r="FD53">
        <v>46.28</v>
      </c>
      <c r="FE53">
        <v>46.28</v>
      </c>
      <c r="FF53" t="s">
        <v>875</v>
      </c>
      <c r="FG53">
        <v>856.46</v>
      </c>
      <c r="FH53">
        <v>902.74</v>
      </c>
      <c r="FI53">
        <v>856.46</v>
      </c>
      <c r="FJ53">
        <v>46.28</v>
      </c>
      <c r="FK53">
        <v>157</v>
      </c>
      <c r="FL53">
        <v>99.301400000000001</v>
      </c>
      <c r="FM53">
        <v>29.6</v>
      </c>
      <c r="FN53">
        <v>12</v>
      </c>
      <c r="FO53">
        <v>6</v>
      </c>
      <c r="FP53">
        <v>12</v>
      </c>
      <c r="FQ53">
        <v>12</v>
      </c>
      <c r="FR53">
        <v>0</v>
      </c>
      <c r="FS53">
        <v>0</v>
      </c>
      <c r="FT53">
        <v>0</v>
      </c>
      <c r="FU53">
        <v>0</v>
      </c>
      <c r="FV53">
        <v>0</v>
      </c>
      <c r="FW53">
        <v>0</v>
      </c>
      <c r="FX53">
        <v>0</v>
      </c>
      <c r="FY53">
        <v>0</v>
      </c>
      <c r="FZ53">
        <v>0</v>
      </c>
      <c r="GA53">
        <v>0</v>
      </c>
      <c r="GB53">
        <v>0</v>
      </c>
      <c r="GC53">
        <v>5</v>
      </c>
      <c r="GD53">
        <v>1.25</v>
      </c>
      <c r="GE53">
        <v>129.46</v>
      </c>
      <c r="GF53">
        <v>32.365000000000002</v>
      </c>
      <c r="GG53">
        <v>136.5</v>
      </c>
      <c r="GH53">
        <v>129.46</v>
      </c>
      <c r="GI53">
        <v>7.04</v>
      </c>
      <c r="GJ53">
        <v>0</v>
      </c>
      <c r="GK53">
        <v>0</v>
      </c>
      <c r="GL53">
        <v>0</v>
      </c>
      <c r="GM53">
        <v>0</v>
      </c>
      <c r="GN53">
        <v>0</v>
      </c>
      <c r="GO53">
        <v>0</v>
      </c>
      <c r="GP53">
        <v>0</v>
      </c>
      <c r="GQ53">
        <v>0</v>
      </c>
      <c r="GR53">
        <v>999.9923</v>
      </c>
      <c r="GS53">
        <v>1024.9764</v>
      </c>
      <c r="GT53">
        <v>1045.9898000000001</v>
      </c>
      <c r="GU53">
        <v>1073.0164</v>
      </c>
      <c r="GV53">
        <v>1024.9764</v>
      </c>
      <c r="GW53">
        <v>1073.0164</v>
      </c>
      <c r="GX53" t="s">
        <v>876</v>
      </c>
      <c r="GY53">
        <v>-5.4180000000000001E-3</v>
      </c>
      <c r="GZ53">
        <v>0</v>
      </c>
      <c r="HA53">
        <v>1165.6600000000001</v>
      </c>
      <c r="HB53">
        <v>80</v>
      </c>
      <c r="HC53">
        <v>0.8</v>
      </c>
      <c r="HD53" t="s">
        <v>872</v>
      </c>
      <c r="HE53" t="s">
        <v>872</v>
      </c>
      <c r="HF53" t="s">
        <v>872</v>
      </c>
      <c r="HG53" t="s">
        <v>872</v>
      </c>
      <c r="HH53">
        <v>2230</v>
      </c>
      <c r="HI53">
        <v>3779392</v>
      </c>
      <c r="HJ53">
        <v>0</v>
      </c>
      <c r="HK53">
        <v>92951</v>
      </c>
      <c r="HL53">
        <v>92439</v>
      </c>
      <c r="HM53">
        <v>182752</v>
      </c>
      <c r="HN53">
        <v>0</v>
      </c>
      <c r="HO53">
        <v>0</v>
      </c>
      <c r="HP53">
        <v>0</v>
      </c>
      <c r="HQ53">
        <v>8.64</v>
      </c>
      <c r="HR53">
        <v>1230248</v>
      </c>
      <c r="HS53">
        <v>848.01</v>
      </c>
      <c r="HT53">
        <v>891.68</v>
      </c>
      <c r="HU53">
        <v>848.01</v>
      </c>
      <c r="HV53">
        <v>43.67</v>
      </c>
      <c r="HW53">
        <v>0</v>
      </c>
      <c r="HX53" t="s">
        <v>877</v>
      </c>
      <c r="HY53">
        <v>848.01</v>
      </c>
      <c r="HZ53">
        <v>891.68</v>
      </c>
      <c r="IA53">
        <v>848.01</v>
      </c>
      <c r="IB53">
        <v>43.67</v>
      </c>
      <c r="IC53">
        <v>123</v>
      </c>
      <c r="ID53">
        <v>98.084800000000001</v>
      </c>
      <c r="IE53">
        <v>8.1</v>
      </c>
      <c r="IF53">
        <v>11.75</v>
      </c>
      <c r="IG53">
        <v>5.875</v>
      </c>
      <c r="IH53">
        <v>12.5</v>
      </c>
      <c r="II53">
        <v>11.75</v>
      </c>
      <c r="IJ53">
        <v>0.75</v>
      </c>
      <c r="IK53">
        <v>0</v>
      </c>
      <c r="IL53">
        <v>0</v>
      </c>
      <c r="IM53">
        <v>0</v>
      </c>
      <c r="IN53">
        <v>0</v>
      </c>
      <c r="IO53">
        <v>0</v>
      </c>
      <c r="IP53">
        <v>0</v>
      </c>
      <c r="IQ53">
        <v>0</v>
      </c>
      <c r="IR53">
        <v>0</v>
      </c>
      <c r="IS53">
        <v>0</v>
      </c>
      <c r="IT53">
        <v>0</v>
      </c>
      <c r="IU53">
        <v>8</v>
      </c>
      <c r="IV53">
        <v>2</v>
      </c>
      <c r="IW53">
        <v>151.69</v>
      </c>
      <c r="IX53">
        <v>37.922499999999999</v>
      </c>
      <c r="IY53">
        <v>159.5</v>
      </c>
      <c r="IZ53">
        <v>151.69</v>
      </c>
      <c r="JA53">
        <v>7.81</v>
      </c>
      <c r="JB53">
        <v>0</v>
      </c>
      <c r="JC53">
        <v>0</v>
      </c>
      <c r="JD53">
        <v>0</v>
      </c>
      <c r="JE53">
        <v>0</v>
      </c>
      <c r="JF53">
        <v>0</v>
      </c>
      <c r="JG53">
        <v>0</v>
      </c>
      <c r="JH53">
        <v>0</v>
      </c>
      <c r="JI53">
        <v>0</v>
      </c>
      <c r="JJ53">
        <v>999.9923</v>
      </c>
      <c r="JK53">
        <v>1045.9898000000001</v>
      </c>
      <c r="JL53" t="s">
        <v>878</v>
      </c>
      <c r="JM53">
        <v>0</v>
      </c>
      <c r="JN53">
        <v>0</v>
      </c>
      <c r="JO53">
        <v>1379.7</v>
      </c>
      <c r="JP53">
        <v>83</v>
      </c>
      <c r="JQ53">
        <v>0.8</v>
      </c>
      <c r="JR53">
        <v>44317.36438082176</v>
      </c>
      <c r="JS53">
        <v>1</v>
      </c>
      <c r="JT53">
        <v>2</v>
      </c>
    </row>
    <row r="54" spans="1:280" x14ac:dyDescent="0.25">
      <c r="A54">
        <v>4234</v>
      </c>
      <c r="B54">
        <v>1946</v>
      </c>
      <c r="D54" t="s">
        <v>103</v>
      </c>
      <c r="E54" t="s">
        <v>108</v>
      </c>
      <c r="F54" t="s">
        <v>903</v>
      </c>
      <c r="V54" t="s">
        <v>870</v>
      </c>
      <c r="BN54" t="s">
        <v>871</v>
      </c>
      <c r="BT54" t="s">
        <v>872</v>
      </c>
      <c r="BU54" t="s">
        <v>872</v>
      </c>
      <c r="BV54" t="s">
        <v>872</v>
      </c>
      <c r="BW54" t="s">
        <v>872</v>
      </c>
      <c r="CN54" t="s">
        <v>873</v>
      </c>
      <c r="EF54" t="s">
        <v>874</v>
      </c>
      <c r="EL54" t="s">
        <v>872</v>
      </c>
      <c r="EM54" t="s">
        <v>872</v>
      </c>
      <c r="EN54" t="s">
        <v>872</v>
      </c>
      <c r="EO54" t="s">
        <v>872</v>
      </c>
      <c r="EQ54">
        <v>0</v>
      </c>
      <c r="ER54" s="22">
        <v>0</v>
      </c>
      <c r="ES54">
        <v>0</v>
      </c>
      <c r="ET54">
        <v>0</v>
      </c>
      <c r="EU54">
        <v>0</v>
      </c>
      <c r="EV54">
        <v>0</v>
      </c>
      <c r="EW54">
        <v>0</v>
      </c>
      <c r="EX54">
        <v>0</v>
      </c>
      <c r="EY54">
        <v>0</v>
      </c>
      <c r="EZ54">
        <v>0</v>
      </c>
      <c r="FA54">
        <v>46.28</v>
      </c>
      <c r="FC54">
        <v>46.28</v>
      </c>
      <c r="FD54">
        <v>0</v>
      </c>
      <c r="FE54">
        <v>0</v>
      </c>
      <c r="FF54" t="s">
        <v>875</v>
      </c>
      <c r="FG54">
        <v>46.28</v>
      </c>
      <c r="FI54">
        <v>46.28</v>
      </c>
      <c r="FJ54">
        <v>0</v>
      </c>
      <c r="FK54">
        <v>0</v>
      </c>
      <c r="FL54">
        <v>0</v>
      </c>
      <c r="FM54">
        <v>0</v>
      </c>
      <c r="FN54">
        <v>0</v>
      </c>
      <c r="FO54">
        <v>0</v>
      </c>
      <c r="FQ54">
        <v>0</v>
      </c>
      <c r="FR54">
        <v>0</v>
      </c>
      <c r="FS54">
        <v>0</v>
      </c>
      <c r="FT54">
        <v>0</v>
      </c>
      <c r="FV54">
        <v>0</v>
      </c>
      <c r="FW54">
        <v>0</v>
      </c>
      <c r="FX54">
        <v>0</v>
      </c>
      <c r="FY54">
        <v>0</v>
      </c>
      <c r="GA54">
        <v>0</v>
      </c>
      <c r="GB54">
        <v>0</v>
      </c>
      <c r="GC54">
        <v>0</v>
      </c>
      <c r="GD54">
        <v>0</v>
      </c>
      <c r="GE54">
        <v>7.04</v>
      </c>
      <c r="GF54">
        <v>1.76</v>
      </c>
      <c r="GH54">
        <v>7.04</v>
      </c>
      <c r="GI54">
        <v>0</v>
      </c>
      <c r="GJ54">
        <v>0</v>
      </c>
      <c r="GL54">
        <v>0</v>
      </c>
      <c r="GM54">
        <v>0</v>
      </c>
      <c r="GN54">
        <v>0</v>
      </c>
      <c r="GP54">
        <v>0</v>
      </c>
      <c r="GQ54">
        <v>0</v>
      </c>
      <c r="GR54">
        <v>45.997500000000002</v>
      </c>
      <c r="GS54">
        <v>48.04</v>
      </c>
      <c r="GV54">
        <v>48.04</v>
      </c>
      <c r="GX54" t="s">
        <v>876</v>
      </c>
      <c r="GY54">
        <v>-5.4180000000000001E-3</v>
      </c>
      <c r="GZ54">
        <v>0</v>
      </c>
      <c r="HA54">
        <v>0</v>
      </c>
      <c r="HB54">
        <v>0</v>
      </c>
      <c r="HC54">
        <v>0</v>
      </c>
      <c r="HD54" t="s">
        <v>872</v>
      </c>
      <c r="HE54" t="s">
        <v>872</v>
      </c>
      <c r="HF54" t="s">
        <v>872</v>
      </c>
      <c r="HG54" t="s">
        <v>872</v>
      </c>
      <c r="HI54">
        <v>0</v>
      </c>
      <c r="HJ54">
        <v>0</v>
      </c>
      <c r="HK54">
        <v>0</v>
      </c>
      <c r="HL54">
        <v>0</v>
      </c>
      <c r="HM54">
        <v>0</v>
      </c>
      <c r="HN54">
        <v>0</v>
      </c>
      <c r="HO54">
        <v>0</v>
      </c>
      <c r="HP54">
        <v>0</v>
      </c>
      <c r="HQ54">
        <v>0</v>
      </c>
      <c r="HR54">
        <v>0</v>
      </c>
      <c r="HS54">
        <v>43.67</v>
      </c>
      <c r="HU54">
        <v>43.67</v>
      </c>
      <c r="HV54">
        <v>0</v>
      </c>
      <c r="HW54">
        <v>0</v>
      </c>
      <c r="HX54" t="s">
        <v>877</v>
      </c>
      <c r="HY54">
        <v>43.67</v>
      </c>
      <c r="IA54">
        <v>43.67</v>
      </c>
      <c r="IB54">
        <v>0</v>
      </c>
      <c r="IC54">
        <v>0</v>
      </c>
      <c r="ID54">
        <v>0</v>
      </c>
      <c r="IE54">
        <v>0</v>
      </c>
      <c r="IF54">
        <v>0.75</v>
      </c>
      <c r="IG54">
        <v>0.375</v>
      </c>
      <c r="II54">
        <v>0.75</v>
      </c>
      <c r="IJ54">
        <v>0</v>
      </c>
      <c r="IK54">
        <v>0</v>
      </c>
      <c r="IL54">
        <v>0</v>
      </c>
      <c r="IN54">
        <v>0</v>
      </c>
      <c r="IO54">
        <v>0</v>
      </c>
      <c r="IP54">
        <v>0</v>
      </c>
      <c r="IQ54">
        <v>0</v>
      </c>
      <c r="IS54">
        <v>0</v>
      </c>
      <c r="IT54">
        <v>0</v>
      </c>
      <c r="IU54">
        <v>0</v>
      </c>
      <c r="IV54">
        <v>0</v>
      </c>
      <c r="IW54">
        <v>7.81</v>
      </c>
      <c r="IX54">
        <v>1.9524999999999999</v>
      </c>
      <c r="IZ54">
        <v>7.81</v>
      </c>
      <c r="JA54">
        <v>0</v>
      </c>
      <c r="JB54">
        <v>0</v>
      </c>
      <c r="JD54">
        <v>0</v>
      </c>
      <c r="JE54">
        <v>0</v>
      </c>
      <c r="JF54">
        <v>0</v>
      </c>
      <c r="JH54">
        <v>0</v>
      </c>
      <c r="JI54">
        <v>0</v>
      </c>
      <c r="JJ54">
        <v>45.997500000000002</v>
      </c>
      <c r="JL54" t="s">
        <v>878</v>
      </c>
      <c r="JM54">
        <v>0</v>
      </c>
      <c r="JN54">
        <v>0</v>
      </c>
      <c r="JO54">
        <v>0</v>
      </c>
      <c r="JP54">
        <v>0</v>
      </c>
      <c r="JQ54">
        <v>0</v>
      </c>
      <c r="JR54">
        <v>44317.36438082176</v>
      </c>
      <c r="JS54">
        <v>1</v>
      </c>
      <c r="JT54">
        <v>3</v>
      </c>
    </row>
    <row r="55" spans="1:280" x14ac:dyDescent="0.25">
      <c r="A55">
        <v>1947</v>
      </c>
      <c r="B55">
        <v>1947</v>
      </c>
      <c r="C55" t="s">
        <v>109</v>
      </c>
      <c r="D55" t="s">
        <v>103</v>
      </c>
      <c r="E55" t="s">
        <v>110</v>
      </c>
      <c r="G55">
        <v>2230</v>
      </c>
      <c r="H55">
        <v>2900000</v>
      </c>
      <c r="I55">
        <v>0</v>
      </c>
      <c r="J55">
        <v>0</v>
      </c>
      <c r="K55">
        <v>20000</v>
      </c>
      <c r="L55">
        <v>650000</v>
      </c>
      <c r="M55">
        <v>0</v>
      </c>
      <c r="N55">
        <v>0</v>
      </c>
      <c r="O55">
        <v>0</v>
      </c>
      <c r="P55">
        <v>10.52</v>
      </c>
      <c r="Q55">
        <v>750000</v>
      </c>
      <c r="R55">
        <v>537</v>
      </c>
      <c r="S55">
        <v>537</v>
      </c>
      <c r="T55">
        <v>537</v>
      </c>
      <c r="U55">
        <v>0</v>
      </c>
      <c r="V55" t="s">
        <v>870</v>
      </c>
      <c r="W55">
        <v>537</v>
      </c>
      <c r="X55">
        <v>537</v>
      </c>
      <c r="Y55">
        <v>537</v>
      </c>
      <c r="Z55">
        <v>0</v>
      </c>
      <c r="AA55">
        <v>90</v>
      </c>
      <c r="AB55">
        <v>59.07</v>
      </c>
      <c r="AC55">
        <v>22.6</v>
      </c>
      <c r="AD55">
        <v>2</v>
      </c>
      <c r="AE55">
        <v>1</v>
      </c>
      <c r="AF55">
        <v>2</v>
      </c>
      <c r="AG55">
        <v>2</v>
      </c>
      <c r="AH55">
        <v>0</v>
      </c>
      <c r="AI55">
        <v>1</v>
      </c>
      <c r="AJ55">
        <v>1</v>
      </c>
      <c r="AK55">
        <v>1</v>
      </c>
      <c r="AL55">
        <v>1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3</v>
      </c>
      <c r="AT55">
        <v>0.75</v>
      </c>
      <c r="AU55">
        <v>77.31</v>
      </c>
      <c r="AV55">
        <v>19.327500000000001</v>
      </c>
      <c r="AW55">
        <v>77.31</v>
      </c>
      <c r="AX55">
        <v>77.31</v>
      </c>
      <c r="AY55">
        <v>0</v>
      </c>
      <c r="AZ55">
        <v>24.13</v>
      </c>
      <c r="BA55">
        <v>24.13</v>
      </c>
      <c r="BB55">
        <v>24.13</v>
      </c>
      <c r="BC55">
        <v>0</v>
      </c>
      <c r="BD55">
        <v>88.79</v>
      </c>
      <c r="BE55">
        <v>88.79</v>
      </c>
      <c r="BF55">
        <v>88.79</v>
      </c>
      <c r="BG55">
        <v>0</v>
      </c>
      <c r="BH55">
        <v>750.14210000000003</v>
      </c>
      <c r="BI55">
        <v>753.66750000000002</v>
      </c>
      <c r="BJ55">
        <v>750.14210000000003</v>
      </c>
      <c r="BK55">
        <v>753.66750000000002</v>
      </c>
      <c r="BL55">
        <v>753.66750000000002</v>
      </c>
      <c r="BM55">
        <v>753.66750000000002</v>
      </c>
      <c r="BN55" t="s">
        <v>871</v>
      </c>
      <c r="BO55">
        <v>0</v>
      </c>
      <c r="BP55">
        <v>0</v>
      </c>
      <c r="BQ55">
        <v>1396.65</v>
      </c>
      <c r="BR55">
        <v>82</v>
      </c>
      <c r="BS55">
        <v>0.8</v>
      </c>
      <c r="BT55" t="s">
        <v>872</v>
      </c>
      <c r="BU55" t="s">
        <v>872</v>
      </c>
      <c r="BV55" t="s">
        <v>872</v>
      </c>
      <c r="BW55" t="s">
        <v>872</v>
      </c>
      <c r="BX55">
        <v>2230</v>
      </c>
      <c r="BY55">
        <v>2850000</v>
      </c>
      <c r="BZ55">
        <v>0</v>
      </c>
      <c r="CA55">
        <v>0</v>
      </c>
      <c r="CB55">
        <v>20000</v>
      </c>
      <c r="CC55">
        <v>650000</v>
      </c>
      <c r="CD55">
        <v>0</v>
      </c>
      <c r="CE55">
        <v>0</v>
      </c>
      <c r="CF55">
        <v>0</v>
      </c>
      <c r="CG55">
        <v>10.52</v>
      </c>
      <c r="CH55">
        <v>765000</v>
      </c>
      <c r="CI55">
        <v>534.36</v>
      </c>
      <c r="CJ55">
        <v>534.36</v>
      </c>
      <c r="CK55">
        <v>534.36</v>
      </c>
      <c r="CL55">
        <v>0</v>
      </c>
      <c r="CM55">
        <v>0</v>
      </c>
      <c r="CN55" t="s">
        <v>873</v>
      </c>
      <c r="CO55">
        <v>534.36</v>
      </c>
      <c r="CP55">
        <v>534.36</v>
      </c>
      <c r="CQ55">
        <v>534.36</v>
      </c>
      <c r="CR55">
        <v>0</v>
      </c>
      <c r="CS55">
        <v>82</v>
      </c>
      <c r="CT55">
        <v>58.779600000000002</v>
      </c>
      <c r="CU55">
        <v>22.6</v>
      </c>
      <c r="CV55">
        <v>3</v>
      </c>
      <c r="CW55">
        <v>1.5</v>
      </c>
      <c r="CX55">
        <v>3</v>
      </c>
      <c r="CY55">
        <v>3</v>
      </c>
      <c r="CZ55">
        <v>0</v>
      </c>
      <c r="DA55">
        <v>0</v>
      </c>
      <c r="DB55">
        <v>0</v>
      </c>
      <c r="DC55">
        <v>0</v>
      </c>
      <c r="DD55">
        <v>0</v>
      </c>
      <c r="DE55">
        <v>0</v>
      </c>
      <c r="DF55">
        <v>0</v>
      </c>
      <c r="DG55">
        <v>0</v>
      </c>
      <c r="DH55">
        <v>0</v>
      </c>
      <c r="DI55">
        <v>0</v>
      </c>
      <c r="DJ55">
        <v>0</v>
      </c>
      <c r="DK55">
        <v>3</v>
      </c>
      <c r="DL55">
        <v>0.75</v>
      </c>
      <c r="DM55">
        <v>76.930000000000007</v>
      </c>
      <c r="DN55">
        <v>19.232500000000002</v>
      </c>
      <c r="DO55">
        <v>76.930000000000007</v>
      </c>
      <c r="DP55">
        <v>76.930000000000007</v>
      </c>
      <c r="DQ55">
        <v>0</v>
      </c>
      <c r="DR55">
        <v>24.13</v>
      </c>
      <c r="DS55">
        <v>24.13</v>
      </c>
      <c r="DT55">
        <v>24.13</v>
      </c>
      <c r="DU55">
        <v>0</v>
      </c>
      <c r="DV55">
        <v>88.79</v>
      </c>
      <c r="DW55">
        <v>88.79</v>
      </c>
      <c r="DX55">
        <v>88.79</v>
      </c>
      <c r="DY55">
        <v>0</v>
      </c>
      <c r="DZ55">
        <v>781.79669999999999</v>
      </c>
      <c r="EA55">
        <v>750.14210000000003</v>
      </c>
      <c r="EB55">
        <v>781.79669999999999</v>
      </c>
      <c r="EC55">
        <v>750.14210000000003</v>
      </c>
      <c r="ED55">
        <v>781.79669999999999</v>
      </c>
      <c r="EE55">
        <v>781.79669999999999</v>
      </c>
      <c r="EF55" t="s">
        <v>874</v>
      </c>
      <c r="EG55">
        <v>-8.6230000000000005E-3</v>
      </c>
      <c r="EH55">
        <v>0</v>
      </c>
      <c r="EI55">
        <v>1419.27</v>
      </c>
      <c r="EJ55">
        <v>83</v>
      </c>
      <c r="EK55">
        <v>0.8</v>
      </c>
      <c r="EL55" t="s">
        <v>872</v>
      </c>
      <c r="EM55" t="s">
        <v>872</v>
      </c>
      <c r="EN55" t="s">
        <v>872</v>
      </c>
      <c r="EO55" t="s">
        <v>872</v>
      </c>
      <c r="EP55">
        <v>2230</v>
      </c>
      <c r="EQ55">
        <v>2859043</v>
      </c>
      <c r="ER55" s="22">
        <v>0</v>
      </c>
      <c r="ES55">
        <v>49356</v>
      </c>
      <c r="ET55">
        <v>13918</v>
      </c>
      <c r="EU55">
        <v>813624</v>
      </c>
      <c r="EV55">
        <v>0</v>
      </c>
      <c r="EW55">
        <v>0</v>
      </c>
      <c r="EX55">
        <v>0</v>
      </c>
      <c r="EY55">
        <v>10.52</v>
      </c>
      <c r="EZ55">
        <v>809302</v>
      </c>
      <c r="FA55">
        <v>562.47</v>
      </c>
      <c r="FB55">
        <v>562.47</v>
      </c>
      <c r="FC55">
        <v>562.47</v>
      </c>
      <c r="FD55">
        <v>0</v>
      </c>
      <c r="FE55">
        <v>0</v>
      </c>
      <c r="FF55" t="s">
        <v>875</v>
      </c>
      <c r="FG55">
        <v>562.47</v>
      </c>
      <c r="FH55">
        <v>562.47</v>
      </c>
      <c r="FI55">
        <v>562.47</v>
      </c>
      <c r="FJ55">
        <v>0</v>
      </c>
      <c r="FK55">
        <v>104</v>
      </c>
      <c r="FL55">
        <v>61.871699999999997</v>
      </c>
      <c r="FM55">
        <v>22.6</v>
      </c>
      <c r="FN55">
        <v>3</v>
      </c>
      <c r="FO55">
        <v>1.5</v>
      </c>
      <c r="FP55">
        <v>3</v>
      </c>
      <c r="FQ55">
        <v>3</v>
      </c>
      <c r="FR55">
        <v>0</v>
      </c>
      <c r="FS55">
        <v>0</v>
      </c>
      <c r="FT55">
        <v>0</v>
      </c>
      <c r="FU55">
        <v>0</v>
      </c>
      <c r="FV55">
        <v>0</v>
      </c>
      <c r="FW55">
        <v>0</v>
      </c>
      <c r="FX55">
        <v>0</v>
      </c>
      <c r="FY55">
        <v>0</v>
      </c>
      <c r="FZ55">
        <v>0</v>
      </c>
      <c r="GA55">
        <v>0</v>
      </c>
      <c r="GB55">
        <v>0</v>
      </c>
      <c r="GC55">
        <v>2</v>
      </c>
      <c r="GD55">
        <v>0.5</v>
      </c>
      <c r="GE55">
        <v>79.739999999999995</v>
      </c>
      <c r="GF55">
        <v>19.934999999999999</v>
      </c>
      <c r="GG55">
        <v>79.739999999999995</v>
      </c>
      <c r="GH55">
        <v>79.739999999999995</v>
      </c>
      <c r="GI55">
        <v>0</v>
      </c>
      <c r="GJ55">
        <v>24.13</v>
      </c>
      <c r="GK55">
        <v>24.13</v>
      </c>
      <c r="GL55">
        <v>24.13</v>
      </c>
      <c r="GM55">
        <v>0</v>
      </c>
      <c r="GN55">
        <v>88.79</v>
      </c>
      <c r="GO55">
        <v>88.79</v>
      </c>
      <c r="GP55">
        <v>88.79</v>
      </c>
      <c r="GQ55">
        <v>0</v>
      </c>
      <c r="GR55">
        <v>757.78710000000001</v>
      </c>
      <c r="GS55">
        <v>781.79669999999999</v>
      </c>
      <c r="GT55">
        <v>757.78710000000001</v>
      </c>
      <c r="GU55">
        <v>781.79669999999999</v>
      </c>
      <c r="GV55">
        <v>781.79669999999999</v>
      </c>
      <c r="GW55">
        <v>781.79669999999999</v>
      </c>
      <c r="GX55" t="s">
        <v>876</v>
      </c>
      <c r="GY55">
        <v>-1.3081000000000001E-2</v>
      </c>
      <c r="GZ55">
        <v>0</v>
      </c>
      <c r="HA55">
        <v>1420</v>
      </c>
      <c r="HB55">
        <v>85</v>
      </c>
      <c r="HC55">
        <v>0.8</v>
      </c>
      <c r="HD55" t="s">
        <v>872</v>
      </c>
      <c r="HE55" t="s">
        <v>872</v>
      </c>
      <c r="HF55" t="s">
        <v>872</v>
      </c>
      <c r="HG55" t="s">
        <v>872</v>
      </c>
      <c r="HH55">
        <v>2230</v>
      </c>
      <c r="HI55">
        <v>2494253</v>
      </c>
      <c r="HJ55">
        <v>0</v>
      </c>
      <c r="HK55">
        <v>54496</v>
      </c>
      <c r="HL55">
        <v>55367</v>
      </c>
      <c r="HM55">
        <v>1459399</v>
      </c>
      <c r="HN55">
        <v>0</v>
      </c>
      <c r="HO55">
        <v>0</v>
      </c>
      <c r="HP55">
        <v>0</v>
      </c>
      <c r="HQ55">
        <v>13.45</v>
      </c>
      <c r="HR55">
        <v>791186</v>
      </c>
      <c r="HS55">
        <v>531.61</v>
      </c>
      <c r="HT55">
        <v>531.61</v>
      </c>
      <c r="HU55">
        <v>531.61</v>
      </c>
      <c r="HV55">
        <v>0</v>
      </c>
      <c r="HW55">
        <v>0</v>
      </c>
      <c r="HX55" t="s">
        <v>877</v>
      </c>
      <c r="HY55">
        <v>531.61</v>
      </c>
      <c r="HZ55">
        <v>531.61</v>
      </c>
      <c r="IA55">
        <v>531.61</v>
      </c>
      <c r="IB55">
        <v>0</v>
      </c>
      <c r="IC55">
        <v>101</v>
      </c>
      <c r="ID55">
        <v>58.4771</v>
      </c>
      <c r="IE55">
        <v>28.5</v>
      </c>
      <c r="IF55">
        <v>2</v>
      </c>
      <c r="IG55">
        <v>1</v>
      </c>
      <c r="IH55">
        <v>2</v>
      </c>
      <c r="II55">
        <v>2</v>
      </c>
      <c r="IJ55">
        <v>0</v>
      </c>
      <c r="IK55">
        <v>0</v>
      </c>
      <c r="IL55">
        <v>0</v>
      </c>
      <c r="IM55">
        <v>0</v>
      </c>
      <c r="IN55">
        <v>0</v>
      </c>
      <c r="IO55">
        <v>0</v>
      </c>
      <c r="IP55">
        <v>0</v>
      </c>
      <c r="IQ55">
        <v>0</v>
      </c>
      <c r="IR55">
        <v>0</v>
      </c>
      <c r="IS55">
        <v>0</v>
      </c>
      <c r="IT55">
        <v>0</v>
      </c>
      <c r="IU55">
        <v>3</v>
      </c>
      <c r="IV55">
        <v>0.75</v>
      </c>
      <c r="IW55">
        <v>98.12</v>
      </c>
      <c r="IX55">
        <v>24.53</v>
      </c>
      <c r="IY55">
        <v>98.12</v>
      </c>
      <c r="IZ55">
        <v>98.12</v>
      </c>
      <c r="JA55">
        <v>0</v>
      </c>
      <c r="JB55">
        <v>24.13</v>
      </c>
      <c r="JC55">
        <v>24.13</v>
      </c>
      <c r="JD55">
        <v>24.13</v>
      </c>
      <c r="JE55">
        <v>0</v>
      </c>
      <c r="JF55">
        <v>88.79</v>
      </c>
      <c r="JG55">
        <v>88.79</v>
      </c>
      <c r="JH55">
        <v>88.79</v>
      </c>
      <c r="JI55">
        <v>0</v>
      </c>
      <c r="JJ55">
        <v>757.78710000000001</v>
      </c>
      <c r="JK55">
        <v>757.78710000000001</v>
      </c>
      <c r="JL55" t="s">
        <v>878</v>
      </c>
      <c r="JM55">
        <v>-1.6718E-2</v>
      </c>
      <c r="JN55">
        <v>0</v>
      </c>
      <c r="JO55">
        <v>1488.28</v>
      </c>
      <c r="JP55">
        <v>84</v>
      </c>
      <c r="JQ55">
        <v>0.8</v>
      </c>
      <c r="JR55">
        <v>44317.36438082176</v>
      </c>
      <c r="JS55">
        <v>1</v>
      </c>
      <c r="JT55">
        <v>2</v>
      </c>
    </row>
    <row r="56" spans="1:280" x14ac:dyDescent="0.25">
      <c r="A56">
        <v>1948</v>
      </c>
      <c r="B56">
        <v>1948</v>
      </c>
      <c r="C56" t="s">
        <v>111</v>
      </c>
      <c r="D56" t="s">
        <v>103</v>
      </c>
      <c r="E56" t="s">
        <v>112</v>
      </c>
      <c r="G56">
        <v>2230</v>
      </c>
      <c r="H56">
        <v>9879682</v>
      </c>
      <c r="I56">
        <v>0</v>
      </c>
      <c r="J56">
        <v>0</v>
      </c>
      <c r="K56">
        <v>84000</v>
      </c>
      <c r="L56">
        <v>115000</v>
      </c>
      <c r="M56">
        <v>0</v>
      </c>
      <c r="N56">
        <v>0</v>
      </c>
      <c r="O56">
        <v>0</v>
      </c>
      <c r="P56">
        <v>12.79</v>
      </c>
      <c r="Q56">
        <v>1673470</v>
      </c>
      <c r="R56">
        <v>2606.6</v>
      </c>
      <c r="S56">
        <v>2606.6</v>
      </c>
      <c r="T56">
        <v>2606.6</v>
      </c>
      <c r="U56">
        <v>0</v>
      </c>
      <c r="V56" t="s">
        <v>870</v>
      </c>
      <c r="W56">
        <v>2606.6</v>
      </c>
      <c r="X56">
        <v>2606.6</v>
      </c>
      <c r="Y56">
        <v>2606.6</v>
      </c>
      <c r="Z56">
        <v>0</v>
      </c>
      <c r="AA56">
        <v>432</v>
      </c>
      <c r="AB56">
        <v>286.726</v>
      </c>
      <c r="AC56">
        <v>52.1</v>
      </c>
      <c r="AD56">
        <v>38</v>
      </c>
      <c r="AE56">
        <v>19</v>
      </c>
      <c r="AF56">
        <v>38</v>
      </c>
      <c r="AG56">
        <v>38</v>
      </c>
      <c r="AH56">
        <v>0</v>
      </c>
      <c r="AI56">
        <v>1</v>
      </c>
      <c r="AJ56">
        <v>1</v>
      </c>
      <c r="AK56">
        <v>1</v>
      </c>
      <c r="AL56">
        <v>1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32</v>
      </c>
      <c r="AT56">
        <v>8</v>
      </c>
      <c r="AU56">
        <v>258.89999999999998</v>
      </c>
      <c r="AV56">
        <v>64.724999999999994</v>
      </c>
      <c r="AW56">
        <v>258.89999999999998</v>
      </c>
      <c r="AX56">
        <v>258.89999999999998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2875.8490999999999</v>
      </c>
      <c r="BI56">
        <v>3038.1509999999998</v>
      </c>
      <c r="BJ56">
        <v>3080.0515999999998</v>
      </c>
      <c r="BK56">
        <v>3038.1509999999998</v>
      </c>
      <c r="BL56">
        <v>3038.1509999999998</v>
      </c>
      <c r="BM56">
        <v>3080.0515999999998</v>
      </c>
      <c r="BN56" t="s">
        <v>871</v>
      </c>
      <c r="BO56">
        <v>0</v>
      </c>
      <c r="BP56">
        <v>0</v>
      </c>
      <c r="BQ56">
        <v>642.01</v>
      </c>
      <c r="BR56">
        <v>44</v>
      </c>
      <c r="BS56">
        <v>0.7</v>
      </c>
      <c r="BT56" t="s">
        <v>872</v>
      </c>
      <c r="BU56" t="s">
        <v>872</v>
      </c>
      <c r="BV56" t="s">
        <v>872</v>
      </c>
      <c r="BW56" t="s">
        <v>872</v>
      </c>
      <c r="BX56">
        <v>2230</v>
      </c>
      <c r="BY56">
        <v>9501464</v>
      </c>
      <c r="BZ56">
        <v>0</v>
      </c>
      <c r="CA56">
        <v>0</v>
      </c>
      <c r="CB56">
        <v>84000</v>
      </c>
      <c r="CC56">
        <v>115000</v>
      </c>
      <c r="CD56">
        <v>0</v>
      </c>
      <c r="CE56">
        <v>0</v>
      </c>
      <c r="CF56">
        <v>0</v>
      </c>
      <c r="CG56">
        <v>12.79</v>
      </c>
      <c r="CH56">
        <v>836459</v>
      </c>
      <c r="CI56">
        <v>2447.5500000000002</v>
      </c>
      <c r="CJ56">
        <v>2645.81</v>
      </c>
      <c r="CK56">
        <v>2447.5500000000002</v>
      </c>
      <c r="CL56">
        <v>198.26</v>
      </c>
      <c r="CM56">
        <v>0</v>
      </c>
      <c r="CN56" t="s">
        <v>873</v>
      </c>
      <c r="CO56">
        <v>2447.5500000000002</v>
      </c>
      <c r="CP56">
        <v>2645.81</v>
      </c>
      <c r="CQ56">
        <v>2447.5500000000002</v>
      </c>
      <c r="CR56">
        <v>198.26</v>
      </c>
      <c r="CS56">
        <v>431</v>
      </c>
      <c r="CT56">
        <v>291.03910000000002</v>
      </c>
      <c r="CU56">
        <v>52.1</v>
      </c>
      <c r="CV56">
        <v>32.81</v>
      </c>
      <c r="CW56">
        <v>16.405000000000001</v>
      </c>
      <c r="CX56">
        <v>34.81</v>
      </c>
      <c r="CY56">
        <v>32.81</v>
      </c>
      <c r="CZ56">
        <v>2</v>
      </c>
      <c r="DA56">
        <v>0</v>
      </c>
      <c r="DB56">
        <v>0</v>
      </c>
      <c r="DC56">
        <v>0</v>
      </c>
      <c r="DD56">
        <v>0</v>
      </c>
      <c r="DE56">
        <v>0</v>
      </c>
      <c r="DF56">
        <v>0</v>
      </c>
      <c r="DG56">
        <v>0</v>
      </c>
      <c r="DH56">
        <v>0</v>
      </c>
      <c r="DI56">
        <v>0</v>
      </c>
      <c r="DJ56">
        <v>0</v>
      </c>
      <c r="DK56">
        <v>32</v>
      </c>
      <c r="DL56">
        <v>8</v>
      </c>
      <c r="DM56">
        <v>243.02</v>
      </c>
      <c r="DN56">
        <v>60.755000000000003</v>
      </c>
      <c r="DO56">
        <v>262.79000000000002</v>
      </c>
      <c r="DP56">
        <v>243.02</v>
      </c>
      <c r="DQ56">
        <v>19.77</v>
      </c>
      <c r="DR56">
        <v>0</v>
      </c>
      <c r="DS56">
        <v>0</v>
      </c>
      <c r="DT56">
        <v>0</v>
      </c>
      <c r="DU56">
        <v>0</v>
      </c>
      <c r="DV56">
        <v>0</v>
      </c>
      <c r="DW56">
        <v>0</v>
      </c>
      <c r="DX56">
        <v>0</v>
      </c>
      <c r="DY56">
        <v>0</v>
      </c>
      <c r="DZ56">
        <v>3060.0001999999999</v>
      </c>
      <c r="EA56">
        <v>2875.8490999999999</v>
      </c>
      <c r="EB56">
        <v>3259.5227</v>
      </c>
      <c r="EC56">
        <v>3080.0515999999998</v>
      </c>
      <c r="ED56">
        <v>3060.0001999999999</v>
      </c>
      <c r="EE56">
        <v>3259.5227</v>
      </c>
      <c r="EF56" t="s">
        <v>874</v>
      </c>
      <c r="EG56">
        <v>-4.163E-3</v>
      </c>
      <c r="EH56">
        <v>0</v>
      </c>
      <c r="EI56">
        <v>314.83</v>
      </c>
      <c r="EJ56">
        <v>13</v>
      </c>
      <c r="EK56">
        <v>0.7</v>
      </c>
      <c r="EL56" t="s">
        <v>872</v>
      </c>
      <c r="EM56" t="s">
        <v>872</v>
      </c>
      <c r="EN56" t="s">
        <v>872</v>
      </c>
      <c r="EO56" t="s">
        <v>872</v>
      </c>
      <c r="EP56">
        <v>2230</v>
      </c>
      <c r="EQ56">
        <v>9271067</v>
      </c>
      <c r="ER56" s="22">
        <v>0</v>
      </c>
      <c r="ES56">
        <v>263974</v>
      </c>
      <c r="ET56">
        <v>57470</v>
      </c>
      <c r="EU56">
        <v>73728</v>
      </c>
      <c r="EV56">
        <v>0</v>
      </c>
      <c r="EW56">
        <v>0</v>
      </c>
      <c r="EX56">
        <v>0</v>
      </c>
      <c r="EY56">
        <v>12.79</v>
      </c>
      <c r="EZ56">
        <v>1417937</v>
      </c>
      <c r="FA56">
        <v>2593.1</v>
      </c>
      <c r="FB56">
        <v>2785.82</v>
      </c>
      <c r="FC56">
        <v>2593.1</v>
      </c>
      <c r="FD56">
        <v>192.72</v>
      </c>
      <c r="FE56">
        <v>0</v>
      </c>
      <c r="FF56" t="s">
        <v>875</v>
      </c>
      <c r="FG56">
        <v>2593.1</v>
      </c>
      <c r="FH56">
        <v>2785.82</v>
      </c>
      <c r="FI56">
        <v>2593.1</v>
      </c>
      <c r="FJ56">
        <v>192.72</v>
      </c>
      <c r="FK56">
        <v>443</v>
      </c>
      <c r="FL56">
        <v>306.4402</v>
      </c>
      <c r="FM56">
        <v>52.1</v>
      </c>
      <c r="FN56">
        <v>45.32</v>
      </c>
      <c r="FO56">
        <v>22.66</v>
      </c>
      <c r="FP56">
        <v>47.32</v>
      </c>
      <c r="FQ56">
        <v>45.32</v>
      </c>
      <c r="FR56">
        <v>2</v>
      </c>
      <c r="FS56">
        <v>0</v>
      </c>
      <c r="FT56">
        <v>0</v>
      </c>
      <c r="FU56">
        <v>0</v>
      </c>
      <c r="FV56">
        <v>0</v>
      </c>
      <c r="FW56">
        <v>0</v>
      </c>
      <c r="FX56">
        <v>0</v>
      </c>
      <c r="FY56">
        <v>0</v>
      </c>
      <c r="FZ56">
        <v>0</v>
      </c>
      <c r="GA56">
        <v>0</v>
      </c>
      <c r="GB56">
        <v>0</v>
      </c>
      <c r="GC56">
        <v>34</v>
      </c>
      <c r="GD56">
        <v>8.5</v>
      </c>
      <c r="GE56">
        <v>308.8</v>
      </c>
      <c r="GF56">
        <v>77.2</v>
      </c>
      <c r="GG56">
        <v>332.01</v>
      </c>
      <c r="GH56">
        <v>308.8</v>
      </c>
      <c r="GI56">
        <v>23.21</v>
      </c>
      <c r="GJ56">
        <v>0</v>
      </c>
      <c r="GK56">
        <v>0</v>
      </c>
      <c r="GL56">
        <v>0</v>
      </c>
      <c r="GM56">
        <v>0</v>
      </c>
      <c r="GN56">
        <v>0</v>
      </c>
      <c r="GO56">
        <v>0</v>
      </c>
      <c r="GP56">
        <v>0</v>
      </c>
      <c r="GQ56">
        <v>0</v>
      </c>
      <c r="GR56">
        <v>3152.4931999999999</v>
      </c>
      <c r="GS56">
        <v>3060.0001999999999</v>
      </c>
      <c r="GT56">
        <v>3348.3481999999999</v>
      </c>
      <c r="GU56">
        <v>3259.5227</v>
      </c>
      <c r="GV56">
        <v>3152.4931999999999</v>
      </c>
      <c r="GW56">
        <v>3348.3481999999999</v>
      </c>
      <c r="GX56" t="s">
        <v>876</v>
      </c>
      <c r="GY56">
        <v>-1.0576E-2</v>
      </c>
      <c r="GZ56">
        <v>0</v>
      </c>
      <c r="HA56">
        <v>503.6</v>
      </c>
      <c r="HB56">
        <v>26</v>
      </c>
      <c r="HC56">
        <v>0.7</v>
      </c>
      <c r="HD56" t="s">
        <v>872</v>
      </c>
      <c r="HE56" t="s">
        <v>872</v>
      </c>
      <c r="HF56" t="s">
        <v>872</v>
      </c>
      <c r="HG56" t="s">
        <v>872</v>
      </c>
      <c r="HH56">
        <v>2230</v>
      </c>
      <c r="HI56">
        <v>9101341</v>
      </c>
      <c r="HJ56">
        <v>0</v>
      </c>
      <c r="HK56">
        <v>297330</v>
      </c>
      <c r="HL56">
        <v>297162</v>
      </c>
      <c r="HM56">
        <v>440005</v>
      </c>
      <c r="HN56">
        <v>0</v>
      </c>
      <c r="HO56">
        <v>0</v>
      </c>
      <c r="HP56">
        <v>0</v>
      </c>
      <c r="HQ56">
        <v>12.71</v>
      </c>
      <c r="HR56">
        <v>1676762</v>
      </c>
      <c r="HS56">
        <v>2654.84</v>
      </c>
      <c r="HT56">
        <v>2842.87</v>
      </c>
      <c r="HU56">
        <v>2654.84</v>
      </c>
      <c r="HV56">
        <v>188.03</v>
      </c>
      <c r="HW56">
        <v>0</v>
      </c>
      <c r="HX56" t="s">
        <v>877</v>
      </c>
      <c r="HY56">
        <v>2654.84</v>
      </c>
      <c r="HZ56">
        <v>2842.87</v>
      </c>
      <c r="IA56">
        <v>2654.84</v>
      </c>
      <c r="IB56">
        <v>188.03</v>
      </c>
      <c r="IC56">
        <v>451</v>
      </c>
      <c r="ID56">
        <v>312.71570000000003</v>
      </c>
      <c r="IE56">
        <v>56.4</v>
      </c>
      <c r="IF56">
        <v>43.59</v>
      </c>
      <c r="IG56">
        <v>21.795000000000002</v>
      </c>
      <c r="IH56">
        <v>45.59</v>
      </c>
      <c r="II56">
        <v>43.59</v>
      </c>
      <c r="IJ56">
        <v>2</v>
      </c>
      <c r="IK56">
        <v>1.61</v>
      </c>
      <c r="IL56">
        <v>1.61</v>
      </c>
      <c r="IM56">
        <v>1.61</v>
      </c>
      <c r="IN56">
        <v>1.61</v>
      </c>
      <c r="IO56">
        <v>0</v>
      </c>
      <c r="IP56">
        <v>0</v>
      </c>
      <c r="IQ56">
        <v>0</v>
      </c>
      <c r="IR56">
        <v>0</v>
      </c>
      <c r="IS56">
        <v>0</v>
      </c>
      <c r="IT56">
        <v>0</v>
      </c>
      <c r="IU56">
        <v>35</v>
      </c>
      <c r="IV56">
        <v>8.75</v>
      </c>
      <c r="IW56">
        <v>385.53</v>
      </c>
      <c r="IX56">
        <v>96.382499999999993</v>
      </c>
      <c r="IY56">
        <v>412.83</v>
      </c>
      <c r="IZ56">
        <v>385.53</v>
      </c>
      <c r="JA56">
        <v>27.3</v>
      </c>
      <c r="JB56">
        <v>0</v>
      </c>
      <c r="JC56">
        <v>0</v>
      </c>
      <c r="JD56">
        <v>0</v>
      </c>
      <c r="JE56">
        <v>0</v>
      </c>
      <c r="JF56">
        <v>0</v>
      </c>
      <c r="JG56">
        <v>0</v>
      </c>
      <c r="JH56">
        <v>0</v>
      </c>
      <c r="JI56">
        <v>0</v>
      </c>
      <c r="JJ56">
        <v>3152.4931999999999</v>
      </c>
      <c r="JK56">
        <v>3348.3481999999999</v>
      </c>
      <c r="JL56" t="s">
        <v>878</v>
      </c>
      <c r="JM56">
        <v>-1.0737999999999999E-2</v>
      </c>
      <c r="JN56">
        <v>0</v>
      </c>
      <c r="JO56">
        <v>589.80999999999995</v>
      </c>
      <c r="JP56">
        <v>42</v>
      </c>
      <c r="JQ56">
        <v>0.7</v>
      </c>
      <c r="JR56">
        <v>44317.36438082176</v>
      </c>
      <c r="JS56">
        <v>1</v>
      </c>
      <c r="JT56">
        <v>2</v>
      </c>
    </row>
    <row r="57" spans="1:280" x14ac:dyDescent="0.25">
      <c r="A57">
        <v>4602</v>
      </c>
      <c r="B57">
        <v>1948</v>
      </c>
      <c r="D57" t="s">
        <v>103</v>
      </c>
      <c r="E57" t="s">
        <v>112</v>
      </c>
      <c r="F57" t="s">
        <v>904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T57">
        <v>0</v>
      </c>
      <c r="U57">
        <v>0</v>
      </c>
      <c r="V57" t="s">
        <v>870</v>
      </c>
      <c r="W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G57">
        <v>0</v>
      </c>
      <c r="AH57">
        <v>0</v>
      </c>
      <c r="AI57">
        <v>0</v>
      </c>
      <c r="AJ57">
        <v>0</v>
      </c>
      <c r="AL57">
        <v>0</v>
      </c>
      <c r="AM57">
        <v>0</v>
      </c>
      <c r="AN57">
        <v>0</v>
      </c>
      <c r="AO57">
        <v>0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0</v>
      </c>
      <c r="AX57">
        <v>0</v>
      </c>
      <c r="AY57">
        <v>0</v>
      </c>
      <c r="AZ57">
        <v>0</v>
      </c>
      <c r="BB57">
        <v>0</v>
      </c>
      <c r="BC57">
        <v>0</v>
      </c>
      <c r="BD57">
        <v>0</v>
      </c>
      <c r="BF57">
        <v>0</v>
      </c>
      <c r="BG57">
        <v>0</v>
      </c>
      <c r="BH57">
        <v>204.20249999999999</v>
      </c>
      <c r="BI57">
        <v>0</v>
      </c>
      <c r="BL57">
        <v>204.20249999999999</v>
      </c>
      <c r="BN57" t="s">
        <v>871</v>
      </c>
      <c r="BO57">
        <v>0</v>
      </c>
      <c r="BP57">
        <v>0</v>
      </c>
      <c r="BQ57">
        <v>0</v>
      </c>
      <c r="BR57">
        <v>0</v>
      </c>
      <c r="BS57">
        <v>0</v>
      </c>
      <c r="BT57" t="s">
        <v>872</v>
      </c>
      <c r="BU57" t="s">
        <v>872</v>
      </c>
      <c r="BV57" t="s">
        <v>872</v>
      </c>
      <c r="BW57" t="s">
        <v>872</v>
      </c>
      <c r="BY57">
        <v>0</v>
      </c>
      <c r="BZ57">
        <v>0</v>
      </c>
      <c r="CA57">
        <v>0</v>
      </c>
      <c r="CB57">
        <v>0</v>
      </c>
      <c r="CC57">
        <v>0</v>
      </c>
      <c r="CD57">
        <v>0</v>
      </c>
      <c r="CE57">
        <v>0</v>
      </c>
      <c r="CF57">
        <v>0</v>
      </c>
      <c r="CG57">
        <v>0</v>
      </c>
      <c r="CH57">
        <v>0</v>
      </c>
      <c r="CI57">
        <v>198.26</v>
      </c>
      <c r="CK57">
        <v>198.26</v>
      </c>
      <c r="CL57">
        <v>0</v>
      </c>
      <c r="CM57">
        <v>0</v>
      </c>
      <c r="CN57" t="s">
        <v>873</v>
      </c>
      <c r="CO57">
        <v>198.26</v>
      </c>
      <c r="CQ57">
        <v>198.26</v>
      </c>
      <c r="CR57">
        <v>0</v>
      </c>
      <c r="CS57">
        <v>0</v>
      </c>
      <c r="CT57">
        <v>0</v>
      </c>
      <c r="CU57">
        <v>0</v>
      </c>
      <c r="CV57">
        <v>2</v>
      </c>
      <c r="CW57">
        <v>1</v>
      </c>
      <c r="CY57">
        <v>2</v>
      </c>
      <c r="CZ57">
        <v>0</v>
      </c>
      <c r="DA57">
        <v>0</v>
      </c>
      <c r="DB57">
        <v>0</v>
      </c>
      <c r="DD57">
        <v>0</v>
      </c>
      <c r="DE57">
        <v>0</v>
      </c>
      <c r="DF57">
        <v>0</v>
      </c>
      <c r="DG57">
        <v>0</v>
      </c>
      <c r="DI57">
        <v>0</v>
      </c>
      <c r="DJ57">
        <v>0</v>
      </c>
      <c r="DK57">
        <v>0</v>
      </c>
      <c r="DL57">
        <v>0</v>
      </c>
      <c r="DM57">
        <v>19.77</v>
      </c>
      <c r="DN57">
        <v>4.9424999999999999</v>
      </c>
      <c r="DP57">
        <v>19.77</v>
      </c>
      <c r="DQ57">
        <v>0</v>
      </c>
      <c r="DR57">
        <v>0</v>
      </c>
      <c r="DT57">
        <v>0</v>
      </c>
      <c r="DU57">
        <v>0</v>
      </c>
      <c r="DV57">
        <v>0</v>
      </c>
      <c r="DX57">
        <v>0</v>
      </c>
      <c r="DY57">
        <v>0</v>
      </c>
      <c r="DZ57">
        <v>199.52250000000001</v>
      </c>
      <c r="EA57">
        <v>204.20249999999999</v>
      </c>
      <c r="ED57">
        <v>204.20249999999999</v>
      </c>
      <c r="EF57" t="s">
        <v>874</v>
      </c>
      <c r="EG57">
        <v>-4.163E-3</v>
      </c>
      <c r="EH57">
        <v>0</v>
      </c>
      <c r="EI57">
        <v>0</v>
      </c>
      <c r="EJ57">
        <v>0</v>
      </c>
      <c r="EK57">
        <v>0</v>
      </c>
      <c r="EL57" t="s">
        <v>872</v>
      </c>
      <c r="EM57" t="s">
        <v>872</v>
      </c>
      <c r="EN57" t="s">
        <v>872</v>
      </c>
      <c r="EO57" t="s">
        <v>872</v>
      </c>
      <c r="EQ57">
        <v>0</v>
      </c>
      <c r="ER57" s="22">
        <v>0</v>
      </c>
      <c r="ES57">
        <v>0</v>
      </c>
      <c r="ET57">
        <v>0</v>
      </c>
      <c r="EU57">
        <v>0</v>
      </c>
      <c r="EV57">
        <v>0</v>
      </c>
      <c r="EW57">
        <v>0</v>
      </c>
      <c r="EX57">
        <v>0</v>
      </c>
      <c r="EY57">
        <v>0</v>
      </c>
      <c r="EZ57">
        <v>0</v>
      </c>
      <c r="FA57">
        <v>192.72</v>
      </c>
      <c r="FC57">
        <v>192.72</v>
      </c>
      <c r="FD57">
        <v>0</v>
      </c>
      <c r="FE57">
        <v>0</v>
      </c>
      <c r="FF57" t="s">
        <v>875</v>
      </c>
      <c r="FG57">
        <v>192.72</v>
      </c>
      <c r="FI57">
        <v>192.72</v>
      </c>
      <c r="FJ57">
        <v>0</v>
      </c>
      <c r="FK57">
        <v>0</v>
      </c>
      <c r="FL57">
        <v>0</v>
      </c>
      <c r="FM57">
        <v>0</v>
      </c>
      <c r="FN57">
        <v>2</v>
      </c>
      <c r="FO57">
        <v>1</v>
      </c>
      <c r="FQ57">
        <v>2</v>
      </c>
      <c r="FR57">
        <v>0</v>
      </c>
      <c r="FS57">
        <v>0</v>
      </c>
      <c r="FT57">
        <v>0</v>
      </c>
      <c r="FV57">
        <v>0</v>
      </c>
      <c r="FW57">
        <v>0</v>
      </c>
      <c r="FX57">
        <v>0</v>
      </c>
      <c r="FY57">
        <v>0</v>
      </c>
      <c r="GA57">
        <v>0</v>
      </c>
      <c r="GB57">
        <v>0</v>
      </c>
      <c r="GC57">
        <v>0</v>
      </c>
      <c r="GD57">
        <v>0</v>
      </c>
      <c r="GE57">
        <v>23.21</v>
      </c>
      <c r="GF57">
        <v>5.8025000000000002</v>
      </c>
      <c r="GH57">
        <v>23.21</v>
      </c>
      <c r="GI57">
        <v>0</v>
      </c>
      <c r="GJ57">
        <v>0</v>
      </c>
      <c r="GL57">
        <v>0</v>
      </c>
      <c r="GM57">
        <v>0</v>
      </c>
      <c r="GN57">
        <v>0</v>
      </c>
      <c r="GP57">
        <v>0</v>
      </c>
      <c r="GQ57">
        <v>0</v>
      </c>
      <c r="GR57">
        <v>195.85499999999999</v>
      </c>
      <c r="GS57">
        <v>199.52250000000001</v>
      </c>
      <c r="GV57">
        <v>199.52250000000001</v>
      </c>
      <c r="GX57" t="s">
        <v>876</v>
      </c>
      <c r="GY57">
        <v>-1.0576E-2</v>
      </c>
      <c r="GZ57">
        <v>0</v>
      </c>
      <c r="HA57">
        <v>0</v>
      </c>
      <c r="HB57">
        <v>0</v>
      </c>
      <c r="HC57">
        <v>0</v>
      </c>
      <c r="HD57" t="s">
        <v>872</v>
      </c>
      <c r="HE57" t="s">
        <v>872</v>
      </c>
      <c r="HF57" t="s">
        <v>872</v>
      </c>
      <c r="HG57" t="s">
        <v>872</v>
      </c>
      <c r="HI57">
        <v>0</v>
      </c>
      <c r="HJ57">
        <v>0</v>
      </c>
      <c r="HK57">
        <v>0</v>
      </c>
      <c r="HL57">
        <v>0</v>
      </c>
      <c r="HM57">
        <v>0</v>
      </c>
      <c r="HN57">
        <v>0</v>
      </c>
      <c r="HO57">
        <v>0</v>
      </c>
      <c r="HP57">
        <v>0</v>
      </c>
      <c r="HQ57">
        <v>0</v>
      </c>
      <c r="HR57">
        <v>0</v>
      </c>
      <c r="HS57">
        <v>188.03</v>
      </c>
      <c r="HU57">
        <v>188.03</v>
      </c>
      <c r="HV57">
        <v>0</v>
      </c>
      <c r="HW57">
        <v>0</v>
      </c>
      <c r="HX57" t="s">
        <v>877</v>
      </c>
      <c r="HY57">
        <v>188.03</v>
      </c>
      <c r="IA57">
        <v>188.03</v>
      </c>
      <c r="IB57">
        <v>0</v>
      </c>
      <c r="IC57">
        <v>0</v>
      </c>
      <c r="ID57">
        <v>0</v>
      </c>
      <c r="IE57">
        <v>0</v>
      </c>
      <c r="IF57">
        <v>2</v>
      </c>
      <c r="IG57">
        <v>1</v>
      </c>
      <c r="II57">
        <v>2</v>
      </c>
      <c r="IJ57">
        <v>0</v>
      </c>
      <c r="IK57">
        <v>0</v>
      </c>
      <c r="IL57">
        <v>0</v>
      </c>
      <c r="IN57">
        <v>0</v>
      </c>
      <c r="IO57">
        <v>0</v>
      </c>
      <c r="IP57">
        <v>0</v>
      </c>
      <c r="IQ57">
        <v>0</v>
      </c>
      <c r="IS57">
        <v>0</v>
      </c>
      <c r="IT57">
        <v>0</v>
      </c>
      <c r="IU57">
        <v>0</v>
      </c>
      <c r="IV57">
        <v>0</v>
      </c>
      <c r="IW57">
        <v>27.3</v>
      </c>
      <c r="IX57">
        <v>6.8250000000000002</v>
      </c>
      <c r="IZ57">
        <v>27.3</v>
      </c>
      <c r="JA57">
        <v>0</v>
      </c>
      <c r="JB57">
        <v>0</v>
      </c>
      <c r="JD57">
        <v>0</v>
      </c>
      <c r="JE57">
        <v>0</v>
      </c>
      <c r="JF57">
        <v>0</v>
      </c>
      <c r="JH57">
        <v>0</v>
      </c>
      <c r="JI57">
        <v>0</v>
      </c>
      <c r="JJ57">
        <v>195.85499999999999</v>
      </c>
      <c r="JL57" t="s">
        <v>878</v>
      </c>
      <c r="JM57">
        <v>0</v>
      </c>
      <c r="JN57">
        <v>0</v>
      </c>
      <c r="JO57">
        <v>0</v>
      </c>
      <c r="JP57">
        <v>0</v>
      </c>
      <c r="JQ57">
        <v>0</v>
      </c>
      <c r="JR57">
        <v>44317.36438082176</v>
      </c>
      <c r="JS57">
        <v>1</v>
      </c>
      <c r="JT57">
        <v>3</v>
      </c>
    </row>
    <row r="58" spans="1:280" x14ac:dyDescent="0.25">
      <c r="A58">
        <v>1964</v>
      </c>
      <c r="B58">
        <v>1964</v>
      </c>
      <c r="C58" t="s">
        <v>113</v>
      </c>
      <c r="D58" t="s">
        <v>114</v>
      </c>
      <c r="E58" t="s">
        <v>115</v>
      </c>
      <c r="G58">
        <v>1949</v>
      </c>
      <c r="H58">
        <v>2353703</v>
      </c>
      <c r="I58">
        <v>7000</v>
      </c>
      <c r="J58">
        <v>0</v>
      </c>
      <c r="K58">
        <v>14500</v>
      </c>
      <c r="L58">
        <v>0</v>
      </c>
      <c r="M58">
        <v>0</v>
      </c>
      <c r="N58">
        <v>0</v>
      </c>
      <c r="O58">
        <v>0</v>
      </c>
      <c r="P58">
        <v>9.06</v>
      </c>
      <c r="Q58">
        <v>750000</v>
      </c>
      <c r="R58">
        <v>1395</v>
      </c>
      <c r="S58">
        <v>1395</v>
      </c>
      <c r="T58">
        <v>1395</v>
      </c>
      <c r="U58">
        <v>0</v>
      </c>
      <c r="V58" t="s">
        <v>870</v>
      </c>
      <c r="W58">
        <v>1395</v>
      </c>
      <c r="X58">
        <v>1395</v>
      </c>
      <c r="Y58">
        <v>1395</v>
      </c>
      <c r="Z58">
        <v>0</v>
      </c>
      <c r="AA58">
        <v>198</v>
      </c>
      <c r="AB58">
        <v>153.44999999999999</v>
      </c>
      <c r="AC58">
        <v>4.3</v>
      </c>
      <c r="AD58">
        <v>25</v>
      </c>
      <c r="AE58">
        <v>12.5</v>
      </c>
      <c r="AF58">
        <v>25</v>
      </c>
      <c r="AG58">
        <v>25</v>
      </c>
      <c r="AH58">
        <v>0</v>
      </c>
      <c r="AI58">
        <v>8</v>
      </c>
      <c r="AJ58">
        <v>8</v>
      </c>
      <c r="AK58">
        <v>8</v>
      </c>
      <c r="AL58">
        <v>8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11</v>
      </c>
      <c r="AT58">
        <v>2.75</v>
      </c>
      <c r="AU58">
        <v>180</v>
      </c>
      <c r="AV58">
        <v>45</v>
      </c>
      <c r="AW58">
        <v>180</v>
      </c>
      <c r="AX58">
        <v>180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84.04</v>
      </c>
      <c r="BE58">
        <v>84.04</v>
      </c>
      <c r="BF58">
        <v>84.04</v>
      </c>
      <c r="BG58">
        <v>0</v>
      </c>
      <c r="BH58">
        <v>1639.1442999999999</v>
      </c>
      <c r="BI58">
        <v>1705.04</v>
      </c>
      <c r="BJ58">
        <v>1639.1442999999999</v>
      </c>
      <c r="BK58">
        <v>1705.04</v>
      </c>
      <c r="BL58">
        <v>1705.04</v>
      </c>
      <c r="BM58">
        <v>1705.04</v>
      </c>
      <c r="BN58" t="s">
        <v>871</v>
      </c>
      <c r="BO58">
        <v>0</v>
      </c>
      <c r="BP58">
        <v>0</v>
      </c>
      <c r="BQ58">
        <v>537.63</v>
      </c>
      <c r="BR58">
        <v>27</v>
      </c>
      <c r="BS58">
        <v>0.7</v>
      </c>
      <c r="BT58" t="s">
        <v>872</v>
      </c>
      <c r="BU58" t="s">
        <v>872</v>
      </c>
      <c r="BV58" t="s">
        <v>872</v>
      </c>
      <c r="BW58" t="s">
        <v>872</v>
      </c>
      <c r="BX58">
        <v>1949</v>
      </c>
      <c r="BY58">
        <v>2313865</v>
      </c>
      <c r="BZ58">
        <v>7000</v>
      </c>
      <c r="CA58">
        <v>0</v>
      </c>
      <c r="CB58">
        <v>14500</v>
      </c>
      <c r="CC58">
        <v>0</v>
      </c>
      <c r="CD58">
        <v>0</v>
      </c>
      <c r="CE58">
        <v>0</v>
      </c>
      <c r="CF58">
        <v>0</v>
      </c>
      <c r="CG58">
        <v>9.06</v>
      </c>
      <c r="CH58">
        <v>450000</v>
      </c>
      <c r="CI58">
        <v>1336.13</v>
      </c>
      <c r="CJ58">
        <v>1336.13</v>
      </c>
      <c r="CK58">
        <v>1336.13</v>
      </c>
      <c r="CL58">
        <v>0</v>
      </c>
      <c r="CM58">
        <v>0</v>
      </c>
      <c r="CN58" t="s">
        <v>873</v>
      </c>
      <c r="CO58">
        <v>1336.13</v>
      </c>
      <c r="CP58">
        <v>1336.13</v>
      </c>
      <c r="CQ58">
        <v>1336.13</v>
      </c>
      <c r="CR58">
        <v>0</v>
      </c>
      <c r="CS58">
        <v>198</v>
      </c>
      <c r="CT58">
        <v>146.9743</v>
      </c>
      <c r="CU58">
        <v>4.3</v>
      </c>
      <c r="CV58">
        <v>26.26</v>
      </c>
      <c r="CW58">
        <v>13.13</v>
      </c>
      <c r="CX58">
        <v>26.26</v>
      </c>
      <c r="CY58">
        <v>26.26</v>
      </c>
      <c r="CZ58">
        <v>0</v>
      </c>
      <c r="DA58">
        <v>6.82</v>
      </c>
      <c r="DB58">
        <v>6.82</v>
      </c>
      <c r="DC58">
        <v>6.82</v>
      </c>
      <c r="DD58">
        <v>6.82</v>
      </c>
      <c r="DE58">
        <v>0</v>
      </c>
      <c r="DF58">
        <v>0</v>
      </c>
      <c r="DG58">
        <v>0</v>
      </c>
      <c r="DH58">
        <v>0</v>
      </c>
      <c r="DI58">
        <v>0</v>
      </c>
      <c r="DJ58">
        <v>0</v>
      </c>
      <c r="DK58">
        <v>11</v>
      </c>
      <c r="DL58">
        <v>2.75</v>
      </c>
      <c r="DM58">
        <v>180</v>
      </c>
      <c r="DN58">
        <v>45</v>
      </c>
      <c r="DO58">
        <v>180</v>
      </c>
      <c r="DP58">
        <v>180</v>
      </c>
      <c r="DQ58">
        <v>0</v>
      </c>
      <c r="DR58">
        <v>0</v>
      </c>
      <c r="DS58">
        <v>0</v>
      </c>
      <c r="DT58">
        <v>0</v>
      </c>
      <c r="DU58">
        <v>0</v>
      </c>
      <c r="DV58">
        <v>84.04</v>
      </c>
      <c r="DW58">
        <v>84.04</v>
      </c>
      <c r="DX58">
        <v>84.04</v>
      </c>
      <c r="DY58">
        <v>0</v>
      </c>
      <c r="DZ58">
        <v>1561.9598000000001</v>
      </c>
      <c r="EA58">
        <v>1639.1442999999999</v>
      </c>
      <c r="EB58">
        <v>1561.9598000000001</v>
      </c>
      <c r="EC58">
        <v>1639.1442999999999</v>
      </c>
      <c r="ED58">
        <v>1639.1442999999999</v>
      </c>
      <c r="EE58">
        <v>1639.1442999999999</v>
      </c>
      <c r="EF58" t="s">
        <v>874</v>
      </c>
      <c r="EG58">
        <v>0</v>
      </c>
      <c r="EH58">
        <v>0</v>
      </c>
      <c r="EI58">
        <v>336.79</v>
      </c>
      <c r="EJ58">
        <v>15</v>
      </c>
      <c r="EK58">
        <v>0.7</v>
      </c>
      <c r="EL58" t="s">
        <v>872</v>
      </c>
      <c r="EM58" t="s">
        <v>872</v>
      </c>
      <c r="EN58" t="s">
        <v>872</v>
      </c>
      <c r="EO58" t="s">
        <v>872</v>
      </c>
      <c r="EP58">
        <v>1949</v>
      </c>
      <c r="EQ58">
        <v>2271432</v>
      </c>
      <c r="ER58" s="22">
        <v>5856</v>
      </c>
      <c r="ES58">
        <v>107034</v>
      </c>
      <c r="ET58">
        <v>15573</v>
      </c>
      <c r="EU58">
        <v>0</v>
      </c>
      <c r="EV58">
        <v>0</v>
      </c>
      <c r="EW58">
        <v>0</v>
      </c>
      <c r="EX58">
        <v>0</v>
      </c>
      <c r="EY58">
        <v>9.06</v>
      </c>
      <c r="EZ58">
        <v>751045</v>
      </c>
      <c r="FA58">
        <v>1268.18</v>
      </c>
      <c r="FB58">
        <v>1268.18</v>
      </c>
      <c r="FC58">
        <v>1268.18</v>
      </c>
      <c r="FD58">
        <v>0</v>
      </c>
      <c r="FE58">
        <v>0</v>
      </c>
      <c r="FF58" t="s">
        <v>875</v>
      </c>
      <c r="FG58">
        <v>1268.18</v>
      </c>
      <c r="FH58">
        <v>1268.18</v>
      </c>
      <c r="FI58">
        <v>1268.18</v>
      </c>
      <c r="FJ58">
        <v>0</v>
      </c>
      <c r="FK58">
        <v>188</v>
      </c>
      <c r="FL58">
        <v>139.49979999999999</v>
      </c>
      <c r="FM58">
        <v>4.3</v>
      </c>
      <c r="FN58">
        <v>19.02</v>
      </c>
      <c r="FO58">
        <v>9.51</v>
      </c>
      <c r="FP58">
        <v>19.02</v>
      </c>
      <c r="FQ58">
        <v>19.02</v>
      </c>
      <c r="FR58">
        <v>0</v>
      </c>
      <c r="FS58">
        <v>6.68</v>
      </c>
      <c r="FT58">
        <v>6.68</v>
      </c>
      <c r="FU58">
        <v>6.68</v>
      </c>
      <c r="FV58">
        <v>6.68</v>
      </c>
      <c r="FW58">
        <v>0</v>
      </c>
      <c r="FX58">
        <v>0</v>
      </c>
      <c r="FY58">
        <v>0</v>
      </c>
      <c r="FZ58">
        <v>0</v>
      </c>
      <c r="GA58">
        <v>0</v>
      </c>
      <c r="GB58">
        <v>0</v>
      </c>
      <c r="GC58">
        <v>18</v>
      </c>
      <c r="GD58">
        <v>4.5</v>
      </c>
      <c r="GE58">
        <v>181</v>
      </c>
      <c r="GF58">
        <v>45.25</v>
      </c>
      <c r="GG58">
        <v>181</v>
      </c>
      <c r="GH58">
        <v>181</v>
      </c>
      <c r="GI58">
        <v>0</v>
      </c>
      <c r="GJ58">
        <v>0</v>
      </c>
      <c r="GK58">
        <v>0</v>
      </c>
      <c r="GL58">
        <v>0</v>
      </c>
      <c r="GM58">
        <v>0</v>
      </c>
      <c r="GN58">
        <v>84.04</v>
      </c>
      <c r="GO58">
        <v>84.04</v>
      </c>
      <c r="GP58">
        <v>84.04</v>
      </c>
      <c r="GQ58">
        <v>0</v>
      </c>
      <c r="GR58">
        <v>1516.6815999999999</v>
      </c>
      <c r="GS58">
        <v>1561.9598000000001</v>
      </c>
      <c r="GT58">
        <v>1516.6815999999999</v>
      </c>
      <c r="GU58">
        <v>1561.9598000000001</v>
      </c>
      <c r="GV58">
        <v>1561.9598000000001</v>
      </c>
      <c r="GW58">
        <v>1561.9598000000001</v>
      </c>
      <c r="GX58" t="s">
        <v>876</v>
      </c>
      <c r="GY58">
        <v>0</v>
      </c>
      <c r="GZ58">
        <v>0</v>
      </c>
      <c r="HA58">
        <v>592.22</v>
      </c>
      <c r="HB58">
        <v>47</v>
      </c>
      <c r="HC58">
        <v>0.7</v>
      </c>
      <c r="HD58" t="s">
        <v>872</v>
      </c>
      <c r="HE58" t="s">
        <v>872</v>
      </c>
      <c r="HF58" t="s">
        <v>872</v>
      </c>
      <c r="HG58" t="s">
        <v>872</v>
      </c>
      <c r="HH58">
        <v>1949</v>
      </c>
      <c r="HI58">
        <v>2226978</v>
      </c>
      <c r="HJ58">
        <v>6436</v>
      </c>
      <c r="HK58">
        <v>106459</v>
      </c>
      <c r="HL58">
        <v>14232</v>
      </c>
      <c r="HM58">
        <v>0</v>
      </c>
      <c r="HN58">
        <v>0</v>
      </c>
      <c r="HO58">
        <v>0</v>
      </c>
      <c r="HP58">
        <v>0</v>
      </c>
      <c r="HQ58">
        <v>9.6999999999999993</v>
      </c>
      <c r="HR58">
        <v>619864</v>
      </c>
      <c r="HS58">
        <v>1225.56</v>
      </c>
      <c r="HT58">
        <v>1225.56</v>
      </c>
      <c r="HU58">
        <v>1225.56</v>
      </c>
      <c r="HV58">
        <v>0</v>
      </c>
      <c r="HW58">
        <v>0</v>
      </c>
      <c r="HX58" t="s">
        <v>877</v>
      </c>
      <c r="HY58">
        <v>1225.56</v>
      </c>
      <c r="HZ58">
        <v>1225.56</v>
      </c>
      <c r="IA58">
        <v>1225.56</v>
      </c>
      <c r="IB58">
        <v>0</v>
      </c>
      <c r="IC58">
        <v>149</v>
      </c>
      <c r="ID58">
        <v>134.8116</v>
      </c>
      <c r="IE58">
        <v>0.7</v>
      </c>
      <c r="IF58">
        <v>26.32</v>
      </c>
      <c r="IG58">
        <v>13.16</v>
      </c>
      <c r="IH58">
        <v>26.32</v>
      </c>
      <c r="II58">
        <v>26.32</v>
      </c>
      <c r="IJ58">
        <v>0</v>
      </c>
      <c r="IK58">
        <v>5.91</v>
      </c>
      <c r="IL58">
        <v>5.91</v>
      </c>
      <c r="IM58">
        <v>5.91</v>
      </c>
      <c r="IN58">
        <v>5.91</v>
      </c>
      <c r="IO58">
        <v>0</v>
      </c>
      <c r="IP58">
        <v>0</v>
      </c>
      <c r="IQ58">
        <v>0</v>
      </c>
      <c r="IR58">
        <v>0</v>
      </c>
      <c r="IS58">
        <v>0</v>
      </c>
      <c r="IT58">
        <v>0</v>
      </c>
      <c r="IU58">
        <v>11</v>
      </c>
      <c r="IV58">
        <v>2.75</v>
      </c>
      <c r="IW58">
        <v>199</v>
      </c>
      <c r="IX58">
        <v>49.75</v>
      </c>
      <c r="IY58">
        <v>199</v>
      </c>
      <c r="IZ58">
        <v>199</v>
      </c>
      <c r="JA58">
        <v>0</v>
      </c>
      <c r="JB58">
        <v>0</v>
      </c>
      <c r="JC58">
        <v>0</v>
      </c>
      <c r="JD58">
        <v>0</v>
      </c>
      <c r="JE58">
        <v>0</v>
      </c>
      <c r="JF58">
        <v>84.04</v>
      </c>
      <c r="JG58">
        <v>84.04</v>
      </c>
      <c r="JH58">
        <v>84.04</v>
      </c>
      <c r="JI58">
        <v>0</v>
      </c>
      <c r="JJ58">
        <v>1516.6815999999999</v>
      </c>
      <c r="JK58">
        <v>1516.6815999999999</v>
      </c>
      <c r="JL58" t="s">
        <v>878</v>
      </c>
      <c r="JM58">
        <v>0</v>
      </c>
      <c r="JN58">
        <v>0</v>
      </c>
      <c r="JO58">
        <v>505.78</v>
      </c>
      <c r="JP58">
        <v>24</v>
      </c>
      <c r="JQ58">
        <v>0.7</v>
      </c>
      <c r="JR58">
        <v>44317.36438082176</v>
      </c>
      <c r="JS58">
        <v>1</v>
      </c>
      <c r="JT58">
        <v>2</v>
      </c>
    </row>
    <row r="59" spans="1:280" x14ac:dyDescent="0.25">
      <c r="A59">
        <v>1965</v>
      </c>
      <c r="B59">
        <v>1965</v>
      </c>
      <c r="C59" t="s">
        <v>116</v>
      </c>
      <c r="D59" t="s">
        <v>114</v>
      </c>
      <c r="E59" t="s">
        <v>117</v>
      </c>
      <c r="G59">
        <v>1949</v>
      </c>
      <c r="H59">
        <v>9000000</v>
      </c>
      <c r="I59">
        <v>0</v>
      </c>
      <c r="J59">
        <v>0</v>
      </c>
      <c r="K59">
        <v>48000</v>
      </c>
      <c r="L59">
        <v>0</v>
      </c>
      <c r="M59">
        <v>0</v>
      </c>
      <c r="N59">
        <v>0</v>
      </c>
      <c r="O59">
        <v>0</v>
      </c>
      <c r="P59">
        <v>12.02</v>
      </c>
      <c r="Q59">
        <v>2360000</v>
      </c>
      <c r="R59">
        <v>3004</v>
      </c>
      <c r="S59">
        <v>3004</v>
      </c>
      <c r="T59">
        <v>3004</v>
      </c>
      <c r="U59">
        <v>0</v>
      </c>
      <c r="V59" t="s">
        <v>870</v>
      </c>
      <c r="W59">
        <v>3004</v>
      </c>
      <c r="X59">
        <v>3004</v>
      </c>
      <c r="Y59">
        <v>3004</v>
      </c>
      <c r="Z59">
        <v>0</v>
      </c>
      <c r="AA59">
        <v>538</v>
      </c>
      <c r="AB59">
        <v>330.44</v>
      </c>
      <c r="AC59">
        <v>51.2</v>
      </c>
      <c r="AD59">
        <v>20</v>
      </c>
      <c r="AE59">
        <v>10</v>
      </c>
      <c r="AF59">
        <v>20</v>
      </c>
      <c r="AG59">
        <v>20</v>
      </c>
      <c r="AH59">
        <v>0</v>
      </c>
      <c r="AI59">
        <v>3</v>
      </c>
      <c r="AJ59">
        <v>3</v>
      </c>
      <c r="AK59">
        <v>3</v>
      </c>
      <c r="AL59">
        <v>3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36</v>
      </c>
      <c r="AT59">
        <v>9</v>
      </c>
      <c r="AU59">
        <v>659.57</v>
      </c>
      <c r="AV59">
        <v>164.89250000000001</v>
      </c>
      <c r="AW59">
        <v>659.57</v>
      </c>
      <c r="AX59">
        <v>659.57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3304.0855000000001</v>
      </c>
      <c r="BI59">
        <v>3572.5324999999998</v>
      </c>
      <c r="BJ59">
        <v>3587.328</v>
      </c>
      <c r="BK59">
        <v>3572.5324999999998</v>
      </c>
      <c r="BL59">
        <v>3572.5324999999998</v>
      </c>
      <c r="BM59">
        <v>3587.328</v>
      </c>
      <c r="BN59" t="s">
        <v>871</v>
      </c>
      <c r="BO59">
        <v>0</v>
      </c>
      <c r="BP59">
        <v>0</v>
      </c>
      <c r="BQ59">
        <v>785.62</v>
      </c>
      <c r="BR59">
        <v>56</v>
      </c>
      <c r="BS59">
        <v>0.7</v>
      </c>
      <c r="BT59" t="s">
        <v>872</v>
      </c>
      <c r="BU59" t="s">
        <v>872</v>
      </c>
      <c r="BV59" t="s">
        <v>872</v>
      </c>
      <c r="BW59" t="s">
        <v>872</v>
      </c>
      <c r="BX59">
        <v>1949</v>
      </c>
      <c r="BY59">
        <v>8800000</v>
      </c>
      <c r="BZ59">
        <v>0</v>
      </c>
      <c r="CA59">
        <v>0</v>
      </c>
      <c r="CB59">
        <v>48000</v>
      </c>
      <c r="CC59">
        <v>0</v>
      </c>
      <c r="CD59">
        <v>0</v>
      </c>
      <c r="CE59">
        <v>0</v>
      </c>
      <c r="CF59">
        <v>0</v>
      </c>
      <c r="CG59">
        <v>12.02</v>
      </c>
      <c r="CH59">
        <v>2100000</v>
      </c>
      <c r="CI59">
        <v>2741.34</v>
      </c>
      <c r="CJ59">
        <v>3009.8</v>
      </c>
      <c r="CK59">
        <v>2741.34</v>
      </c>
      <c r="CL59">
        <v>268.45999999999998</v>
      </c>
      <c r="CM59">
        <v>0</v>
      </c>
      <c r="CN59" t="s">
        <v>873</v>
      </c>
      <c r="CO59">
        <v>2741.34</v>
      </c>
      <c r="CP59">
        <v>3009.8</v>
      </c>
      <c r="CQ59">
        <v>2741.34</v>
      </c>
      <c r="CR59">
        <v>268.45999999999998</v>
      </c>
      <c r="CS59">
        <v>477</v>
      </c>
      <c r="CT59">
        <v>331.07799999999997</v>
      </c>
      <c r="CU59">
        <v>51.2</v>
      </c>
      <c r="CV59">
        <v>42.08</v>
      </c>
      <c r="CW59">
        <v>21.04</v>
      </c>
      <c r="CX59">
        <v>42.08</v>
      </c>
      <c r="CY59">
        <v>42.08</v>
      </c>
      <c r="CZ59">
        <v>0</v>
      </c>
      <c r="DA59">
        <v>0</v>
      </c>
      <c r="DB59">
        <v>0</v>
      </c>
      <c r="DC59">
        <v>0</v>
      </c>
      <c r="DD59">
        <v>0</v>
      </c>
      <c r="DE59">
        <v>0</v>
      </c>
      <c r="DF59">
        <v>0</v>
      </c>
      <c r="DG59">
        <v>0</v>
      </c>
      <c r="DH59">
        <v>0</v>
      </c>
      <c r="DI59">
        <v>0</v>
      </c>
      <c r="DJ59">
        <v>0</v>
      </c>
      <c r="DK59">
        <v>36</v>
      </c>
      <c r="DL59">
        <v>9</v>
      </c>
      <c r="DM59">
        <v>601.71</v>
      </c>
      <c r="DN59">
        <v>150.42750000000001</v>
      </c>
      <c r="DO59">
        <v>660.84</v>
      </c>
      <c r="DP59">
        <v>601.71</v>
      </c>
      <c r="DQ59">
        <v>59.13</v>
      </c>
      <c r="DR59">
        <v>0</v>
      </c>
      <c r="DS59">
        <v>0</v>
      </c>
      <c r="DT59">
        <v>0</v>
      </c>
      <c r="DU59">
        <v>0</v>
      </c>
      <c r="DV59">
        <v>0</v>
      </c>
      <c r="DW59">
        <v>0</v>
      </c>
      <c r="DX59">
        <v>0</v>
      </c>
      <c r="DY59">
        <v>0</v>
      </c>
      <c r="DZ59">
        <v>3555.6923999999999</v>
      </c>
      <c r="EA59">
        <v>3304.0855000000001</v>
      </c>
      <c r="EB59">
        <v>3857.2649000000001</v>
      </c>
      <c r="EC59">
        <v>3587.328</v>
      </c>
      <c r="ED59">
        <v>3555.6923999999999</v>
      </c>
      <c r="EE59">
        <v>3857.2649000000001</v>
      </c>
      <c r="EF59" t="s">
        <v>874</v>
      </c>
      <c r="EG59">
        <v>-3.166E-3</v>
      </c>
      <c r="EH59">
        <v>0</v>
      </c>
      <c r="EI59">
        <v>695.51</v>
      </c>
      <c r="EJ59">
        <v>55</v>
      </c>
      <c r="EK59">
        <v>0.7</v>
      </c>
      <c r="EL59" t="s">
        <v>872</v>
      </c>
      <c r="EM59" t="s">
        <v>872</v>
      </c>
      <c r="EN59" t="s">
        <v>872</v>
      </c>
      <c r="EO59" t="s">
        <v>872</v>
      </c>
      <c r="EP59">
        <v>1949</v>
      </c>
      <c r="EQ59">
        <v>8765552</v>
      </c>
      <c r="ER59" s="22">
        <v>0</v>
      </c>
      <c r="ES59">
        <v>280737</v>
      </c>
      <c r="ET59">
        <v>50278</v>
      </c>
      <c r="EU59">
        <v>13838</v>
      </c>
      <c r="EV59">
        <v>0</v>
      </c>
      <c r="EW59">
        <v>0</v>
      </c>
      <c r="EX59">
        <v>0</v>
      </c>
      <c r="EY59">
        <v>12.02</v>
      </c>
      <c r="EZ59">
        <v>2141859</v>
      </c>
      <c r="FA59">
        <v>2952.29</v>
      </c>
      <c r="FB59">
        <v>3237.59</v>
      </c>
      <c r="FC59">
        <v>2952.29</v>
      </c>
      <c r="FD59">
        <v>285.3</v>
      </c>
      <c r="FE59">
        <v>0</v>
      </c>
      <c r="FF59" t="s">
        <v>875</v>
      </c>
      <c r="FG59">
        <v>2952.29</v>
      </c>
      <c r="FH59">
        <v>3237.59</v>
      </c>
      <c r="FI59">
        <v>2952.29</v>
      </c>
      <c r="FJ59">
        <v>285.3</v>
      </c>
      <c r="FK59">
        <v>508</v>
      </c>
      <c r="FL59">
        <v>356.13490000000002</v>
      </c>
      <c r="FM59">
        <v>51.2</v>
      </c>
      <c r="FN59">
        <v>32.82</v>
      </c>
      <c r="FO59">
        <v>16.41</v>
      </c>
      <c r="FP59">
        <v>32.82</v>
      </c>
      <c r="FQ59">
        <v>32.82</v>
      </c>
      <c r="FR59">
        <v>0</v>
      </c>
      <c r="FS59">
        <v>1</v>
      </c>
      <c r="FT59">
        <v>1</v>
      </c>
      <c r="FU59">
        <v>1</v>
      </c>
      <c r="FV59">
        <v>1</v>
      </c>
      <c r="FW59">
        <v>0</v>
      </c>
      <c r="FX59">
        <v>0</v>
      </c>
      <c r="FY59">
        <v>0</v>
      </c>
      <c r="FZ59">
        <v>0</v>
      </c>
      <c r="GA59">
        <v>0</v>
      </c>
      <c r="GB59">
        <v>0</v>
      </c>
      <c r="GC59">
        <v>45</v>
      </c>
      <c r="GD59">
        <v>11.25</v>
      </c>
      <c r="GE59">
        <v>669.63</v>
      </c>
      <c r="GF59">
        <v>167.4075</v>
      </c>
      <c r="GG59">
        <v>734.72</v>
      </c>
      <c r="GH59">
        <v>669.63</v>
      </c>
      <c r="GI59">
        <v>65.09</v>
      </c>
      <c r="GJ59">
        <v>0</v>
      </c>
      <c r="GK59">
        <v>0</v>
      </c>
      <c r="GL59">
        <v>0</v>
      </c>
      <c r="GM59">
        <v>0</v>
      </c>
      <c r="GN59">
        <v>0</v>
      </c>
      <c r="GO59">
        <v>0</v>
      </c>
      <c r="GP59">
        <v>0</v>
      </c>
      <c r="GQ59">
        <v>0</v>
      </c>
      <c r="GR59">
        <v>3581.6556999999998</v>
      </c>
      <c r="GS59">
        <v>3555.6923999999999</v>
      </c>
      <c r="GT59">
        <v>3892.3256999999999</v>
      </c>
      <c r="GU59">
        <v>3857.2649000000001</v>
      </c>
      <c r="GV59">
        <v>3581.6556999999998</v>
      </c>
      <c r="GW59">
        <v>3892.3256999999999</v>
      </c>
      <c r="GX59" t="s">
        <v>876</v>
      </c>
      <c r="GY59">
        <v>-5.2940000000000001E-3</v>
      </c>
      <c r="GZ59">
        <v>0</v>
      </c>
      <c r="HA59">
        <v>658.06</v>
      </c>
      <c r="HB59">
        <v>51</v>
      </c>
      <c r="HC59">
        <v>0.7</v>
      </c>
      <c r="HD59" t="s">
        <v>872</v>
      </c>
      <c r="HE59" t="s">
        <v>872</v>
      </c>
      <c r="HF59" t="s">
        <v>872</v>
      </c>
      <c r="HG59" t="s">
        <v>872</v>
      </c>
      <c r="HH59">
        <v>1949</v>
      </c>
      <c r="HI59">
        <v>8427579</v>
      </c>
      <c r="HJ59">
        <v>0</v>
      </c>
      <c r="HK59">
        <v>453744</v>
      </c>
      <c r="HL59">
        <v>46327</v>
      </c>
      <c r="HM59">
        <v>0</v>
      </c>
      <c r="HN59">
        <v>0</v>
      </c>
      <c r="HO59">
        <v>0</v>
      </c>
      <c r="HP59">
        <v>0</v>
      </c>
      <c r="HQ59">
        <v>11.74</v>
      </c>
      <c r="HR59">
        <v>2179828</v>
      </c>
      <c r="HS59">
        <v>2924.37</v>
      </c>
      <c r="HT59">
        <v>3213.37</v>
      </c>
      <c r="HU59">
        <v>2924.37</v>
      </c>
      <c r="HV59">
        <v>289</v>
      </c>
      <c r="HW59">
        <v>0</v>
      </c>
      <c r="HX59" t="s">
        <v>877</v>
      </c>
      <c r="HY59">
        <v>2924.37</v>
      </c>
      <c r="HZ59">
        <v>3213.37</v>
      </c>
      <c r="IA59">
        <v>2924.37</v>
      </c>
      <c r="IB59">
        <v>289</v>
      </c>
      <c r="IC59">
        <v>537</v>
      </c>
      <c r="ID59">
        <v>353.47070000000002</v>
      </c>
      <c r="IE59">
        <v>73.400000000000006</v>
      </c>
      <c r="IF59">
        <v>26.2</v>
      </c>
      <c r="IG59">
        <v>13.1</v>
      </c>
      <c r="IH59">
        <v>26.31</v>
      </c>
      <c r="II59">
        <v>26.2</v>
      </c>
      <c r="IJ59">
        <v>0.11</v>
      </c>
      <c r="IK59">
        <v>3.94</v>
      </c>
      <c r="IL59">
        <v>3.94</v>
      </c>
      <c r="IM59">
        <v>5.95</v>
      </c>
      <c r="IN59">
        <v>3.94</v>
      </c>
      <c r="IO59">
        <v>2.0099999999999998</v>
      </c>
      <c r="IP59">
        <v>0</v>
      </c>
      <c r="IQ59">
        <v>0</v>
      </c>
      <c r="IR59">
        <v>0</v>
      </c>
      <c r="IS59">
        <v>0</v>
      </c>
      <c r="IT59">
        <v>0</v>
      </c>
      <c r="IU59">
        <v>60</v>
      </c>
      <c r="IV59">
        <v>15</v>
      </c>
      <c r="IW59">
        <v>793.5</v>
      </c>
      <c r="IX59">
        <v>198.375</v>
      </c>
      <c r="IY59">
        <v>871.92</v>
      </c>
      <c r="IZ59">
        <v>793.5</v>
      </c>
      <c r="JA59">
        <v>78.42</v>
      </c>
      <c r="JB59">
        <v>0</v>
      </c>
      <c r="JC59">
        <v>0</v>
      </c>
      <c r="JD59">
        <v>0</v>
      </c>
      <c r="JE59">
        <v>0</v>
      </c>
      <c r="JF59">
        <v>0</v>
      </c>
      <c r="JG59">
        <v>0</v>
      </c>
      <c r="JH59">
        <v>0</v>
      </c>
      <c r="JI59">
        <v>0</v>
      </c>
      <c r="JJ59">
        <v>3581.6556999999998</v>
      </c>
      <c r="JK59">
        <v>3892.3256999999999</v>
      </c>
      <c r="JL59" t="s">
        <v>878</v>
      </c>
      <c r="JM59">
        <v>-1.1159000000000001E-2</v>
      </c>
      <c r="JN59">
        <v>0</v>
      </c>
      <c r="JO59">
        <v>678.36</v>
      </c>
      <c r="JP59">
        <v>54</v>
      </c>
      <c r="JQ59">
        <v>0.7</v>
      </c>
      <c r="JR59">
        <v>44317.36438082176</v>
      </c>
      <c r="JS59">
        <v>1</v>
      </c>
      <c r="JT59">
        <v>2</v>
      </c>
    </row>
    <row r="60" spans="1:280" x14ac:dyDescent="0.25">
      <c r="A60">
        <v>3615</v>
      </c>
      <c r="B60">
        <v>1965</v>
      </c>
      <c r="D60" t="s">
        <v>114</v>
      </c>
      <c r="E60" t="s">
        <v>117</v>
      </c>
      <c r="F60" t="s">
        <v>905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T60">
        <v>0</v>
      </c>
      <c r="U60">
        <v>0</v>
      </c>
      <c r="V60" t="s">
        <v>870</v>
      </c>
      <c r="W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G60">
        <v>0</v>
      </c>
      <c r="AH60">
        <v>0</v>
      </c>
      <c r="AI60">
        <v>0</v>
      </c>
      <c r="AJ60">
        <v>0</v>
      </c>
      <c r="AL60">
        <v>0</v>
      </c>
      <c r="AM60">
        <v>0</v>
      </c>
      <c r="AN60">
        <v>0</v>
      </c>
      <c r="AO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0</v>
      </c>
      <c r="AX60">
        <v>0</v>
      </c>
      <c r="AY60">
        <v>0</v>
      </c>
      <c r="AZ60">
        <v>0</v>
      </c>
      <c r="BB60">
        <v>0</v>
      </c>
      <c r="BC60">
        <v>0</v>
      </c>
      <c r="BD60">
        <v>0</v>
      </c>
      <c r="BF60">
        <v>0</v>
      </c>
      <c r="BG60">
        <v>0</v>
      </c>
      <c r="BH60">
        <v>225.435</v>
      </c>
      <c r="BI60">
        <v>0</v>
      </c>
      <c r="BL60">
        <v>225.435</v>
      </c>
      <c r="BN60" t="s">
        <v>871</v>
      </c>
      <c r="BO60">
        <v>0</v>
      </c>
      <c r="BP60">
        <v>0</v>
      </c>
      <c r="BQ60">
        <v>0</v>
      </c>
      <c r="BR60">
        <v>0</v>
      </c>
      <c r="BS60">
        <v>0</v>
      </c>
      <c r="BT60" t="s">
        <v>872</v>
      </c>
      <c r="BU60" t="s">
        <v>872</v>
      </c>
      <c r="BV60" t="s">
        <v>872</v>
      </c>
      <c r="BW60" t="s">
        <v>872</v>
      </c>
      <c r="BY60">
        <v>0</v>
      </c>
      <c r="BZ60">
        <v>0</v>
      </c>
      <c r="CA60">
        <v>0</v>
      </c>
      <c r="CB60">
        <v>0</v>
      </c>
      <c r="CC60">
        <v>0</v>
      </c>
      <c r="CD60">
        <v>0</v>
      </c>
      <c r="CE60">
        <v>0</v>
      </c>
      <c r="CF60">
        <v>0</v>
      </c>
      <c r="CG60">
        <v>0</v>
      </c>
      <c r="CH60">
        <v>0</v>
      </c>
      <c r="CI60">
        <v>213.67</v>
      </c>
      <c r="CK60">
        <v>213.67</v>
      </c>
      <c r="CL60">
        <v>0</v>
      </c>
      <c r="CM60">
        <v>0</v>
      </c>
      <c r="CN60" t="s">
        <v>873</v>
      </c>
      <c r="CO60">
        <v>213.67</v>
      </c>
      <c r="CQ60">
        <v>213.67</v>
      </c>
      <c r="CR60">
        <v>0</v>
      </c>
      <c r="CS60">
        <v>0</v>
      </c>
      <c r="CT60">
        <v>0</v>
      </c>
      <c r="CU60">
        <v>0</v>
      </c>
      <c r="CV60">
        <v>0</v>
      </c>
      <c r="CW60">
        <v>0</v>
      </c>
      <c r="CY60">
        <v>0</v>
      </c>
      <c r="CZ60">
        <v>0</v>
      </c>
      <c r="DA60">
        <v>0</v>
      </c>
      <c r="DB60">
        <v>0</v>
      </c>
      <c r="DD60">
        <v>0</v>
      </c>
      <c r="DE60">
        <v>0</v>
      </c>
      <c r="DF60">
        <v>0</v>
      </c>
      <c r="DG60">
        <v>0</v>
      </c>
      <c r="DI60">
        <v>0</v>
      </c>
      <c r="DJ60">
        <v>0</v>
      </c>
      <c r="DK60">
        <v>0</v>
      </c>
      <c r="DL60">
        <v>0</v>
      </c>
      <c r="DM60">
        <v>47.06</v>
      </c>
      <c r="DN60">
        <v>11.765000000000001</v>
      </c>
      <c r="DP60">
        <v>47.06</v>
      </c>
      <c r="DQ60">
        <v>0</v>
      </c>
      <c r="DR60">
        <v>0</v>
      </c>
      <c r="DT60">
        <v>0</v>
      </c>
      <c r="DU60">
        <v>0</v>
      </c>
      <c r="DV60">
        <v>0</v>
      </c>
      <c r="DX60">
        <v>0</v>
      </c>
      <c r="DY60">
        <v>0</v>
      </c>
      <c r="DZ60">
        <v>231.86</v>
      </c>
      <c r="EA60">
        <v>225.435</v>
      </c>
      <c r="ED60">
        <v>231.86</v>
      </c>
      <c r="EF60" t="s">
        <v>874</v>
      </c>
      <c r="EG60">
        <v>-3.166E-3</v>
      </c>
      <c r="EH60">
        <v>0</v>
      </c>
      <c r="EI60">
        <v>0</v>
      </c>
      <c r="EJ60">
        <v>0</v>
      </c>
      <c r="EK60">
        <v>0</v>
      </c>
      <c r="EL60" t="s">
        <v>872</v>
      </c>
      <c r="EM60" t="s">
        <v>872</v>
      </c>
      <c r="EN60" t="s">
        <v>872</v>
      </c>
      <c r="EO60" t="s">
        <v>872</v>
      </c>
      <c r="EQ60">
        <v>0</v>
      </c>
      <c r="ER60" s="22">
        <v>0</v>
      </c>
      <c r="ES60">
        <v>0</v>
      </c>
      <c r="ET60">
        <v>0</v>
      </c>
      <c r="EU60">
        <v>0</v>
      </c>
      <c r="EV60">
        <v>0</v>
      </c>
      <c r="EW60">
        <v>0</v>
      </c>
      <c r="EX60">
        <v>0</v>
      </c>
      <c r="EY60">
        <v>0</v>
      </c>
      <c r="EZ60">
        <v>0</v>
      </c>
      <c r="FA60">
        <v>219.35</v>
      </c>
      <c r="FC60">
        <v>219.35</v>
      </c>
      <c r="FD60">
        <v>0</v>
      </c>
      <c r="FE60">
        <v>0</v>
      </c>
      <c r="FF60" t="s">
        <v>875</v>
      </c>
      <c r="FG60">
        <v>219.35</v>
      </c>
      <c r="FI60">
        <v>219.35</v>
      </c>
      <c r="FJ60">
        <v>0</v>
      </c>
      <c r="FK60">
        <v>0</v>
      </c>
      <c r="FL60">
        <v>0</v>
      </c>
      <c r="FM60">
        <v>0</v>
      </c>
      <c r="FN60">
        <v>0</v>
      </c>
      <c r="FO60">
        <v>0</v>
      </c>
      <c r="FQ60">
        <v>0</v>
      </c>
      <c r="FR60">
        <v>0</v>
      </c>
      <c r="FS60">
        <v>0</v>
      </c>
      <c r="FT60">
        <v>0</v>
      </c>
      <c r="FV60">
        <v>0</v>
      </c>
      <c r="FW60">
        <v>0</v>
      </c>
      <c r="FX60">
        <v>0</v>
      </c>
      <c r="FY60">
        <v>0</v>
      </c>
      <c r="GA60">
        <v>0</v>
      </c>
      <c r="GB60">
        <v>0</v>
      </c>
      <c r="GC60">
        <v>0</v>
      </c>
      <c r="GD60">
        <v>0</v>
      </c>
      <c r="GE60">
        <v>50.04</v>
      </c>
      <c r="GF60">
        <v>12.51</v>
      </c>
      <c r="GH60">
        <v>50.04</v>
      </c>
      <c r="GI60">
        <v>0</v>
      </c>
      <c r="GJ60">
        <v>0</v>
      </c>
      <c r="GL60">
        <v>0</v>
      </c>
      <c r="GM60">
        <v>0</v>
      </c>
      <c r="GN60">
        <v>0</v>
      </c>
      <c r="GP60">
        <v>0</v>
      </c>
      <c r="GQ60">
        <v>0</v>
      </c>
      <c r="GR60">
        <v>224.73750000000001</v>
      </c>
      <c r="GS60">
        <v>231.86</v>
      </c>
      <c r="GV60">
        <v>231.86</v>
      </c>
      <c r="GX60" t="s">
        <v>876</v>
      </c>
      <c r="GY60">
        <v>-5.2940000000000001E-3</v>
      </c>
      <c r="GZ60">
        <v>0</v>
      </c>
      <c r="HA60">
        <v>0</v>
      </c>
      <c r="HB60">
        <v>0</v>
      </c>
      <c r="HC60">
        <v>0</v>
      </c>
      <c r="HD60" t="s">
        <v>872</v>
      </c>
      <c r="HE60" t="s">
        <v>872</v>
      </c>
      <c r="HF60" t="s">
        <v>872</v>
      </c>
      <c r="HG60" t="s">
        <v>872</v>
      </c>
      <c r="HI60">
        <v>0</v>
      </c>
      <c r="HJ60">
        <v>0</v>
      </c>
      <c r="HK60">
        <v>0</v>
      </c>
      <c r="HL60">
        <v>0</v>
      </c>
      <c r="HM60">
        <v>0</v>
      </c>
      <c r="HN60">
        <v>0</v>
      </c>
      <c r="HO60">
        <v>0</v>
      </c>
      <c r="HP60">
        <v>0</v>
      </c>
      <c r="HQ60">
        <v>0</v>
      </c>
      <c r="HR60">
        <v>0</v>
      </c>
      <c r="HS60">
        <v>210.46</v>
      </c>
      <c r="HU60">
        <v>210.46</v>
      </c>
      <c r="HV60">
        <v>0</v>
      </c>
      <c r="HW60">
        <v>0</v>
      </c>
      <c r="HX60" t="s">
        <v>877</v>
      </c>
      <c r="HY60">
        <v>210.46</v>
      </c>
      <c r="IA60">
        <v>210.46</v>
      </c>
      <c r="IB60">
        <v>0</v>
      </c>
      <c r="IC60">
        <v>0</v>
      </c>
      <c r="ID60">
        <v>0</v>
      </c>
      <c r="IE60">
        <v>0</v>
      </c>
      <c r="IF60">
        <v>0</v>
      </c>
      <c r="IG60">
        <v>0</v>
      </c>
      <c r="II60">
        <v>0</v>
      </c>
      <c r="IJ60">
        <v>0</v>
      </c>
      <c r="IK60">
        <v>0</v>
      </c>
      <c r="IL60">
        <v>0</v>
      </c>
      <c r="IN60">
        <v>0</v>
      </c>
      <c r="IO60">
        <v>0</v>
      </c>
      <c r="IP60">
        <v>0</v>
      </c>
      <c r="IQ60">
        <v>0</v>
      </c>
      <c r="IS60">
        <v>0</v>
      </c>
      <c r="IT60">
        <v>0</v>
      </c>
      <c r="IU60">
        <v>0</v>
      </c>
      <c r="IV60">
        <v>0</v>
      </c>
      <c r="IW60">
        <v>57.11</v>
      </c>
      <c r="IX60">
        <v>14.2775</v>
      </c>
      <c r="IZ60">
        <v>57.11</v>
      </c>
      <c r="JA60">
        <v>0</v>
      </c>
      <c r="JB60">
        <v>0</v>
      </c>
      <c r="JD60">
        <v>0</v>
      </c>
      <c r="JE60">
        <v>0</v>
      </c>
      <c r="JF60">
        <v>0</v>
      </c>
      <c r="JH60">
        <v>0</v>
      </c>
      <c r="JI60">
        <v>0</v>
      </c>
      <c r="JJ60">
        <v>224.73750000000001</v>
      </c>
      <c r="JL60" t="s">
        <v>878</v>
      </c>
      <c r="JM60">
        <v>0</v>
      </c>
      <c r="JN60">
        <v>0</v>
      </c>
      <c r="JO60">
        <v>0</v>
      </c>
      <c r="JP60">
        <v>0</v>
      </c>
      <c r="JQ60">
        <v>0</v>
      </c>
      <c r="JR60">
        <v>44317.36438082176</v>
      </c>
      <c r="JS60">
        <v>1</v>
      </c>
      <c r="JT60">
        <v>3</v>
      </c>
    </row>
    <row r="61" spans="1:280" x14ac:dyDescent="0.25">
      <c r="A61">
        <v>4079</v>
      </c>
      <c r="B61">
        <v>1965</v>
      </c>
      <c r="D61" t="s">
        <v>114</v>
      </c>
      <c r="E61" t="s">
        <v>117</v>
      </c>
      <c r="F61" t="s">
        <v>906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T61">
        <v>0</v>
      </c>
      <c r="U61">
        <v>0</v>
      </c>
      <c r="V61" t="s">
        <v>870</v>
      </c>
      <c r="W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G61">
        <v>0</v>
      </c>
      <c r="AH61">
        <v>0</v>
      </c>
      <c r="AI61">
        <v>0</v>
      </c>
      <c r="AJ61">
        <v>0</v>
      </c>
      <c r="AL61">
        <v>0</v>
      </c>
      <c r="AM61">
        <v>0</v>
      </c>
      <c r="AN61">
        <v>0</v>
      </c>
      <c r="AO61">
        <v>0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0</v>
      </c>
      <c r="AX61">
        <v>0</v>
      </c>
      <c r="AY61">
        <v>0</v>
      </c>
      <c r="AZ61">
        <v>0</v>
      </c>
      <c r="BB61">
        <v>0</v>
      </c>
      <c r="BC61">
        <v>0</v>
      </c>
      <c r="BD61">
        <v>0</v>
      </c>
      <c r="BF61">
        <v>0</v>
      </c>
      <c r="BG61">
        <v>0</v>
      </c>
      <c r="BH61">
        <v>57.807499999999997</v>
      </c>
      <c r="BI61">
        <v>0</v>
      </c>
      <c r="BL61">
        <v>57.807499999999997</v>
      </c>
      <c r="BN61" t="s">
        <v>871</v>
      </c>
      <c r="BO61">
        <v>0</v>
      </c>
      <c r="BP61">
        <v>0</v>
      </c>
      <c r="BQ61">
        <v>0</v>
      </c>
      <c r="BR61">
        <v>0</v>
      </c>
      <c r="BS61">
        <v>0</v>
      </c>
      <c r="BT61" t="s">
        <v>872</v>
      </c>
      <c r="BU61" t="s">
        <v>872</v>
      </c>
      <c r="BV61" t="s">
        <v>872</v>
      </c>
      <c r="BW61" t="s">
        <v>872</v>
      </c>
      <c r="BY61">
        <v>0</v>
      </c>
      <c r="BZ61">
        <v>0</v>
      </c>
      <c r="CA61">
        <v>0</v>
      </c>
      <c r="CB61">
        <v>0</v>
      </c>
      <c r="CC61">
        <v>0</v>
      </c>
      <c r="CD61">
        <v>0</v>
      </c>
      <c r="CE61">
        <v>0</v>
      </c>
      <c r="CF61">
        <v>0</v>
      </c>
      <c r="CG61">
        <v>0</v>
      </c>
      <c r="CH61">
        <v>0</v>
      </c>
      <c r="CI61">
        <v>54.79</v>
      </c>
      <c r="CK61">
        <v>54.79</v>
      </c>
      <c r="CL61">
        <v>0</v>
      </c>
      <c r="CM61">
        <v>0</v>
      </c>
      <c r="CN61" t="s">
        <v>873</v>
      </c>
      <c r="CO61">
        <v>54.79</v>
      </c>
      <c r="CQ61">
        <v>54.79</v>
      </c>
      <c r="CR61">
        <v>0</v>
      </c>
      <c r="CS61">
        <v>0</v>
      </c>
      <c r="CT61">
        <v>0</v>
      </c>
      <c r="CU61">
        <v>0</v>
      </c>
      <c r="CV61">
        <v>0</v>
      </c>
      <c r="CW61">
        <v>0</v>
      </c>
      <c r="CY61">
        <v>0</v>
      </c>
      <c r="CZ61">
        <v>0</v>
      </c>
      <c r="DA61">
        <v>0</v>
      </c>
      <c r="DB61">
        <v>0</v>
      </c>
      <c r="DD61">
        <v>0</v>
      </c>
      <c r="DE61">
        <v>0</v>
      </c>
      <c r="DF61">
        <v>0</v>
      </c>
      <c r="DG61">
        <v>0</v>
      </c>
      <c r="DI61">
        <v>0</v>
      </c>
      <c r="DJ61">
        <v>0</v>
      </c>
      <c r="DK61">
        <v>0</v>
      </c>
      <c r="DL61">
        <v>0</v>
      </c>
      <c r="DM61">
        <v>12.07</v>
      </c>
      <c r="DN61">
        <v>3.0175000000000001</v>
      </c>
      <c r="DP61">
        <v>12.07</v>
      </c>
      <c r="DQ61">
        <v>0</v>
      </c>
      <c r="DR61">
        <v>0</v>
      </c>
      <c r="DT61">
        <v>0</v>
      </c>
      <c r="DU61">
        <v>0</v>
      </c>
      <c r="DV61">
        <v>0</v>
      </c>
      <c r="DX61">
        <v>0</v>
      </c>
      <c r="DY61">
        <v>0</v>
      </c>
      <c r="DZ61">
        <v>69.712500000000006</v>
      </c>
      <c r="EA61">
        <v>57.807499999999997</v>
      </c>
      <c r="ED61">
        <v>69.712500000000006</v>
      </c>
      <c r="EF61" t="s">
        <v>874</v>
      </c>
      <c r="EG61">
        <v>-3.166E-3</v>
      </c>
      <c r="EH61">
        <v>0</v>
      </c>
      <c r="EI61">
        <v>0</v>
      </c>
      <c r="EJ61">
        <v>0</v>
      </c>
      <c r="EK61">
        <v>0</v>
      </c>
      <c r="EL61" t="s">
        <v>872</v>
      </c>
      <c r="EM61" t="s">
        <v>872</v>
      </c>
      <c r="EN61" t="s">
        <v>872</v>
      </c>
      <c r="EO61" t="s">
        <v>872</v>
      </c>
      <c r="EQ61">
        <v>0</v>
      </c>
      <c r="ER61" s="22">
        <v>0</v>
      </c>
      <c r="ES61">
        <v>0</v>
      </c>
      <c r="ET61">
        <v>0</v>
      </c>
      <c r="EU61">
        <v>0</v>
      </c>
      <c r="EV61">
        <v>0</v>
      </c>
      <c r="EW61">
        <v>0</v>
      </c>
      <c r="EX61">
        <v>0</v>
      </c>
      <c r="EY61">
        <v>0</v>
      </c>
      <c r="EZ61">
        <v>0</v>
      </c>
      <c r="FA61">
        <v>65.95</v>
      </c>
      <c r="FC61">
        <v>65.95</v>
      </c>
      <c r="FD61">
        <v>0</v>
      </c>
      <c r="FE61">
        <v>0</v>
      </c>
      <c r="FF61" t="s">
        <v>875</v>
      </c>
      <c r="FG61">
        <v>65.95</v>
      </c>
      <c r="FI61">
        <v>65.95</v>
      </c>
      <c r="FJ61">
        <v>0</v>
      </c>
      <c r="FK61">
        <v>0</v>
      </c>
      <c r="FL61">
        <v>0</v>
      </c>
      <c r="FM61">
        <v>0</v>
      </c>
      <c r="FN61">
        <v>0</v>
      </c>
      <c r="FO61">
        <v>0</v>
      </c>
      <c r="FQ61">
        <v>0</v>
      </c>
      <c r="FR61">
        <v>0</v>
      </c>
      <c r="FS61">
        <v>0</v>
      </c>
      <c r="FT61">
        <v>0</v>
      </c>
      <c r="FV61">
        <v>0</v>
      </c>
      <c r="FW61">
        <v>0</v>
      </c>
      <c r="FX61">
        <v>0</v>
      </c>
      <c r="FY61">
        <v>0</v>
      </c>
      <c r="GA61">
        <v>0</v>
      </c>
      <c r="GB61">
        <v>0</v>
      </c>
      <c r="GC61">
        <v>0</v>
      </c>
      <c r="GD61">
        <v>0</v>
      </c>
      <c r="GE61">
        <v>15.05</v>
      </c>
      <c r="GF61">
        <v>3.7625000000000002</v>
      </c>
      <c r="GH61">
        <v>15.05</v>
      </c>
      <c r="GI61">
        <v>0</v>
      </c>
      <c r="GJ61">
        <v>0</v>
      </c>
      <c r="GL61">
        <v>0</v>
      </c>
      <c r="GM61">
        <v>0</v>
      </c>
      <c r="GN61">
        <v>0</v>
      </c>
      <c r="GP61">
        <v>0</v>
      </c>
      <c r="GQ61">
        <v>0</v>
      </c>
      <c r="GR61">
        <v>85.932500000000005</v>
      </c>
      <c r="GS61">
        <v>69.712500000000006</v>
      </c>
      <c r="GV61">
        <v>85.932500000000005</v>
      </c>
      <c r="GX61" t="s">
        <v>876</v>
      </c>
      <c r="GY61">
        <v>-5.2940000000000001E-3</v>
      </c>
      <c r="GZ61">
        <v>0</v>
      </c>
      <c r="HA61">
        <v>0</v>
      </c>
      <c r="HB61">
        <v>0</v>
      </c>
      <c r="HC61">
        <v>0</v>
      </c>
      <c r="HD61" t="s">
        <v>872</v>
      </c>
      <c r="HE61" t="s">
        <v>872</v>
      </c>
      <c r="HF61" t="s">
        <v>872</v>
      </c>
      <c r="HG61" t="s">
        <v>872</v>
      </c>
      <c r="HI61">
        <v>0</v>
      </c>
      <c r="HJ61">
        <v>0</v>
      </c>
      <c r="HK61">
        <v>0</v>
      </c>
      <c r="HL61">
        <v>0</v>
      </c>
      <c r="HM61">
        <v>0</v>
      </c>
      <c r="HN61">
        <v>0</v>
      </c>
      <c r="HO61">
        <v>0</v>
      </c>
      <c r="HP61">
        <v>0</v>
      </c>
      <c r="HQ61">
        <v>0</v>
      </c>
      <c r="HR61">
        <v>0</v>
      </c>
      <c r="HS61">
        <v>78.540000000000006</v>
      </c>
      <c r="HU61">
        <v>78.540000000000006</v>
      </c>
      <c r="HV61">
        <v>0</v>
      </c>
      <c r="HW61">
        <v>0</v>
      </c>
      <c r="HX61" t="s">
        <v>877</v>
      </c>
      <c r="HY61">
        <v>78.540000000000006</v>
      </c>
      <c r="IA61">
        <v>78.540000000000006</v>
      </c>
      <c r="IB61">
        <v>0</v>
      </c>
      <c r="IC61">
        <v>0</v>
      </c>
      <c r="ID61">
        <v>0</v>
      </c>
      <c r="IE61">
        <v>0</v>
      </c>
      <c r="IF61">
        <v>0.11</v>
      </c>
      <c r="IG61">
        <v>5.5E-2</v>
      </c>
      <c r="II61">
        <v>0.11</v>
      </c>
      <c r="IJ61">
        <v>0</v>
      </c>
      <c r="IK61">
        <v>2.0099999999999998</v>
      </c>
      <c r="IL61">
        <v>2.0099999999999998</v>
      </c>
      <c r="IN61">
        <v>2.0099999999999998</v>
      </c>
      <c r="IO61">
        <v>0</v>
      </c>
      <c r="IP61">
        <v>0</v>
      </c>
      <c r="IQ61">
        <v>0</v>
      </c>
      <c r="IS61">
        <v>0</v>
      </c>
      <c r="IT61">
        <v>0</v>
      </c>
      <c r="IU61">
        <v>0</v>
      </c>
      <c r="IV61">
        <v>0</v>
      </c>
      <c r="IW61">
        <v>21.31</v>
      </c>
      <c r="IX61">
        <v>5.3274999999999997</v>
      </c>
      <c r="IZ61">
        <v>21.31</v>
      </c>
      <c r="JA61">
        <v>0</v>
      </c>
      <c r="JB61">
        <v>0</v>
      </c>
      <c r="JD61">
        <v>0</v>
      </c>
      <c r="JE61">
        <v>0</v>
      </c>
      <c r="JF61">
        <v>0</v>
      </c>
      <c r="JH61">
        <v>0</v>
      </c>
      <c r="JI61">
        <v>0</v>
      </c>
      <c r="JJ61">
        <v>85.932500000000005</v>
      </c>
      <c r="JL61" t="s">
        <v>878</v>
      </c>
      <c r="JM61">
        <v>0</v>
      </c>
      <c r="JN61">
        <v>0</v>
      </c>
      <c r="JO61">
        <v>0</v>
      </c>
      <c r="JP61">
        <v>0</v>
      </c>
      <c r="JQ61">
        <v>0</v>
      </c>
      <c r="JR61">
        <v>44317.36438082176</v>
      </c>
      <c r="JS61">
        <v>1</v>
      </c>
      <c r="JT61">
        <v>3</v>
      </c>
    </row>
    <row r="62" spans="1:280" x14ac:dyDescent="0.25">
      <c r="A62">
        <v>1966</v>
      </c>
      <c r="B62">
        <v>1966</v>
      </c>
      <c r="C62" t="s">
        <v>118</v>
      </c>
      <c r="D62" t="s">
        <v>114</v>
      </c>
      <c r="E62" t="s">
        <v>119</v>
      </c>
      <c r="G62">
        <v>1949</v>
      </c>
      <c r="H62">
        <v>5900000</v>
      </c>
      <c r="I62">
        <v>0</v>
      </c>
      <c r="J62">
        <v>0</v>
      </c>
      <c r="K62">
        <v>35000</v>
      </c>
      <c r="L62">
        <v>0</v>
      </c>
      <c r="M62">
        <v>0</v>
      </c>
      <c r="N62">
        <v>0</v>
      </c>
      <c r="O62">
        <v>0</v>
      </c>
      <c r="P62">
        <v>10.98</v>
      </c>
      <c r="Q62">
        <v>1500000</v>
      </c>
      <c r="R62">
        <v>5219</v>
      </c>
      <c r="S62">
        <v>5219</v>
      </c>
      <c r="T62">
        <v>5219</v>
      </c>
      <c r="U62">
        <v>0</v>
      </c>
      <c r="V62" t="s">
        <v>870</v>
      </c>
      <c r="W62">
        <v>5219</v>
      </c>
      <c r="X62">
        <v>5219</v>
      </c>
      <c r="Y62">
        <v>5219</v>
      </c>
      <c r="Z62">
        <v>0</v>
      </c>
      <c r="AA62">
        <v>689</v>
      </c>
      <c r="AB62">
        <v>574.09</v>
      </c>
      <c r="AC62">
        <v>30.7</v>
      </c>
      <c r="AD62">
        <v>30</v>
      </c>
      <c r="AE62">
        <v>15</v>
      </c>
      <c r="AF62">
        <v>30</v>
      </c>
      <c r="AG62">
        <v>30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19</v>
      </c>
      <c r="AT62">
        <v>4.75</v>
      </c>
      <c r="AU62">
        <v>345</v>
      </c>
      <c r="AV62">
        <v>86.25</v>
      </c>
      <c r="AW62">
        <v>345</v>
      </c>
      <c r="AX62">
        <v>345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2854.5122999999999</v>
      </c>
      <c r="BI62">
        <v>5929.79</v>
      </c>
      <c r="BJ62">
        <v>6137.7947999999997</v>
      </c>
      <c r="BK62">
        <v>5929.79</v>
      </c>
      <c r="BL62">
        <v>5929.79</v>
      </c>
      <c r="BM62">
        <v>6137.7947999999997</v>
      </c>
      <c r="BN62" t="s">
        <v>871</v>
      </c>
      <c r="BO62">
        <v>0</v>
      </c>
      <c r="BP62">
        <v>0</v>
      </c>
      <c r="BQ62">
        <v>287.41000000000003</v>
      </c>
      <c r="BR62">
        <v>6</v>
      </c>
      <c r="BS62">
        <v>0.7</v>
      </c>
      <c r="BT62" t="s">
        <v>872</v>
      </c>
      <c r="BU62" t="s">
        <v>872</v>
      </c>
      <c r="BV62" t="s">
        <v>872</v>
      </c>
      <c r="BW62" t="s">
        <v>872</v>
      </c>
      <c r="BX62">
        <v>1949</v>
      </c>
      <c r="BY62">
        <v>5800000</v>
      </c>
      <c r="BZ62">
        <v>0</v>
      </c>
      <c r="CA62">
        <v>0</v>
      </c>
      <c r="CB62">
        <v>35000</v>
      </c>
      <c r="CC62">
        <v>0</v>
      </c>
      <c r="CD62">
        <v>0</v>
      </c>
      <c r="CE62">
        <v>0</v>
      </c>
      <c r="CF62">
        <v>0</v>
      </c>
      <c r="CG62">
        <v>10.98</v>
      </c>
      <c r="CH62">
        <v>1400000</v>
      </c>
      <c r="CI62">
        <v>2179.29</v>
      </c>
      <c r="CJ62">
        <v>5392.18</v>
      </c>
      <c r="CK62">
        <v>2179.29</v>
      </c>
      <c r="CL62">
        <v>3212.89</v>
      </c>
      <c r="CM62">
        <v>0</v>
      </c>
      <c r="CN62" t="s">
        <v>873</v>
      </c>
      <c r="CO62">
        <v>2179.29</v>
      </c>
      <c r="CP62">
        <v>5392.18</v>
      </c>
      <c r="CQ62">
        <v>2179.29</v>
      </c>
      <c r="CR62">
        <v>3212.89</v>
      </c>
      <c r="CS62">
        <v>700</v>
      </c>
      <c r="CT62">
        <v>593.13980000000004</v>
      </c>
      <c r="CU62">
        <v>30.7</v>
      </c>
      <c r="CV62">
        <v>23.55</v>
      </c>
      <c r="CW62">
        <v>11.775</v>
      </c>
      <c r="CX62">
        <v>61.55</v>
      </c>
      <c r="CY62">
        <v>23.55</v>
      </c>
      <c r="CZ62">
        <v>38</v>
      </c>
      <c r="DA62">
        <v>0</v>
      </c>
      <c r="DB62">
        <v>0</v>
      </c>
      <c r="DC62">
        <v>0</v>
      </c>
      <c r="DD62">
        <v>0</v>
      </c>
      <c r="DE62">
        <v>0</v>
      </c>
      <c r="DF62">
        <v>0</v>
      </c>
      <c r="DG62">
        <v>0</v>
      </c>
      <c r="DH62">
        <v>0</v>
      </c>
      <c r="DI62">
        <v>0</v>
      </c>
      <c r="DJ62">
        <v>0</v>
      </c>
      <c r="DK62">
        <v>19</v>
      </c>
      <c r="DL62">
        <v>4.75</v>
      </c>
      <c r="DM62">
        <v>139.43</v>
      </c>
      <c r="DN62">
        <v>34.857500000000002</v>
      </c>
      <c r="DO62">
        <v>345</v>
      </c>
      <c r="DP62">
        <v>139.43</v>
      </c>
      <c r="DQ62">
        <v>205.57</v>
      </c>
      <c r="DR62">
        <v>0</v>
      </c>
      <c r="DS62">
        <v>0</v>
      </c>
      <c r="DT62">
        <v>0</v>
      </c>
      <c r="DU62">
        <v>0</v>
      </c>
      <c r="DV62">
        <v>0</v>
      </c>
      <c r="DW62">
        <v>0</v>
      </c>
      <c r="DX62">
        <v>0</v>
      </c>
      <c r="DY62">
        <v>0</v>
      </c>
      <c r="DZ62">
        <v>2804.8591999999999</v>
      </c>
      <c r="EA62">
        <v>2854.5122999999999</v>
      </c>
      <c r="EB62">
        <v>4813.3517000000002</v>
      </c>
      <c r="EC62">
        <v>6137.7947999999997</v>
      </c>
      <c r="ED62">
        <v>2854.5122999999999</v>
      </c>
      <c r="EE62">
        <v>6137.7947999999997</v>
      </c>
      <c r="EF62" t="s">
        <v>874</v>
      </c>
      <c r="EG62">
        <v>0</v>
      </c>
      <c r="EH62">
        <v>0</v>
      </c>
      <c r="EI62">
        <v>259.64</v>
      </c>
      <c r="EJ62">
        <v>8</v>
      </c>
      <c r="EK62">
        <v>0.7</v>
      </c>
      <c r="EL62" t="s">
        <v>872</v>
      </c>
      <c r="EM62" t="s">
        <v>872</v>
      </c>
      <c r="EN62" t="s">
        <v>872</v>
      </c>
      <c r="EO62" t="s">
        <v>872</v>
      </c>
      <c r="EP62">
        <v>1949</v>
      </c>
      <c r="EQ62">
        <v>5661244</v>
      </c>
      <c r="ER62" s="22">
        <v>14042</v>
      </c>
      <c r="ES62">
        <v>207234</v>
      </c>
      <c r="ET62">
        <v>37181</v>
      </c>
      <c r="EU62">
        <v>24</v>
      </c>
      <c r="EV62">
        <v>0</v>
      </c>
      <c r="EW62">
        <v>0</v>
      </c>
      <c r="EX62">
        <v>0</v>
      </c>
      <c r="EY62">
        <v>10.98</v>
      </c>
      <c r="EZ62">
        <v>1615656</v>
      </c>
      <c r="FA62">
        <v>2235.0100000000002</v>
      </c>
      <c r="FB62">
        <v>4187.47</v>
      </c>
      <c r="FC62">
        <v>2235.0100000000002</v>
      </c>
      <c r="FD62">
        <v>1952.46</v>
      </c>
      <c r="FE62">
        <v>0</v>
      </c>
      <c r="FF62" t="s">
        <v>875</v>
      </c>
      <c r="FG62">
        <v>2235.0100000000002</v>
      </c>
      <c r="FH62">
        <v>4187.47</v>
      </c>
      <c r="FI62">
        <v>2235.0100000000002</v>
      </c>
      <c r="FJ62">
        <v>1952.46</v>
      </c>
      <c r="FK62">
        <v>600</v>
      </c>
      <c r="FL62">
        <v>460.62169999999998</v>
      </c>
      <c r="FM62">
        <v>30.7</v>
      </c>
      <c r="FN62">
        <v>32.380000000000003</v>
      </c>
      <c r="FO62">
        <v>16.190000000000001</v>
      </c>
      <c r="FP62">
        <v>49.12</v>
      </c>
      <c r="FQ62">
        <v>32.380000000000003</v>
      </c>
      <c r="FR62">
        <v>16.739999999999998</v>
      </c>
      <c r="FS62">
        <v>0</v>
      </c>
      <c r="FT62">
        <v>0</v>
      </c>
      <c r="FU62">
        <v>0</v>
      </c>
      <c r="FV62">
        <v>0</v>
      </c>
      <c r="FW62">
        <v>0</v>
      </c>
      <c r="FX62">
        <v>0</v>
      </c>
      <c r="FY62">
        <v>0</v>
      </c>
      <c r="FZ62">
        <v>0</v>
      </c>
      <c r="GA62">
        <v>0</v>
      </c>
      <c r="GB62">
        <v>0</v>
      </c>
      <c r="GC62">
        <v>31</v>
      </c>
      <c r="GD62">
        <v>7.75</v>
      </c>
      <c r="GE62">
        <v>218.35</v>
      </c>
      <c r="GF62">
        <v>54.587499999999999</v>
      </c>
      <c r="GG62">
        <v>409</v>
      </c>
      <c r="GH62">
        <v>218.35</v>
      </c>
      <c r="GI62">
        <v>190.65</v>
      </c>
      <c r="GJ62">
        <v>0</v>
      </c>
      <c r="GK62">
        <v>0</v>
      </c>
      <c r="GL62">
        <v>0</v>
      </c>
      <c r="GM62">
        <v>0</v>
      </c>
      <c r="GN62">
        <v>0</v>
      </c>
      <c r="GO62">
        <v>0</v>
      </c>
      <c r="GP62">
        <v>0</v>
      </c>
      <c r="GQ62">
        <v>0</v>
      </c>
      <c r="GR62">
        <v>2839.7692000000002</v>
      </c>
      <c r="GS62">
        <v>2804.8591999999999</v>
      </c>
      <c r="GT62">
        <v>4840.9992000000002</v>
      </c>
      <c r="GU62">
        <v>4813.3517000000002</v>
      </c>
      <c r="GV62">
        <v>2839.7692000000002</v>
      </c>
      <c r="GW62">
        <v>4840.9992000000002</v>
      </c>
      <c r="GX62" t="s">
        <v>876</v>
      </c>
      <c r="GY62">
        <v>0</v>
      </c>
      <c r="GZ62">
        <v>0</v>
      </c>
      <c r="HA62">
        <v>385.83</v>
      </c>
      <c r="HB62">
        <v>12</v>
      </c>
      <c r="HC62">
        <v>0.7</v>
      </c>
      <c r="HD62" t="s">
        <v>872</v>
      </c>
      <c r="HE62" t="s">
        <v>872</v>
      </c>
      <c r="HF62" t="s">
        <v>872</v>
      </c>
      <c r="HG62" t="s">
        <v>872</v>
      </c>
      <c r="HH62">
        <v>1949</v>
      </c>
      <c r="HI62">
        <v>5482914</v>
      </c>
      <c r="HJ62">
        <v>16342</v>
      </c>
      <c r="HK62">
        <v>246456</v>
      </c>
      <c r="HL62">
        <v>36158</v>
      </c>
      <c r="HM62">
        <v>0</v>
      </c>
      <c r="HN62">
        <v>0</v>
      </c>
      <c r="HO62">
        <v>0</v>
      </c>
      <c r="HP62">
        <v>0</v>
      </c>
      <c r="HQ62">
        <v>10.83</v>
      </c>
      <c r="HR62">
        <v>1549932</v>
      </c>
      <c r="HS62">
        <v>2281.7600000000002</v>
      </c>
      <c r="HT62">
        <v>4226.22</v>
      </c>
      <c r="HU62">
        <v>2281.7600000000002</v>
      </c>
      <c r="HV62">
        <v>1944.46</v>
      </c>
      <c r="HW62">
        <v>0</v>
      </c>
      <c r="HX62" t="s">
        <v>877</v>
      </c>
      <c r="HY62">
        <v>2281.7600000000002</v>
      </c>
      <c r="HZ62">
        <v>4226.22</v>
      </c>
      <c r="IA62">
        <v>2281.7600000000002</v>
      </c>
      <c r="IB62">
        <v>1944.46</v>
      </c>
      <c r="IC62">
        <v>580</v>
      </c>
      <c r="ID62">
        <v>464.88420000000002</v>
      </c>
      <c r="IE62">
        <v>14.9</v>
      </c>
      <c r="IF62">
        <v>27.79</v>
      </c>
      <c r="IG62">
        <v>13.895</v>
      </c>
      <c r="IH62">
        <v>44.49</v>
      </c>
      <c r="II62">
        <v>27.79</v>
      </c>
      <c r="IJ62">
        <v>16.7</v>
      </c>
      <c r="IK62">
        <v>0</v>
      </c>
      <c r="IL62">
        <v>0</v>
      </c>
      <c r="IM62">
        <v>0</v>
      </c>
      <c r="IN62">
        <v>0</v>
      </c>
      <c r="IO62">
        <v>0</v>
      </c>
      <c r="IP62">
        <v>0</v>
      </c>
      <c r="IQ62">
        <v>0</v>
      </c>
      <c r="IR62">
        <v>0</v>
      </c>
      <c r="IS62">
        <v>0</v>
      </c>
      <c r="IT62">
        <v>0</v>
      </c>
      <c r="IU62">
        <v>34</v>
      </c>
      <c r="IV62">
        <v>8.5</v>
      </c>
      <c r="IW62">
        <v>223.32</v>
      </c>
      <c r="IX62">
        <v>55.83</v>
      </c>
      <c r="IY62">
        <v>417</v>
      </c>
      <c r="IZ62">
        <v>223.32</v>
      </c>
      <c r="JA62">
        <v>193.68</v>
      </c>
      <c r="JB62">
        <v>0</v>
      </c>
      <c r="JC62">
        <v>0</v>
      </c>
      <c r="JD62">
        <v>0</v>
      </c>
      <c r="JE62">
        <v>0</v>
      </c>
      <c r="JF62">
        <v>0</v>
      </c>
      <c r="JG62">
        <v>0</v>
      </c>
      <c r="JH62">
        <v>0</v>
      </c>
      <c r="JI62">
        <v>0</v>
      </c>
      <c r="JJ62">
        <v>2839.7692000000002</v>
      </c>
      <c r="JK62">
        <v>4840.9992000000002</v>
      </c>
      <c r="JL62" t="s">
        <v>878</v>
      </c>
      <c r="JM62">
        <v>0</v>
      </c>
      <c r="JN62">
        <v>0</v>
      </c>
      <c r="JO62">
        <v>366.74</v>
      </c>
      <c r="JP62">
        <v>10</v>
      </c>
      <c r="JQ62">
        <v>0.7</v>
      </c>
      <c r="JR62">
        <v>44317.36438082176</v>
      </c>
      <c r="JS62">
        <v>1</v>
      </c>
      <c r="JT62">
        <v>2</v>
      </c>
    </row>
    <row r="63" spans="1:280" x14ac:dyDescent="0.25">
      <c r="A63">
        <v>4690</v>
      </c>
      <c r="B63">
        <v>1966</v>
      </c>
      <c r="D63" t="s">
        <v>114</v>
      </c>
      <c r="E63" t="s">
        <v>119</v>
      </c>
      <c r="F63" t="s">
        <v>907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T63">
        <v>0</v>
      </c>
      <c r="U63">
        <v>0</v>
      </c>
      <c r="V63" t="s">
        <v>870</v>
      </c>
      <c r="W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G63">
        <v>0</v>
      </c>
      <c r="AH63">
        <v>0</v>
      </c>
      <c r="AI63">
        <v>0</v>
      </c>
      <c r="AJ63">
        <v>0</v>
      </c>
      <c r="AL63">
        <v>0</v>
      </c>
      <c r="AM63">
        <v>0</v>
      </c>
      <c r="AN63">
        <v>0</v>
      </c>
      <c r="AO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0</v>
      </c>
      <c r="AX63">
        <v>0</v>
      </c>
      <c r="AY63">
        <v>0</v>
      </c>
      <c r="AZ63">
        <v>0</v>
      </c>
      <c r="BB63">
        <v>0</v>
      </c>
      <c r="BC63">
        <v>0</v>
      </c>
      <c r="BD63">
        <v>0</v>
      </c>
      <c r="BF63">
        <v>0</v>
      </c>
      <c r="BG63">
        <v>0</v>
      </c>
      <c r="BH63">
        <v>3283.2824999999998</v>
      </c>
      <c r="BI63">
        <v>0</v>
      </c>
      <c r="BL63">
        <v>3283.2824999999998</v>
      </c>
      <c r="BN63" t="s">
        <v>871</v>
      </c>
      <c r="BO63">
        <v>0</v>
      </c>
      <c r="BP63">
        <v>0</v>
      </c>
      <c r="BQ63">
        <v>0</v>
      </c>
      <c r="BR63">
        <v>0</v>
      </c>
      <c r="BS63">
        <v>0</v>
      </c>
      <c r="BT63" t="s">
        <v>872</v>
      </c>
      <c r="BU63" t="s">
        <v>872</v>
      </c>
      <c r="BV63" t="s">
        <v>872</v>
      </c>
      <c r="BW63" t="s">
        <v>872</v>
      </c>
      <c r="BY63">
        <v>0</v>
      </c>
      <c r="BZ63">
        <v>0</v>
      </c>
      <c r="CA63">
        <v>0</v>
      </c>
      <c r="CB63">
        <v>0</v>
      </c>
      <c r="CC63">
        <v>0</v>
      </c>
      <c r="CD63">
        <v>0</v>
      </c>
      <c r="CE63">
        <v>0</v>
      </c>
      <c r="CF63">
        <v>0</v>
      </c>
      <c r="CG63">
        <v>0</v>
      </c>
      <c r="CH63">
        <v>0</v>
      </c>
      <c r="CI63">
        <v>3212.89</v>
      </c>
      <c r="CK63">
        <v>3212.89</v>
      </c>
      <c r="CL63">
        <v>0</v>
      </c>
      <c r="CM63">
        <v>0</v>
      </c>
      <c r="CN63" t="s">
        <v>873</v>
      </c>
      <c r="CO63">
        <v>3212.89</v>
      </c>
      <c r="CQ63">
        <v>3212.89</v>
      </c>
      <c r="CR63">
        <v>0</v>
      </c>
      <c r="CS63">
        <v>0</v>
      </c>
      <c r="CT63">
        <v>0</v>
      </c>
      <c r="CU63">
        <v>0</v>
      </c>
      <c r="CV63">
        <v>38</v>
      </c>
      <c r="CW63">
        <v>19</v>
      </c>
      <c r="CY63">
        <v>38</v>
      </c>
      <c r="CZ63">
        <v>0</v>
      </c>
      <c r="DA63">
        <v>0</v>
      </c>
      <c r="DB63">
        <v>0</v>
      </c>
      <c r="DD63">
        <v>0</v>
      </c>
      <c r="DE63">
        <v>0</v>
      </c>
      <c r="DF63">
        <v>0</v>
      </c>
      <c r="DG63">
        <v>0</v>
      </c>
      <c r="DI63">
        <v>0</v>
      </c>
      <c r="DJ63">
        <v>0</v>
      </c>
      <c r="DK63">
        <v>0</v>
      </c>
      <c r="DL63">
        <v>0</v>
      </c>
      <c r="DM63">
        <v>205.57</v>
      </c>
      <c r="DN63">
        <v>51.392499999999998</v>
      </c>
      <c r="DP63">
        <v>205.57</v>
      </c>
      <c r="DQ63">
        <v>0</v>
      </c>
      <c r="DR63">
        <v>0</v>
      </c>
      <c r="DT63">
        <v>0</v>
      </c>
      <c r="DU63">
        <v>0</v>
      </c>
      <c r="DV63">
        <v>0</v>
      </c>
      <c r="DX63">
        <v>0</v>
      </c>
      <c r="DY63">
        <v>0</v>
      </c>
      <c r="DZ63">
        <v>2008.4925000000001</v>
      </c>
      <c r="EA63">
        <v>3283.2824999999998</v>
      </c>
      <c r="ED63">
        <v>3283.2824999999998</v>
      </c>
      <c r="EF63" t="s">
        <v>874</v>
      </c>
      <c r="EG63">
        <v>0</v>
      </c>
      <c r="EH63">
        <v>0</v>
      </c>
      <c r="EI63">
        <v>0</v>
      </c>
      <c r="EJ63">
        <v>0</v>
      </c>
      <c r="EK63">
        <v>0</v>
      </c>
      <c r="EL63" t="s">
        <v>872</v>
      </c>
      <c r="EM63" t="s">
        <v>872</v>
      </c>
      <c r="EN63" t="s">
        <v>872</v>
      </c>
      <c r="EO63" t="s">
        <v>872</v>
      </c>
      <c r="EQ63">
        <v>0</v>
      </c>
      <c r="ER63" s="22">
        <v>0</v>
      </c>
      <c r="ES63">
        <v>0</v>
      </c>
      <c r="ET63">
        <v>0</v>
      </c>
      <c r="EU63">
        <v>0</v>
      </c>
      <c r="EV63">
        <v>0</v>
      </c>
      <c r="EW63">
        <v>0</v>
      </c>
      <c r="EX63">
        <v>0</v>
      </c>
      <c r="EY63">
        <v>0</v>
      </c>
      <c r="EZ63">
        <v>0</v>
      </c>
      <c r="FA63">
        <v>1952.46</v>
      </c>
      <c r="FC63">
        <v>1952.46</v>
      </c>
      <c r="FD63">
        <v>0</v>
      </c>
      <c r="FE63">
        <v>0</v>
      </c>
      <c r="FF63" t="s">
        <v>875</v>
      </c>
      <c r="FG63">
        <v>1952.46</v>
      </c>
      <c r="FI63">
        <v>1952.46</v>
      </c>
      <c r="FJ63">
        <v>0</v>
      </c>
      <c r="FK63">
        <v>0</v>
      </c>
      <c r="FL63">
        <v>0</v>
      </c>
      <c r="FM63">
        <v>0</v>
      </c>
      <c r="FN63">
        <v>16.739999999999998</v>
      </c>
      <c r="FO63">
        <v>8.3699999999999992</v>
      </c>
      <c r="FQ63">
        <v>16.739999999999998</v>
      </c>
      <c r="FR63">
        <v>0</v>
      </c>
      <c r="FS63">
        <v>0</v>
      </c>
      <c r="FT63">
        <v>0</v>
      </c>
      <c r="FV63">
        <v>0</v>
      </c>
      <c r="FW63">
        <v>0</v>
      </c>
      <c r="FX63">
        <v>0</v>
      </c>
      <c r="FY63">
        <v>0</v>
      </c>
      <c r="GA63">
        <v>0</v>
      </c>
      <c r="GB63">
        <v>0</v>
      </c>
      <c r="GC63">
        <v>0</v>
      </c>
      <c r="GD63">
        <v>0</v>
      </c>
      <c r="GE63">
        <v>190.65</v>
      </c>
      <c r="GF63">
        <v>47.662500000000001</v>
      </c>
      <c r="GH63">
        <v>190.65</v>
      </c>
      <c r="GI63">
        <v>0</v>
      </c>
      <c r="GJ63">
        <v>0</v>
      </c>
      <c r="GL63">
        <v>0</v>
      </c>
      <c r="GM63">
        <v>0</v>
      </c>
      <c r="GN63">
        <v>0</v>
      </c>
      <c r="GP63">
        <v>0</v>
      </c>
      <c r="GQ63">
        <v>0</v>
      </c>
      <c r="GR63">
        <v>2001.23</v>
      </c>
      <c r="GS63">
        <v>2008.4925000000001</v>
      </c>
      <c r="GV63">
        <v>2008.4925000000001</v>
      </c>
      <c r="GX63" t="s">
        <v>876</v>
      </c>
      <c r="GY63">
        <v>0</v>
      </c>
      <c r="GZ63">
        <v>0</v>
      </c>
      <c r="HA63">
        <v>0</v>
      </c>
      <c r="HB63">
        <v>0</v>
      </c>
      <c r="HC63">
        <v>0</v>
      </c>
      <c r="HD63" t="s">
        <v>872</v>
      </c>
      <c r="HE63" t="s">
        <v>872</v>
      </c>
      <c r="HF63" t="s">
        <v>872</v>
      </c>
      <c r="HG63" t="s">
        <v>872</v>
      </c>
      <c r="HI63">
        <v>0</v>
      </c>
      <c r="HJ63">
        <v>0</v>
      </c>
      <c r="HK63">
        <v>0</v>
      </c>
      <c r="HL63">
        <v>0</v>
      </c>
      <c r="HM63">
        <v>0</v>
      </c>
      <c r="HN63">
        <v>0</v>
      </c>
      <c r="HO63">
        <v>0</v>
      </c>
      <c r="HP63">
        <v>0</v>
      </c>
      <c r="HQ63">
        <v>0</v>
      </c>
      <c r="HR63">
        <v>0</v>
      </c>
      <c r="HS63">
        <v>1944.46</v>
      </c>
      <c r="HU63">
        <v>1944.46</v>
      </c>
      <c r="HV63">
        <v>0</v>
      </c>
      <c r="HW63">
        <v>0</v>
      </c>
      <c r="HX63" t="s">
        <v>877</v>
      </c>
      <c r="HY63">
        <v>1944.46</v>
      </c>
      <c r="IA63">
        <v>1944.46</v>
      </c>
      <c r="IB63">
        <v>0</v>
      </c>
      <c r="IC63">
        <v>0</v>
      </c>
      <c r="ID63">
        <v>0</v>
      </c>
      <c r="IE63">
        <v>0</v>
      </c>
      <c r="IF63">
        <v>16.7</v>
      </c>
      <c r="IG63">
        <v>8.35</v>
      </c>
      <c r="II63">
        <v>16.7</v>
      </c>
      <c r="IJ63">
        <v>0</v>
      </c>
      <c r="IK63">
        <v>0</v>
      </c>
      <c r="IL63">
        <v>0</v>
      </c>
      <c r="IN63">
        <v>0</v>
      </c>
      <c r="IO63">
        <v>0</v>
      </c>
      <c r="IP63">
        <v>0</v>
      </c>
      <c r="IQ63">
        <v>0</v>
      </c>
      <c r="IS63">
        <v>0</v>
      </c>
      <c r="IT63">
        <v>0</v>
      </c>
      <c r="IU63">
        <v>0</v>
      </c>
      <c r="IV63">
        <v>0</v>
      </c>
      <c r="IW63">
        <v>193.68</v>
      </c>
      <c r="IX63">
        <v>48.42</v>
      </c>
      <c r="IZ63">
        <v>193.68</v>
      </c>
      <c r="JA63">
        <v>0</v>
      </c>
      <c r="JB63">
        <v>0</v>
      </c>
      <c r="JD63">
        <v>0</v>
      </c>
      <c r="JE63">
        <v>0</v>
      </c>
      <c r="JF63">
        <v>0</v>
      </c>
      <c r="JH63">
        <v>0</v>
      </c>
      <c r="JI63">
        <v>0</v>
      </c>
      <c r="JJ63">
        <v>2001.23</v>
      </c>
      <c r="JL63" t="s">
        <v>878</v>
      </c>
      <c r="JM63">
        <v>0</v>
      </c>
      <c r="JN63">
        <v>0</v>
      </c>
      <c r="JO63">
        <v>0</v>
      </c>
      <c r="JP63">
        <v>0</v>
      </c>
      <c r="JQ63">
        <v>0</v>
      </c>
      <c r="JR63">
        <v>44317.36438082176</v>
      </c>
      <c r="JS63">
        <v>1</v>
      </c>
      <c r="JT63">
        <v>3</v>
      </c>
    </row>
    <row r="64" spans="1:280" x14ac:dyDescent="0.25">
      <c r="A64">
        <v>1967</v>
      </c>
      <c r="B64">
        <v>1967</v>
      </c>
      <c r="C64" t="s">
        <v>120</v>
      </c>
      <c r="D64" t="s">
        <v>114</v>
      </c>
      <c r="E64" t="s">
        <v>121</v>
      </c>
      <c r="G64">
        <v>1949</v>
      </c>
      <c r="H64">
        <v>250000</v>
      </c>
      <c r="I64">
        <v>0</v>
      </c>
      <c r="J64">
        <v>0</v>
      </c>
      <c r="K64">
        <v>1500</v>
      </c>
      <c r="L64">
        <v>0</v>
      </c>
      <c r="M64">
        <v>0</v>
      </c>
      <c r="N64">
        <v>0</v>
      </c>
      <c r="O64">
        <v>0</v>
      </c>
      <c r="P64">
        <v>10.55</v>
      </c>
      <c r="Q64">
        <v>8000</v>
      </c>
      <c r="R64">
        <v>126</v>
      </c>
      <c r="S64">
        <v>126</v>
      </c>
      <c r="T64">
        <v>126</v>
      </c>
      <c r="U64">
        <v>0</v>
      </c>
      <c r="V64" t="s">
        <v>870</v>
      </c>
      <c r="W64">
        <v>126</v>
      </c>
      <c r="X64">
        <v>126</v>
      </c>
      <c r="Y64">
        <v>126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1</v>
      </c>
      <c r="AT64">
        <v>0.25</v>
      </c>
      <c r="AU64">
        <v>36</v>
      </c>
      <c r="AV64">
        <v>9</v>
      </c>
      <c r="AW64">
        <v>36</v>
      </c>
      <c r="AX64">
        <v>36</v>
      </c>
      <c r="AY64">
        <v>0</v>
      </c>
      <c r="AZ64">
        <v>50.17</v>
      </c>
      <c r="BA64">
        <v>50.17</v>
      </c>
      <c r="BB64">
        <v>50.17</v>
      </c>
      <c r="BC64">
        <v>0</v>
      </c>
      <c r="BD64">
        <v>50.46</v>
      </c>
      <c r="BE64">
        <v>50.46</v>
      </c>
      <c r="BF64">
        <v>50.46</v>
      </c>
      <c r="BG64">
        <v>0</v>
      </c>
      <c r="BH64">
        <v>248.41909999999999</v>
      </c>
      <c r="BI64">
        <v>235.88</v>
      </c>
      <c r="BJ64">
        <v>248.41909999999999</v>
      </c>
      <c r="BK64">
        <v>235.88</v>
      </c>
      <c r="BL64">
        <v>248.41909999999999</v>
      </c>
      <c r="BM64">
        <v>248.41909999999999</v>
      </c>
      <c r="BN64" t="s">
        <v>871</v>
      </c>
      <c r="BO64">
        <v>0</v>
      </c>
      <c r="BP64">
        <v>0</v>
      </c>
      <c r="BQ64">
        <v>63.49</v>
      </c>
      <c r="BR64">
        <v>1</v>
      </c>
      <c r="BS64">
        <v>0.7</v>
      </c>
      <c r="BT64" t="s">
        <v>872</v>
      </c>
      <c r="BU64" t="s">
        <v>872</v>
      </c>
      <c r="BV64" t="s">
        <v>872</v>
      </c>
      <c r="BW64" t="s">
        <v>872</v>
      </c>
      <c r="BX64">
        <v>1949</v>
      </c>
      <c r="BY64">
        <v>248000</v>
      </c>
      <c r="BZ64">
        <v>0</v>
      </c>
      <c r="CA64">
        <v>0</v>
      </c>
      <c r="CB64">
        <v>1500</v>
      </c>
      <c r="CC64">
        <v>0</v>
      </c>
      <c r="CD64">
        <v>0</v>
      </c>
      <c r="CE64">
        <v>0</v>
      </c>
      <c r="CF64">
        <v>0</v>
      </c>
      <c r="CG64">
        <v>10.55</v>
      </c>
      <c r="CH64">
        <v>8000</v>
      </c>
      <c r="CI64">
        <v>124.81</v>
      </c>
      <c r="CJ64">
        <v>124.81</v>
      </c>
      <c r="CK64">
        <v>124.81</v>
      </c>
      <c r="CL64">
        <v>0</v>
      </c>
      <c r="CM64">
        <v>0</v>
      </c>
      <c r="CN64" t="s">
        <v>873</v>
      </c>
      <c r="CO64">
        <v>124.81</v>
      </c>
      <c r="CP64">
        <v>124.81</v>
      </c>
      <c r="CQ64">
        <v>124.81</v>
      </c>
      <c r="CR64">
        <v>0</v>
      </c>
      <c r="CS64">
        <v>21</v>
      </c>
      <c r="CT64">
        <v>13.729100000000001</v>
      </c>
      <c r="CU64">
        <v>0</v>
      </c>
      <c r="CV64">
        <v>0</v>
      </c>
      <c r="CW64">
        <v>0</v>
      </c>
      <c r="CX64">
        <v>0</v>
      </c>
      <c r="CY64">
        <v>0</v>
      </c>
      <c r="CZ64">
        <v>0</v>
      </c>
      <c r="DA64">
        <v>0</v>
      </c>
      <c r="DB64">
        <v>0</v>
      </c>
      <c r="DC64">
        <v>0</v>
      </c>
      <c r="DD64">
        <v>0</v>
      </c>
      <c r="DE64">
        <v>0</v>
      </c>
      <c r="DF64">
        <v>0</v>
      </c>
      <c r="DG64">
        <v>0</v>
      </c>
      <c r="DH64">
        <v>0</v>
      </c>
      <c r="DI64">
        <v>0</v>
      </c>
      <c r="DJ64">
        <v>0</v>
      </c>
      <c r="DK64">
        <v>1</v>
      </c>
      <c r="DL64">
        <v>0.25</v>
      </c>
      <c r="DM64">
        <v>36</v>
      </c>
      <c r="DN64">
        <v>9</v>
      </c>
      <c r="DO64">
        <v>36</v>
      </c>
      <c r="DP64">
        <v>36</v>
      </c>
      <c r="DQ64">
        <v>0</v>
      </c>
      <c r="DR64">
        <v>50.17</v>
      </c>
      <c r="DS64">
        <v>50.17</v>
      </c>
      <c r="DT64">
        <v>50.17</v>
      </c>
      <c r="DU64">
        <v>0</v>
      </c>
      <c r="DV64">
        <v>50.46</v>
      </c>
      <c r="DW64">
        <v>50.46</v>
      </c>
      <c r="DX64">
        <v>50.46</v>
      </c>
      <c r="DY64">
        <v>0</v>
      </c>
      <c r="DZ64">
        <v>231.92009999999999</v>
      </c>
      <c r="EA64">
        <v>248.41909999999999</v>
      </c>
      <c r="EB64">
        <v>231.92009999999999</v>
      </c>
      <c r="EC64">
        <v>248.41909999999999</v>
      </c>
      <c r="ED64">
        <v>248.41909999999999</v>
      </c>
      <c r="EE64">
        <v>248.41909999999999</v>
      </c>
      <c r="EF64" t="s">
        <v>874</v>
      </c>
      <c r="EG64">
        <v>-8.03E-4</v>
      </c>
      <c r="EH64">
        <v>0</v>
      </c>
      <c r="EI64">
        <v>64.05</v>
      </c>
      <c r="EJ64">
        <v>3</v>
      </c>
      <c r="EK64">
        <v>0.7</v>
      </c>
      <c r="EL64" t="s">
        <v>872</v>
      </c>
      <c r="EM64" t="s">
        <v>872</v>
      </c>
      <c r="EN64" t="s">
        <v>872</v>
      </c>
      <c r="EO64" t="s">
        <v>872</v>
      </c>
      <c r="EP64">
        <v>1949</v>
      </c>
      <c r="EQ64">
        <v>261809</v>
      </c>
      <c r="ER64" s="22">
        <v>1147</v>
      </c>
      <c r="ES64">
        <v>10149</v>
      </c>
      <c r="ET64">
        <v>3049</v>
      </c>
      <c r="EU64">
        <v>0</v>
      </c>
      <c r="EV64">
        <v>0</v>
      </c>
      <c r="EW64">
        <v>0</v>
      </c>
      <c r="EX64">
        <v>0</v>
      </c>
      <c r="EY64">
        <v>10.55</v>
      </c>
      <c r="EZ64">
        <v>13605</v>
      </c>
      <c r="FA64">
        <v>112.16</v>
      </c>
      <c r="FB64">
        <v>112.16</v>
      </c>
      <c r="FC64">
        <v>112.16</v>
      </c>
      <c r="FD64">
        <v>0</v>
      </c>
      <c r="FE64">
        <v>0</v>
      </c>
      <c r="FF64" t="s">
        <v>875</v>
      </c>
      <c r="FG64">
        <v>112.16</v>
      </c>
      <c r="FH64">
        <v>112.16</v>
      </c>
      <c r="FI64">
        <v>112.16</v>
      </c>
      <c r="FJ64">
        <v>0</v>
      </c>
      <c r="FK64">
        <v>21</v>
      </c>
      <c r="FL64">
        <v>12.3376</v>
      </c>
      <c r="FM64">
        <v>0</v>
      </c>
      <c r="FN64">
        <v>0</v>
      </c>
      <c r="FO64">
        <v>0</v>
      </c>
      <c r="FP64">
        <v>0</v>
      </c>
      <c r="FQ64">
        <v>0</v>
      </c>
      <c r="FR64">
        <v>0</v>
      </c>
      <c r="FS64">
        <v>0</v>
      </c>
      <c r="FT64">
        <v>0</v>
      </c>
      <c r="FU64">
        <v>0</v>
      </c>
      <c r="FV64">
        <v>0</v>
      </c>
      <c r="FW64">
        <v>0</v>
      </c>
      <c r="FX64">
        <v>0</v>
      </c>
      <c r="FY64">
        <v>0</v>
      </c>
      <c r="FZ64">
        <v>0</v>
      </c>
      <c r="GA64">
        <v>0</v>
      </c>
      <c r="GB64">
        <v>0</v>
      </c>
      <c r="GC64">
        <v>3</v>
      </c>
      <c r="GD64">
        <v>0.75</v>
      </c>
      <c r="GE64">
        <v>24.17</v>
      </c>
      <c r="GF64">
        <v>6.0425000000000004</v>
      </c>
      <c r="GG64">
        <v>24.17</v>
      </c>
      <c r="GH64">
        <v>24.17</v>
      </c>
      <c r="GI64">
        <v>0</v>
      </c>
      <c r="GJ64">
        <v>50.17</v>
      </c>
      <c r="GK64">
        <v>50.17</v>
      </c>
      <c r="GL64">
        <v>50.17</v>
      </c>
      <c r="GM64">
        <v>0</v>
      </c>
      <c r="GN64">
        <v>50.46</v>
      </c>
      <c r="GO64">
        <v>50.46</v>
      </c>
      <c r="GP64">
        <v>50.46</v>
      </c>
      <c r="GQ64">
        <v>0</v>
      </c>
      <c r="GR64">
        <v>228.4171</v>
      </c>
      <c r="GS64">
        <v>231.92009999999999</v>
      </c>
      <c r="GT64">
        <v>228.4171</v>
      </c>
      <c r="GU64">
        <v>231.92009999999999</v>
      </c>
      <c r="GV64">
        <v>231.92009999999999</v>
      </c>
      <c r="GW64">
        <v>231.92009999999999</v>
      </c>
      <c r="GX64" t="s">
        <v>876</v>
      </c>
      <c r="GY64">
        <v>-5.5160000000000001E-3</v>
      </c>
      <c r="GZ64">
        <v>0</v>
      </c>
      <c r="HA64">
        <v>120.63</v>
      </c>
      <c r="HB64">
        <v>2</v>
      </c>
      <c r="HC64">
        <v>0.7</v>
      </c>
      <c r="HD64" t="s">
        <v>872</v>
      </c>
      <c r="HE64" t="s">
        <v>872</v>
      </c>
      <c r="HF64" t="s">
        <v>872</v>
      </c>
      <c r="HG64" t="s">
        <v>872</v>
      </c>
      <c r="HH64">
        <v>1949</v>
      </c>
      <c r="HI64">
        <v>249457</v>
      </c>
      <c r="HJ64">
        <v>744</v>
      </c>
      <c r="HK64">
        <v>10906</v>
      </c>
      <c r="HL64">
        <v>1647</v>
      </c>
      <c r="HM64">
        <v>0</v>
      </c>
      <c r="HN64">
        <v>0</v>
      </c>
      <c r="HO64">
        <v>0</v>
      </c>
      <c r="HP64">
        <v>0</v>
      </c>
      <c r="HQ64">
        <v>9.4600000000000009</v>
      </c>
      <c r="HR64">
        <v>15485</v>
      </c>
      <c r="HS64">
        <v>105.61</v>
      </c>
      <c r="HT64">
        <v>105.61</v>
      </c>
      <c r="HU64">
        <v>105.61</v>
      </c>
      <c r="HV64">
        <v>0</v>
      </c>
      <c r="HW64">
        <v>0</v>
      </c>
      <c r="HX64" t="s">
        <v>877</v>
      </c>
      <c r="HY64">
        <v>105.61</v>
      </c>
      <c r="HZ64">
        <v>105.61</v>
      </c>
      <c r="IA64">
        <v>105.61</v>
      </c>
      <c r="IB64">
        <v>0</v>
      </c>
      <c r="IC64">
        <v>16</v>
      </c>
      <c r="ID64">
        <v>11.617100000000001</v>
      </c>
      <c r="IE64">
        <v>0</v>
      </c>
      <c r="IF64">
        <v>0</v>
      </c>
      <c r="IG64">
        <v>0</v>
      </c>
      <c r="IH64">
        <v>0</v>
      </c>
      <c r="II64">
        <v>0</v>
      </c>
      <c r="IJ64">
        <v>0</v>
      </c>
      <c r="IK64">
        <v>0</v>
      </c>
      <c r="IL64">
        <v>0</v>
      </c>
      <c r="IM64">
        <v>0</v>
      </c>
      <c r="IN64">
        <v>0</v>
      </c>
      <c r="IO64">
        <v>0</v>
      </c>
      <c r="IP64">
        <v>0</v>
      </c>
      <c r="IQ64">
        <v>0</v>
      </c>
      <c r="IR64">
        <v>0</v>
      </c>
      <c r="IS64">
        <v>0</v>
      </c>
      <c r="IT64">
        <v>0</v>
      </c>
      <c r="IU64">
        <v>0</v>
      </c>
      <c r="IV64">
        <v>0</v>
      </c>
      <c r="IW64">
        <v>42.24</v>
      </c>
      <c r="IX64">
        <v>10.56</v>
      </c>
      <c r="IY64">
        <v>42.24</v>
      </c>
      <c r="IZ64">
        <v>42.24</v>
      </c>
      <c r="JA64">
        <v>0</v>
      </c>
      <c r="JB64">
        <v>50.17</v>
      </c>
      <c r="JC64">
        <v>50.17</v>
      </c>
      <c r="JD64">
        <v>50.17</v>
      </c>
      <c r="JE64">
        <v>0</v>
      </c>
      <c r="JF64">
        <v>50.46</v>
      </c>
      <c r="JG64">
        <v>50.46</v>
      </c>
      <c r="JH64">
        <v>50.46</v>
      </c>
      <c r="JI64">
        <v>0</v>
      </c>
      <c r="JJ64">
        <v>228.4171</v>
      </c>
      <c r="JK64">
        <v>228.4171</v>
      </c>
      <c r="JL64" t="s">
        <v>878</v>
      </c>
      <c r="JM64">
        <v>-1.0156E-2</v>
      </c>
      <c r="JN64">
        <v>0</v>
      </c>
      <c r="JO64">
        <v>146.62</v>
      </c>
      <c r="JP64">
        <v>2</v>
      </c>
      <c r="JQ64">
        <v>0.7</v>
      </c>
      <c r="JR64">
        <v>44317.36438082176</v>
      </c>
      <c r="JS64">
        <v>1</v>
      </c>
      <c r="JT64">
        <v>2</v>
      </c>
    </row>
    <row r="65" spans="1:280" x14ac:dyDescent="0.25">
      <c r="A65">
        <v>1968</v>
      </c>
      <c r="B65">
        <v>1968</v>
      </c>
      <c r="C65" t="s">
        <v>122</v>
      </c>
      <c r="D65" t="s">
        <v>114</v>
      </c>
      <c r="E65" t="s">
        <v>123</v>
      </c>
      <c r="G65">
        <v>1949</v>
      </c>
      <c r="H65">
        <v>1820000</v>
      </c>
      <c r="I65">
        <v>0</v>
      </c>
      <c r="J65">
        <v>0</v>
      </c>
      <c r="K65">
        <v>9000</v>
      </c>
      <c r="L65">
        <v>0</v>
      </c>
      <c r="M65">
        <v>0</v>
      </c>
      <c r="N65">
        <v>0</v>
      </c>
      <c r="O65">
        <v>0</v>
      </c>
      <c r="P65">
        <v>9.2799999999999994</v>
      </c>
      <c r="Q65">
        <v>655000</v>
      </c>
      <c r="R65">
        <v>495</v>
      </c>
      <c r="S65">
        <v>495</v>
      </c>
      <c r="T65">
        <v>495</v>
      </c>
      <c r="U65">
        <v>0</v>
      </c>
      <c r="V65" t="s">
        <v>870</v>
      </c>
      <c r="W65">
        <v>495</v>
      </c>
      <c r="X65">
        <v>495</v>
      </c>
      <c r="Y65">
        <v>495</v>
      </c>
      <c r="Z65">
        <v>0</v>
      </c>
      <c r="AA65">
        <v>71</v>
      </c>
      <c r="AB65">
        <v>54.45</v>
      </c>
      <c r="AC65">
        <v>5.2</v>
      </c>
      <c r="AD65">
        <v>8</v>
      </c>
      <c r="AE65">
        <v>4</v>
      </c>
      <c r="AF65">
        <v>8</v>
      </c>
      <c r="AG65">
        <v>8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2</v>
      </c>
      <c r="AT65">
        <v>0.5</v>
      </c>
      <c r="AU65">
        <v>84.45</v>
      </c>
      <c r="AV65">
        <v>21.112500000000001</v>
      </c>
      <c r="AW65">
        <v>84.45</v>
      </c>
      <c r="AX65">
        <v>84.45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82.81</v>
      </c>
      <c r="BE65">
        <v>82.81</v>
      </c>
      <c r="BF65">
        <v>82.81</v>
      </c>
      <c r="BG65">
        <v>0</v>
      </c>
      <c r="BH65">
        <v>654.14049999999997</v>
      </c>
      <c r="BI65">
        <v>663.07249999999999</v>
      </c>
      <c r="BJ65">
        <v>654.14049999999997</v>
      </c>
      <c r="BK65">
        <v>663.07249999999999</v>
      </c>
      <c r="BL65">
        <v>663.07249999999999</v>
      </c>
      <c r="BM65">
        <v>663.07249999999999</v>
      </c>
      <c r="BN65" t="s">
        <v>871</v>
      </c>
      <c r="BO65">
        <v>0</v>
      </c>
      <c r="BP65">
        <v>0</v>
      </c>
      <c r="BQ65">
        <v>1323.23</v>
      </c>
      <c r="BR65">
        <v>81</v>
      </c>
      <c r="BS65">
        <v>0.8</v>
      </c>
      <c r="BT65" t="s">
        <v>872</v>
      </c>
      <c r="BU65" t="s">
        <v>872</v>
      </c>
      <c r="BV65" t="s">
        <v>872</v>
      </c>
      <c r="BW65" t="s">
        <v>872</v>
      </c>
      <c r="BX65">
        <v>1949</v>
      </c>
      <c r="BY65">
        <v>1815016</v>
      </c>
      <c r="BZ65">
        <v>0</v>
      </c>
      <c r="CA65">
        <v>0</v>
      </c>
      <c r="CB65">
        <v>9000</v>
      </c>
      <c r="CC65">
        <v>0</v>
      </c>
      <c r="CD65">
        <v>0</v>
      </c>
      <c r="CE65">
        <v>0</v>
      </c>
      <c r="CF65">
        <v>0</v>
      </c>
      <c r="CG65">
        <v>9.2799999999999994</v>
      </c>
      <c r="CH65">
        <v>646151</v>
      </c>
      <c r="CI65">
        <v>488.3</v>
      </c>
      <c r="CJ65">
        <v>488.3</v>
      </c>
      <c r="CK65">
        <v>488.3</v>
      </c>
      <c r="CL65">
        <v>0</v>
      </c>
      <c r="CM65">
        <v>0</v>
      </c>
      <c r="CN65" t="s">
        <v>873</v>
      </c>
      <c r="CO65">
        <v>488.3</v>
      </c>
      <c r="CP65">
        <v>488.3</v>
      </c>
      <c r="CQ65">
        <v>488.3</v>
      </c>
      <c r="CR65">
        <v>0</v>
      </c>
      <c r="CS65">
        <v>71</v>
      </c>
      <c r="CT65">
        <v>53.713000000000001</v>
      </c>
      <c r="CU65">
        <v>5.2</v>
      </c>
      <c r="CV65">
        <v>5.58</v>
      </c>
      <c r="CW65">
        <v>2.79</v>
      </c>
      <c r="CX65">
        <v>5.58</v>
      </c>
      <c r="CY65">
        <v>5.58</v>
      </c>
      <c r="CZ65">
        <v>0</v>
      </c>
      <c r="DA65">
        <v>0</v>
      </c>
      <c r="DB65">
        <v>0</v>
      </c>
      <c r="DC65">
        <v>0</v>
      </c>
      <c r="DD65">
        <v>0</v>
      </c>
      <c r="DE65">
        <v>0</v>
      </c>
      <c r="DF65">
        <v>0</v>
      </c>
      <c r="DG65">
        <v>0</v>
      </c>
      <c r="DH65">
        <v>0</v>
      </c>
      <c r="DI65">
        <v>0</v>
      </c>
      <c r="DJ65">
        <v>0</v>
      </c>
      <c r="DK65">
        <v>2</v>
      </c>
      <c r="DL65">
        <v>0.5</v>
      </c>
      <c r="DM65">
        <v>83.31</v>
      </c>
      <c r="DN65">
        <v>20.827500000000001</v>
      </c>
      <c r="DO65">
        <v>83.31</v>
      </c>
      <c r="DP65">
        <v>83.31</v>
      </c>
      <c r="DQ65">
        <v>0</v>
      </c>
      <c r="DR65">
        <v>0</v>
      </c>
      <c r="DS65">
        <v>0</v>
      </c>
      <c r="DT65">
        <v>0</v>
      </c>
      <c r="DU65">
        <v>0</v>
      </c>
      <c r="DV65">
        <v>82.81</v>
      </c>
      <c r="DW65">
        <v>82.81</v>
      </c>
      <c r="DX65">
        <v>82.81</v>
      </c>
      <c r="DY65">
        <v>0</v>
      </c>
      <c r="DZ65">
        <v>691.7038</v>
      </c>
      <c r="EA65">
        <v>654.14049999999997</v>
      </c>
      <c r="EB65">
        <v>691.7038</v>
      </c>
      <c r="EC65">
        <v>654.14049999999997</v>
      </c>
      <c r="ED65">
        <v>691.7038</v>
      </c>
      <c r="EE65">
        <v>691.7038</v>
      </c>
      <c r="EF65" t="s">
        <v>874</v>
      </c>
      <c r="EG65">
        <v>0</v>
      </c>
      <c r="EH65">
        <v>0</v>
      </c>
      <c r="EI65">
        <v>1323.27</v>
      </c>
      <c r="EJ65">
        <v>80</v>
      </c>
      <c r="EK65">
        <v>0.8</v>
      </c>
      <c r="EL65" t="s">
        <v>872</v>
      </c>
      <c r="EM65" t="s">
        <v>872</v>
      </c>
      <c r="EN65" t="s">
        <v>872</v>
      </c>
      <c r="EO65" t="s">
        <v>872</v>
      </c>
      <c r="EP65">
        <v>1949</v>
      </c>
      <c r="EQ65">
        <v>1931056</v>
      </c>
      <c r="ER65" s="22">
        <v>0</v>
      </c>
      <c r="ES65">
        <v>47683</v>
      </c>
      <c r="ET65">
        <v>14071</v>
      </c>
      <c r="EU65">
        <v>0</v>
      </c>
      <c r="EV65">
        <v>0</v>
      </c>
      <c r="EW65">
        <v>0</v>
      </c>
      <c r="EX65">
        <v>0</v>
      </c>
      <c r="EY65">
        <v>9.2799999999999994</v>
      </c>
      <c r="EZ65">
        <v>745586</v>
      </c>
      <c r="FA65">
        <v>510.08</v>
      </c>
      <c r="FB65">
        <v>510.08</v>
      </c>
      <c r="FC65">
        <v>510.08</v>
      </c>
      <c r="FD65">
        <v>0</v>
      </c>
      <c r="FE65">
        <v>0</v>
      </c>
      <c r="FF65" t="s">
        <v>875</v>
      </c>
      <c r="FG65">
        <v>510.08</v>
      </c>
      <c r="FH65">
        <v>510.08</v>
      </c>
      <c r="FI65">
        <v>510.08</v>
      </c>
      <c r="FJ65">
        <v>0</v>
      </c>
      <c r="FK65">
        <v>78</v>
      </c>
      <c r="FL65">
        <v>56.108800000000002</v>
      </c>
      <c r="FM65">
        <v>5.2</v>
      </c>
      <c r="FN65">
        <v>6</v>
      </c>
      <c r="FO65">
        <v>3</v>
      </c>
      <c r="FP65">
        <v>6</v>
      </c>
      <c r="FQ65">
        <v>6</v>
      </c>
      <c r="FR65">
        <v>0</v>
      </c>
      <c r="FS65">
        <v>0</v>
      </c>
      <c r="FT65">
        <v>0</v>
      </c>
      <c r="FU65">
        <v>0</v>
      </c>
      <c r="FV65">
        <v>0</v>
      </c>
      <c r="FW65">
        <v>0</v>
      </c>
      <c r="FX65">
        <v>0</v>
      </c>
      <c r="FY65">
        <v>0</v>
      </c>
      <c r="FZ65">
        <v>0</v>
      </c>
      <c r="GA65">
        <v>0</v>
      </c>
      <c r="GB65">
        <v>0</v>
      </c>
      <c r="GC65">
        <v>11</v>
      </c>
      <c r="GD65">
        <v>2.75</v>
      </c>
      <c r="GE65">
        <v>127.02</v>
      </c>
      <c r="GF65">
        <v>31.754999999999999</v>
      </c>
      <c r="GG65">
        <v>127.02</v>
      </c>
      <c r="GH65">
        <v>127.02</v>
      </c>
      <c r="GI65">
        <v>0</v>
      </c>
      <c r="GJ65">
        <v>0</v>
      </c>
      <c r="GK65">
        <v>0</v>
      </c>
      <c r="GL65">
        <v>0</v>
      </c>
      <c r="GM65">
        <v>0</v>
      </c>
      <c r="GN65">
        <v>82.81</v>
      </c>
      <c r="GO65">
        <v>82.81</v>
      </c>
      <c r="GP65">
        <v>82.81</v>
      </c>
      <c r="GQ65">
        <v>0</v>
      </c>
      <c r="GR65">
        <v>695.04409999999996</v>
      </c>
      <c r="GS65">
        <v>691.7038</v>
      </c>
      <c r="GT65">
        <v>695.04409999999996</v>
      </c>
      <c r="GU65">
        <v>691.7038</v>
      </c>
      <c r="GV65">
        <v>695.04409999999996</v>
      </c>
      <c r="GW65">
        <v>695.04409999999996</v>
      </c>
      <c r="GX65" t="s">
        <v>876</v>
      </c>
      <c r="GY65">
        <v>-8.4270000000000005E-3</v>
      </c>
      <c r="GZ65">
        <v>0</v>
      </c>
      <c r="HA65">
        <v>1449.37</v>
      </c>
      <c r="HB65">
        <v>86</v>
      </c>
      <c r="HC65">
        <v>0.8</v>
      </c>
      <c r="HD65" t="s">
        <v>872</v>
      </c>
      <c r="HE65" t="s">
        <v>872</v>
      </c>
      <c r="HF65" t="s">
        <v>872</v>
      </c>
      <c r="HG65" t="s">
        <v>872</v>
      </c>
      <c r="HH65">
        <v>1949</v>
      </c>
      <c r="HI65">
        <v>1789532</v>
      </c>
      <c r="HJ65">
        <v>2934</v>
      </c>
      <c r="HK65">
        <v>50041</v>
      </c>
      <c r="HL65">
        <v>8852</v>
      </c>
      <c r="HM65">
        <v>0</v>
      </c>
      <c r="HN65">
        <v>0</v>
      </c>
      <c r="HO65">
        <v>0</v>
      </c>
      <c r="HP65">
        <v>0</v>
      </c>
      <c r="HQ65">
        <v>9.3800000000000008</v>
      </c>
      <c r="HR65">
        <v>608505</v>
      </c>
      <c r="HS65">
        <v>518.80999999999995</v>
      </c>
      <c r="HT65">
        <v>518.80999999999995</v>
      </c>
      <c r="HU65">
        <v>518.80999999999995</v>
      </c>
      <c r="HV65">
        <v>0</v>
      </c>
      <c r="HW65">
        <v>0</v>
      </c>
      <c r="HX65" t="s">
        <v>877</v>
      </c>
      <c r="HY65">
        <v>518.80999999999995</v>
      </c>
      <c r="HZ65">
        <v>518.80999999999995</v>
      </c>
      <c r="IA65">
        <v>518.80999999999995</v>
      </c>
      <c r="IB65">
        <v>0</v>
      </c>
      <c r="IC65">
        <v>72</v>
      </c>
      <c r="ID65">
        <v>57.069099999999999</v>
      </c>
      <c r="IE65">
        <v>2.5</v>
      </c>
      <c r="IF65">
        <v>7.54</v>
      </c>
      <c r="IG65">
        <v>3.77</v>
      </c>
      <c r="IH65">
        <v>7.54</v>
      </c>
      <c r="II65">
        <v>7.54</v>
      </c>
      <c r="IJ65">
        <v>0</v>
      </c>
      <c r="IK65">
        <v>0</v>
      </c>
      <c r="IL65">
        <v>0</v>
      </c>
      <c r="IM65">
        <v>0</v>
      </c>
      <c r="IN65">
        <v>0</v>
      </c>
      <c r="IO65">
        <v>0</v>
      </c>
      <c r="IP65">
        <v>0</v>
      </c>
      <c r="IQ65">
        <v>0</v>
      </c>
      <c r="IR65">
        <v>0</v>
      </c>
      <c r="IS65">
        <v>0</v>
      </c>
      <c r="IT65">
        <v>0</v>
      </c>
      <c r="IU65">
        <v>10</v>
      </c>
      <c r="IV65">
        <v>2.5</v>
      </c>
      <c r="IW65">
        <v>110.34</v>
      </c>
      <c r="IX65">
        <v>27.585000000000001</v>
      </c>
      <c r="IY65">
        <v>110.34</v>
      </c>
      <c r="IZ65">
        <v>110.34</v>
      </c>
      <c r="JA65">
        <v>0</v>
      </c>
      <c r="JB65">
        <v>0</v>
      </c>
      <c r="JC65">
        <v>0</v>
      </c>
      <c r="JD65">
        <v>0</v>
      </c>
      <c r="JE65">
        <v>0</v>
      </c>
      <c r="JF65">
        <v>82.81</v>
      </c>
      <c r="JG65">
        <v>82.81</v>
      </c>
      <c r="JH65">
        <v>82.81</v>
      </c>
      <c r="JI65">
        <v>0</v>
      </c>
      <c r="JJ65">
        <v>695.04409999999996</v>
      </c>
      <c r="JK65">
        <v>695.04409999999996</v>
      </c>
      <c r="JL65" t="s">
        <v>878</v>
      </c>
      <c r="JM65">
        <v>-1.729E-2</v>
      </c>
      <c r="JN65">
        <v>0</v>
      </c>
      <c r="JO65">
        <v>1172.8900000000001</v>
      </c>
      <c r="JP65">
        <v>79</v>
      </c>
      <c r="JQ65">
        <v>0.7</v>
      </c>
      <c r="JR65">
        <v>44317.36438082176</v>
      </c>
      <c r="JS65">
        <v>1</v>
      </c>
      <c r="JT65">
        <v>2</v>
      </c>
    </row>
    <row r="66" spans="1:280" x14ac:dyDescent="0.25">
      <c r="A66">
        <v>1969</v>
      </c>
      <c r="B66">
        <v>1969</v>
      </c>
      <c r="C66" t="s">
        <v>124</v>
      </c>
      <c r="D66" t="s">
        <v>114</v>
      </c>
      <c r="E66" t="s">
        <v>125</v>
      </c>
      <c r="G66">
        <v>1949</v>
      </c>
      <c r="H66">
        <v>4191920</v>
      </c>
      <c r="I66">
        <v>4000</v>
      </c>
      <c r="J66">
        <v>0</v>
      </c>
      <c r="K66">
        <v>11000</v>
      </c>
      <c r="L66">
        <v>0</v>
      </c>
      <c r="M66">
        <v>0</v>
      </c>
      <c r="N66">
        <v>0</v>
      </c>
      <c r="O66">
        <v>0</v>
      </c>
      <c r="P66">
        <v>12.88</v>
      </c>
      <c r="Q66">
        <v>652302</v>
      </c>
      <c r="R66">
        <v>641</v>
      </c>
      <c r="S66">
        <v>641</v>
      </c>
      <c r="T66">
        <v>641</v>
      </c>
      <c r="U66">
        <v>0</v>
      </c>
      <c r="V66" t="s">
        <v>870</v>
      </c>
      <c r="W66">
        <v>641</v>
      </c>
      <c r="X66">
        <v>641</v>
      </c>
      <c r="Y66">
        <v>641</v>
      </c>
      <c r="Z66">
        <v>0</v>
      </c>
      <c r="AA66">
        <v>87</v>
      </c>
      <c r="AB66">
        <v>70.510000000000005</v>
      </c>
      <c r="AC66">
        <v>9.1</v>
      </c>
      <c r="AD66">
        <v>5</v>
      </c>
      <c r="AE66">
        <v>2.5</v>
      </c>
      <c r="AF66">
        <v>5</v>
      </c>
      <c r="AG66">
        <v>5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5</v>
      </c>
      <c r="AT66">
        <v>1.25</v>
      </c>
      <c r="AU66">
        <v>108.37</v>
      </c>
      <c r="AV66">
        <v>27.092500000000001</v>
      </c>
      <c r="AW66">
        <v>108.37</v>
      </c>
      <c r="AX66">
        <v>108.37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87.45</v>
      </c>
      <c r="BE66">
        <v>87.45</v>
      </c>
      <c r="BF66">
        <v>87.45</v>
      </c>
      <c r="BG66">
        <v>0</v>
      </c>
      <c r="BH66">
        <v>796.41049999999996</v>
      </c>
      <c r="BI66">
        <v>838.90250000000003</v>
      </c>
      <c r="BJ66">
        <v>796.41049999999996</v>
      </c>
      <c r="BK66">
        <v>838.90250000000003</v>
      </c>
      <c r="BL66">
        <v>838.90250000000003</v>
      </c>
      <c r="BM66">
        <v>838.90250000000003</v>
      </c>
      <c r="BN66" t="s">
        <v>871</v>
      </c>
      <c r="BO66">
        <v>0</v>
      </c>
      <c r="BP66">
        <v>0</v>
      </c>
      <c r="BQ66">
        <v>1017.63</v>
      </c>
      <c r="BR66">
        <v>74</v>
      </c>
      <c r="BS66">
        <v>0.7</v>
      </c>
      <c r="BT66" t="s">
        <v>872</v>
      </c>
      <c r="BU66" t="s">
        <v>872</v>
      </c>
      <c r="BV66" t="s">
        <v>872</v>
      </c>
      <c r="BW66" t="s">
        <v>872</v>
      </c>
      <c r="BX66">
        <v>1949</v>
      </c>
      <c r="BY66">
        <v>3936810</v>
      </c>
      <c r="BZ66">
        <v>4000</v>
      </c>
      <c r="CA66">
        <v>0</v>
      </c>
      <c r="CB66">
        <v>10500</v>
      </c>
      <c r="CC66">
        <v>0</v>
      </c>
      <c r="CD66">
        <v>0</v>
      </c>
      <c r="CE66">
        <v>0</v>
      </c>
      <c r="CF66">
        <v>0</v>
      </c>
      <c r="CG66">
        <v>12.88</v>
      </c>
      <c r="CH66">
        <v>594221</v>
      </c>
      <c r="CI66">
        <v>604.79999999999995</v>
      </c>
      <c r="CJ66">
        <v>604.79999999999995</v>
      </c>
      <c r="CK66">
        <v>604.79999999999995</v>
      </c>
      <c r="CL66">
        <v>0</v>
      </c>
      <c r="CM66">
        <v>0</v>
      </c>
      <c r="CN66" t="s">
        <v>873</v>
      </c>
      <c r="CO66">
        <v>604.79999999999995</v>
      </c>
      <c r="CP66">
        <v>604.79999999999995</v>
      </c>
      <c r="CQ66">
        <v>604.79999999999995</v>
      </c>
      <c r="CR66">
        <v>0</v>
      </c>
      <c r="CS66">
        <v>91</v>
      </c>
      <c r="CT66">
        <v>66.528000000000006</v>
      </c>
      <c r="CU66">
        <v>9.1</v>
      </c>
      <c r="CV66">
        <v>3.44</v>
      </c>
      <c r="CW66">
        <v>1.72</v>
      </c>
      <c r="CX66">
        <v>3.44</v>
      </c>
      <c r="CY66">
        <v>3.44</v>
      </c>
      <c r="CZ66">
        <v>0</v>
      </c>
      <c r="DA66">
        <v>0</v>
      </c>
      <c r="DB66">
        <v>0</v>
      </c>
      <c r="DC66">
        <v>0</v>
      </c>
      <c r="DD66">
        <v>0</v>
      </c>
      <c r="DE66">
        <v>0</v>
      </c>
      <c r="DF66">
        <v>0</v>
      </c>
      <c r="DG66">
        <v>0</v>
      </c>
      <c r="DH66">
        <v>0</v>
      </c>
      <c r="DI66">
        <v>0</v>
      </c>
      <c r="DJ66">
        <v>0</v>
      </c>
      <c r="DK66">
        <v>5</v>
      </c>
      <c r="DL66">
        <v>1.25</v>
      </c>
      <c r="DM66">
        <v>102.25</v>
      </c>
      <c r="DN66">
        <v>25.5625</v>
      </c>
      <c r="DO66">
        <v>102.25</v>
      </c>
      <c r="DP66">
        <v>102.25</v>
      </c>
      <c r="DQ66">
        <v>0</v>
      </c>
      <c r="DR66">
        <v>0</v>
      </c>
      <c r="DS66">
        <v>0</v>
      </c>
      <c r="DT66">
        <v>0</v>
      </c>
      <c r="DU66">
        <v>0</v>
      </c>
      <c r="DV66">
        <v>87.45</v>
      </c>
      <c r="DW66">
        <v>87.45</v>
      </c>
      <c r="DX66">
        <v>87.45</v>
      </c>
      <c r="DY66">
        <v>0</v>
      </c>
      <c r="DZ66">
        <v>864.78139999999996</v>
      </c>
      <c r="EA66">
        <v>796.41049999999996</v>
      </c>
      <c r="EB66">
        <v>864.78139999999996</v>
      </c>
      <c r="EC66">
        <v>796.41049999999996</v>
      </c>
      <c r="ED66">
        <v>864.78139999999996</v>
      </c>
      <c r="EE66">
        <v>864.78139999999996</v>
      </c>
      <c r="EF66" t="s">
        <v>874</v>
      </c>
      <c r="EG66">
        <v>-9.2580000000000006E-3</v>
      </c>
      <c r="EH66">
        <v>0</v>
      </c>
      <c r="EI66">
        <v>973.41</v>
      </c>
      <c r="EJ66">
        <v>74</v>
      </c>
      <c r="EK66">
        <v>0.7</v>
      </c>
      <c r="EL66" t="s">
        <v>872</v>
      </c>
      <c r="EM66" t="s">
        <v>872</v>
      </c>
      <c r="EN66" t="s">
        <v>872</v>
      </c>
      <c r="EO66" t="s">
        <v>872</v>
      </c>
      <c r="EP66">
        <v>1949</v>
      </c>
      <c r="EQ66">
        <v>3928676</v>
      </c>
      <c r="ER66" s="22">
        <v>4599</v>
      </c>
      <c r="ES66">
        <v>58164</v>
      </c>
      <c r="ET66">
        <v>12228</v>
      </c>
      <c r="EU66">
        <v>0</v>
      </c>
      <c r="EV66">
        <v>0</v>
      </c>
      <c r="EW66">
        <v>0</v>
      </c>
      <c r="EX66">
        <v>0</v>
      </c>
      <c r="EY66">
        <v>12.88</v>
      </c>
      <c r="EZ66">
        <v>494276</v>
      </c>
      <c r="FA66">
        <v>655.99</v>
      </c>
      <c r="FB66">
        <v>655.99</v>
      </c>
      <c r="FC66">
        <v>655.99</v>
      </c>
      <c r="FD66">
        <v>0</v>
      </c>
      <c r="FE66">
        <v>0</v>
      </c>
      <c r="FF66" t="s">
        <v>875</v>
      </c>
      <c r="FG66">
        <v>655.99</v>
      </c>
      <c r="FH66">
        <v>655.99</v>
      </c>
      <c r="FI66">
        <v>655.99</v>
      </c>
      <c r="FJ66">
        <v>0</v>
      </c>
      <c r="FK66">
        <v>96</v>
      </c>
      <c r="FL66">
        <v>72.158900000000003</v>
      </c>
      <c r="FM66">
        <v>9.1</v>
      </c>
      <c r="FN66">
        <v>5.32</v>
      </c>
      <c r="FO66">
        <v>2.66</v>
      </c>
      <c r="FP66">
        <v>5.32</v>
      </c>
      <c r="FQ66">
        <v>5.32</v>
      </c>
      <c r="FR66">
        <v>0</v>
      </c>
      <c r="FS66">
        <v>0</v>
      </c>
      <c r="FT66">
        <v>0</v>
      </c>
      <c r="FU66">
        <v>0</v>
      </c>
      <c r="FV66">
        <v>0</v>
      </c>
      <c r="FW66">
        <v>0</v>
      </c>
      <c r="FX66">
        <v>0</v>
      </c>
      <c r="FY66">
        <v>0</v>
      </c>
      <c r="FZ66">
        <v>0</v>
      </c>
      <c r="GA66">
        <v>0</v>
      </c>
      <c r="GB66">
        <v>0</v>
      </c>
      <c r="GC66">
        <v>9</v>
      </c>
      <c r="GD66">
        <v>2.25</v>
      </c>
      <c r="GE66">
        <v>140.69</v>
      </c>
      <c r="GF66">
        <v>35.172499999999999</v>
      </c>
      <c r="GG66">
        <v>140.69</v>
      </c>
      <c r="GH66">
        <v>140.69</v>
      </c>
      <c r="GI66">
        <v>0</v>
      </c>
      <c r="GJ66">
        <v>0</v>
      </c>
      <c r="GK66">
        <v>0</v>
      </c>
      <c r="GL66">
        <v>0</v>
      </c>
      <c r="GM66">
        <v>0</v>
      </c>
      <c r="GN66">
        <v>87.45</v>
      </c>
      <c r="GO66">
        <v>87.45</v>
      </c>
      <c r="GP66">
        <v>87.45</v>
      </c>
      <c r="GQ66">
        <v>0</v>
      </c>
      <c r="GR66">
        <v>898.35699999999997</v>
      </c>
      <c r="GS66">
        <v>864.78139999999996</v>
      </c>
      <c r="GT66">
        <v>898.35699999999997</v>
      </c>
      <c r="GU66">
        <v>864.78139999999996</v>
      </c>
      <c r="GV66">
        <v>898.35699999999997</v>
      </c>
      <c r="GW66">
        <v>898.35699999999997</v>
      </c>
      <c r="GX66" t="s">
        <v>876</v>
      </c>
      <c r="GY66">
        <v>-1.5983000000000001E-2</v>
      </c>
      <c r="GZ66">
        <v>0</v>
      </c>
      <c r="HA66">
        <v>741.44</v>
      </c>
      <c r="HB66">
        <v>63</v>
      </c>
      <c r="HC66">
        <v>0.7</v>
      </c>
      <c r="HD66" t="s">
        <v>872</v>
      </c>
      <c r="HE66" t="s">
        <v>872</v>
      </c>
      <c r="HF66" t="s">
        <v>872</v>
      </c>
      <c r="HG66" t="s">
        <v>872</v>
      </c>
      <c r="HH66">
        <v>1949</v>
      </c>
      <c r="HI66">
        <v>3825881</v>
      </c>
      <c r="HJ66">
        <v>4493</v>
      </c>
      <c r="HK66">
        <v>62712</v>
      </c>
      <c r="HL66">
        <v>9995</v>
      </c>
      <c r="HM66">
        <v>0</v>
      </c>
      <c r="HN66">
        <v>0</v>
      </c>
      <c r="HO66">
        <v>0</v>
      </c>
      <c r="HP66">
        <v>0</v>
      </c>
      <c r="HQ66">
        <v>11.97</v>
      </c>
      <c r="HR66">
        <v>497458</v>
      </c>
      <c r="HS66">
        <v>687.45</v>
      </c>
      <c r="HT66">
        <v>687.45</v>
      </c>
      <c r="HU66">
        <v>687.45</v>
      </c>
      <c r="HV66">
        <v>0</v>
      </c>
      <c r="HW66">
        <v>0</v>
      </c>
      <c r="HX66" t="s">
        <v>877</v>
      </c>
      <c r="HY66">
        <v>687.45</v>
      </c>
      <c r="HZ66">
        <v>687.45</v>
      </c>
      <c r="IA66">
        <v>687.45</v>
      </c>
      <c r="IB66">
        <v>0</v>
      </c>
      <c r="IC66">
        <v>94</v>
      </c>
      <c r="ID66">
        <v>75.619500000000002</v>
      </c>
      <c r="IE66">
        <v>7.1</v>
      </c>
      <c r="IF66">
        <v>5.14</v>
      </c>
      <c r="IG66">
        <v>2.57</v>
      </c>
      <c r="IH66">
        <v>5.14</v>
      </c>
      <c r="II66">
        <v>5.14</v>
      </c>
      <c r="IJ66">
        <v>0</v>
      </c>
      <c r="IK66">
        <v>0</v>
      </c>
      <c r="IL66">
        <v>0</v>
      </c>
      <c r="IM66">
        <v>0</v>
      </c>
      <c r="IN66">
        <v>0</v>
      </c>
      <c r="IO66">
        <v>0</v>
      </c>
      <c r="IP66">
        <v>0</v>
      </c>
      <c r="IQ66">
        <v>0</v>
      </c>
      <c r="IR66">
        <v>0</v>
      </c>
      <c r="IS66">
        <v>0</v>
      </c>
      <c r="IT66">
        <v>0</v>
      </c>
      <c r="IU66">
        <v>13</v>
      </c>
      <c r="IV66">
        <v>3.25</v>
      </c>
      <c r="IW66">
        <v>139.66999999999999</v>
      </c>
      <c r="IX66">
        <v>34.917499999999997</v>
      </c>
      <c r="IY66">
        <v>139.66999999999999</v>
      </c>
      <c r="IZ66">
        <v>139.66999999999999</v>
      </c>
      <c r="JA66">
        <v>0</v>
      </c>
      <c r="JB66">
        <v>0</v>
      </c>
      <c r="JC66">
        <v>0</v>
      </c>
      <c r="JD66">
        <v>0</v>
      </c>
      <c r="JE66">
        <v>0</v>
      </c>
      <c r="JF66">
        <v>87.45</v>
      </c>
      <c r="JG66">
        <v>87.45</v>
      </c>
      <c r="JH66">
        <v>87.45</v>
      </c>
      <c r="JI66">
        <v>0</v>
      </c>
      <c r="JJ66">
        <v>898.35699999999997</v>
      </c>
      <c r="JK66">
        <v>898.35699999999997</v>
      </c>
      <c r="JL66" t="s">
        <v>878</v>
      </c>
      <c r="JM66">
        <v>-1.5298000000000001E-2</v>
      </c>
      <c r="JN66">
        <v>0</v>
      </c>
      <c r="JO66">
        <v>723.63</v>
      </c>
      <c r="JP66">
        <v>59</v>
      </c>
      <c r="JQ66">
        <v>0.7</v>
      </c>
      <c r="JR66">
        <v>44317.36438082176</v>
      </c>
      <c r="JS66">
        <v>1</v>
      </c>
      <c r="JT66">
        <v>2</v>
      </c>
    </row>
    <row r="67" spans="1:280" x14ac:dyDescent="0.25">
      <c r="A67">
        <v>1970</v>
      </c>
      <c r="B67">
        <v>1970</v>
      </c>
      <c r="C67" t="s">
        <v>126</v>
      </c>
      <c r="D67" t="s">
        <v>127</v>
      </c>
      <c r="E67" t="s">
        <v>128</v>
      </c>
      <c r="G67">
        <v>1975</v>
      </c>
      <c r="H67">
        <v>12214769</v>
      </c>
      <c r="I67">
        <v>191482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12.43</v>
      </c>
      <c r="Q67">
        <v>1806343</v>
      </c>
      <c r="R67">
        <v>3011.5</v>
      </c>
      <c r="S67">
        <v>3011.5</v>
      </c>
      <c r="T67">
        <v>3011.5</v>
      </c>
      <c r="U67">
        <v>0</v>
      </c>
      <c r="V67" t="s">
        <v>870</v>
      </c>
      <c r="W67">
        <v>3011.5</v>
      </c>
      <c r="X67">
        <v>3011.5</v>
      </c>
      <c r="Y67">
        <v>3011.5</v>
      </c>
      <c r="Z67">
        <v>0</v>
      </c>
      <c r="AA67">
        <v>441</v>
      </c>
      <c r="AB67">
        <v>331.26499999999999</v>
      </c>
      <c r="AC67">
        <v>10.5</v>
      </c>
      <c r="AD67">
        <v>83.5</v>
      </c>
      <c r="AE67">
        <v>41.75</v>
      </c>
      <c r="AF67">
        <v>83.5</v>
      </c>
      <c r="AG67">
        <v>83.5</v>
      </c>
      <c r="AH67">
        <v>0</v>
      </c>
      <c r="AI67">
        <v>2</v>
      </c>
      <c r="AJ67">
        <v>2</v>
      </c>
      <c r="AK67">
        <v>2</v>
      </c>
      <c r="AL67">
        <v>2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16</v>
      </c>
      <c r="AT67">
        <v>4</v>
      </c>
      <c r="AU67">
        <v>471.52</v>
      </c>
      <c r="AV67">
        <v>117.88</v>
      </c>
      <c r="AW67">
        <v>471.52</v>
      </c>
      <c r="AX67">
        <v>471.52</v>
      </c>
      <c r="AY67">
        <v>0</v>
      </c>
      <c r="AZ67">
        <v>51.08</v>
      </c>
      <c r="BA67">
        <v>72.3</v>
      </c>
      <c r="BB67">
        <v>51.08</v>
      </c>
      <c r="BC67">
        <v>21.22</v>
      </c>
      <c r="BD67">
        <v>0</v>
      </c>
      <c r="BE67">
        <v>0</v>
      </c>
      <c r="BF67">
        <v>0</v>
      </c>
      <c r="BG67">
        <v>0</v>
      </c>
      <c r="BH67">
        <v>3247.1781999999998</v>
      </c>
      <c r="BI67">
        <v>3569.9749999999999</v>
      </c>
      <c r="BJ67">
        <v>3487.1257000000001</v>
      </c>
      <c r="BK67">
        <v>3591.1950000000002</v>
      </c>
      <c r="BL67">
        <v>3569.9749999999999</v>
      </c>
      <c r="BM67">
        <v>3591.1950000000002</v>
      </c>
      <c r="BN67" t="s">
        <v>871</v>
      </c>
      <c r="BO67">
        <v>0</v>
      </c>
      <c r="BP67">
        <v>0</v>
      </c>
      <c r="BQ67">
        <v>599.82000000000005</v>
      </c>
      <c r="BR67">
        <v>37</v>
      </c>
      <c r="BS67">
        <v>0.7</v>
      </c>
      <c r="BT67" t="s">
        <v>872</v>
      </c>
      <c r="BU67" t="s">
        <v>872</v>
      </c>
      <c r="BV67" t="s">
        <v>872</v>
      </c>
      <c r="BW67" t="s">
        <v>872</v>
      </c>
      <c r="BX67">
        <v>1975</v>
      </c>
      <c r="BY67">
        <v>11858999</v>
      </c>
      <c r="BZ67">
        <v>273545</v>
      </c>
      <c r="CA67">
        <v>0</v>
      </c>
      <c r="CB67">
        <v>0</v>
      </c>
      <c r="CC67">
        <v>0</v>
      </c>
      <c r="CD67">
        <v>0</v>
      </c>
      <c r="CE67">
        <v>0</v>
      </c>
      <c r="CF67">
        <v>0</v>
      </c>
      <c r="CG67">
        <v>12.43</v>
      </c>
      <c r="CH67">
        <v>1758958</v>
      </c>
      <c r="CI67">
        <v>2713.6</v>
      </c>
      <c r="CJ67">
        <v>2923.12</v>
      </c>
      <c r="CK67">
        <v>2713.6</v>
      </c>
      <c r="CL67">
        <v>209.52</v>
      </c>
      <c r="CM67">
        <v>0</v>
      </c>
      <c r="CN67" t="s">
        <v>873</v>
      </c>
      <c r="CO67">
        <v>2713.6</v>
      </c>
      <c r="CP67">
        <v>2923.12</v>
      </c>
      <c r="CQ67">
        <v>2713.6</v>
      </c>
      <c r="CR67">
        <v>209.52</v>
      </c>
      <c r="CS67">
        <v>440</v>
      </c>
      <c r="CT67">
        <v>321.54320000000001</v>
      </c>
      <c r="CU67">
        <v>10.5</v>
      </c>
      <c r="CV67">
        <v>77.06</v>
      </c>
      <c r="CW67">
        <v>38.53</v>
      </c>
      <c r="CX67">
        <v>79.06</v>
      </c>
      <c r="CY67">
        <v>77.06</v>
      </c>
      <c r="CZ67">
        <v>2</v>
      </c>
      <c r="DA67">
        <v>1.71</v>
      </c>
      <c r="DB67">
        <v>1.71</v>
      </c>
      <c r="DC67">
        <v>1.71</v>
      </c>
      <c r="DD67">
        <v>1.71</v>
      </c>
      <c r="DE67">
        <v>0</v>
      </c>
      <c r="DF67">
        <v>0</v>
      </c>
      <c r="DG67">
        <v>0</v>
      </c>
      <c r="DH67">
        <v>0</v>
      </c>
      <c r="DI67">
        <v>0</v>
      </c>
      <c r="DJ67">
        <v>0</v>
      </c>
      <c r="DK67">
        <v>16</v>
      </c>
      <c r="DL67">
        <v>4</v>
      </c>
      <c r="DM67">
        <v>424.86</v>
      </c>
      <c r="DN67">
        <v>106.215</v>
      </c>
      <c r="DO67">
        <v>457.69</v>
      </c>
      <c r="DP67">
        <v>424.86</v>
      </c>
      <c r="DQ67">
        <v>32.83</v>
      </c>
      <c r="DR67">
        <v>51.08</v>
      </c>
      <c r="DS67">
        <v>72.3</v>
      </c>
      <c r="DT67">
        <v>51.08</v>
      </c>
      <c r="DU67">
        <v>21.22</v>
      </c>
      <c r="DV67">
        <v>0</v>
      </c>
      <c r="DW67">
        <v>0</v>
      </c>
      <c r="DX67">
        <v>0</v>
      </c>
      <c r="DY67">
        <v>0</v>
      </c>
      <c r="DZ67">
        <v>3369.4382000000001</v>
      </c>
      <c r="EA67">
        <v>3247.1781999999998</v>
      </c>
      <c r="EB67">
        <v>3612.4132</v>
      </c>
      <c r="EC67">
        <v>3487.1257000000001</v>
      </c>
      <c r="ED67">
        <v>3369.4382000000001</v>
      </c>
      <c r="EE67">
        <v>3612.4132</v>
      </c>
      <c r="EF67" t="s">
        <v>874</v>
      </c>
      <c r="EG67">
        <v>-7.3700000000000002E-4</v>
      </c>
      <c r="EH67">
        <v>0</v>
      </c>
      <c r="EI67">
        <v>601.29999999999995</v>
      </c>
      <c r="EJ67">
        <v>46</v>
      </c>
      <c r="EK67">
        <v>0.7</v>
      </c>
      <c r="EL67" t="s">
        <v>872</v>
      </c>
      <c r="EM67" t="s">
        <v>872</v>
      </c>
      <c r="EN67" t="s">
        <v>872</v>
      </c>
      <c r="EO67" t="s">
        <v>872</v>
      </c>
      <c r="EP67">
        <v>1975</v>
      </c>
      <c r="EQ67">
        <v>10975307</v>
      </c>
      <c r="ER67" s="22">
        <v>276346</v>
      </c>
      <c r="ES67">
        <v>252681</v>
      </c>
      <c r="ET67">
        <v>0</v>
      </c>
      <c r="EU67">
        <v>0</v>
      </c>
      <c r="EV67">
        <v>0</v>
      </c>
      <c r="EW67">
        <v>0</v>
      </c>
      <c r="EX67">
        <v>0</v>
      </c>
      <c r="EY67">
        <v>12.43</v>
      </c>
      <c r="EZ67">
        <v>1674468</v>
      </c>
      <c r="FA67">
        <v>2807.11</v>
      </c>
      <c r="FB67">
        <v>3018.87</v>
      </c>
      <c r="FC67">
        <v>2807.11</v>
      </c>
      <c r="FD67">
        <v>211.76</v>
      </c>
      <c r="FE67">
        <v>0</v>
      </c>
      <c r="FF67" t="s">
        <v>875</v>
      </c>
      <c r="FG67">
        <v>2807.11</v>
      </c>
      <c r="FH67">
        <v>3018.87</v>
      </c>
      <c r="FI67">
        <v>2807.11</v>
      </c>
      <c r="FJ67">
        <v>211.76</v>
      </c>
      <c r="FK67">
        <v>418</v>
      </c>
      <c r="FL67">
        <v>332.07569999999998</v>
      </c>
      <c r="FM67">
        <v>10.5</v>
      </c>
      <c r="FN67">
        <v>85.48</v>
      </c>
      <c r="FO67">
        <v>42.74</v>
      </c>
      <c r="FP67">
        <v>87.48</v>
      </c>
      <c r="FQ67">
        <v>85.48</v>
      </c>
      <c r="FR67">
        <v>2</v>
      </c>
      <c r="FS67">
        <v>1.52</v>
      </c>
      <c r="FT67">
        <v>1.52</v>
      </c>
      <c r="FU67">
        <v>1.52</v>
      </c>
      <c r="FV67">
        <v>1.52</v>
      </c>
      <c r="FW67">
        <v>0</v>
      </c>
      <c r="FX67">
        <v>0</v>
      </c>
      <c r="FY67">
        <v>0</v>
      </c>
      <c r="FZ67">
        <v>0</v>
      </c>
      <c r="GA67">
        <v>0</v>
      </c>
      <c r="GB67">
        <v>0</v>
      </c>
      <c r="GC67">
        <v>24</v>
      </c>
      <c r="GD67">
        <v>6</v>
      </c>
      <c r="GE67">
        <v>473.65</v>
      </c>
      <c r="GF67">
        <v>118.41249999999999</v>
      </c>
      <c r="GG67">
        <v>509.63</v>
      </c>
      <c r="GH67">
        <v>473.65</v>
      </c>
      <c r="GI67">
        <v>35.979999999999997</v>
      </c>
      <c r="GJ67">
        <v>51.08</v>
      </c>
      <c r="GK67">
        <v>72.3</v>
      </c>
      <c r="GL67">
        <v>51.08</v>
      </c>
      <c r="GM67">
        <v>21.22</v>
      </c>
      <c r="GN67">
        <v>0</v>
      </c>
      <c r="GO67">
        <v>0</v>
      </c>
      <c r="GP67">
        <v>0</v>
      </c>
      <c r="GQ67">
        <v>0</v>
      </c>
      <c r="GR67">
        <v>3253.9684999999999</v>
      </c>
      <c r="GS67">
        <v>3369.4382000000001</v>
      </c>
      <c r="GT67">
        <v>3492.6134999999999</v>
      </c>
      <c r="GU67">
        <v>3612.4132</v>
      </c>
      <c r="GV67">
        <v>3369.4382000000001</v>
      </c>
      <c r="GW67">
        <v>3612.4132</v>
      </c>
      <c r="GX67" t="s">
        <v>876</v>
      </c>
      <c r="GY67">
        <v>-6.45E-3</v>
      </c>
      <c r="GZ67">
        <v>0</v>
      </c>
      <c r="HA67">
        <v>551.09</v>
      </c>
      <c r="HB67">
        <v>38</v>
      </c>
      <c r="HC67">
        <v>0.7</v>
      </c>
      <c r="HD67" t="s">
        <v>872</v>
      </c>
      <c r="HE67" t="s">
        <v>872</v>
      </c>
      <c r="HF67" t="s">
        <v>872</v>
      </c>
      <c r="HG67" t="s">
        <v>872</v>
      </c>
      <c r="HH67">
        <v>1975</v>
      </c>
      <c r="HI67">
        <v>10395018</v>
      </c>
      <c r="HJ67">
        <v>303097</v>
      </c>
      <c r="HK67">
        <v>284821</v>
      </c>
      <c r="HL67">
        <v>0</v>
      </c>
      <c r="HM67">
        <v>0</v>
      </c>
      <c r="HN67">
        <v>0</v>
      </c>
      <c r="HO67">
        <v>0</v>
      </c>
      <c r="HP67">
        <v>0</v>
      </c>
      <c r="HQ67">
        <v>12.85</v>
      </c>
      <c r="HR67">
        <v>1664603</v>
      </c>
      <c r="HS67">
        <v>2691.32</v>
      </c>
      <c r="HT67">
        <v>2897.6</v>
      </c>
      <c r="HU67">
        <v>2691.32</v>
      </c>
      <c r="HV67">
        <v>206.28</v>
      </c>
      <c r="HW67">
        <v>0</v>
      </c>
      <c r="HX67" t="s">
        <v>877</v>
      </c>
      <c r="HY67">
        <v>2691.32</v>
      </c>
      <c r="HZ67">
        <v>2897.6</v>
      </c>
      <c r="IA67">
        <v>2691.32</v>
      </c>
      <c r="IB67">
        <v>206.28</v>
      </c>
      <c r="IC67">
        <v>409</v>
      </c>
      <c r="ID67">
        <v>318.73599999999999</v>
      </c>
      <c r="IE67">
        <v>14.8</v>
      </c>
      <c r="IF67">
        <v>82.23</v>
      </c>
      <c r="IG67">
        <v>41.115000000000002</v>
      </c>
      <c r="IH67">
        <v>85.23</v>
      </c>
      <c r="II67">
        <v>82.23</v>
      </c>
      <c r="IJ67">
        <v>3</v>
      </c>
      <c r="IK67">
        <v>0.83</v>
      </c>
      <c r="IL67">
        <v>0.83</v>
      </c>
      <c r="IM67">
        <v>0.83</v>
      </c>
      <c r="IN67">
        <v>0.83</v>
      </c>
      <c r="IO67">
        <v>0</v>
      </c>
      <c r="IP67">
        <v>0</v>
      </c>
      <c r="IQ67">
        <v>0</v>
      </c>
      <c r="IR67">
        <v>0</v>
      </c>
      <c r="IS67">
        <v>0</v>
      </c>
      <c r="IT67">
        <v>0</v>
      </c>
      <c r="IU67">
        <v>41</v>
      </c>
      <c r="IV67">
        <v>10.25</v>
      </c>
      <c r="IW67">
        <v>503.35</v>
      </c>
      <c r="IX67">
        <v>125.83750000000001</v>
      </c>
      <c r="IY67">
        <v>541.92999999999995</v>
      </c>
      <c r="IZ67">
        <v>503.35</v>
      </c>
      <c r="JA67">
        <v>38.58</v>
      </c>
      <c r="JB67">
        <v>51.08</v>
      </c>
      <c r="JC67">
        <v>72.3</v>
      </c>
      <c r="JD67">
        <v>51.08</v>
      </c>
      <c r="JE67">
        <v>21.22</v>
      </c>
      <c r="JF67">
        <v>0</v>
      </c>
      <c r="JG67">
        <v>0</v>
      </c>
      <c r="JH67">
        <v>0</v>
      </c>
      <c r="JI67">
        <v>0</v>
      </c>
      <c r="JJ67">
        <v>3253.9684999999999</v>
      </c>
      <c r="JK67">
        <v>3492.6134999999999</v>
      </c>
      <c r="JL67" t="s">
        <v>878</v>
      </c>
      <c r="JM67">
        <v>-1.1410999999999999E-2</v>
      </c>
      <c r="JN67">
        <v>0</v>
      </c>
      <c r="JO67">
        <v>574.48</v>
      </c>
      <c r="JP67">
        <v>38</v>
      </c>
      <c r="JQ67">
        <v>0.7</v>
      </c>
      <c r="JR67">
        <v>44317.36438082176</v>
      </c>
      <c r="JS67">
        <v>1</v>
      </c>
      <c r="JT67">
        <v>2</v>
      </c>
    </row>
    <row r="68" spans="1:280" x14ac:dyDescent="0.25">
      <c r="A68">
        <v>223</v>
      </c>
      <c r="B68">
        <v>1970</v>
      </c>
      <c r="D68" t="s">
        <v>127</v>
      </c>
      <c r="E68" t="s">
        <v>128</v>
      </c>
      <c r="F68" t="s">
        <v>908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T68">
        <v>0</v>
      </c>
      <c r="U68">
        <v>0</v>
      </c>
      <c r="V68" t="s">
        <v>870</v>
      </c>
      <c r="W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G68">
        <v>0</v>
      </c>
      <c r="AH68">
        <v>0</v>
      </c>
      <c r="AI68">
        <v>0</v>
      </c>
      <c r="AJ68">
        <v>0</v>
      </c>
      <c r="AL68">
        <v>0</v>
      </c>
      <c r="AM68">
        <v>0</v>
      </c>
      <c r="AN68">
        <v>0</v>
      </c>
      <c r="AO68">
        <v>0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0</v>
      </c>
      <c r="AX68">
        <v>0</v>
      </c>
      <c r="AY68">
        <v>0</v>
      </c>
      <c r="AZ68">
        <v>21.22</v>
      </c>
      <c r="BB68">
        <v>21.22</v>
      </c>
      <c r="BC68">
        <v>0</v>
      </c>
      <c r="BD68">
        <v>0</v>
      </c>
      <c r="BF68">
        <v>0</v>
      </c>
      <c r="BG68">
        <v>0</v>
      </c>
      <c r="BH68">
        <v>239.94749999999999</v>
      </c>
      <c r="BI68">
        <v>21.22</v>
      </c>
      <c r="BL68">
        <v>239.94749999999999</v>
      </c>
      <c r="BN68" t="s">
        <v>871</v>
      </c>
      <c r="BO68">
        <v>0</v>
      </c>
      <c r="BP68">
        <v>0</v>
      </c>
      <c r="BQ68">
        <v>0</v>
      </c>
      <c r="BR68">
        <v>0</v>
      </c>
      <c r="BS68">
        <v>0</v>
      </c>
      <c r="BT68" t="s">
        <v>872</v>
      </c>
      <c r="BU68" t="s">
        <v>872</v>
      </c>
      <c r="BV68" t="s">
        <v>872</v>
      </c>
      <c r="BW68" t="s">
        <v>872</v>
      </c>
      <c r="BY68">
        <v>0</v>
      </c>
      <c r="BZ68">
        <v>0</v>
      </c>
      <c r="CA68">
        <v>0</v>
      </c>
      <c r="CB68">
        <v>0</v>
      </c>
      <c r="CC68">
        <v>0</v>
      </c>
      <c r="CD68">
        <v>0</v>
      </c>
      <c r="CE68">
        <v>0</v>
      </c>
      <c r="CF68">
        <v>0</v>
      </c>
      <c r="CG68">
        <v>0</v>
      </c>
      <c r="CH68">
        <v>0</v>
      </c>
      <c r="CI68">
        <v>209.52</v>
      </c>
      <c r="CK68">
        <v>209.52</v>
      </c>
      <c r="CL68">
        <v>0</v>
      </c>
      <c r="CM68">
        <v>0</v>
      </c>
      <c r="CN68" t="s">
        <v>873</v>
      </c>
      <c r="CO68">
        <v>209.52</v>
      </c>
      <c r="CQ68">
        <v>209.52</v>
      </c>
      <c r="CR68">
        <v>0</v>
      </c>
      <c r="CS68">
        <v>0</v>
      </c>
      <c r="CT68">
        <v>0</v>
      </c>
      <c r="CU68">
        <v>0</v>
      </c>
      <c r="CV68">
        <v>2</v>
      </c>
      <c r="CW68">
        <v>1</v>
      </c>
      <c r="CY68">
        <v>2</v>
      </c>
      <c r="CZ68">
        <v>0</v>
      </c>
      <c r="DA68">
        <v>0</v>
      </c>
      <c r="DB68">
        <v>0</v>
      </c>
      <c r="DD68">
        <v>0</v>
      </c>
      <c r="DE68">
        <v>0</v>
      </c>
      <c r="DF68">
        <v>0</v>
      </c>
      <c r="DG68">
        <v>0</v>
      </c>
      <c r="DI68">
        <v>0</v>
      </c>
      <c r="DJ68">
        <v>0</v>
      </c>
      <c r="DK68">
        <v>0</v>
      </c>
      <c r="DL68">
        <v>0</v>
      </c>
      <c r="DM68">
        <v>32.83</v>
      </c>
      <c r="DN68">
        <v>8.2074999999999996</v>
      </c>
      <c r="DP68">
        <v>32.83</v>
      </c>
      <c r="DQ68">
        <v>0</v>
      </c>
      <c r="DR68">
        <v>21.22</v>
      </c>
      <c r="DT68">
        <v>21.22</v>
      </c>
      <c r="DU68">
        <v>0</v>
      </c>
      <c r="DV68">
        <v>0</v>
      </c>
      <c r="DX68">
        <v>0</v>
      </c>
      <c r="DY68">
        <v>0</v>
      </c>
      <c r="DZ68">
        <v>242.97499999999999</v>
      </c>
      <c r="EA68">
        <v>239.94749999999999</v>
      </c>
      <c r="ED68">
        <v>242.97499999999999</v>
      </c>
      <c r="EF68" t="s">
        <v>874</v>
      </c>
      <c r="EG68">
        <v>-7.3700000000000002E-4</v>
      </c>
      <c r="EH68">
        <v>0</v>
      </c>
      <c r="EI68">
        <v>0</v>
      </c>
      <c r="EJ68">
        <v>0</v>
      </c>
      <c r="EK68">
        <v>0</v>
      </c>
      <c r="EL68" t="s">
        <v>872</v>
      </c>
      <c r="EM68" t="s">
        <v>872</v>
      </c>
      <c r="EN68" t="s">
        <v>872</v>
      </c>
      <c r="EO68" t="s">
        <v>872</v>
      </c>
      <c r="EQ68">
        <v>0</v>
      </c>
      <c r="ER68" s="22">
        <v>0</v>
      </c>
      <c r="ES68">
        <v>0</v>
      </c>
      <c r="ET68">
        <v>0</v>
      </c>
      <c r="EU68">
        <v>0</v>
      </c>
      <c r="EV68">
        <v>0</v>
      </c>
      <c r="EW68">
        <v>0</v>
      </c>
      <c r="EX68">
        <v>0</v>
      </c>
      <c r="EY68">
        <v>0</v>
      </c>
      <c r="EZ68">
        <v>0</v>
      </c>
      <c r="FA68">
        <v>211.76</v>
      </c>
      <c r="FC68">
        <v>211.76</v>
      </c>
      <c r="FD68">
        <v>0</v>
      </c>
      <c r="FE68">
        <v>0</v>
      </c>
      <c r="FF68" t="s">
        <v>875</v>
      </c>
      <c r="FG68">
        <v>211.76</v>
      </c>
      <c r="FI68">
        <v>211.76</v>
      </c>
      <c r="FJ68">
        <v>0</v>
      </c>
      <c r="FK68">
        <v>0</v>
      </c>
      <c r="FL68">
        <v>0</v>
      </c>
      <c r="FM68">
        <v>0</v>
      </c>
      <c r="FN68">
        <v>2</v>
      </c>
      <c r="FO68">
        <v>1</v>
      </c>
      <c r="FQ68">
        <v>2</v>
      </c>
      <c r="FR68">
        <v>0</v>
      </c>
      <c r="FS68">
        <v>0</v>
      </c>
      <c r="FT68">
        <v>0</v>
      </c>
      <c r="FV68">
        <v>0</v>
      </c>
      <c r="FW68">
        <v>0</v>
      </c>
      <c r="FX68">
        <v>0</v>
      </c>
      <c r="FY68">
        <v>0</v>
      </c>
      <c r="GA68">
        <v>0</v>
      </c>
      <c r="GB68">
        <v>0</v>
      </c>
      <c r="GC68">
        <v>0</v>
      </c>
      <c r="GD68">
        <v>0</v>
      </c>
      <c r="GE68">
        <v>35.979999999999997</v>
      </c>
      <c r="GF68">
        <v>8.9949999999999992</v>
      </c>
      <c r="GH68">
        <v>35.979999999999997</v>
      </c>
      <c r="GI68">
        <v>0</v>
      </c>
      <c r="GJ68">
        <v>21.22</v>
      </c>
      <c r="GL68">
        <v>21.22</v>
      </c>
      <c r="GM68">
        <v>0</v>
      </c>
      <c r="GN68">
        <v>0</v>
      </c>
      <c r="GP68">
        <v>0</v>
      </c>
      <c r="GQ68">
        <v>0</v>
      </c>
      <c r="GR68">
        <v>238.64500000000001</v>
      </c>
      <c r="GS68">
        <v>242.97499999999999</v>
      </c>
      <c r="GV68">
        <v>242.97499999999999</v>
      </c>
      <c r="GX68" t="s">
        <v>876</v>
      </c>
      <c r="GY68">
        <v>-6.45E-3</v>
      </c>
      <c r="GZ68">
        <v>0</v>
      </c>
      <c r="HA68">
        <v>0</v>
      </c>
      <c r="HB68">
        <v>0</v>
      </c>
      <c r="HC68">
        <v>0</v>
      </c>
      <c r="HD68" t="s">
        <v>872</v>
      </c>
      <c r="HE68" t="s">
        <v>872</v>
      </c>
      <c r="HF68" t="s">
        <v>872</v>
      </c>
      <c r="HG68" t="s">
        <v>872</v>
      </c>
      <c r="HI68">
        <v>0</v>
      </c>
      <c r="HJ68">
        <v>0</v>
      </c>
      <c r="HK68">
        <v>0</v>
      </c>
      <c r="HL68">
        <v>0</v>
      </c>
      <c r="HM68">
        <v>0</v>
      </c>
      <c r="HN68">
        <v>0</v>
      </c>
      <c r="HO68">
        <v>0</v>
      </c>
      <c r="HP68">
        <v>0</v>
      </c>
      <c r="HQ68">
        <v>0</v>
      </c>
      <c r="HR68">
        <v>0</v>
      </c>
      <c r="HS68">
        <v>206.28</v>
      </c>
      <c r="HU68">
        <v>206.28</v>
      </c>
      <c r="HV68">
        <v>0</v>
      </c>
      <c r="HW68">
        <v>0</v>
      </c>
      <c r="HX68" t="s">
        <v>877</v>
      </c>
      <c r="HY68">
        <v>206.28</v>
      </c>
      <c r="IA68">
        <v>206.28</v>
      </c>
      <c r="IB68">
        <v>0</v>
      </c>
      <c r="IC68">
        <v>0</v>
      </c>
      <c r="ID68">
        <v>0</v>
      </c>
      <c r="IE68">
        <v>0</v>
      </c>
      <c r="IF68">
        <v>3</v>
      </c>
      <c r="IG68">
        <v>1.5</v>
      </c>
      <c r="II68">
        <v>3</v>
      </c>
      <c r="IJ68">
        <v>0</v>
      </c>
      <c r="IK68">
        <v>0</v>
      </c>
      <c r="IL68">
        <v>0</v>
      </c>
      <c r="IN68">
        <v>0</v>
      </c>
      <c r="IO68">
        <v>0</v>
      </c>
      <c r="IP68">
        <v>0</v>
      </c>
      <c r="IQ68">
        <v>0</v>
      </c>
      <c r="IS68">
        <v>0</v>
      </c>
      <c r="IT68">
        <v>0</v>
      </c>
      <c r="IU68">
        <v>0</v>
      </c>
      <c r="IV68">
        <v>0</v>
      </c>
      <c r="IW68">
        <v>38.58</v>
      </c>
      <c r="IX68">
        <v>9.6449999999999996</v>
      </c>
      <c r="IZ68">
        <v>38.58</v>
      </c>
      <c r="JA68">
        <v>0</v>
      </c>
      <c r="JB68">
        <v>21.22</v>
      </c>
      <c r="JD68">
        <v>21.22</v>
      </c>
      <c r="JE68">
        <v>0</v>
      </c>
      <c r="JF68">
        <v>0</v>
      </c>
      <c r="JH68">
        <v>0</v>
      </c>
      <c r="JI68">
        <v>0</v>
      </c>
      <c r="JJ68">
        <v>238.64500000000001</v>
      </c>
      <c r="JL68" t="s">
        <v>878</v>
      </c>
      <c r="JM68">
        <v>0</v>
      </c>
      <c r="JN68">
        <v>0</v>
      </c>
      <c r="JO68">
        <v>0</v>
      </c>
      <c r="JP68">
        <v>0</v>
      </c>
      <c r="JQ68">
        <v>0</v>
      </c>
      <c r="JR68">
        <v>44317.36438082176</v>
      </c>
      <c r="JS68">
        <v>1</v>
      </c>
      <c r="JT68">
        <v>3</v>
      </c>
    </row>
    <row r="69" spans="1:280" x14ac:dyDescent="0.25">
      <c r="A69">
        <v>1972</v>
      </c>
      <c r="B69">
        <v>1972</v>
      </c>
      <c r="C69" t="s">
        <v>129</v>
      </c>
      <c r="D69" t="s">
        <v>130</v>
      </c>
      <c r="E69" t="s">
        <v>131</v>
      </c>
      <c r="G69">
        <v>1949</v>
      </c>
      <c r="H69">
        <v>3600000</v>
      </c>
      <c r="I69">
        <v>80000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11.64</v>
      </c>
      <c r="Q69">
        <v>350000</v>
      </c>
      <c r="R69">
        <v>437</v>
      </c>
      <c r="S69">
        <v>437</v>
      </c>
      <c r="T69">
        <v>437</v>
      </c>
      <c r="U69">
        <v>0</v>
      </c>
      <c r="V69" t="s">
        <v>870</v>
      </c>
      <c r="W69">
        <v>437</v>
      </c>
      <c r="X69">
        <v>437</v>
      </c>
      <c r="Y69">
        <v>437</v>
      </c>
      <c r="Z69">
        <v>0</v>
      </c>
      <c r="AA69">
        <v>50</v>
      </c>
      <c r="AB69">
        <v>48.07</v>
      </c>
      <c r="AC69">
        <v>0.2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55.86</v>
      </c>
      <c r="AV69">
        <v>13.965</v>
      </c>
      <c r="AW69">
        <v>55.86</v>
      </c>
      <c r="AX69">
        <v>55.86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87.4</v>
      </c>
      <c r="BE69">
        <v>87.4</v>
      </c>
      <c r="BF69">
        <v>87.4</v>
      </c>
      <c r="BG69">
        <v>0</v>
      </c>
      <c r="BH69">
        <v>589.70590000000004</v>
      </c>
      <c r="BI69">
        <v>586.63499999999999</v>
      </c>
      <c r="BJ69">
        <v>589.70590000000004</v>
      </c>
      <c r="BK69">
        <v>586.63499999999999</v>
      </c>
      <c r="BL69">
        <v>589.70590000000004</v>
      </c>
      <c r="BM69">
        <v>589.70590000000004</v>
      </c>
      <c r="BN69" t="s">
        <v>871</v>
      </c>
      <c r="BO69">
        <v>0</v>
      </c>
      <c r="BP69">
        <v>0</v>
      </c>
      <c r="BQ69">
        <v>800.92</v>
      </c>
      <c r="BR69">
        <v>58</v>
      </c>
      <c r="BS69">
        <v>0.7</v>
      </c>
      <c r="BT69" t="s">
        <v>872</v>
      </c>
      <c r="BU69" t="s">
        <v>872</v>
      </c>
      <c r="BV69" t="s">
        <v>872</v>
      </c>
      <c r="BW69" t="s">
        <v>872</v>
      </c>
      <c r="BX69">
        <v>1949</v>
      </c>
      <c r="BY69">
        <v>3400000</v>
      </c>
      <c r="BZ69">
        <v>80000</v>
      </c>
      <c r="CA69">
        <v>0</v>
      </c>
      <c r="CB69">
        <v>0</v>
      </c>
      <c r="CC69">
        <v>0</v>
      </c>
      <c r="CD69">
        <v>0</v>
      </c>
      <c r="CE69">
        <v>0</v>
      </c>
      <c r="CF69">
        <v>0</v>
      </c>
      <c r="CG69">
        <v>11.64</v>
      </c>
      <c r="CH69">
        <v>340000</v>
      </c>
      <c r="CI69">
        <v>439.69</v>
      </c>
      <c r="CJ69">
        <v>439.69</v>
      </c>
      <c r="CK69">
        <v>439.69</v>
      </c>
      <c r="CL69">
        <v>0</v>
      </c>
      <c r="CM69">
        <v>0</v>
      </c>
      <c r="CN69" t="s">
        <v>873</v>
      </c>
      <c r="CO69">
        <v>439.69</v>
      </c>
      <c r="CP69">
        <v>439.69</v>
      </c>
      <c r="CQ69">
        <v>439.69</v>
      </c>
      <c r="CR69">
        <v>0</v>
      </c>
      <c r="CS69">
        <v>55</v>
      </c>
      <c r="CT69">
        <v>48.365900000000003</v>
      </c>
      <c r="CU69">
        <v>0.2</v>
      </c>
      <c r="CV69">
        <v>0</v>
      </c>
      <c r="CW69">
        <v>0</v>
      </c>
      <c r="CX69">
        <v>0</v>
      </c>
      <c r="CY69">
        <v>0</v>
      </c>
      <c r="CZ69">
        <v>0</v>
      </c>
      <c r="DA69">
        <v>0</v>
      </c>
      <c r="DB69">
        <v>0</v>
      </c>
      <c r="DC69">
        <v>0</v>
      </c>
      <c r="DD69">
        <v>0</v>
      </c>
      <c r="DE69">
        <v>0</v>
      </c>
      <c r="DF69">
        <v>0</v>
      </c>
      <c r="DG69">
        <v>0</v>
      </c>
      <c r="DH69">
        <v>0</v>
      </c>
      <c r="DI69">
        <v>0</v>
      </c>
      <c r="DJ69">
        <v>0</v>
      </c>
      <c r="DK69">
        <v>0</v>
      </c>
      <c r="DL69">
        <v>0</v>
      </c>
      <c r="DM69">
        <v>56.2</v>
      </c>
      <c r="DN69">
        <v>14.05</v>
      </c>
      <c r="DO69">
        <v>56.2</v>
      </c>
      <c r="DP69">
        <v>56.2</v>
      </c>
      <c r="DQ69">
        <v>0</v>
      </c>
      <c r="DR69">
        <v>0</v>
      </c>
      <c r="DS69">
        <v>0</v>
      </c>
      <c r="DT69">
        <v>0</v>
      </c>
      <c r="DU69">
        <v>0</v>
      </c>
      <c r="DV69">
        <v>87.4</v>
      </c>
      <c r="DW69">
        <v>87.4</v>
      </c>
      <c r="DX69">
        <v>87.4</v>
      </c>
      <c r="DY69">
        <v>0</v>
      </c>
      <c r="DZ69">
        <v>626.12639999999999</v>
      </c>
      <c r="EA69">
        <v>589.70590000000004</v>
      </c>
      <c r="EB69">
        <v>626.12639999999999</v>
      </c>
      <c r="EC69">
        <v>589.70590000000004</v>
      </c>
      <c r="ED69">
        <v>626.12639999999999</v>
      </c>
      <c r="EE69">
        <v>626.12639999999999</v>
      </c>
      <c r="EF69" t="s">
        <v>874</v>
      </c>
      <c r="EG69">
        <v>-6.411E-3</v>
      </c>
      <c r="EH69">
        <v>0</v>
      </c>
      <c r="EI69">
        <v>768.31</v>
      </c>
      <c r="EJ69">
        <v>61</v>
      </c>
      <c r="EK69">
        <v>0.7</v>
      </c>
      <c r="EL69" t="s">
        <v>872</v>
      </c>
      <c r="EM69" t="s">
        <v>872</v>
      </c>
      <c r="EN69" t="s">
        <v>872</v>
      </c>
      <c r="EO69" t="s">
        <v>872</v>
      </c>
      <c r="EP69">
        <v>1949</v>
      </c>
      <c r="EQ69">
        <v>3266209</v>
      </c>
      <c r="ER69" s="22">
        <v>80824</v>
      </c>
      <c r="ES69">
        <v>39833</v>
      </c>
      <c r="ET69">
        <v>0</v>
      </c>
      <c r="EU69">
        <v>0</v>
      </c>
      <c r="EV69">
        <v>0</v>
      </c>
      <c r="EW69">
        <v>0</v>
      </c>
      <c r="EX69">
        <v>0</v>
      </c>
      <c r="EY69">
        <v>11.64</v>
      </c>
      <c r="EZ69">
        <v>332661</v>
      </c>
      <c r="FA69">
        <v>471.24</v>
      </c>
      <c r="FB69">
        <v>471.24</v>
      </c>
      <c r="FC69">
        <v>471.24</v>
      </c>
      <c r="FD69">
        <v>0</v>
      </c>
      <c r="FE69">
        <v>0</v>
      </c>
      <c r="FF69" t="s">
        <v>875</v>
      </c>
      <c r="FG69">
        <v>471.24</v>
      </c>
      <c r="FH69">
        <v>471.24</v>
      </c>
      <c r="FI69">
        <v>471.24</v>
      </c>
      <c r="FJ69">
        <v>0</v>
      </c>
      <c r="FK69">
        <v>60</v>
      </c>
      <c r="FL69">
        <v>51.836399999999998</v>
      </c>
      <c r="FM69">
        <v>0.2</v>
      </c>
      <c r="FN69">
        <v>2</v>
      </c>
      <c r="FO69">
        <v>1</v>
      </c>
      <c r="FP69">
        <v>2</v>
      </c>
      <c r="FQ69">
        <v>2</v>
      </c>
      <c r="FR69">
        <v>0</v>
      </c>
      <c r="FS69">
        <v>0</v>
      </c>
      <c r="FT69">
        <v>0</v>
      </c>
      <c r="FU69">
        <v>0</v>
      </c>
      <c r="FV69">
        <v>0</v>
      </c>
      <c r="FW69">
        <v>0</v>
      </c>
      <c r="FX69">
        <v>0</v>
      </c>
      <c r="FY69">
        <v>0</v>
      </c>
      <c r="FZ69">
        <v>0</v>
      </c>
      <c r="GA69">
        <v>0</v>
      </c>
      <c r="GB69">
        <v>0</v>
      </c>
      <c r="GC69">
        <v>2</v>
      </c>
      <c r="GD69">
        <v>0.5</v>
      </c>
      <c r="GE69">
        <v>55.8</v>
      </c>
      <c r="GF69">
        <v>13.95</v>
      </c>
      <c r="GG69">
        <v>55.8</v>
      </c>
      <c r="GH69">
        <v>55.8</v>
      </c>
      <c r="GI69">
        <v>0</v>
      </c>
      <c r="GJ69">
        <v>0</v>
      </c>
      <c r="GK69">
        <v>0</v>
      </c>
      <c r="GL69">
        <v>0</v>
      </c>
      <c r="GM69">
        <v>0</v>
      </c>
      <c r="GN69">
        <v>87.4</v>
      </c>
      <c r="GO69">
        <v>87.4</v>
      </c>
      <c r="GP69">
        <v>87.4</v>
      </c>
      <c r="GQ69">
        <v>0</v>
      </c>
      <c r="GR69">
        <v>630.67399999999998</v>
      </c>
      <c r="GS69">
        <v>626.12639999999999</v>
      </c>
      <c r="GT69">
        <v>630.67399999999998</v>
      </c>
      <c r="GU69">
        <v>626.12639999999999</v>
      </c>
      <c r="GV69">
        <v>630.67399999999998</v>
      </c>
      <c r="GW69">
        <v>630.67399999999998</v>
      </c>
      <c r="GX69" t="s">
        <v>876</v>
      </c>
      <c r="GY69">
        <v>-6.1159999999999999E-3</v>
      </c>
      <c r="GZ69">
        <v>0</v>
      </c>
      <c r="HA69">
        <v>701.61</v>
      </c>
      <c r="HB69">
        <v>58</v>
      </c>
      <c r="HC69">
        <v>0.7</v>
      </c>
      <c r="HD69" t="s">
        <v>872</v>
      </c>
      <c r="HE69" t="s">
        <v>872</v>
      </c>
      <c r="HF69" t="s">
        <v>872</v>
      </c>
      <c r="HG69" t="s">
        <v>872</v>
      </c>
      <c r="HH69">
        <v>1949</v>
      </c>
      <c r="HI69">
        <v>3158774</v>
      </c>
      <c r="HJ69">
        <v>81991</v>
      </c>
      <c r="HK69">
        <v>44202</v>
      </c>
      <c r="HL69">
        <v>0</v>
      </c>
      <c r="HM69">
        <v>0</v>
      </c>
      <c r="HN69">
        <v>0</v>
      </c>
      <c r="HO69">
        <v>0</v>
      </c>
      <c r="HP69">
        <v>0</v>
      </c>
      <c r="HQ69">
        <v>12.59</v>
      </c>
      <c r="HR69">
        <v>318163</v>
      </c>
      <c r="HS69">
        <v>472.65</v>
      </c>
      <c r="HT69">
        <v>472.65</v>
      </c>
      <c r="HU69">
        <v>472.65</v>
      </c>
      <c r="HV69">
        <v>0</v>
      </c>
      <c r="HW69">
        <v>0</v>
      </c>
      <c r="HX69" t="s">
        <v>877</v>
      </c>
      <c r="HY69">
        <v>472.65</v>
      </c>
      <c r="HZ69">
        <v>472.65</v>
      </c>
      <c r="IA69">
        <v>472.65</v>
      </c>
      <c r="IB69">
        <v>0</v>
      </c>
      <c r="IC69">
        <v>66</v>
      </c>
      <c r="ID69">
        <v>51.991500000000002</v>
      </c>
      <c r="IE69">
        <v>1.7</v>
      </c>
      <c r="IF69">
        <v>0</v>
      </c>
      <c r="IG69">
        <v>0</v>
      </c>
      <c r="IH69">
        <v>0</v>
      </c>
      <c r="II69">
        <v>0</v>
      </c>
      <c r="IJ69">
        <v>0</v>
      </c>
      <c r="IK69">
        <v>0</v>
      </c>
      <c r="IL69">
        <v>0</v>
      </c>
      <c r="IM69">
        <v>0</v>
      </c>
      <c r="IN69">
        <v>0</v>
      </c>
      <c r="IO69">
        <v>0</v>
      </c>
      <c r="IP69">
        <v>0</v>
      </c>
      <c r="IQ69">
        <v>0</v>
      </c>
      <c r="IR69">
        <v>0</v>
      </c>
      <c r="IS69">
        <v>0</v>
      </c>
      <c r="IT69">
        <v>0</v>
      </c>
      <c r="IU69">
        <v>3</v>
      </c>
      <c r="IV69">
        <v>0.75</v>
      </c>
      <c r="IW69">
        <v>64.73</v>
      </c>
      <c r="IX69">
        <v>16.182500000000001</v>
      </c>
      <c r="IY69">
        <v>64.73</v>
      </c>
      <c r="IZ69">
        <v>64.73</v>
      </c>
      <c r="JA69">
        <v>0</v>
      </c>
      <c r="JB69">
        <v>0</v>
      </c>
      <c r="JC69">
        <v>0</v>
      </c>
      <c r="JD69">
        <v>0</v>
      </c>
      <c r="JE69">
        <v>0</v>
      </c>
      <c r="JF69">
        <v>87.4</v>
      </c>
      <c r="JG69">
        <v>87.4</v>
      </c>
      <c r="JH69">
        <v>87.4</v>
      </c>
      <c r="JI69">
        <v>0</v>
      </c>
      <c r="JJ69">
        <v>630.67399999999998</v>
      </c>
      <c r="JK69">
        <v>630.67399999999998</v>
      </c>
      <c r="JL69" t="s">
        <v>878</v>
      </c>
      <c r="JM69">
        <v>-2.2574E-2</v>
      </c>
      <c r="JN69">
        <v>0</v>
      </c>
      <c r="JO69">
        <v>673.15</v>
      </c>
      <c r="JP69">
        <v>52</v>
      </c>
      <c r="JQ69">
        <v>0.7</v>
      </c>
      <c r="JR69">
        <v>44317.36438082176</v>
      </c>
      <c r="JS69">
        <v>1</v>
      </c>
      <c r="JT69">
        <v>2</v>
      </c>
    </row>
    <row r="70" spans="1:280" x14ac:dyDescent="0.25">
      <c r="A70">
        <v>1973</v>
      </c>
      <c r="B70">
        <v>1973</v>
      </c>
      <c r="C70" t="s">
        <v>132</v>
      </c>
      <c r="D70" t="s">
        <v>130</v>
      </c>
      <c r="E70" t="s">
        <v>133</v>
      </c>
      <c r="G70">
        <v>1949</v>
      </c>
      <c r="H70">
        <v>1935000</v>
      </c>
      <c r="I70">
        <v>30000</v>
      </c>
      <c r="J70">
        <v>0</v>
      </c>
      <c r="K70">
        <v>1000</v>
      </c>
      <c r="L70">
        <v>0</v>
      </c>
      <c r="M70">
        <v>0</v>
      </c>
      <c r="N70">
        <v>0</v>
      </c>
      <c r="O70">
        <v>0</v>
      </c>
      <c r="P70">
        <v>9.98</v>
      </c>
      <c r="Q70">
        <v>324000</v>
      </c>
      <c r="R70">
        <v>210</v>
      </c>
      <c r="S70">
        <v>210</v>
      </c>
      <c r="T70">
        <v>210</v>
      </c>
      <c r="U70">
        <v>0</v>
      </c>
      <c r="V70" t="s">
        <v>870</v>
      </c>
      <c r="W70">
        <v>210</v>
      </c>
      <c r="X70">
        <v>210</v>
      </c>
      <c r="Y70">
        <v>210</v>
      </c>
      <c r="Z70">
        <v>0</v>
      </c>
      <c r="AA70">
        <v>23</v>
      </c>
      <c r="AB70">
        <v>23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2</v>
      </c>
      <c r="AT70">
        <v>0.5</v>
      </c>
      <c r="AU70">
        <v>67.09</v>
      </c>
      <c r="AV70">
        <v>16.772500000000001</v>
      </c>
      <c r="AW70">
        <v>67.09</v>
      </c>
      <c r="AX70">
        <v>67.09</v>
      </c>
      <c r="AY70">
        <v>0</v>
      </c>
      <c r="AZ70">
        <v>65.959999999999994</v>
      </c>
      <c r="BA70">
        <v>65.959999999999994</v>
      </c>
      <c r="BB70">
        <v>65.959999999999994</v>
      </c>
      <c r="BC70">
        <v>0</v>
      </c>
      <c r="BD70">
        <v>50.46</v>
      </c>
      <c r="BE70">
        <v>50.46</v>
      </c>
      <c r="BF70">
        <v>50.46</v>
      </c>
      <c r="BG70">
        <v>0</v>
      </c>
      <c r="BH70">
        <v>345.08249999999998</v>
      </c>
      <c r="BI70">
        <v>366.6925</v>
      </c>
      <c r="BJ70">
        <v>345.08249999999998</v>
      </c>
      <c r="BK70">
        <v>366.6925</v>
      </c>
      <c r="BL70">
        <v>366.6925</v>
      </c>
      <c r="BM70">
        <v>366.6925</v>
      </c>
      <c r="BN70" t="s">
        <v>871</v>
      </c>
      <c r="BO70">
        <v>0</v>
      </c>
      <c r="BP70">
        <v>0</v>
      </c>
      <c r="BQ70">
        <v>1542.86</v>
      </c>
      <c r="BR70">
        <v>84</v>
      </c>
      <c r="BS70">
        <v>0.8</v>
      </c>
      <c r="BT70" t="s">
        <v>872</v>
      </c>
      <c r="BU70" t="s">
        <v>872</v>
      </c>
      <c r="BV70" t="s">
        <v>872</v>
      </c>
      <c r="BW70" t="s">
        <v>872</v>
      </c>
      <c r="BX70">
        <v>1949</v>
      </c>
      <c r="BY70">
        <v>1900000</v>
      </c>
      <c r="BZ70">
        <v>30000</v>
      </c>
      <c r="CA70">
        <v>0</v>
      </c>
      <c r="CB70">
        <v>1000</v>
      </c>
      <c r="CC70">
        <v>0</v>
      </c>
      <c r="CD70">
        <v>0</v>
      </c>
      <c r="CE70">
        <v>0</v>
      </c>
      <c r="CF70">
        <v>0</v>
      </c>
      <c r="CG70">
        <v>9.98</v>
      </c>
      <c r="CH70">
        <v>324000</v>
      </c>
      <c r="CI70">
        <v>191.84</v>
      </c>
      <c r="CJ70">
        <v>191.84</v>
      </c>
      <c r="CK70">
        <v>191.84</v>
      </c>
      <c r="CL70">
        <v>0</v>
      </c>
      <c r="CM70">
        <v>0</v>
      </c>
      <c r="CN70" t="s">
        <v>873</v>
      </c>
      <c r="CO70">
        <v>191.84</v>
      </c>
      <c r="CP70">
        <v>191.84</v>
      </c>
      <c r="CQ70">
        <v>191.84</v>
      </c>
      <c r="CR70">
        <v>0</v>
      </c>
      <c r="CS70">
        <v>21</v>
      </c>
      <c r="CT70">
        <v>21</v>
      </c>
      <c r="CU70">
        <v>0</v>
      </c>
      <c r="CV70">
        <v>0</v>
      </c>
      <c r="CW70">
        <v>0</v>
      </c>
      <c r="CX70">
        <v>0</v>
      </c>
      <c r="CY70">
        <v>0</v>
      </c>
      <c r="CZ70">
        <v>0</v>
      </c>
      <c r="DA70">
        <v>0</v>
      </c>
      <c r="DB70">
        <v>0</v>
      </c>
      <c r="DC70">
        <v>0</v>
      </c>
      <c r="DD70">
        <v>0</v>
      </c>
      <c r="DE70">
        <v>0</v>
      </c>
      <c r="DF70">
        <v>0</v>
      </c>
      <c r="DG70">
        <v>0</v>
      </c>
      <c r="DH70">
        <v>0</v>
      </c>
      <c r="DI70">
        <v>0</v>
      </c>
      <c r="DJ70">
        <v>0</v>
      </c>
      <c r="DK70">
        <v>2</v>
      </c>
      <c r="DL70">
        <v>0.5</v>
      </c>
      <c r="DM70">
        <v>61.29</v>
      </c>
      <c r="DN70">
        <v>15.3225</v>
      </c>
      <c r="DO70">
        <v>61.29</v>
      </c>
      <c r="DP70">
        <v>61.29</v>
      </c>
      <c r="DQ70">
        <v>0</v>
      </c>
      <c r="DR70">
        <v>65.959999999999994</v>
      </c>
      <c r="DS70">
        <v>65.959999999999994</v>
      </c>
      <c r="DT70">
        <v>65.959999999999994</v>
      </c>
      <c r="DU70">
        <v>0</v>
      </c>
      <c r="DV70">
        <v>50.46</v>
      </c>
      <c r="DW70">
        <v>50.46</v>
      </c>
      <c r="DX70">
        <v>50.46</v>
      </c>
      <c r="DY70">
        <v>0</v>
      </c>
      <c r="DZ70">
        <v>391.72059999999999</v>
      </c>
      <c r="EA70">
        <v>345.08249999999998</v>
      </c>
      <c r="EB70">
        <v>391.72059999999999</v>
      </c>
      <c r="EC70">
        <v>345.08249999999998</v>
      </c>
      <c r="ED70">
        <v>391.72059999999999</v>
      </c>
      <c r="EE70">
        <v>391.72059999999999</v>
      </c>
      <c r="EF70" t="s">
        <v>874</v>
      </c>
      <c r="EG70">
        <v>0</v>
      </c>
      <c r="EH70">
        <v>0</v>
      </c>
      <c r="EI70">
        <v>1688.91</v>
      </c>
      <c r="EJ70">
        <v>88</v>
      </c>
      <c r="EK70">
        <v>0.8</v>
      </c>
      <c r="EL70" t="s">
        <v>872</v>
      </c>
      <c r="EM70" t="s">
        <v>872</v>
      </c>
      <c r="EN70" t="s">
        <v>872</v>
      </c>
      <c r="EO70" t="s">
        <v>872</v>
      </c>
      <c r="EP70">
        <v>1949</v>
      </c>
      <c r="EQ70">
        <v>1865959</v>
      </c>
      <c r="ER70" s="22">
        <v>34158</v>
      </c>
      <c r="ES70">
        <v>18206</v>
      </c>
      <c r="ET70">
        <v>6959</v>
      </c>
      <c r="EU70">
        <v>0</v>
      </c>
      <c r="EV70">
        <v>0</v>
      </c>
      <c r="EW70">
        <v>0</v>
      </c>
      <c r="EX70">
        <v>0</v>
      </c>
      <c r="EY70">
        <v>9.98</v>
      </c>
      <c r="EZ70">
        <v>301374</v>
      </c>
      <c r="FA70">
        <v>226.96</v>
      </c>
      <c r="FB70">
        <v>226.96</v>
      </c>
      <c r="FC70">
        <v>226.96</v>
      </c>
      <c r="FD70">
        <v>0</v>
      </c>
      <c r="FE70">
        <v>0</v>
      </c>
      <c r="FF70" t="s">
        <v>875</v>
      </c>
      <c r="FG70">
        <v>226.96</v>
      </c>
      <c r="FH70">
        <v>226.96</v>
      </c>
      <c r="FI70">
        <v>226.96</v>
      </c>
      <c r="FJ70">
        <v>0</v>
      </c>
      <c r="FK70">
        <v>25</v>
      </c>
      <c r="FL70">
        <v>24.965599999999998</v>
      </c>
      <c r="FM70">
        <v>0</v>
      </c>
      <c r="FN70">
        <v>0</v>
      </c>
      <c r="FO70">
        <v>0</v>
      </c>
      <c r="FP70">
        <v>0</v>
      </c>
      <c r="FQ70">
        <v>0</v>
      </c>
      <c r="FR70">
        <v>0</v>
      </c>
      <c r="FS70">
        <v>0</v>
      </c>
      <c r="FT70">
        <v>0</v>
      </c>
      <c r="FU70">
        <v>0</v>
      </c>
      <c r="FV70">
        <v>0</v>
      </c>
      <c r="FW70">
        <v>0</v>
      </c>
      <c r="FX70">
        <v>0</v>
      </c>
      <c r="FY70">
        <v>0</v>
      </c>
      <c r="FZ70">
        <v>0</v>
      </c>
      <c r="GA70">
        <v>0</v>
      </c>
      <c r="GB70">
        <v>0</v>
      </c>
      <c r="GC70">
        <v>4</v>
      </c>
      <c r="GD70">
        <v>1</v>
      </c>
      <c r="GE70">
        <v>89.5</v>
      </c>
      <c r="GF70">
        <v>22.375</v>
      </c>
      <c r="GG70">
        <v>89.5</v>
      </c>
      <c r="GH70">
        <v>89.5</v>
      </c>
      <c r="GI70">
        <v>0</v>
      </c>
      <c r="GJ70">
        <v>65.959999999999994</v>
      </c>
      <c r="GK70">
        <v>65.959999999999994</v>
      </c>
      <c r="GL70">
        <v>65.959999999999994</v>
      </c>
      <c r="GM70">
        <v>0</v>
      </c>
      <c r="GN70">
        <v>50.46</v>
      </c>
      <c r="GO70">
        <v>50.46</v>
      </c>
      <c r="GP70">
        <v>50.46</v>
      </c>
      <c r="GQ70">
        <v>0</v>
      </c>
      <c r="GR70">
        <v>376.69</v>
      </c>
      <c r="GS70">
        <v>391.72059999999999</v>
      </c>
      <c r="GT70">
        <v>376.69</v>
      </c>
      <c r="GU70">
        <v>391.72059999999999</v>
      </c>
      <c r="GV70">
        <v>391.72059999999999</v>
      </c>
      <c r="GW70">
        <v>391.72059999999999</v>
      </c>
      <c r="GX70" t="s">
        <v>876</v>
      </c>
      <c r="GY70">
        <v>-5.3470000000000002E-3</v>
      </c>
      <c r="GZ70">
        <v>0</v>
      </c>
      <c r="HA70">
        <v>1320.77</v>
      </c>
      <c r="HB70">
        <v>83</v>
      </c>
      <c r="HC70">
        <v>0.8</v>
      </c>
      <c r="HD70" t="s">
        <v>872</v>
      </c>
      <c r="HE70" t="s">
        <v>872</v>
      </c>
      <c r="HF70" t="s">
        <v>872</v>
      </c>
      <c r="HG70" t="s">
        <v>872</v>
      </c>
      <c r="HH70">
        <v>1949</v>
      </c>
      <c r="HI70">
        <v>1780337</v>
      </c>
      <c r="HJ70">
        <v>37779</v>
      </c>
      <c r="HK70">
        <v>20393</v>
      </c>
      <c r="HL70">
        <v>288</v>
      </c>
      <c r="HM70">
        <v>0</v>
      </c>
      <c r="HN70">
        <v>0</v>
      </c>
      <c r="HO70">
        <v>0</v>
      </c>
      <c r="HP70">
        <v>0</v>
      </c>
      <c r="HQ70">
        <v>10.95</v>
      </c>
      <c r="HR70">
        <v>333077</v>
      </c>
      <c r="HS70">
        <v>215.46</v>
      </c>
      <c r="HT70">
        <v>215.46</v>
      </c>
      <c r="HU70">
        <v>215.46</v>
      </c>
      <c r="HV70">
        <v>0</v>
      </c>
      <c r="HW70">
        <v>0</v>
      </c>
      <c r="HX70" t="s">
        <v>877</v>
      </c>
      <c r="HY70">
        <v>215.46</v>
      </c>
      <c r="HZ70">
        <v>215.46</v>
      </c>
      <c r="IA70">
        <v>215.46</v>
      </c>
      <c r="IB70">
        <v>0</v>
      </c>
      <c r="IC70">
        <v>19</v>
      </c>
      <c r="ID70">
        <v>19</v>
      </c>
      <c r="IE70">
        <v>0</v>
      </c>
      <c r="IF70">
        <v>0</v>
      </c>
      <c r="IG70">
        <v>0</v>
      </c>
      <c r="IH70">
        <v>0</v>
      </c>
      <c r="II70">
        <v>0</v>
      </c>
      <c r="IJ70">
        <v>0</v>
      </c>
      <c r="IK70">
        <v>0</v>
      </c>
      <c r="IL70">
        <v>0</v>
      </c>
      <c r="IM70">
        <v>0</v>
      </c>
      <c r="IN70">
        <v>0</v>
      </c>
      <c r="IO70">
        <v>0</v>
      </c>
      <c r="IP70">
        <v>0</v>
      </c>
      <c r="IQ70">
        <v>0</v>
      </c>
      <c r="IR70">
        <v>0</v>
      </c>
      <c r="IS70">
        <v>0</v>
      </c>
      <c r="IT70">
        <v>0</v>
      </c>
      <c r="IU70">
        <v>5</v>
      </c>
      <c r="IV70">
        <v>1.25</v>
      </c>
      <c r="IW70">
        <v>98.24</v>
      </c>
      <c r="IX70">
        <v>24.56</v>
      </c>
      <c r="IY70">
        <v>98.24</v>
      </c>
      <c r="IZ70">
        <v>98.24</v>
      </c>
      <c r="JA70">
        <v>0</v>
      </c>
      <c r="JB70">
        <v>65.959999999999994</v>
      </c>
      <c r="JC70">
        <v>65.959999999999994</v>
      </c>
      <c r="JD70">
        <v>65.959999999999994</v>
      </c>
      <c r="JE70">
        <v>0</v>
      </c>
      <c r="JF70">
        <v>50.46</v>
      </c>
      <c r="JG70">
        <v>50.46</v>
      </c>
      <c r="JH70">
        <v>50.46</v>
      </c>
      <c r="JI70">
        <v>0</v>
      </c>
      <c r="JJ70">
        <v>376.69</v>
      </c>
      <c r="JK70">
        <v>376.69</v>
      </c>
      <c r="JL70" t="s">
        <v>878</v>
      </c>
      <c r="JM70">
        <v>-1.521E-2</v>
      </c>
      <c r="JN70">
        <v>0</v>
      </c>
      <c r="JO70">
        <v>1545.89</v>
      </c>
      <c r="JP70">
        <v>86</v>
      </c>
      <c r="JQ70">
        <v>0.8</v>
      </c>
      <c r="JR70">
        <v>44317.36438082176</v>
      </c>
      <c r="JS70">
        <v>1</v>
      </c>
      <c r="JT70">
        <v>2</v>
      </c>
    </row>
    <row r="71" spans="1:280" x14ac:dyDescent="0.25">
      <c r="A71">
        <v>1974</v>
      </c>
      <c r="B71">
        <v>1974</v>
      </c>
      <c r="C71" t="s">
        <v>134</v>
      </c>
      <c r="D71" t="s">
        <v>130</v>
      </c>
      <c r="E71" t="s">
        <v>135</v>
      </c>
      <c r="G71">
        <v>1949</v>
      </c>
      <c r="H71">
        <v>6180000</v>
      </c>
      <c r="I71">
        <v>265000</v>
      </c>
      <c r="J71">
        <v>0</v>
      </c>
      <c r="K71">
        <v>136000</v>
      </c>
      <c r="L71">
        <v>0</v>
      </c>
      <c r="M71">
        <v>0</v>
      </c>
      <c r="N71">
        <v>0</v>
      </c>
      <c r="O71">
        <v>0</v>
      </c>
      <c r="P71">
        <v>11.56</v>
      </c>
      <c r="Q71">
        <v>950000</v>
      </c>
      <c r="R71">
        <v>1400</v>
      </c>
      <c r="S71">
        <v>1400</v>
      </c>
      <c r="T71">
        <v>1400</v>
      </c>
      <c r="U71">
        <v>0</v>
      </c>
      <c r="V71" t="s">
        <v>870</v>
      </c>
      <c r="W71">
        <v>1400</v>
      </c>
      <c r="X71">
        <v>1400</v>
      </c>
      <c r="Y71">
        <v>1400</v>
      </c>
      <c r="Z71">
        <v>0</v>
      </c>
      <c r="AA71">
        <v>225</v>
      </c>
      <c r="AB71">
        <v>154</v>
      </c>
      <c r="AC71">
        <v>13.8</v>
      </c>
      <c r="AD71">
        <v>35</v>
      </c>
      <c r="AE71">
        <v>17.5</v>
      </c>
      <c r="AF71">
        <v>35</v>
      </c>
      <c r="AG71">
        <v>35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13</v>
      </c>
      <c r="AT71">
        <v>3.25</v>
      </c>
      <c r="AU71">
        <v>273.02</v>
      </c>
      <c r="AV71">
        <v>68.254999999999995</v>
      </c>
      <c r="AW71">
        <v>273.02</v>
      </c>
      <c r="AX71">
        <v>273.02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1601.5236</v>
      </c>
      <c r="BI71">
        <v>1656.8050000000001</v>
      </c>
      <c r="BJ71">
        <v>1601.5236</v>
      </c>
      <c r="BK71">
        <v>1656.8050000000001</v>
      </c>
      <c r="BL71">
        <v>1656.8050000000001</v>
      </c>
      <c r="BM71">
        <v>1656.8050000000001</v>
      </c>
      <c r="BN71" t="s">
        <v>871</v>
      </c>
      <c r="BO71">
        <v>0</v>
      </c>
      <c r="BP71">
        <v>0</v>
      </c>
      <c r="BQ71">
        <v>678.57</v>
      </c>
      <c r="BR71">
        <v>46</v>
      </c>
      <c r="BS71">
        <v>0.7</v>
      </c>
      <c r="BT71" t="s">
        <v>872</v>
      </c>
      <c r="BU71" t="s">
        <v>872</v>
      </c>
      <c r="BV71" t="s">
        <v>872</v>
      </c>
      <c r="BW71" t="s">
        <v>872</v>
      </c>
      <c r="BX71">
        <v>1949</v>
      </c>
      <c r="BY71">
        <v>6072656</v>
      </c>
      <c r="BZ71">
        <v>250000</v>
      </c>
      <c r="CA71">
        <v>0</v>
      </c>
      <c r="CB71">
        <v>130000</v>
      </c>
      <c r="CC71">
        <v>0</v>
      </c>
      <c r="CD71">
        <v>0</v>
      </c>
      <c r="CE71">
        <v>0</v>
      </c>
      <c r="CF71">
        <v>0</v>
      </c>
      <c r="CG71">
        <v>11.56</v>
      </c>
      <c r="CH71">
        <v>950000</v>
      </c>
      <c r="CI71">
        <v>1351.26</v>
      </c>
      <c r="CJ71">
        <v>1351.26</v>
      </c>
      <c r="CK71">
        <v>1351.26</v>
      </c>
      <c r="CL71">
        <v>0</v>
      </c>
      <c r="CM71">
        <v>0</v>
      </c>
      <c r="CN71" t="s">
        <v>873</v>
      </c>
      <c r="CO71">
        <v>1351.26</v>
      </c>
      <c r="CP71">
        <v>1351.26</v>
      </c>
      <c r="CQ71">
        <v>1351.26</v>
      </c>
      <c r="CR71">
        <v>0</v>
      </c>
      <c r="CS71">
        <v>225</v>
      </c>
      <c r="CT71">
        <v>148.6386</v>
      </c>
      <c r="CU71">
        <v>13.8</v>
      </c>
      <c r="CV71">
        <v>37.39</v>
      </c>
      <c r="CW71">
        <v>18.695</v>
      </c>
      <c r="CX71">
        <v>37.39</v>
      </c>
      <c r="CY71">
        <v>37.39</v>
      </c>
      <c r="CZ71">
        <v>0</v>
      </c>
      <c r="DA71">
        <v>0</v>
      </c>
      <c r="DB71">
        <v>0</v>
      </c>
      <c r="DC71">
        <v>0</v>
      </c>
      <c r="DD71">
        <v>0</v>
      </c>
      <c r="DE71">
        <v>0</v>
      </c>
      <c r="DF71">
        <v>0</v>
      </c>
      <c r="DG71">
        <v>0</v>
      </c>
      <c r="DH71">
        <v>0</v>
      </c>
      <c r="DI71">
        <v>0</v>
      </c>
      <c r="DJ71">
        <v>0</v>
      </c>
      <c r="DK71">
        <v>13</v>
      </c>
      <c r="DL71">
        <v>3.25</v>
      </c>
      <c r="DM71">
        <v>263.52</v>
      </c>
      <c r="DN71">
        <v>65.88</v>
      </c>
      <c r="DO71">
        <v>263.52</v>
      </c>
      <c r="DP71">
        <v>263.52</v>
      </c>
      <c r="DQ71">
        <v>0</v>
      </c>
      <c r="DR71">
        <v>0</v>
      </c>
      <c r="DS71">
        <v>0</v>
      </c>
      <c r="DT71">
        <v>0</v>
      </c>
      <c r="DU71">
        <v>0</v>
      </c>
      <c r="DV71">
        <v>0</v>
      </c>
      <c r="DW71">
        <v>0</v>
      </c>
      <c r="DX71">
        <v>0</v>
      </c>
      <c r="DY71">
        <v>0</v>
      </c>
      <c r="DZ71">
        <v>1794.0639000000001</v>
      </c>
      <c r="EA71">
        <v>1601.5236</v>
      </c>
      <c r="EB71">
        <v>1794.0639000000001</v>
      </c>
      <c r="EC71">
        <v>1601.5236</v>
      </c>
      <c r="ED71">
        <v>1794.0639000000001</v>
      </c>
      <c r="EE71">
        <v>1794.0639000000001</v>
      </c>
      <c r="EF71" t="s">
        <v>874</v>
      </c>
      <c r="EG71">
        <v>-3.7469999999999999E-3</v>
      </c>
      <c r="EH71">
        <v>0</v>
      </c>
      <c r="EI71">
        <v>700.41</v>
      </c>
      <c r="EJ71">
        <v>55</v>
      </c>
      <c r="EK71">
        <v>0.7</v>
      </c>
      <c r="EL71" t="s">
        <v>872</v>
      </c>
      <c r="EM71" t="s">
        <v>872</v>
      </c>
      <c r="EN71" t="s">
        <v>872</v>
      </c>
      <c r="EO71" t="s">
        <v>872</v>
      </c>
      <c r="EP71">
        <v>1949</v>
      </c>
      <c r="EQ71">
        <v>6038124</v>
      </c>
      <c r="ER71" s="22">
        <v>262876</v>
      </c>
      <c r="ES71">
        <v>129552</v>
      </c>
      <c r="ET71">
        <v>137196</v>
      </c>
      <c r="EU71">
        <v>0</v>
      </c>
      <c r="EV71">
        <v>0</v>
      </c>
      <c r="EW71">
        <v>0</v>
      </c>
      <c r="EX71">
        <v>0</v>
      </c>
      <c r="EY71">
        <v>11.56</v>
      </c>
      <c r="EZ71">
        <v>824196</v>
      </c>
      <c r="FA71">
        <v>1516.99</v>
      </c>
      <c r="FB71">
        <v>1516.99</v>
      </c>
      <c r="FC71">
        <v>1516.99</v>
      </c>
      <c r="FD71">
        <v>0</v>
      </c>
      <c r="FE71">
        <v>0</v>
      </c>
      <c r="FF71" t="s">
        <v>875</v>
      </c>
      <c r="FG71">
        <v>1516.99</v>
      </c>
      <c r="FH71">
        <v>1516.99</v>
      </c>
      <c r="FI71">
        <v>1516.99</v>
      </c>
      <c r="FJ71">
        <v>0</v>
      </c>
      <c r="FK71">
        <v>238</v>
      </c>
      <c r="FL71">
        <v>166.8689</v>
      </c>
      <c r="FM71">
        <v>13.8</v>
      </c>
      <c r="FN71">
        <v>26.77</v>
      </c>
      <c r="FO71">
        <v>13.385</v>
      </c>
      <c r="FP71">
        <v>26.77</v>
      </c>
      <c r="FQ71">
        <v>26.77</v>
      </c>
      <c r="FR71">
        <v>0</v>
      </c>
      <c r="FS71">
        <v>0</v>
      </c>
      <c r="FT71">
        <v>0</v>
      </c>
      <c r="FU71">
        <v>0</v>
      </c>
      <c r="FV71">
        <v>0</v>
      </c>
      <c r="FW71">
        <v>0</v>
      </c>
      <c r="FX71">
        <v>0</v>
      </c>
      <c r="FY71">
        <v>0</v>
      </c>
      <c r="FZ71">
        <v>0</v>
      </c>
      <c r="GA71">
        <v>0</v>
      </c>
      <c r="GB71">
        <v>0</v>
      </c>
      <c r="GC71">
        <v>14</v>
      </c>
      <c r="GD71">
        <v>3.5</v>
      </c>
      <c r="GE71">
        <v>318.08</v>
      </c>
      <c r="GF71">
        <v>79.52</v>
      </c>
      <c r="GG71">
        <v>318.08</v>
      </c>
      <c r="GH71">
        <v>318.08</v>
      </c>
      <c r="GI71">
        <v>0</v>
      </c>
      <c r="GJ71">
        <v>0</v>
      </c>
      <c r="GK71">
        <v>0</v>
      </c>
      <c r="GL71">
        <v>0</v>
      </c>
      <c r="GM71">
        <v>0</v>
      </c>
      <c r="GN71">
        <v>0</v>
      </c>
      <c r="GO71">
        <v>0</v>
      </c>
      <c r="GP71">
        <v>0</v>
      </c>
      <c r="GQ71">
        <v>0</v>
      </c>
      <c r="GR71">
        <v>1811.3263999999999</v>
      </c>
      <c r="GS71">
        <v>1794.0639000000001</v>
      </c>
      <c r="GT71">
        <v>1811.3263999999999</v>
      </c>
      <c r="GU71">
        <v>1794.0639000000001</v>
      </c>
      <c r="GV71">
        <v>1811.3263999999999</v>
      </c>
      <c r="GW71">
        <v>1811.3263999999999</v>
      </c>
      <c r="GX71" t="s">
        <v>876</v>
      </c>
      <c r="GY71">
        <v>-7.8849999999999996E-3</v>
      </c>
      <c r="GZ71">
        <v>0</v>
      </c>
      <c r="HA71">
        <v>539.02</v>
      </c>
      <c r="HB71">
        <v>36</v>
      </c>
      <c r="HC71">
        <v>0.7</v>
      </c>
      <c r="HD71" t="s">
        <v>872</v>
      </c>
      <c r="HE71" t="s">
        <v>872</v>
      </c>
      <c r="HF71" t="s">
        <v>872</v>
      </c>
      <c r="HG71" t="s">
        <v>872</v>
      </c>
      <c r="HH71">
        <v>1949</v>
      </c>
      <c r="HI71">
        <v>5848036</v>
      </c>
      <c r="HJ71">
        <v>272533</v>
      </c>
      <c r="HK71">
        <v>146988</v>
      </c>
      <c r="HL71">
        <v>129217</v>
      </c>
      <c r="HM71">
        <v>0</v>
      </c>
      <c r="HN71">
        <v>0</v>
      </c>
      <c r="HO71">
        <v>0</v>
      </c>
      <c r="HP71">
        <v>0</v>
      </c>
      <c r="HQ71">
        <v>11.5</v>
      </c>
      <c r="HR71">
        <v>845667</v>
      </c>
      <c r="HS71">
        <v>1537.24</v>
      </c>
      <c r="HT71">
        <v>1537.24</v>
      </c>
      <c r="HU71">
        <v>1537.24</v>
      </c>
      <c r="HV71">
        <v>0</v>
      </c>
      <c r="HW71">
        <v>0</v>
      </c>
      <c r="HX71" t="s">
        <v>877</v>
      </c>
      <c r="HY71">
        <v>1537.24</v>
      </c>
      <c r="HZ71">
        <v>1537.24</v>
      </c>
      <c r="IA71">
        <v>1537.24</v>
      </c>
      <c r="IB71">
        <v>0</v>
      </c>
      <c r="IC71">
        <v>215</v>
      </c>
      <c r="ID71">
        <v>169.09639999999999</v>
      </c>
      <c r="IE71">
        <v>8.6999999999999993</v>
      </c>
      <c r="IF71">
        <v>22.59</v>
      </c>
      <c r="IG71">
        <v>11.295</v>
      </c>
      <c r="IH71">
        <v>22.59</v>
      </c>
      <c r="II71">
        <v>22.59</v>
      </c>
      <c r="IJ71">
        <v>0</v>
      </c>
      <c r="IK71">
        <v>0</v>
      </c>
      <c r="IL71">
        <v>0</v>
      </c>
      <c r="IM71">
        <v>0</v>
      </c>
      <c r="IN71">
        <v>0</v>
      </c>
      <c r="IO71">
        <v>0</v>
      </c>
      <c r="IP71">
        <v>0</v>
      </c>
      <c r="IQ71">
        <v>0</v>
      </c>
      <c r="IR71">
        <v>0</v>
      </c>
      <c r="IS71">
        <v>0</v>
      </c>
      <c r="IT71">
        <v>0</v>
      </c>
      <c r="IU71">
        <v>15</v>
      </c>
      <c r="IV71">
        <v>3.75</v>
      </c>
      <c r="IW71">
        <v>324.98</v>
      </c>
      <c r="IX71">
        <v>81.245000000000005</v>
      </c>
      <c r="IY71">
        <v>324.98</v>
      </c>
      <c r="IZ71">
        <v>324.98</v>
      </c>
      <c r="JA71">
        <v>0</v>
      </c>
      <c r="JB71">
        <v>0</v>
      </c>
      <c r="JC71">
        <v>0</v>
      </c>
      <c r="JD71">
        <v>0</v>
      </c>
      <c r="JE71">
        <v>0</v>
      </c>
      <c r="JF71">
        <v>0</v>
      </c>
      <c r="JG71">
        <v>0</v>
      </c>
      <c r="JH71">
        <v>0</v>
      </c>
      <c r="JI71">
        <v>0</v>
      </c>
      <c r="JJ71">
        <v>1811.3263999999999</v>
      </c>
      <c r="JK71">
        <v>1811.3263999999999</v>
      </c>
      <c r="JL71" t="s">
        <v>878</v>
      </c>
      <c r="JM71">
        <v>-7.3699999999999998E-3</v>
      </c>
      <c r="JN71">
        <v>0</v>
      </c>
      <c r="JO71">
        <v>550.12</v>
      </c>
      <c r="JP71">
        <v>33</v>
      </c>
      <c r="JQ71">
        <v>0.7</v>
      </c>
      <c r="JR71">
        <v>44317.36438082176</v>
      </c>
      <c r="JS71">
        <v>1</v>
      </c>
      <c r="JT71">
        <v>2</v>
      </c>
    </row>
    <row r="72" spans="1:280" x14ac:dyDescent="0.25">
      <c r="A72">
        <v>1976</v>
      </c>
      <c r="B72">
        <v>1976</v>
      </c>
      <c r="C72" t="s">
        <v>136</v>
      </c>
      <c r="D72" t="s">
        <v>137</v>
      </c>
      <c r="E72" t="s">
        <v>138</v>
      </c>
      <c r="G72">
        <v>1975</v>
      </c>
      <c r="H72">
        <v>93190086</v>
      </c>
      <c r="I72">
        <v>0</v>
      </c>
      <c r="J72">
        <v>0</v>
      </c>
      <c r="K72">
        <v>390000</v>
      </c>
      <c r="L72">
        <v>0</v>
      </c>
      <c r="M72">
        <v>0</v>
      </c>
      <c r="N72">
        <v>0</v>
      </c>
      <c r="O72">
        <v>0</v>
      </c>
      <c r="P72">
        <v>14.13</v>
      </c>
      <c r="Q72">
        <v>9112100</v>
      </c>
      <c r="R72">
        <v>18263</v>
      </c>
      <c r="S72">
        <v>18263</v>
      </c>
      <c r="T72">
        <v>18263</v>
      </c>
      <c r="U72">
        <v>0</v>
      </c>
      <c r="V72" t="s">
        <v>870</v>
      </c>
      <c r="W72">
        <v>18263</v>
      </c>
      <c r="X72">
        <v>18263</v>
      </c>
      <c r="Y72">
        <v>18263</v>
      </c>
      <c r="Z72">
        <v>0</v>
      </c>
      <c r="AA72">
        <v>1885</v>
      </c>
      <c r="AB72">
        <v>1885</v>
      </c>
      <c r="AC72">
        <v>0</v>
      </c>
      <c r="AD72">
        <v>662</v>
      </c>
      <c r="AE72">
        <v>331</v>
      </c>
      <c r="AF72">
        <v>662</v>
      </c>
      <c r="AG72">
        <v>662</v>
      </c>
      <c r="AH72">
        <v>0</v>
      </c>
      <c r="AI72">
        <v>3</v>
      </c>
      <c r="AJ72">
        <v>3</v>
      </c>
      <c r="AK72">
        <v>3</v>
      </c>
      <c r="AL72">
        <v>3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99</v>
      </c>
      <c r="AT72">
        <v>24.75</v>
      </c>
      <c r="AU72">
        <v>1940.5</v>
      </c>
      <c r="AV72">
        <v>485.125</v>
      </c>
      <c r="AW72">
        <v>1940.5</v>
      </c>
      <c r="AX72">
        <v>1940.5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19517.2775</v>
      </c>
      <c r="BI72">
        <v>20991.875</v>
      </c>
      <c r="BJ72">
        <v>19909.962500000001</v>
      </c>
      <c r="BK72">
        <v>20991.875</v>
      </c>
      <c r="BL72">
        <v>20991.875</v>
      </c>
      <c r="BM72">
        <v>20991.875</v>
      </c>
      <c r="BN72" t="s">
        <v>871</v>
      </c>
      <c r="BO72">
        <v>0</v>
      </c>
      <c r="BP72">
        <v>0</v>
      </c>
      <c r="BQ72">
        <v>498.94</v>
      </c>
      <c r="BR72">
        <v>22</v>
      </c>
      <c r="BS72">
        <v>0.7</v>
      </c>
      <c r="BT72" t="s">
        <v>872</v>
      </c>
      <c r="BU72" t="s">
        <v>872</v>
      </c>
      <c r="BV72" t="s">
        <v>872</v>
      </c>
      <c r="BW72" t="s">
        <v>872</v>
      </c>
      <c r="BX72">
        <v>1975</v>
      </c>
      <c r="BY72">
        <v>88711558</v>
      </c>
      <c r="BZ72">
        <v>0</v>
      </c>
      <c r="CA72">
        <v>0</v>
      </c>
      <c r="CB72">
        <v>390000</v>
      </c>
      <c r="CC72">
        <v>0</v>
      </c>
      <c r="CD72">
        <v>0</v>
      </c>
      <c r="CE72">
        <v>0</v>
      </c>
      <c r="CF72">
        <v>0</v>
      </c>
      <c r="CG72">
        <v>14.13</v>
      </c>
      <c r="CH72">
        <v>8000000</v>
      </c>
      <c r="CI72">
        <v>16937.46</v>
      </c>
      <c r="CJ72">
        <v>17314.830000000002</v>
      </c>
      <c r="CK72">
        <v>16937.46</v>
      </c>
      <c r="CL72">
        <v>377.37</v>
      </c>
      <c r="CM72">
        <v>0</v>
      </c>
      <c r="CN72" t="s">
        <v>873</v>
      </c>
      <c r="CO72">
        <v>16937.46</v>
      </c>
      <c r="CP72">
        <v>17314.830000000002</v>
      </c>
      <c r="CQ72">
        <v>16937.46</v>
      </c>
      <c r="CR72">
        <v>377.37</v>
      </c>
      <c r="CS72">
        <v>1791</v>
      </c>
      <c r="CT72">
        <v>1791</v>
      </c>
      <c r="CU72">
        <v>0</v>
      </c>
      <c r="CV72">
        <v>625.96</v>
      </c>
      <c r="CW72">
        <v>312.98</v>
      </c>
      <c r="CX72">
        <v>636.51</v>
      </c>
      <c r="CY72">
        <v>625.96</v>
      </c>
      <c r="CZ72">
        <v>10.55</v>
      </c>
      <c r="DA72">
        <v>1.19</v>
      </c>
      <c r="DB72">
        <v>1.19</v>
      </c>
      <c r="DC72">
        <v>1.19</v>
      </c>
      <c r="DD72">
        <v>1.19</v>
      </c>
      <c r="DE72">
        <v>0</v>
      </c>
      <c r="DF72">
        <v>0</v>
      </c>
      <c r="DG72">
        <v>0</v>
      </c>
      <c r="DH72">
        <v>0</v>
      </c>
      <c r="DI72">
        <v>0</v>
      </c>
      <c r="DJ72">
        <v>0</v>
      </c>
      <c r="DK72">
        <v>99</v>
      </c>
      <c r="DL72">
        <v>24.75</v>
      </c>
      <c r="DM72">
        <v>1799.59</v>
      </c>
      <c r="DN72">
        <v>449.89749999999998</v>
      </c>
      <c r="DO72">
        <v>1839.75</v>
      </c>
      <c r="DP72">
        <v>1799.59</v>
      </c>
      <c r="DQ72">
        <v>40.159999999999997</v>
      </c>
      <c r="DR72">
        <v>0</v>
      </c>
      <c r="DS72">
        <v>0</v>
      </c>
      <c r="DT72">
        <v>0</v>
      </c>
      <c r="DU72">
        <v>0</v>
      </c>
      <c r="DV72">
        <v>0</v>
      </c>
      <c r="DW72">
        <v>0</v>
      </c>
      <c r="DX72">
        <v>0</v>
      </c>
      <c r="DY72">
        <v>0</v>
      </c>
      <c r="DZ72">
        <v>20754.002499999999</v>
      </c>
      <c r="EA72">
        <v>19517.2775</v>
      </c>
      <c r="EB72">
        <v>21118.87</v>
      </c>
      <c r="EC72">
        <v>19909.962500000001</v>
      </c>
      <c r="ED72">
        <v>20754.002499999999</v>
      </c>
      <c r="EE72">
        <v>21118.87</v>
      </c>
      <c r="EF72" t="s">
        <v>874</v>
      </c>
      <c r="EG72">
        <v>-1.4940000000000001E-3</v>
      </c>
      <c r="EH72">
        <v>0</v>
      </c>
      <c r="EI72">
        <v>461.34</v>
      </c>
      <c r="EJ72">
        <v>28</v>
      </c>
      <c r="EK72">
        <v>0.7</v>
      </c>
      <c r="EL72" t="s">
        <v>872</v>
      </c>
      <c r="EM72" t="s">
        <v>872</v>
      </c>
      <c r="EN72" t="s">
        <v>872</v>
      </c>
      <c r="EO72" t="s">
        <v>872</v>
      </c>
      <c r="EP72">
        <v>1975</v>
      </c>
      <c r="EQ72">
        <v>85930110</v>
      </c>
      <c r="ER72" s="22">
        <v>0</v>
      </c>
      <c r="ES72">
        <v>1765455</v>
      </c>
      <c r="ET72">
        <v>365259</v>
      </c>
      <c r="EU72">
        <v>0</v>
      </c>
      <c r="EV72">
        <v>0</v>
      </c>
      <c r="EW72">
        <v>0</v>
      </c>
      <c r="EX72">
        <v>0</v>
      </c>
      <c r="EY72">
        <v>14.13</v>
      </c>
      <c r="EZ72">
        <v>9207750</v>
      </c>
      <c r="FA72">
        <v>18108.169999999998</v>
      </c>
      <c r="FB72">
        <v>18459.79</v>
      </c>
      <c r="FC72">
        <v>18108.169999999998</v>
      </c>
      <c r="FD72">
        <v>351.62</v>
      </c>
      <c r="FE72">
        <v>0</v>
      </c>
      <c r="FF72" t="s">
        <v>875</v>
      </c>
      <c r="FG72">
        <v>18108.169999999998</v>
      </c>
      <c r="FH72">
        <v>18459.79</v>
      </c>
      <c r="FI72">
        <v>18108.169999999998</v>
      </c>
      <c r="FJ72">
        <v>351.62</v>
      </c>
      <c r="FK72">
        <v>1857</v>
      </c>
      <c r="FL72">
        <v>1857</v>
      </c>
      <c r="FM72">
        <v>0</v>
      </c>
      <c r="FN72">
        <v>652.27</v>
      </c>
      <c r="FO72">
        <v>326.13499999999999</v>
      </c>
      <c r="FP72">
        <v>661.77</v>
      </c>
      <c r="FQ72">
        <v>652.27</v>
      </c>
      <c r="FR72">
        <v>9.5</v>
      </c>
      <c r="FS72">
        <v>4.43</v>
      </c>
      <c r="FT72">
        <v>4.43</v>
      </c>
      <c r="FU72">
        <v>4.43</v>
      </c>
      <c r="FV72">
        <v>4.43</v>
      </c>
      <c r="FW72">
        <v>0</v>
      </c>
      <c r="FX72">
        <v>0</v>
      </c>
      <c r="FY72">
        <v>0</v>
      </c>
      <c r="FZ72">
        <v>0</v>
      </c>
      <c r="GA72">
        <v>0</v>
      </c>
      <c r="GB72">
        <v>0</v>
      </c>
      <c r="GC72">
        <v>88</v>
      </c>
      <c r="GD72">
        <v>22</v>
      </c>
      <c r="GE72">
        <v>1745.07</v>
      </c>
      <c r="GF72">
        <v>436.26749999999998</v>
      </c>
      <c r="GG72">
        <v>1779.06</v>
      </c>
      <c r="GH72">
        <v>1745.07</v>
      </c>
      <c r="GI72">
        <v>33.99</v>
      </c>
      <c r="GJ72">
        <v>0</v>
      </c>
      <c r="GK72">
        <v>0</v>
      </c>
      <c r="GL72">
        <v>0</v>
      </c>
      <c r="GM72">
        <v>0</v>
      </c>
      <c r="GN72">
        <v>0</v>
      </c>
      <c r="GO72">
        <v>0</v>
      </c>
      <c r="GP72">
        <v>0</v>
      </c>
      <c r="GQ72">
        <v>0</v>
      </c>
      <c r="GR72">
        <v>20554.075000000001</v>
      </c>
      <c r="GS72">
        <v>20754.002499999999</v>
      </c>
      <c r="GT72">
        <v>20906.237499999999</v>
      </c>
      <c r="GU72">
        <v>21118.87</v>
      </c>
      <c r="GV72">
        <v>20754.002499999999</v>
      </c>
      <c r="GW72">
        <v>21118.87</v>
      </c>
      <c r="GX72" t="s">
        <v>876</v>
      </c>
      <c r="GY72">
        <v>-3.2599999999999999E-3</v>
      </c>
      <c r="GZ72">
        <v>0</v>
      </c>
      <c r="HA72">
        <v>497.17</v>
      </c>
      <c r="HB72">
        <v>24</v>
      </c>
      <c r="HC72">
        <v>0.7</v>
      </c>
      <c r="HD72" t="s">
        <v>872</v>
      </c>
      <c r="HE72" t="s">
        <v>872</v>
      </c>
      <c r="HF72" t="s">
        <v>872</v>
      </c>
      <c r="HG72" t="s">
        <v>872</v>
      </c>
      <c r="HH72">
        <v>1975</v>
      </c>
      <c r="HI72">
        <v>80377702</v>
      </c>
      <c r="HJ72">
        <v>0</v>
      </c>
      <c r="HK72">
        <v>1916974</v>
      </c>
      <c r="HL72">
        <v>390026</v>
      </c>
      <c r="HM72">
        <v>0</v>
      </c>
      <c r="HN72">
        <v>0</v>
      </c>
      <c r="HO72">
        <v>0</v>
      </c>
      <c r="HP72">
        <v>0</v>
      </c>
      <c r="HQ72">
        <v>13.83</v>
      </c>
      <c r="HR72">
        <v>9683901</v>
      </c>
      <c r="HS72">
        <v>17899.41</v>
      </c>
      <c r="HT72">
        <v>18239.759999999998</v>
      </c>
      <c r="HU72">
        <v>17899.41</v>
      </c>
      <c r="HV72">
        <v>340.35</v>
      </c>
      <c r="HW72">
        <v>0</v>
      </c>
      <c r="HX72" t="s">
        <v>877</v>
      </c>
      <c r="HY72">
        <v>17899.41</v>
      </c>
      <c r="HZ72">
        <v>18239.759999999998</v>
      </c>
      <c r="IA72">
        <v>17899.41</v>
      </c>
      <c r="IB72">
        <v>340.35</v>
      </c>
      <c r="IC72">
        <v>1856</v>
      </c>
      <c r="ID72">
        <v>1856</v>
      </c>
      <c r="IE72">
        <v>0</v>
      </c>
      <c r="IF72">
        <v>614.42999999999995</v>
      </c>
      <c r="IG72">
        <v>307.21499999999997</v>
      </c>
      <c r="IH72">
        <v>620.66999999999996</v>
      </c>
      <c r="II72">
        <v>614.42999999999995</v>
      </c>
      <c r="IJ72">
        <v>6.24</v>
      </c>
      <c r="IK72">
        <v>7.51</v>
      </c>
      <c r="IL72">
        <v>7.51</v>
      </c>
      <c r="IM72">
        <v>7.51</v>
      </c>
      <c r="IN72">
        <v>7.51</v>
      </c>
      <c r="IO72">
        <v>0</v>
      </c>
      <c r="IP72">
        <v>0</v>
      </c>
      <c r="IQ72">
        <v>0</v>
      </c>
      <c r="IR72">
        <v>0</v>
      </c>
      <c r="IS72">
        <v>0</v>
      </c>
      <c r="IT72">
        <v>0</v>
      </c>
      <c r="IU72">
        <v>107</v>
      </c>
      <c r="IV72">
        <v>26.75</v>
      </c>
      <c r="IW72">
        <v>1828.76</v>
      </c>
      <c r="IX72">
        <v>457.19</v>
      </c>
      <c r="IY72">
        <v>1863.53</v>
      </c>
      <c r="IZ72">
        <v>1828.76</v>
      </c>
      <c r="JA72">
        <v>34.770000000000003</v>
      </c>
      <c r="JB72">
        <v>0</v>
      </c>
      <c r="JC72">
        <v>0</v>
      </c>
      <c r="JD72">
        <v>0</v>
      </c>
      <c r="JE72">
        <v>0</v>
      </c>
      <c r="JF72">
        <v>0</v>
      </c>
      <c r="JG72">
        <v>0</v>
      </c>
      <c r="JH72">
        <v>0</v>
      </c>
      <c r="JI72">
        <v>0</v>
      </c>
      <c r="JJ72">
        <v>20554.075000000001</v>
      </c>
      <c r="JK72">
        <v>20906.237499999999</v>
      </c>
      <c r="JL72" t="s">
        <v>878</v>
      </c>
      <c r="JM72">
        <v>-3.4259999999999998E-3</v>
      </c>
      <c r="JN72">
        <v>0</v>
      </c>
      <c r="JO72">
        <v>530.91999999999996</v>
      </c>
      <c r="JP72">
        <v>29</v>
      </c>
      <c r="JQ72">
        <v>0.7</v>
      </c>
      <c r="JR72">
        <v>44317.36438082176</v>
      </c>
      <c r="JS72">
        <v>1</v>
      </c>
      <c r="JT72">
        <v>2</v>
      </c>
    </row>
    <row r="73" spans="1:280" x14ac:dyDescent="0.25">
      <c r="A73">
        <v>5309</v>
      </c>
      <c r="B73">
        <v>1976</v>
      </c>
      <c r="D73" t="s">
        <v>137</v>
      </c>
      <c r="E73" t="s">
        <v>138</v>
      </c>
      <c r="F73" t="s">
        <v>909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T73">
        <v>0</v>
      </c>
      <c r="U73">
        <v>0</v>
      </c>
      <c r="V73" t="s">
        <v>870</v>
      </c>
      <c r="W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G73">
        <v>0</v>
      </c>
      <c r="AH73">
        <v>0</v>
      </c>
      <c r="AI73">
        <v>0</v>
      </c>
      <c r="AJ73">
        <v>0</v>
      </c>
      <c r="AL73">
        <v>0</v>
      </c>
      <c r="AM73">
        <v>0</v>
      </c>
      <c r="AN73">
        <v>0</v>
      </c>
      <c r="AO73">
        <v>0</v>
      </c>
      <c r="AQ73">
        <v>0</v>
      </c>
      <c r="AR73">
        <v>0</v>
      </c>
      <c r="AS73">
        <v>0</v>
      </c>
      <c r="AT73">
        <v>0</v>
      </c>
      <c r="AU73">
        <v>0</v>
      </c>
      <c r="AV73">
        <v>0</v>
      </c>
      <c r="AX73">
        <v>0</v>
      </c>
      <c r="AY73">
        <v>0</v>
      </c>
      <c r="AZ73">
        <v>0</v>
      </c>
      <c r="BB73">
        <v>0</v>
      </c>
      <c r="BC73">
        <v>0</v>
      </c>
      <c r="BD73">
        <v>0</v>
      </c>
      <c r="BF73">
        <v>0</v>
      </c>
      <c r="BG73">
        <v>0</v>
      </c>
      <c r="BH73">
        <v>223.58750000000001</v>
      </c>
      <c r="BI73">
        <v>0</v>
      </c>
      <c r="BL73">
        <v>223.58750000000001</v>
      </c>
      <c r="BN73" t="s">
        <v>871</v>
      </c>
      <c r="BO73">
        <v>0</v>
      </c>
      <c r="BP73">
        <v>0</v>
      </c>
      <c r="BQ73">
        <v>0</v>
      </c>
      <c r="BR73">
        <v>0</v>
      </c>
      <c r="BS73">
        <v>0</v>
      </c>
      <c r="BT73" t="s">
        <v>872</v>
      </c>
      <c r="BU73" t="s">
        <v>872</v>
      </c>
      <c r="BV73" t="s">
        <v>872</v>
      </c>
      <c r="BW73" t="s">
        <v>872</v>
      </c>
      <c r="BY73">
        <v>0</v>
      </c>
      <c r="BZ73">
        <v>0</v>
      </c>
      <c r="CA73">
        <v>0</v>
      </c>
      <c r="CB73">
        <v>0</v>
      </c>
      <c r="CC73">
        <v>0</v>
      </c>
      <c r="CD73">
        <v>0</v>
      </c>
      <c r="CE73">
        <v>0</v>
      </c>
      <c r="CF73">
        <v>0</v>
      </c>
      <c r="CG73">
        <v>0</v>
      </c>
      <c r="CH73">
        <v>0</v>
      </c>
      <c r="CI73">
        <v>215.09</v>
      </c>
      <c r="CK73">
        <v>215.09</v>
      </c>
      <c r="CL73">
        <v>0</v>
      </c>
      <c r="CM73">
        <v>0</v>
      </c>
      <c r="CN73" t="s">
        <v>873</v>
      </c>
      <c r="CO73">
        <v>215.09</v>
      </c>
      <c r="CQ73">
        <v>215.09</v>
      </c>
      <c r="CR73">
        <v>0</v>
      </c>
      <c r="CS73">
        <v>0</v>
      </c>
      <c r="CT73">
        <v>0</v>
      </c>
      <c r="CU73">
        <v>0</v>
      </c>
      <c r="CV73">
        <v>5.55</v>
      </c>
      <c r="CW73">
        <v>2.7749999999999999</v>
      </c>
      <c r="CY73">
        <v>5.55</v>
      </c>
      <c r="CZ73">
        <v>0</v>
      </c>
      <c r="DA73">
        <v>0</v>
      </c>
      <c r="DB73">
        <v>0</v>
      </c>
      <c r="DD73">
        <v>0</v>
      </c>
      <c r="DE73">
        <v>0</v>
      </c>
      <c r="DF73">
        <v>0</v>
      </c>
      <c r="DG73">
        <v>0</v>
      </c>
      <c r="DI73">
        <v>0</v>
      </c>
      <c r="DJ73">
        <v>0</v>
      </c>
      <c r="DK73">
        <v>0</v>
      </c>
      <c r="DL73">
        <v>0</v>
      </c>
      <c r="DM73">
        <v>22.89</v>
      </c>
      <c r="DN73">
        <v>5.7225000000000001</v>
      </c>
      <c r="DP73">
        <v>22.89</v>
      </c>
      <c r="DQ73">
        <v>0</v>
      </c>
      <c r="DR73">
        <v>0</v>
      </c>
      <c r="DT73">
        <v>0</v>
      </c>
      <c r="DU73">
        <v>0</v>
      </c>
      <c r="DV73">
        <v>0</v>
      </c>
      <c r="DX73">
        <v>0</v>
      </c>
      <c r="DY73">
        <v>0</v>
      </c>
      <c r="DZ73">
        <v>206.48249999999999</v>
      </c>
      <c r="EA73">
        <v>223.58750000000001</v>
      </c>
      <c r="ED73">
        <v>223.58750000000001</v>
      </c>
      <c r="EF73" t="s">
        <v>874</v>
      </c>
      <c r="EG73">
        <v>-1.4940000000000001E-3</v>
      </c>
      <c r="EH73">
        <v>0</v>
      </c>
      <c r="EI73">
        <v>0</v>
      </c>
      <c r="EJ73">
        <v>0</v>
      </c>
      <c r="EK73">
        <v>0</v>
      </c>
      <c r="EL73" t="s">
        <v>872</v>
      </c>
      <c r="EM73" t="s">
        <v>872</v>
      </c>
      <c r="EN73" t="s">
        <v>872</v>
      </c>
      <c r="EO73" t="s">
        <v>872</v>
      </c>
      <c r="EQ73">
        <v>0</v>
      </c>
      <c r="ER73" s="22">
        <v>0</v>
      </c>
      <c r="ES73">
        <v>0</v>
      </c>
      <c r="ET73">
        <v>0</v>
      </c>
      <c r="EU73">
        <v>0</v>
      </c>
      <c r="EV73">
        <v>0</v>
      </c>
      <c r="EW73">
        <v>0</v>
      </c>
      <c r="EX73">
        <v>0</v>
      </c>
      <c r="EY73">
        <v>0</v>
      </c>
      <c r="EZ73">
        <v>0</v>
      </c>
      <c r="FA73">
        <v>198.72</v>
      </c>
      <c r="FC73">
        <v>198.72</v>
      </c>
      <c r="FD73">
        <v>0</v>
      </c>
      <c r="FE73">
        <v>0</v>
      </c>
      <c r="FF73" t="s">
        <v>875</v>
      </c>
      <c r="FG73">
        <v>198.72</v>
      </c>
      <c r="FI73">
        <v>198.72</v>
      </c>
      <c r="FJ73">
        <v>0</v>
      </c>
      <c r="FK73">
        <v>0</v>
      </c>
      <c r="FL73">
        <v>0</v>
      </c>
      <c r="FM73">
        <v>0</v>
      </c>
      <c r="FN73">
        <v>5.92</v>
      </c>
      <c r="FO73">
        <v>2.96</v>
      </c>
      <c r="FQ73">
        <v>5.92</v>
      </c>
      <c r="FR73">
        <v>0</v>
      </c>
      <c r="FS73">
        <v>0</v>
      </c>
      <c r="FT73">
        <v>0</v>
      </c>
      <c r="FV73">
        <v>0</v>
      </c>
      <c r="FW73">
        <v>0</v>
      </c>
      <c r="FX73">
        <v>0</v>
      </c>
      <c r="FY73">
        <v>0</v>
      </c>
      <c r="GA73">
        <v>0</v>
      </c>
      <c r="GB73">
        <v>0</v>
      </c>
      <c r="GC73">
        <v>0</v>
      </c>
      <c r="GD73">
        <v>0</v>
      </c>
      <c r="GE73">
        <v>19.21</v>
      </c>
      <c r="GF73">
        <v>4.8025000000000002</v>
      </c>
      <c r="GH73">
        <v>19.21</v>
      </c>
      <c r="GI73">
        <v>0</v>
      </c>
      <c r="GJ73">
        <v>0</v>
      </c>
      <c r="GL73">
        <v>0</v>
      </c>
      <c r="GM73">
        <v>0</v>
      </c>
      <c r="GN73">
        <v>0</v>
      </c>
      <c r="GP73">
        <v>0</v>
      </c>
      <c r="GQ73">
        <v>0</v>
      </c>
      <c r="GR73">
        <v>215.75749999999999</v>
      </c>
      <c r="GS73">
        <v>206.48249999999999</v>
      </c>
      <c r="GV73">
        <v>215.75749999999999</v>
      </c>
      <c r="GX73" t="s">
        <v>876</v>
      </c>
      <c r="GY73">
        <v>-3.2599999999999999E-3</v>
      </c>
      <c r="GZ73">
        <v>0</v>
      </c>
      <c r="HA73">
        <v>0</v>
      </c>
      <c r="HB73">
        <v>0</v>
      </c>
      <c r="HC73">
        <v>0</v>
      </c>
      <c r="HD73" t="s">
        <v>872</v>
      </c>
      <c r="HE73" t="s">
        <v>872</v>
      </c>
      <c r="HF73" t="s">
        <v>872</v>
      </c>
      <c r="HG73" t="s">
        <v>872</v>
      </c>
      <c r="HI73">
        <v>0</v>
      </c>
      <c r="HJ73">
        <v>0</v>
      </c>
      <c r="HK73">
        <v>0</v>
      </c>
      <c r="HL73">
        <v>0</v>
      </c>
      <c r="HM73">
        <v>0</v>
      </c>
      <c r="HN73">
        <v>0</v>
      </c>
      <c r="HO73">
        <v>0</v>
      </c>
      <c r="HP73">
        <v>0</v>
      </c>
      <c r="HQ73">
        <v>0</v>
      </c>
      <c r="HR73">
        <v>0</v>
      </c>
      <c r="HS73">
        <v>207.83</v>
      </c>
      <c r="HU73">
        <v>207.83</v>
      </c>
      <c r="HV73">
        <v>0</v>
      </c>
      <c r="HW73">
        <v>0</v>
      </c>
      <c r="HX73" t="s">
        <v>877</v>
      </c>
      <c r="HY73">
        <v>207.83</v>
      </c>
      <c r="IA73">
        <v>207.83</v>
      </c>
      <c r="IB73">
        <v>0</v>
      </c>
      <c r="IC73">
        <v>0</v>
      </c>
      <c r="ID73">
        <v>0</v>
      </c>
      <c r="IE73">
        <v>0</v>
      </c>
      <c r="IF73">
        <v>5.24</v>
      </c>
      <c r="IG73">
        <v>2.62</v>
      </c>
      <c r="II73">
        <v>5.24</v>
      </c>
      <c r="IJ73">
        <v>0</v>
      </c>
      <c r="IK73">
        <v>0</v>
      </c>
      <c r="IL73">
        <v>0</v>
      </c>
      <c r="IN73">
        <v>0</v>
      </c>
      <c r="IO73">
        <v>0</v>
      </c>
      <c r="IP73">
        <v>0</v>
      </c>
      <c r="IQ73">
        <v>0</v>
      </c>
      <c r="IS73">
        <v>0</v>
      </c>
      <c r="IT73">
        <v>0</v>
      </c>
      <c r="IU73">
        <v>0</v>
      </c>
      <c r="IV73">
        <v>0</v>
      </c>
      <c r="IW73">
        <v>21.23</v>
      </c>
      <c r="IX73">
        <v>5.3075000000000001</v>
      </c>
      <c r="IZ73">
        <v>21.23</v>
      </c>
      <c r="JA73">
        <v>0</v>
      </c>
      <c r="JB73">
        <v>0</v>
      </c>
      <c r="JD73">
        <v>0</v>
      </c>
      <c r="JE73">
        <v>0</v>
      </c>
      <c r="JF73">
        <v>0</v>
      </c>
      <c r="JH73">
        <v>0</v>
      </c>
      <c r="JI73">
        <v>0</v>
      </c>
      <c r="JJ73">
        <v>215.75749999999999</v>
      </c>
      <c r="JL73" t="s">
        <v>878</v>
      </c>
      <c r="JM73">
        <v>0</v>
      </c>
      <c r="JN73">
        <v>0</v>
      </c>
      <c r="JO73">
        <v>0</v>
      </c>
      <c r="JP73">
        <v>0</v>
      </c>
      <c r="JQ73">
        <v>0</v>
      </c>
      <c r="JR73">
        <v>44317.36438082176</v>
      </c>
      <c r="JS73">
        <v>1</v>
      </c>
      <c r="JT73">
        <v>3</v>
      </c>
    </row>
    <row r="74" spans="1:280" x14ac:dyDescent="0.25">
      <c r="A74">
        <v>5384</v>
      </c>
      <c r="B74">
        <v>1976</v>
      </c>
      <c r="D74" t="s">
        <v>137</v>
      </c>
      <c r="E74" t="s">
        <v>138</v>
      </c>
      <c r="F74" t="s">
        <v>910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T74">
        <v>0</v>
      </c>
      <c r="U74">
        <v>0</v>
      </c>
      <c r="V74" t="s">
        <v>870</v>
      </c>
      <c r="W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G74">
        <v>0</v>
      </c>
      <c r="AH74">
        <v>0</v>
      </c>
      <c r="AI74">
        <v>0</v>
      </c>
      <c r="AJ74">
        <v>0</v>
      </c>
      <c r="AL74">
        <v>0</v>
      </c>
      <c r="AM74">
        <v>0</v>
      </c>
      <c r="AN74">
        <v>0</v>
      </c>
      <c r="AO74">
        <v>0</v>
      </c>
      <c r="AQ74">
        <v>0</v>
      </c>
      <c r="AR74">
        <v>0</v>
      </c>
      <c r="AS74">
        <v>0</v>
      </c>
      <c r="AT74">
        <v>0</v>
      </c>
      <c r="AU74">
        <v>0</v>
      </c>
      <c r="AV74">
        <v>0</v>
      </c>
      <c r="AX74">
        <v>0</v>
      </c>
      <c r="AY74">
        <v>0</v>
      </c>
      <c r="AZ74">
        <v>0</v>
      </c>
      <c r="BB74">
        <v>0</v>
      </c>
      <c r="BC74">
        <v>0</v>
      </c>
      <c r="BD74">
        <v>0</v>
      </c>
      <c r="BF74">
        <v>0</v>
      </c>
      <c r="BG74">
        <v>0</v>
      </c>
      <c r="BH74">
        <v>169.0975</v>
      </c>
      <c r="BI74">
        <v>0</v>
      </c>
      <c r="BL74">
        <v>169.0975</v>
      </c>
      <c r="BN74" t="s">
        <v>871</v>
      </c>
      <c r="BO74">
        <v>0</v>
      </c>
      <c r="BP74">
        <v>0</v>
      </c>
      <c r="BQ74">
        <v>0</v>
      </c>
      <c r="BR74">
        <v>0</v>
      </c>
      <c r="BS74">
        <v>0</v>
      </c>
      <c r="BT74" t="s">
        <v>872</v>
      </c>
      <c r="BU74" t="s">
        <v>872</v>
      </c>
      <c r="BV74" t="s">
        <v>872</v>
      </c>
      <c r="BW74" t="s">
        <v>872</v>
      </c>
      <c r="BY74">
        <v>0</v>
      </c>
      <c r="BZ74">
        <v>0</v>
      </c>
      <c r="CA74">
        <v>0</v>
      </c>
      <c r="CB74">
        <v>0</v>
      </c>
      <c r="CC74">
        <v>0</v>
      </c>
      <c r="CD74">
        <v>0</v>
      </c>
      <c r="CE74">
        <v>0</v>
      </c>
      <c r="CF74">
        <v>0</v>
      </c>
      <c r="CG74">
        <v>0</v>
      </c>
      <c r="CH74">
        <v>0</v>
      </c>
      <c r="CI74">
        <v>162.28</v>
      </c>
      <c r="CK74">
        <v>162.28</v>
      </c>
      <c r="CL74">
        <v>0</v>
      </c>
      <c r="CM74">
        <v>0</v>
      </c>
      <c r="CN74" t="s">
        <v>873</v>
      </c>
      <c r="CO74">
        <v>162.28</v>
      </c>
      <c r="CQ74">
        <v>162.28</v>
      </c>
      <c r="CR74">
        <v>0</v>
      </c>
      <c r="CS74">
        <v>0</v>
      </c>
      <c r="CT74">
        <v>0</v>
      </c>
      <c r="CU74">
        <v>0</v>
      </c>
      <c r="CV74">
        <v>5</v>
      </c>
      <c r="CW74">
        <v>2.5</v>
      </c>
      <c r="CY74">
        <v>5</v>
      </c>
      <c r="CZ74">
        <v>0</v>
      </c>
      <c r="DA74">
        <v>0</v>
      </c>
      <c r="DB74">
        <v>0</v>
      </c>
      <c r="DD74">
        <v>0</v>
      </c>
      <c r="DE74">
        <v>0</v>
      </c>
      <c r="DF74">
        <v>0</v>
      </c>
      <c r="DG74">
        <v>0</v>
      </c>
      <c r="DI74">
        <v>0</v>
      </c>
      <c r="DJ74">
        <v>0</v>
      </c>
      <c r="DK74">
        <v>0</v>
      </c>
      <c r="DL74">
        <v>0</v>
      </c>
      <c r="DM74">
        <v>17.27</v>
      </c>
      <c r="DN74">
        <v>4.3174999999999999</v>
      </c>
      <c r="DP74">
        <v>17.27</v>
      </c>
      <c r="DQ74">
        <v>0</v>
      </c>
      <c r="DR74">
        <v>0</v>
      </c>
      <c r="DT74">
        <v>0</v>
      </c>
      <c r="DU74">
        <v>0</v>
      </c>
      <c r="DV74">
        <v>0</v>
      </c>
      <c r="DX74">
        <v>0</v>
      </c>
      <c r="DY74">
        <v>0</v>
      </c>
      <c r="DZ74">
        <v>158.38499999999999</v>
      </c>
      <c r="EA74">
        <v>169.0975</v>
      </c>
      <c r="ED74">
        <v>169.0975</v>
      </c>
      <c r="EF74" t="s">
        <v>874</v>
      </c>
      <c r="EG74">
        <v>-1.4940000000000001E-3</v>
      </c>
      <c r="EH74">
        <v>0</v>
      </c>
      <c r="EI74">
        <v>0</v>
      </c>
      <c r="EJ74">
        <v>0</v>
      </c>
      <c r="EK74">
        <v>0</v>
      </c>
      <c r="EL74" t="s">
        <v>872</v>
      </c>
      <c r="EM74" t="s">
        <v>872</v>
      </c>
      <c r="EN74" t="s">
        <v>872</v>
      </c>
      <c r="EO74" t="s">
        <v>872</v>
      </c>
      <c r="EQ74">
        <v>0</v>
      </c>
      <c r="ER74" s="22">
        <v>0</v>
      </c>
      <c r="ES74">
        <v>0</v>
      </c>
      <c r="ET74">
        <v>0</v>
      </c>
      <c r="EU74">
        <v>0</v>
      </c>
      <c r="EV74">
        <v>0</v>
      </c>
      <c r="EW74">
        <v>0</v>
      </c>
      <c r="EX74">
        <v>0</v>
      </c>
      <c r="EY74">
        <v>0</v>
      </c>
      <c r="EZ74">
        <v>0</v>
      </c>
      <c r="FA74">
        <v>152.9</v>
      </c>
      <c r="FC74">
        <v>152.9</v>
      </c>
      <c r="FD74">
        <v>0</v>
      </c>
      <c r="FE74">
        <v>0</v>
      </c>
      <c r="FF74" t="s">
        <v>875</v>
      </c>
      <c r="FG74">
        <v>152.9</v>
      </c>
      <c r="FI74">
        <v>152.9</v>
      </c>
      <c r="FJ74">
        <v>0</v>
      </c>
      <c r="FK74">
        <v>0</v>
      </c>
      <c r="FL74">
        <v>0</v>
      </c>
      <c r="FM74">
        <v>0</v>
      </c>
      <c r="FN74">
        <v>3.58</v>
      </c>
      <c r="FO74">
        <v>1.79</v>
      </c>
      <c r="FQ74">
        <v>3.58</v>
      </c>
      <c r="FR74">
        <v>0</v>
      </c>
      <c r="FS74">
        <v>0</v>
      </c>
      <c r="FT74">
        <v>0</v>
      </c>
      <c r="FV74">
        <v>0</v>
      </c>
      <c r="FW74">
        <v>0</v>
      </c>
      <c r="FX74">
        <v>0</v>
      </c>
      <c r="FY74">
        <v>0</v>
      </c>
      <c r="GA74">
        <v>0</v>
      </c>
      <c r="GB74">
        <v>0</v>
      </c>
      <c r="GC74">
        <v>0</v>
      </c>
      <c r="GD74">
        <v>0</v>
      </c>
      <c r="GE74">
        <v>14.78</v>
      </c>
      <c r="GF74">
        <v>3.6949999999999998</v>
      </c>
      <c r="GH74">
        <v>14.78</v>
      </c>
      <c r="GI74">
        <v>0</v>
      </c>
      <c r="GJ74">
        <v>0</v>
      </c>
      <c r="GL74">
        <v>0</v>
      </c>
      <c r="GM74">
        <v>0</v>
      </c>
      <c r="GN74">
        <v>0</v>
      </c>
      <c r="GP74">
        <v>0</v>
      </c>
      <c r="GQ74">
        <v>0</v>
      </c>
      <c r="GR74">
        <v>136.405</v>
      </c>
      <c r="GS74">
        <v>158.38499999999999</v>
      </c>
      <c r="GV74">
        <v>158.38499999999999</v>
      </c>
      <c r="GX74" t="s">
        <v>876</v>
      </c>
      <c r="GY74">
        <v>-3.2599999999999999E-3</v>
      </c>
      <c r="GZ74">
        <v>0</v>
      </c>
      <c r="HA74">
        <v>0</v>
      </c>
      <c r="HB74">
        <v>0</v>
      </c>
      <c r="HC74">
        <v>0</v>
      </c>
      <c r="HD74" t="s">
        <v>872</v>
      </c>
      <c r="HE74" t="s">
        <v>872</v>
      </c>
      <c r="HF74" t="s">
        <v>872</v>
      </c>
      <c r="HG74" t="s">
        <v>872</v>
      </c>
      <c r="HI74">
        <v>0</v>
      </c>
      <c r="HJ74">
        <v>0</v>
      </c>
      <c r="HK74">
        <v>0</v>
      </c>
      <c r="HL74">
        <v>0</v>
      </c>
      <c r="HM74">
        <v>0</v>
      </c>
      <c r="HN74">
        <v>0</v>
      </c>
      <c r="HO74">
        <v>0</v>
      </c>
      <c r="HP74">
        <v>0</v>
      </c>
      <c r="HQ74">
        <v>0</v>
      </c>
      <c r="HR74">
        <v>0</v>
      </c>
      <c r="HS74">
        <v>132.52000000000001</v>
      </c>
      <c r="HU74">
        <v>132.52000000000001</v>
      </c>
      <c r="HV74">
        <v>0</v>
      </c>
      <c r="HW74">
        <v>0</v>
      </c>
      <c r="HX74" t="s">
        <v>877</v>
      </c>
      <c r="HY74">
        <v>132.52000000000001</v>
      </c>
      <c r="IA74">
        <v>132.52000000000001</v>
      </c>
      <c r="IB74">
        <v>0</v>
      </c>
      <c r="IC74">
        <v>0</v>
      </c>
      <c r="ID74">
        <v>0</v>
      </c>
      <c r="IE74">
        <v>0</v>
      </c>
      <c r="IF74">
        <v>1</v>
      </c>
      <c r="IG74">
        <v>0.5</v>
      </c>
      <c r="II74">
        <v>1</v>
      </c>
      <c r="IJ74">
        <v>0</v>
      </c>
      <c r="IK74">
        <v>0</v>
      </c>
      <c r="IL74">
        <v>0</v>
      </c>
      <c r="IN74">
        <v>0</v>
      </c>
      <c r="IO74">
        <v>0</v>
      </c>
      <c r="IP74">
        <v>0</v>
      </c>
      <c r="IQ74">
        <v>0</v>
      </c>
      <c r="IS74">
        <v>0</v>
      </c>
      <c r="IT74">
        <v>0</v>
      </c>
      <c r="IU74">
        <v>0</v>
      </c>
      <c r="IV74">
        <v>0</v>
      </c>
      <c r="IW74">
        <v>13.54</v>
      </c>
      <c r="IX74">
        <v>3.3849999999999998</v>
      </c>
      <c r="IZ74">
        <v>13.54</v>
      </c>
      <c r="JA74">
        <v>0</v>
      </c>
      <c r="JB74">
        <v>0</v>
      </c>
      <c r="JD74">
        <v>0</v>
      </c>
      <c r="JE74">
        <v>0</v>
      </c>
      <c r="JF74">
        <v>0</v>
      </c>
      <c r="JH74">
        <v>0</v>
      </c>
      <c r="JI74">
        <v>0</v>
      </c>
      <c r="JJ74">
        <v>136.405</v>
      </c>
      <c r="JL74" t="s">
        <v>878</v>
      </c>
      <c r="JM74">
        <v>0</v>
      </c>
      <c r="JN74">
        <v>0</v>
      </c>
      <c r="JO74">
        <v>0</v>
      </c>
      <c r="JP74">
        <v>0</v>
      </c>
      <c r="JQ74">
        <v>0</v>
      </c>
      <c r="JR74">
        <v>44317.36438082176</v>
      </c>
      <c r="JS74">
        <v>1</v>
      </c>
      <c r="JT74">
        <v>3</v>
      </c>
    </row>
    <row r="75" spans="1:280" x14ac:dyDescent="0.25">
      <c r="A75">
        <v>1977</v>
      </c>
      <c r="B75">
        <v>1977</v>
      </c>
      <c r="C75" t="s">
        <v>139</v>
      </c>
      <c r="D75" t="s">
        <v>137</v>
      </c>
      <c r="E75" t="s">
        <v>140</v>
      </c>
      <c r="G75">
        <v>1975</v>
      </c>
      <c r="H75">
        <v>28827600</v>
      </c>
      <c r="I75">
        <v>0</v>
      </c>
      <c r="J75">
        <v>0</v>
      </c>
      <c r="K75">
        <v>170000</v>
      </c>
      <c r="L75">
        <v>0</v>
      </c>
      <c r="M75">
        <v>0</v>
      </c>
      <c r="N75">
        <v>0</v>
      </c>
      <c r="O75">
        <v>0</v>
      </c>
      <c r="P75">
        <v>12.52</v>
      </c>
      <c r="Q75">
        <v>4452100</v>
      </c>
      <c r="R75">
        <v>7183.4</v>
      </c>
      <c r="S75">
        <v>7183.4</v>
      </c>
      <c r="T75">
        <v>7183.4</v>
      </c>
      <c r="U75">
        <v>0</v>
      </c>
      <c r="V75" t="s">
        <v>870</v>
      </c>
      <c r="W75">
        <v>7183.4</v>
      </c>
      <c r="X75">
        <v>7183.4</v>
      </c>
      <c r="Y75">
        <v>7183.4</v>
      </c>
      <c r="Z75">
        <v>0</v>
      </c>
      <c r="AA75">
        <v>950</v>
      </c>
      <c r="AB75">
        <v>790.17399999999998</v>
      </c>
      <c r="AC75">
        <v>35.6</v>
      </c>
      <c r="AD75">
        <v>309.7</v>
      </c>
      <c r="AE75">
        <v>154.85</v>
      </c>
      <c r="AF75">
        <v>309.7</v>
      </c>
      <c r="AG75">
        <v>309.7</v>
      </c>
      <c r="AH75">
        <v>0</v>
      </c>
      <c r="AI75">
        <v>0.6</v>
      </c>
      <c r="AJ75">
        <v>0.6</v>
      </c>
      <c r="AK75">
        <v>0.6</v>
      </c>
      <c r="AL75">
        <v>0.6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29</v>
      </c>
      <c r="AT75">
        <v>7.25</v>
      </c>
      <c r="AU75">
        <v>796.79</v>
      </c>
      <c r="AV75">
        <v>199.19749999999999</v>
      </c>
      <c r="AW75">
        <v>796.79</v>
      </c>
      <c r="AX75">
        <v>796.79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7181.9844000000003</v>
      </c>
      <c r="BI75">
        <v>8371.0715</v>
      </c>
      <c r="BJ75">
        <v>8130.0019000000002</v>
      </c>
      <c r="BK75">
        <v>8371.0715</v>
      </c>
      <c r="BL75">
        <v>8371.0715</v>
      </c>
      <c r="BM75">
        <v>8371.0715</v>
      </c>
      <c r="BN75" t="s">
        <v>871</v>
      </c>
      <c r="BO75">
        <v>0</v>
      </c>
      <c r="BP75">
        <v>0</v>
      </c>
      <c r="BQ75">
        <v>619.78</v>
      </c>
      <c r="BR75">
        <v>40</v>
      </c>
      <c r="BS75">
        <v>0.7</v>
      </c>
      <c r="BT75" t="s">
        <v>872</v>
      </c>
      <c r="BU75" t="s">
        <v>872</v>
      </c>
      <c r="BV75" t="s">
        <v>872</v>
      </c>
      <c r="BW75" t="s">
        <v>872</v>
      </c>
      <c r="BX75">
        <v>1975</v>
      </c>
      <c r="BY75">
        <v>27965200</v>
      </c>
      <c r="BZ75">
        <v>0</v>
      </c>
      <c r="CA75">
        <v>0</v>
      </c>
      <c r="CB75">
        <v>166700</v>
      </c>
      <c r="CC75">
        <v>0</v>
      </c>
      <c r="CD75">
        <v>0</v>
      </c>
      <c r="CE75">
        <v>0</v>
      </c>
      <c r="CF75">
        <v>0</v>
      </c>
      <c r="CG75">
        <v>12.52</v>
      </c>
      <c r="CH75">
        <v>3954500</v>
      </c>
      <c r="CI75">
        <v>6049.5</v>
      </c>
      <c r="CJ75">
        <v>6969.29</v>
      </c>
      <c r="CK75">
        <v>6049.5</v>
      </c>
      <c r="CL75">
        <v>919.79</v>
      </c>
      <c r="CM75">
        <v>0</v>
      </c>
      <c r="CN75" t="s">
        <v>873</v>
      </c>
      <c r="CO75">
        <v>6049.5</v>
      </c>
      <c r="CP75">
        <v>6969.29</v>
      </c>
      <c r="CQ75">
        <v>6049.5</v>
      </c>
      <c r="CR75">
        <v>919.79</v>
      </c>
      <c r="CS75">
        <v>897</v>
      </c>
      <c r="CT75">
        <v>766.62189999999998</v>
      </c>
      <c r="CU75">
        <v>35.6</v>
      </c>
      <c r="CV75">
        <v>309.72000000000003</v>
      </c>
      <c r="CW75">
        <v>154.86000000000001</v>
      </c>
      <c r="CX75">
        <v>314.72000000000003</v>
      </c>
      <c r="CY75">
        <v>309.72000000000003</v>
      </c>
      <c r="CZ75">
        <v>5</v>
      </c>
      <c r="DA75">
        <v>0.62</v>
      </c>
      <c r="DB75">
        <v>0.62</v>
      </c>
      <c r="DC75">
        <v>0.62</v>
      </c>
      <c r="DD75">
        <v>0.62</v>
      </c>
      <c r="DE75">
        <v>0</v>
      </c>
      <c r="DF75">
        <v>0</v>
      </c>
      <c r="DG75">
        <v>0</v>
      </c>
      <c r="DH75">
        <v>0</v>
      </c>
      <c r="DI75">
        <v>0</v>
      </c>
      <c r="DJ75">
        <v>0</v>
      </c>
      <c r="DK75">
        <v>29</v>
      </c>
      <c r="DL75">
        <v>7.25</v>
      </c>
      <c r="DM75">
        <v>670.13</v>
      </c>
      <c r="DN75">
        <v>167.5325</v>
      </c>
      <c r="DO75">
        <v>773.04</v>
      </c>
      <c r="DP75">
        <v>670.13</v>
      </c>
      <c r="DQ75">
        <v>102.91</v>
      </c>
      <c r="DR75">
        <v>0</v>
      </c>
      <c r="DS75">
        <v>0</v>
      </c>
      <c r="DT75">
        <v>0</v>
      </c>
      <c r="DU75">
        <v>0</v>
      </c>
      <c r="DV75">
        <v>0</v>
      </c>
      <c r="DW75">
        <v>0</v>
      </c>
      <c r="DX75">
        <v>0</v>
      </c>
      <c r="DY75">
        <v>0</v>
      </c>
      <c r="DZ75">
        <v>7610.9808999999996</v>
      </c>
      <c r="EA75">
        <v>7181.9844000000003</v>
      </c>
      <c r="EB75">
        <v>8526.0458999999992</v>
      </c>
      <c r="EC75">
        <v>8130.0019000000002</v>
      </c>
      <c r="ED75">
        <v>7610.9808999999996</v>
      </c>
      <c r="EE75">
        <v>8526.0458999999992</v>
      </c>
      <c r="EF75" t="s">
        <v>874</v>
      </c>
      <c r="EG75">
        <v>-8.6269999999999993E-3</v>
      </c>
      <c r="EH75">
        <v>0</v>
      </c>
      <c r="EI75">
        <v>562.52</v>
      </c>
      <c r="EJ75">
        <v>41</v>
      </c>
      <c r="EK75">
        <v>0.7</v>
      </c>
      <c r="EL75" t="s">
        <v>872</v>
      </c>
      <c r="EM75" t="s">
        <v>872</v>
      </c>
      <c r="EN75" t="s">
        <v>872</v>
      </c>
      <c r="EO75" t="s">
        <v>872</v>
      </c>
      <c r="EP75">
        <v>1975</v>
      </c>
      <c r="EQ75">
        <v>26180666</v>
      </c>
      <c r="ER75" s="22">
        <v>0</v>
      </c>
      <c r="ES75">
        <v>691667</v>
      </c>
      <c r="ET75">
        <v>159316</v>
      </c>
      <c r="EU75">
        <v>0</v>
      </c>
      <c r="EV75">
        <v>0</v>
      </c>
      <c r="EW75">
        <v>0</v>
      </c>
      <c r="EX75">
        <v>0</v>
      </c>
      <c r="EY75">
        <v>12.52</v>
      </c>
      <c r="EZ75">
        <v>3542200</v>
      </c>
      <c r="FA75">
        <v>6434.71</v>
      </c>
      <c r="FB75">
        <v>7323.69</v>
      </c>
      <c r="FC75">
        <v>6434.71</v>
      </c>
      <c r="FD75">
        <v>888.98</v>
      </c>
      <c r="FE75">
        <v>0</v>
      </c>
      <c r="FF75" t="s">
        <v>875</v>
      </c>
      <c r="FG75">
        <v>6434.71</v>
      </c>
      <c r="FH75">
        <v>7323.69</v>
      </c>
      <c r="FI75">
        <v>6434.71</v>
      </c>
      <c r="FJ75">
        <v>888.98</v>
      </c>
      <c r="FK75">
        <v>957</v>
      </c>
      <c r="FL75">
        <v>805.60590000000002</v>
      </c>
      <c r="FM75">
        <v>35.6</v>
      </c>
      <c r="FN75">
        <v>306.49</v>
      </c>
      <c r="FO75">
        <v>153.245</v>
      </c>
      <c r="FP75">
        <v>310.23</v>
      </c>
      <c r="FQ75">
        <v>306.49</v>
      </c>
      <c r="FR75">
        <v>3.74</v>
      </c>
      <c r="FS75">
        <v>1.08</v>
      </c>
      <c r="FT75">
        <v>1.08</v>
      </c>
      <c r="FU75">
        <v>1.08</v>
      </c>
      <c r="FV75">
        <v>1.08</v>
      </c>
      <c r="FW75">
        <v>0</v>
      </c>
      <c r="FX75">
        <v>0</v>
      </c>
      <c r="FY75">
        <v>0</v>
      </c>
      <c r="FZ75">
        <v>0</v>
      </c>
      <c r="GA75">
        <v>0</v>
      </c>
      <c r="GB75">
        <v>0</v>
      </c>
      <c r="GC75">
        <v>33</v>
      </c>
      <c r="GD75">
        <v>8.25</v>
      </c>
      <c r="GE75">
        <v>689.96</v>
      </c>
      <c r="GF75">
        <v>172.49</v>
      </c>
      <c r="GG75">
        <v>786.82</v>
      </c>
      <c r="GH75">
        <v>689.96</v>
      </c>
      <c r="GI75">
        <v>96.86</v>
      </c>
      <c r="GJ75">
        <v>0</v>
      </c>
      <c r="GK75">
        <v>0</v>
      </c>
      <c r="GL75">
        <v>0</v>
      </c>
      <c r="GM75">
        <v>0</v>
      </c>
      <c r="GN75">
        <v>0</v>
      </c>
      <c r="GO75">
        <v>0</v>
      </c>
      <c r="GP75">
        <v>0</v>
      </c>
      <c r="GQ75">
        <v>0</v>
      </c>
      <c r="GR75">
        <v>7678.8856999999998</v>
      </c>
      <c r="GS75">
        <v>7610.9808999999996</v>
      </c>
      <c r="GT75">
        <v>8585.2132000000001</v>
      </c>
      <c r="GU75">
        <v>8526.0458999999992</v>
      </c>
      <c r="GV75">
        <v>7678.8856999999998</v>
      </c>
      <c r="GW75">
        <v>8585.2132000000001</v>
      </c>
      <c r="GX75" t="s">
        <v>876</v>
      </c>
      <c r="GY75">
        <v>-1.3934E-2</v>
      </c>
      <c r="GZ75">
        <v>0</v>
      </c>
      <c r="HA75">
        <v>476.92</v>
      </c>
      <c r="HB75">
        <v>21</v>
      </c>
      <c r="HC75">
        <v>0.7</v>
      </c>
      <c r="HD75" t="s">
        <v>872</v>
      </c>
      <c r="HE75" t="s">
        <v>872</v>
      </c>
      <c r="HF75" t="s">
        <v>872</v>
      </c>
      <c r="HG75" t="s">
        <v>872</v>
      </c>
      <c r="HH75">
        <v>1975</v>
      </c>
      <c r="HI75">
        <v>24296808</v>
      </c>
      <c r="HJ75">
        <v>0</v>
      </c>
      <c r="HK75">
        <v>772731</v>
      </c>
      <c r="HL75">
        <v>162887</v>
      </c>
      <c r="HM75">
        <v>0</v>
      </c>
      <c r="HN75">
        <v>0</v>
      </c>
      <c r="HO75">
        <v>0</v>
      </c>
      <c r="HP75">
        <v>0</v>
      </c>
      <c r="HQ75">
        <v>12.46</v>
      </c>
      <c r="HR75">
        <v>3347678</v>
      </c>
      <c r="HS75">
        <v>6460.27</v>
      </c>
      <c r="HT75">
        <v>7333.12</v>
      </c>
      <c r="HU75">
        <v>6460.27</v>
      </c>
      <c r="HV75">
        <v>872.85</v>
      </c>
      <c r="HW75">
        <v>0</v>
      </c>
      <c r="HX75" t="s">
        <v>877</v>
      </c>
      <c r="HY75">
        <v>6460.27</v>
      </c>
      <c r="HZ75">
        <v>7333.12</v>
      </c>
      <c r="IA75">
        <v>6460.27</v>
      </c>
      <c r="IB75">
        <v>872.85</v>
      </c>
      <c r="IC75">
        <v>981</v>
      </c>
      <c r="ID75">
        <v>806.64319999999998</v>
      </c>
      <c r="IE75">
        <v>36.5</v>
      </c>
      <c r="IF75">
        <v>284.29000000000002</v>
      </c>
      <c r="IG75">
        <v>142.14500000000001</v>
      </c>
      <c r="IH75">
        <v>290.36</v>
      </c>
      <c r="II75">
        <v>284.29000000000002</v>
      </c>
      <c r="IJ75">
        <v>6.07</v>
      </c>
      <c r="IK75">
        <v>0</v>
      </c>
      <c r="IL75">
        <v>0</v>
      </c>
      <c r="IM75">
        <v>0</v>
      </c>
      <c r="IN75">
        <v>0</v>
      </c>
      <c r="IO75">
        <v>0</v>
      </c>
      <c r="IP75">
        <v>0.97</v>
      </c>
      <c r="IQ75">
        <v>-0.24249999999999999</v>
      </c>
      <c r="IR75">
        <v>0.97</v>
      </c>
      <c r="IS75">
        <v>0.97</v>
      </c>
      <c r="IT75">
        <v>0</v>
      </c>
      <c r="IU75">
        <v>33</v>
      </c>
      <c r="IV75">
        <v>8.25</v>
      </c>
      <c r="IW75">
        <v>901.28</v>
      </c>
      <c r="IX75">
        <v>225.32</v>
      </c>
      <c r="IY75">
        <v>1023.05</v>
      </c>
      <c r="IZ75">
        <v>901.28</v>
      </c>
      <c r="JA75">
        <v>121.77</v>
      </c>
      <c r="JB75">
        <v>0</v>
      </c>
      <c r="JC75">
        <v>0</v>
      </c>
      <c r="JD75">
        <v>0</v>
      </c>
      <c r="JE75">
        <v>0</v>
      </c>
      <c r="JF75">
        <v>0</v>
      </c>
      <c r="JG75">
        <v>0</v>
      </c>
      <c r="JH75">
        <v>0</v>
      </c>
      <c r="JI75">
        <v>0</v>
      </c>
      <c r="JJ75">
        <v>7678.8856999999998</v>
      </c>
      <c r="JK75">
        <v>8585.2132000000001</v>
      </c>
      <c r="JL75" t="s">
        <v>878</v>
      </c>
      <c r="JM75">
        <v>-8.3140000000000002E-3</v>
      </c>
      <c r="JN75">
        <v>0</v>
      </c>
      <c r="JO75">
        <v>456.51</v>
      </c>
      <c r="JP75">
        <v>18</v>
      </c>
      <c r="JQ75">
        <v>0.7</v>
      </c>
      <c r="JR75">
        <v>44317.36438082176</v>
      </c>
      <c r="JS75">
        <v>1</v>
      </c>
      <c r="JT75">
        <v>2</v>
      </c>
    </row>
    <row r="76" spans="1:280" x14ac:dyDescent="0.25">
      <c r="A76">
        <v>4729</v>
      </c>
      <c r="B76">
        <v>1977</v>
      </c>
      <c r="D76" t="s">
        <v>137</v>
      </c>
      <c r="E76" t="s">
        <v>140</v>
      </c>
      <c r="F76" t="s">
        <v>911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T76">
        <v>0</v>
      </c>
      <c r="U76">
        <v>0</v>
      </c>
      <c r="V76" t="s">
        <v>870</v>
      </c>
      <c r="W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G76">
        <v>0</v>
      </c>
      <c r="AH76">
        <v>0</v>
      </c>
      <c r="AI76">
        <v>0</v>
      </c>
      <c r="AJ76">
        <v>0</v>
      </c>
      <c r="AL76">
        <v>0</v>
      </c>
      <c r="AM76">
        <v>0</v>
      </c>
      <c r="AN76">
        <v>0</v>
      </c>
      <c r="AO76">
        <v>0</v>
      </c>
      <c r="AQ76">
        <v>0</v>
      </c>
      <c r="AR76">
        <v>0</v>
      </c>
      <c r="AS76">
        <v>0</v>
      </c>
      <c r="AT76">
        <v>0</v>
      </c>
      <c r="AU76">
        <v>0</v>
      </c>
      <c r="AV76">
        <v>0</v>
      </c>
      <c r="AX76">
        <v>0</v>
      </c>
      <c r="AY76">
        <v>0</v>
      </c>
      <c r="AZ76">
        <v>0</v>
      </c>
      <c r="BB76">
        <v>0</v>
      </c>
      <c r="BC76">
        <v>0</v>
      </c>
      <c r="BD76">
        <v>0</v>
      </c>
      <c r="BF76">
        <v>0</v>
      </c>
      <c r="BG76">
        <v>0</v>
      </c>
      <c r="BH76">
        <v>948.01750000000004</v>
      </c>
      <c r="BI76">
        <v>0</v>
      </c>
      <c r="BL76">
        <v>948.01750000000004</v>
      </c>
      <c r="BN76" t="s">
        <v>871</v>
      </c>
      <c r="BO76">
        <v>0</v>
      </c>
      <c r="BP76">
        <v>0</v>
      </c>
      <c r="BQ76">
        <v>0</v>
      </c>
      <c r="BR76">
        <v>0</v>
      </c>
      <c r="BS76">
        <v>0</v>
      </c>
      <c r="BT76" t="s">
        <v>872</v>
      </c>
      <c r="BU76" t="s">
        <v>872</v>
      </c>
      <c r="BV76" t="s">
        <v>872</v>
      </c>
      <c r="BW76" t="s">
        <v>872</v>
      </c>
      <c r="BY76">
        <v>0</v>
      </c>
      <c r="BZ76">
        <v>0</v>
      </c>
      <c r="CA76">
        <v>0</v>
      </c>
      <c r="CB76">
        <v>0</v>
      </c>
      <c r="CC76">
        <v>0</v>
      </c>
      <c r="CD76">
        <v>0</v>
      </c>
      <c r="CE76">
        <v>0</v>
      </c>
      <c r="CF76">
        <v>0</v>
      </c>
      <c r="CG76">
        <v>0</v>
      </c>
      <c r="CH76">
        <v>0</v>
      </c>
      <c r="CI76">
        <v>919.79</v>
      </c>
      <c r="CK76">
        <v>919.79</v>
      </c>
      <c r="CL76">
        <v>0</v>
      </c>
      <c r="CM76">
        <v>0</v>
      </c>
      <c r="CN76" t="s">
        <v>873</v>
      </c>
      <c r="CO76">
        <v>919.79</v>
      </c>
      <c r="CQ76">
        <v>919.79</v>
      </c>
      <c r="CR76">
        <v>0</v>
      </c>
      <c r="CS76">
        <v>0</v>
      </c>
      <c r="CT76">
        <v>0</v>
      </c>
      <c r="CU76">
        <v>0</v>
      </c>
      <c r="CV76">
        <v>5</v>
      </c>
      <c r="CW76">
        <v>2.5</v>
      </c>
      <c r="CY76">
        <v>5</v>
      </c>
      <c r="CZ76">
        <v>0</v>
      </c>
      <c r="DA76">
        <v>0</v>
      </c>
      <c r="DB76">
        <v>0</v>
      </c>
      <c r="DD76">
        <v>0</v>
      </c>
      <c r="DE76">
        <v>0</v>
      </c>
      <c r="DF76">
        <v>0</v>
      </c>
      <c r="DG76">
        <v>0</v>
      </c>
      <c r="DI76">
        <v>0</v>
      </c>
      <c r="DJ76">
        <v>0</v>
      </c>
      <c r="DK76">
        <v>0</v>
      </c>
      <c r="DL76">
        <v>0</v>
      </c>
      <c r="DM76">
        <v>102.91</v>
      </c>
      <c r="DN76">
        <v>25.727499999999999</v>
      </c>
      <c r="DP76">
        <v>102.91</v>
      </c>
      <c r="DQ76">
        <v>0</v>
      </c>
      <c r="DR76">
        <v>0</v>
      </c>
      <c r="DT76">
        <v>0</v>
      </c>
      <c r="DU76">
        <v>0</v>
      </c>
      <c r="DV76">
        <v>0</v>
      </c>
      <c r="DX76">
        <v>0</v>
      </c>
      <c r="DY76">
        <v>0</v>
      </c>
      <c r="DZ76">
        <v>915.06500000000005</v>
      </c>
      <c r="EA76">
        <v>948.01750000000004</v>
      </c>
      <c r="ED76">
        <v>948.01750000000004</v>
      </c>
      <c r="EF76" t="s">
        <v>874</v>
      </c>
      <c r="EG76">
        <v>-8.6269999999999993E-3</v>
      </c>
      <c r="EH76">
        <v>0</v>
      </c>
      <c r="EI76">
        <v>0</v>
      </c>
      <c r="EJ76">
        <v>0</v>
      </c>
      <c r="EK76">
        <v>0</v>
      </c>
      <c r="EL76" t="s">
        <v>872</v>
      </c>
      <c r="EM76" t="s">
        <v>872</v>
      </c>
      <c r="EN76" t="s">
        <v>872</v>
      </c>
      <c r="EO76" t="s">
        <v>872</v>
      </c>
      <c r="EQ76">
        <v>0</v>
      </c>
      <c r="ER76" s="22">
        <v>0</v>
      </c>
      <c r="ES76">
        <v>0</v>
      </c>
      <c r="ET76">
        <v>0</v>
      </c>
      <c r="EU76">
        <v>0</v>
      </c>
      <c r="EV76">
        <v>0</v>
      </c>
      <c r="EW76">
        <v>0</v>
      </c>
      <c r="EX76">
        <v>0</v>
      </c>
      <c r="EY76">
        <v>0</v>
      </c>
      <c r="EZ76">
        <v>0</v>
      </c>
      <c r="FA76">
        <v>888.98</v>
      </c>
      <c r="FC76">
        <v>888.98</v>
      </c>
      <c r="FD76">
        <v>0</v>
      </c>
      <c r="FE76">
        <v>0</v>
      </c>
      <c r="FF76" t="s">
        <v>875</v>
      </c>
      <c r="FG76">
        <v>888.98</v>
      </c>
      <c r="FI76">
        <v>888.98</v>
      </c>
      <c r="FJ76">
        <v>0</v>
      </c>
      <c r="FK76">
        <v>0</v>
      </c>
      <c r="FL76">
        <v>0</v>
      </c>
      <c r="FM76">
        <v>0</v>
      </c>
      <c r="FN76">
        <v>3.74</v>
      </c>
      <c r="FO76">
        <v>1.87</v>
      </c>
      <c r="FQ76">
        <v>3.74</v>
      </c>
      <c r="FR76">
        <v>0</v>
      </c>
      <c r="FS76">
        <v>0</v>
      </c>
      <c r="FT76">
        <v>0</v>
      </c>
      <c r="FV76">
        <v>0</v>
      </c>
      <c r="FW76">
        <v>0</v>
      </c>
      <c r="FX76">
        <v>0</v>
      </c>
      <c r="FY76">
        <v>0</v>
      </c>
      <c r="GA76">
        <v>0</v>
      </c>
      <c r="GB76">
        <v>0</v>
      </c>
      <c r="GC76">
        <v>0</v>
      </c>
      <c r="GD76">
        <v>0</v>
      </c>
      <c r="GE76">
        <v>96.86</v>
      </c>
      <c r="GF76">
        <v>24.215</v>
      </c>
      <c r="GH76">
        <v>96.86</v>
      </c>
      <c r="GI76">
        <v>0</v>
      </c>
      <c r="GJ76">
        <v>0</v>
      </c>
      <c r="GL76">
        <v>0</v>
      </c>
      <c r="GM76">
        <v>0</v>
      </c>
      <c r="GN76">
        <v>0</v>
      </c>
      <c r="GP76">
        <v>0</v>
      </c>
      <c r="GQ76">
        <v>0</v>
      </c>
      <c r="GR76">
        <v>906.32749999999999</v>
      </c>
      <c r="GS76">
        <v>915.06500000000005</v>
      </c>
      <c r="GV76">
        <v>915.06500000000005</v>
      </c>
      <c r="GX76" t="s">
        <v>876</v>
      </c>
      <c r="GY76">
        <v>-1.3934E-2</v>
      </c>
      <c r="GZ76">
        <v>0</v>
      </c>
      <c r="HA76">
        <v>0</v>
      </c>
      <c r="HB76">
        <v>0</v>
      </c>
      <c r="HC76">
        <v>0</v>
      </c>
      <c r="HD76" t="s">
        <v>872</v>
      </c>
      <c r="HE76" t="s">
        <v>872</v>
      </c>
      <c r="HF76" t="s">
        <v>872</v>
      </c>
      <c r="HG76" t="s">
        <v>872</v>
      </c>
      <c r="HI76">
        <v>0</v>
      </c>
      <c r="HJ76">
        <v>0</v>
      </c>
      <c r="HK76">
        <v>0</v>
      </c>
      <c r="HL76">
        <v>0</v>
      </c>
      <c r="HM76">
        <v>0</v>
      </c>
      <c r="HN76">
        <v>0</v>
      </c>
      <c r="HO76">
        <v>0</v>
      </c>
      <c r="HP76">
        <v>0</v>
      </c>
      <c r="HQ76">
        <v>0</v>
      </c>
      <c r="HR76">
        <v>0</v>
      </c>
      <c r="HS76">
        <v>872.85</v>
      </c>
      <c r="HU76">
        <v>872.85</v>
      </c>
      <c r="HV76">
        <v>0</v>
      </c>
      <c r="HW76">
        <v>0</v>
      </c>
      <c r="HX76" t="s">
        <v>877</v>
      </c>
      <c r="HY76">
        <v>872.85</v>
      </c>
      <c r="IA76">
        <v>872.85</v>
      </c>
      <c r="IB76">
        <v>0</v>
      </c>
      <c r="IC76">
        <v>0</v>
      </c>
      <c r="ID76">
        <v>0</v>
      </c>
      <c r="IE76">
        <v>0</v>
      </c>
      <c r="IF76">
        <v>6.07</v>
      </c>
      <c r="IG76">
        <v>3.0350000000000001</v>
      </c>
      <c r="II76">
        <v>6.07</v>
      </c>
      <c r="IJ76">
        <v>0</v>
      </c>
      <c r="IK76">
        <v>0</v>
      </c>
      <c r="IL76">
        <v>0</v>
      </c>
      <c r="IN76">
        <v>0</v>
      </c>
      <c r="IO76">
        <v>0</v>
      </c>
      <c r="IP76">
        <v>0</v>
      </c>
      <c r="IQ76">
        <v>0</v>
      </c>
      <c r="IS76">
        <v>0</v>
      </c>
      <c r="IT76">
        <v>0</v>
      </c>
      <c r="IU76">
        <v>0</v>
      </c>
      <c r="IV76">
        <v>0</v>
      </c>
      <c r="IW76">
        <v>121.77</v>
      </c>
      <c r="IX76">
        <v>30.442499999999999</v>
      </c>
      <c r="IZ76">
        <v>121.77</v>
      </c>
      <c r="JA76">
        <v>0</v>
      </c>
      <c r="JB76">
        <v>0</v>
      </c>
      <c r="JD76">
        <v>0</v>
      </c>
      <c r="JE76">
        <v>0</v>
      </c>
      <c r="JF76">
        <v>0</v>
      </c>
      <c r="JH76">
        <v>0</v>
      </c>
      <c r="JI76">
        <v>0</v>
      </c>
      <c r="JJ76">
        <v>906.32749999999999</v>
      </c>
      <c r="JL76" t="s">
        <v>878</v>
      </c>
      <c r="JM76">
        <v>0</v>
      </c>
      <c r="JN76">
        <v>0</v>
      </c>
      <c r="JO76">
        <v>0</v>
      </c>
      <c r="JP76">
        <v>0</v>
      </c>
      <c r="JQ76">
        <v>0</v>
      </c>
      <c r="JR76">
        <v>44317.36438082176</v>
      </c>
      <c r="JS76">
        <v>1</v>
      </c>
      <c r="JT76">
        <v>3</v>
      </c>
    </row>
    <row r="77" spans="1:280" x14ac:dyDescent="0.25">
      <c r="A77">
        <v>1978</v>
      </c>
      <c r="B77">
        <v>1978</v>
      </c>
      <c r="C77" t="s">
        <v>141</v>
      </c>
      <c r="D77" t="s">
        <v>137</v>
      </c>
      <c r="E77" t="s">
        <v>142</v>
      </c>
      <c r="G77">
        <v>1975</v>
      </c>
      <c r="H77">
        <v>9300000</v>
      </c>
      <c r="I77">
        <v>5000</v>
      </c>
      <c r="J77">
        <v>0</v>
      </c>
      <c r="K77">
        <v>20000</v>
      </c>
      <c r="L77">
        <v>0</v>
      </c>
      <c r="M77">
        <v>0</v>
      </c>
      <c r="N77">
        <v>0</v>
      </c>
      <c r="O77">
        <v>0</v>
      </c>
      <c r="P77">
        <v>15.68</v>
      </c>
      <c r="Q77">
        <v>864500</v>
      </c>
      <c r="R77">
        <v>1140</v>
      </c>
      <c r="S77">
        <v>1140</v>
      </c>
      <c r="T77">
        <v>1140</v>
      </c>
      <c r="U77">
        <v>0</v>
      </c>
      <c r="V77" t="s">
        <v>870</v>
      </c>
      <c r="W77">
        <v>1140</v>
      </c>
      <c r="X77">
        <v>1140</v>
      </c>
      <c r="Y77">
        <v>1140</v>
      </c>
      <c r="Z77">
        <v>0</v>
      </c>
      <c r="AA77">
        <v>114</v>
      </c>
      <c r="AB77">
        <v>114</v>
      </c>
      <c r="AC77">
        <v>0</v>
      </c>
      <c r="AD77">
        <v>18</v>
      </c>
      <c r="AE77">
        <v>9</v>
      </c>
      <c r="AF77">
        <v>18</v>
      </c>
      <c r="AG77">
        <v>18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3</v>
      </c>
      <c r="AT77">
        <v>0.75</v>
      </c>
      <c r="AU77">
        <v>81.540000000000006</v>
      </c>
      <c r="AV77">
        <v>20.385000000000002</v>
      </c>
      <c r="AW77">
        <v>81.540000000000006</v>
      </c>
      <c r="AX77">
        <v>81.540000000000006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1152.6706999999999</v>
      </c>
      <c r="BI77">
        <v>1284.135</v>
      </c>
      <c r="BJ77">
        <v>1152.6706999999999</v>
      </c>
      <c r="BK77">
        <v>1284.135</v>
      </c>
      <c r="BL77">
        <v>1284.135</v>
      </c>
      <c r="BM77">
        <v>1284.135</v>
      </c>
      <c r="BN77" t="s">
        <v>871</v>
      </c>
      <c r="BO77">
        <v>0</v>
      </c>
      <c r="BP77">
        <v>0</v>
      </c>
      <c r="BQ77">
        <v>758.33</v>
      </c>
      <c r="BR77">
        <v>55</v>
      </c>
      <c r="BS77">
        <v>0.7</v>
      </c>
      <c r="BT77" t="s">
        <v>872</v>
      </c>
      <c r="BU77" t="s">
        <v>872</v>
      </c>
      <c r="BV77" t="s">
        <v>872</v>
      </c>
      <c r="BW77" t="s">
        <v>872</v>
      </c>
      <c r="BX77">
        <v>1975</v>
      </c>
      <c r="BY77">
        <v>9023000</v>
      </c>
      <c r="BZ77">
        <v>5000</v>
      </c>
      <c r="CA77">
        <v>0</v>
      </c>
      <c r="CB77">
        <v>20000</v>
      </c>
      <c r="CC77">
        <v>0</v>
      </c>
      <c r="CD77">
        <v>0</v>
      </c>
      <c r="CE77">
        <v>0</v>
      </c>
      <c r="CF77">
        <v>0</v>
      </c>
      <c r="CG77">
        <v>15.68</v>
      </c>
      <c r="CH77">
        <v>700000</v>
      </c>
      <c r="CI77">
        <v>1013.12</v>
      </c>
      <c r="CJ77">
        <v>1013.12</v>
      </c>
      <c r="CK77">
        <v>1013.12</v>
      </c>
      <c r="CL77">
        <v>0</v>
      </c>
      <c r="CM77">
        <v>0</v>
      </c>
      <c r="CN77" t="s">
        <v>873</v>
      </c>
      <c r="CO77">
        <v>1013.12</v>
      </c>
      <c r="CP77">
        <v>1013.12</v>
      </c>
      <c r="CQ77">
        <v>1013.12</v>
      </c>
      <c r="CR77">
        <v>0</v>
      </c>
      <c r="CS77">
        <v>115</v>
      </c>
      <c r="CT77">
        <v>111.4432</v>
      </c>
      <c r="CU77">
        <v>0</v>
      </c>
      <c r="CV77">
        <v>18.48</v>
      </c>
      <c r="CW77">
        <v>9.24</v>
      </c>
      <c r="CX77">
        <v>18.48</v>
      </c>
      <c r="CY77">
        <v>18.48</v>
      </c>
      <c r="CZ77">
        <v>0</v>
      </c>
      <c r="DA77">
        <v>0</v>
      </c>
      <c r="DB77">
        <v>0</v>
      </c>
      <c r="DC77">
        <v>0</v>
      </c>
      <c r="DD77">
        <v>0</v>
      </c>
      <c r="DE77">
        <v>0</v>
      </c>
      <c r="DF77">
        <v>0</v>
      </c>
      <c r="DG77">
        <v>0</v>
      </c>
      <c r="DH77">
        <v>0</v>
      </c>
      <c r="DI77">
        <v>0</v>
      </c>
      <c r="DJ77">
        <v>0</v>
      </c>
      <c r="DK77">
        <v>3</v>
      </c>
      <c r="DL77">
        <v>0.75</v>
      </c>
      <c r="DM77">
        <v>72.47</v>
      </c>
      <c r="DN77">
        <v>18.1175</v>
      </c>
      <c r="DO77">
        <v>72.47</v>
      </c>
      <c r="DP77">
        <v>72.47</v>
      </c>
      <c r="DQ77">
        <v>0</v>
      </c>
      <c r="DR77">
        <v>0</v>
      </c>
      <c r="DS77">
        <v>0</v>
      </c>
      <c r="DT77">
        <v>0</v>
      </c>
      <c r="DU77">
        <v>0</v>
      </c>
      <c r="DV77">
        <v>0</v>
      </c>
      <c r="DW77">
        <v>0</v>
      </c>
      <c r="DX77">
        <v>0</v>
      </c>
      <c r="DY77">
        <v>0</v>
      </c>
      <c r="DZ77">
        <v>1242.5675000000001</v>
      </c>
      <c r="EA77">
        <v>1152.6706999999999</v>
      </c>
      <c r="EB77">
        <v>1242.5675000000001</v>
      </c>
      <c r="EC77">
        <v>1152.6706999999999</v>
      </c>
      <c r="ED77">
        <v>1242.5675000000001</v>
      </c>
      <c r="EE77">
        <v>1242.5675000000001</v>
      </c>
      <c r="EF77" t="s">
        <v>874</v>
      </c>
      <c r="EG77">
        <v>-1.4890000000000001E-3</v>
      </c>
      <c r="EH77">
        <v>0</v>
      </c>
      <c r="EI77">
        <v>689.91</v>
      </c>
      <c r="EJ77">
        <v>54</v>
      </c>
      <c r="EK77">
        <v>0.7</v>
      </c>
      <c r="EL77" t="s">
        <v>872</v>
      </c>
      <c r="EM77" t="s">
        <v>872</v>
      </c>
      <c r="EN77" t="s">
        <v>872</v>
      </c>
      <c r="EO77" t="s">
        <v>872</v>
      </c>
      <c r="EP77">
        <v>1975</v>
      </c>
      <c r="EQ77">
        <v>8813695</v>
      </c>
      <c r="ER77" s="22">
        <v>0</v>
      </c>
      <c r="ES77">
        <v>104232</v>
      </c>
      <c r="ET77">
        <v>9772</v>
      </c>
      <c r="EU77">
        <v>0</v>
      </c>
      <c r="EV77">
        <v>0</v>
      </c>
      <c r="EW77">
        <v>0</v>
      </c>
      <c r="EX77">
        <v>0</v>
      </c>
      <c r="EY77">
        <v>15.68</v>
      </c>
      <c r="EZ77">
        <v>731829</v>
      </c>
      <c r="FA77">
        <v>1105.18</v>
      </c>
      <c r="FB77">
        <v>1105.18</v>
      </c>
      <c r="FC77">
        <v>1105.18</v>
      </c>
      <c r="FD77">
        <v>0</v>
      </c>
      <c r="FE77">
        <v>0</v>
      </c>
      <c r="FF77" t="s">
        <v>875</v>
      </c>
      <c r="FG77">
        <v>1105.18</v>
      </c>
      <c r="FH77">
        <v>1105.18</v>
      </c>
      <c r="FI77">
        <v>1105.18</v>
      </c>
      <c r="FJ77">
        <v>0</v>
      </c>
      <c r="FK77">
        <v>112</v>
      </c>
      <c r="FL77">
        <v>112</v>
      </c>
      <c r="FM77">
        <v>0</v>
      </c>
      <c r="FN77">
        <v>17.8</v>
      </c>
      <c r="FO77">
        <v>8.9</v>
      </c>
      <c r="FP77">
        <v>17.8</v>
      </c>
      <c r="FQ77">
        <v>17.8</v>
      </c>
      <c r="FR77">
        <v>0</v>
      </c>
      <c r="FS77">
        <v>0</v>
      </c>
      <c r="FT77">
        <v>0</v>
      </c>
      <c r="FU77">
        <v>0</v>
      </c>
      <c r="FV77">
        <v>0</v>
      </c>
      <c r="FW77">
        <v>0</v>
      </c>
      <c r="FX77">
        <v>0</v>
      </c>
      <c r="FY77">
        <v>0</v>
      </c>
      <c r="FZ77">
        <v>0</v>
      </c>
      <c r="GA77">
        <v>0</v>
      </c>
      <c r="GB77">
        <v>0</v>
      </c>
      <c r="GC77">
        <v>9</v>
      </c>
      <c r="GD77">
        <v>2.25</v>
      </c>
      <c r="GE77">
        <v>56.95</v>
      </c>
      <c r="GF77">
        <v>14.237500000000001</v>
      </c>
      <c r="GG77">
        <v>56.95</v>
      </c>
      <c r="GH77">
        <v>56.95</v>
      </c>
      <c r="GI77">
        <v>0</v>
      </c>
      <c r="GJ77">
        <v>0</v>
      </c>
      <c r="GK77">
        <v>0</v>
      </c>
      <c r="GL77">
        <v>0</v>
      </c>
      <c r="GM77">
        <v>0</v>
      </c>
      <c r="GN77">
        <v>0</v>
      </c>
      <c r="GO77">
        <v>0</v>
      </c>
      <c r="GP77">
        <v>0</v>
      </c>
      <c r="GQ77">
        <v>0</v>
      </c>
      <c r="GR77">
        <v>1207.335</v>
      </c>
      <c r="GS77">
        <v>1242.5675000000001</v>
      </c>
      <c r="GT77">
        <v>1207.335</v>
      </c>
      <c r="GU77">
        <v>1242.5675000000001</v>
      </c>
      <c r="GV77">
        <v>1242.5675000000001</v>
      </c>
      <c r="GW77">
        <v>1242.5675000000001</v>
      </c>
      <c r="GX77" t="s">
        <v>876</v>
      </c>
      <c r="GY77">
        <v>0</v>
      </c>
      <c r="GZ77">
        <v>0</v>
      </c>
      <c r="HA77">
        <v>662.18</v>
      </c>
      <c r="HB77">
        <v>52</v>
      </c>
      <c r="HC77">
        <v>0.7</v>
      </c>
      <c r="HD77" t="s">
        <v>872</v>
      </c>
      <c r="HE77" t="s">
        <v>872</v>
      </c>
      <c r="HF77" t="s">
        <v>872</v>
      </c>
      <c r="HG77" t="s">
        <v>872</v>
      </c>
      <c r="HH77">
        <v>1975</v>
      </c>
      <c r="HI77">
        <v>8329663</v>
      </c>
      <c r="HJ77">
        <v>666</v>
      </c>
      <c r="HK77">
        <v>111602</v>
      </c>
      <c r="HL77">
        <v>22175</v>
      </c>
      <c r="HM77">
        <v>0</v>
      </c>
      <c r="HN77">
        <v>0</v>
      </c>
      <c r="HO77">
        <v>0</v>
      </c>
      <c r="HP77">
        <v>0</v>
      </c>
      <c r="HQ77">
        <v>16.37</v>
      </c>
      <c r="HR77">
        <v>731931</v>
      </c>
      <c r="HS77">
        <v>1077.4000000000001</v>
      </c>
      <c r="HT77">
        <v>1077.4000000000001</v>
      </c>
      <c r="HU77">
        <v>1077.4000000000001</v>
      </c>
      <c r="HV77">
        <v>0</v>
      </c>
      <c r="HW77">
        <v>0</v>
      </c>
      <c r="HX77" t="s">
        <v>877</v>
      </c>
      <c r="HY77">
        <v>1077.4000000000001</v>
      </c>
      <c r="HZ77">
        <v>1077.4000000000001</v>
      </c>
      <c r="IA77">
        <v>1077.4000000000001</v>
      </c>
      <c r="IB77">
        <v>0</v>
      </c>
      <c r="IC77">
        <v>103</v>
      </c>
      <c r="ID77">
        <v>103</v>
      </c>
      <c r="IE77">
        <v>0</v>
      </c>
      <c r="IF77">
        <v>14.86</v>
      </c>
      <c r="IG77">
        <v>7.43</v>
      </c>
      <c r="IH77">
        <v>14.86</v>
      </c>
      <c r="II77">
        <v>14.86</v>
      </c>
      <c r="IJ77">
        <v>0</v>
      </c>
      <c r="IK77">
        <v>0.11</v>
      </c>
      <c r="IL77">
        <v>0.11</v>
      </c>
      <c r="IM77">
        <v>0.11</v>
      </c>
      <c r="IN77">
        <v>0.11</v>
      </c>
      <c r="IO77">
        <v>0</v>
      </c>
      <c r="IP77">
        <v>0</v>
      </c>
      <c r="IQ77">
        <v>0</v>
      </c>
      <c r="IR77">
        <v>0</v>
      </c>
      <c r="IS77">
        <v>0</v>
      </c>
      <c r="IT77">
        <v>0</v>
      </c>
      <c r="IU77">
        <v>1</v>
      </c>
      <c r="IV77">
        <v>0.25</v>
      </c>
      <c r="IW77">
        <v>76.58</v>
      </c>
      <c r="IX77">
        <v>19.145</v>
      </c>
      <c r="IY77">
        <v>76.58</v>
      </c>
      <c r="IZ77">
        <v>76.58</v>
      </c>
      <c r="JA77">
        <v>0</v>
      </c>
      <c r="JB77">
        <v>0</v>
      </c>
      <c r="JC77">
        <v>0</v>
      </c>
      <c r="JD77">
        <v>0</v>
      </c>
      <c r="JE77">
        <v>0</v>
      </c>
      <c r="JF77">
        <v>0</v>
      </c>
      <c r="JG77">
        <v>0</v>
      </c>
      <c r="JH77">
        <v>0</v>
      </c>
      <c r="JI77">
        <v>0</v>
      </c>
      <c r="JJ77">
        <v>1207.335</v>
      </c>
      <c r="JK77">
        <v>1207.335</v>
      </c>
      <c r="JL77" t="s">
        <v>878</v>
      </c>
      <c r="JM77">
        <v>0</v>
      </c>
      <c r="JN77">
        <v>0</v>
      </c>
      <c r="JO77">
        <v>679.35</v>
      </c>
      <c r="JP77">
        <v>54</v>
      </c>
      <c r="JQ77">
        <v>0.7</v>
      </c>
      <c r="JR77">
        <v>44317.36438082176</v>
      </c>
      <c r="JS77">
        <v>1</v>
      </c>
      <c r="JT77">
        <v>2</v>
      </c>
    </row>
    <row r="78" spans="1:280" x14ac:dyDescent="0.25">
      <c r="A78">
        <v>1990</v>
      </c>
      <c r="B78">
        <v>1990</v>
      </c>
      <c r="C78" t="s">
        <v>143</v>
      </c>
      <c r="D78" t="s">
        <v>144</v>
      </c>
      <c r="E78" t="s">
        <v>145</v>
      </c>
      <c r="G78">
        <v>1980</v>
      </c>
      <c r="H78">
        <v>1415000</v>
      </c>
      <c r="I78">
        <v>50000</v>
      </c>
      <c r="J78">
        <v>0</v>
      </c>
      <c r="K78">
        <v>15000</v>
      </c>
      <c r="L78">
        <v>0</v>
      </c>
      <c r="M78">
        <v>0</v>
      </c>
      <c r="N78">
        <v>0</v>
      </c>
      <c r="O78">
        <v>0</v>
      </c>
      <c r="P78">
        <v>7.24</v>
      </c>
      <c r="Q78">
        <v>300000</v>
      </c>
      <c r="R78">
        <v>477</v>
      </c>
      <c r="S78">
        <v>477</v>
      </c>
      <c r="T78">
        <v>477</v>
      </c>
      <c r="U78">
        <v>0</v>
      </c>
      <c r="V78" t="s">
        <v>870</v>
      </c>
      <c r="W78">
        <v>477</v>
      </c>
      <c r="X78">
        <v>477</v>
      </c>
      <c r="Y78">
        <v>477</v>
      </c>
      <c r="Z78">
        <v>0</v>
      </c>
      <c r="AA78">
        <v>74</v>
      </c>
      <c r="AB78">
        <v>52.47</v>
      </c>
      <c r="AC78">
        <v>0</v>
      </c>
      <c r="AD78">
        <v>3</v>
      </c>
      <c r="AE78">
        <v>1.5</v>
      </c>
      <c r="AF78">
        <v>3</v>
      </c>
      <c r="AG78">
        <v>3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9</v>
      </c>
      <c r="AT78">
        <v>2.25</v>
      </c>
      <c r="AU78">
        <v>87</v>
      </c>
      <c r="AV78">
        <v>21.75</v>
      </c>
      <c r="AW78">
        <v>87</v>
      </c>
      <c r="AX78">
        <v>87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87.52</v>
      </c>
      <c r="BE78">
        <v>87.52</v>
      </c>
      <c r="BF78">
        <v>87.52</v>
      </c>
      <c r="BG78">
        <v>0</v>
      </c>
      <c r="BH78">
        <v>709.23919999999998</v>
      </c>
      <c r="BI78">
        <v>642.49</v>
      </c>
      <c r="BJ78">
        <v>709.23919999999998</v>
      </c>
      <c r="BK78">
        <v>642.49</v>
      </c>
      <c r="BL78">
        <v>709.23919999999998</v>
      </c>
      <c r="BM78">
        <v>709.23919999999998</v>
      </c>
      <c r="BN78" t="s">
        <v>871</v>
      </c>
      <c r="BO78">
        <v>0</v>
      </c>
      <c r="BP78">
        <v>0</v>
      </c>
      <c r="BQ78">
        <v>628.92999999999995</v>
      </c>
      <c r="BR78">
        <v>43</v>
      </c>
      <c r="BS78">
        <v>0.7</v>
      </c>
      <c r="BT78" t="s">
        <v>872</v>
      </c>
      <c r="BU78" t="s">
        <v>872</v>
      </c>
      <c r="BV78" t="s">
        <v>872</v>
      </c>
      <c r="BW78" t="s">
        <v>872</v>
      </c>
      <c r="BX78">
        <v>1980</v>
      </c>
      <c r="BY78">
        <v>1415000</v>
      </c>
      <c r="BZ78">
        <v>40000</v>
      </c>
      <c r="CA78">
        <v>0</v>
      </c>
      <c r="CB78">
        <v>15000</v>
      </c>
      <c r="CC78">
        <v>0</v>
      </c>
      <c r="CD78">
        <v>0</v>
      </c>
      <c r="CE78">
        <v>0</v>
      </c>
      <c r="CF78">
        <v>0</v>
      </c>
      <c r="CG78">
        <v>7.24</v>
      </c>
      <c r="CH78">
        <v>350000</v>
      </c>
      <c r="CI78">
        <v>537.22</v>
      </c>
      <c r="CJ78">
        <v>537.22</v>
      </c>
      <c r="CK78">
        <v>537.22</v>
      </c>
      <c r="CL78">
        <v>0</v>
      </c>
      <c r="CM78">
        <v>0</v>
      </c>
      <c r="CN78" t="s">
        <v>873</v>
      </c>
      <c r="CO78">
        <v>537.22</v>
      </c>
      <c r="CP78">
        <v>537.22</v>
      </c>
      <c r="CQ78">
        <v>537.22</v>
      </c>
      <c r="CR78">
        <v>0</v>
      </c>
      <c r="CS78">
        <v>76</v>
      </c>
      <c r="CT78">
        <v>59.094200000000001</v>
      </c>
      <c r="CU78">
        <v>0</v>
      </c>
      <c r="CV78">
        <v>2.81</v>
      </c>
      <c r="CW78">
        <v>1.405</v>
      </c>
      <c r="CX78">
        <v>2.81</v>
      </c>
      <c r="CY78">
        <v>2.81</v>
      </c>
      <c r="CZ78">
        <v>0</v>
      </c>
      <c r="DA78">
        <v>0</v>
      </c>
      <c r="DB78">
        <v>0</v>
      </c>
      <c r="DC78">
        <v>0</v>
      </c>
      <c r="DD78">
        <v>0</v>
      </c>
      <c r="DE78">
        <v>0</v>
      </c>
      <c r="DF78">
        <v>0</v>
      </c>
      <c r="DG78">
        <v>0</v>
      </c>
      <c r="DH78">
        <v>0</v>
      </c>
      <c r="DI78">
        <v>0</v>
      </c>
      <c r="DJ78">
        <v>0</v>
      </c>
      <c r="DK78">
        <v>9</v>
      </c>
      <c r="DL78">
        <v>2.25</v>
      </c>
      <c r="DM78">
        <v>87</v>
      </c>
      <c r="DN78">
        <v>21.75</v>
      </c>
      <c r="DO78">
        <v>87</v>
      </c>
      <c r="DP78">
        <v>87</v>
      </c>
      <c r="DQ78">
        <v>0</v>
      </c>
      <c r="DR78">
        <v>0</v>
      </c>
      <c r="DS78">
        <v>0</v>
      </c>
      <c r="DT78">
        <v>0</v>
      </c>
      <c r="DU78">
        <v>0</v>
      </c>
      <c r="DV78">
        <v>87.52</v>
      </c>
      <c r="DW78">
        <v>87.52</v>
      </c>
      <c r="DX78">
        <v>87.52</v>
      </c>
      <c r="DY78">
        <v>0</v>
      </c>
      <c r="DZ78">
        <v>821.50789999999995</v>
      </c>
      <c r="EA78">
        <v>709.23919999999998</v>
      </c>
      <c r="EB78">
        <v>821.50789999999995</v>
      </c>
      <c r="EC78">
        <v>709.23919999999998</v>
      </c>
      <c r="ED78">
        <v>821.50789999999995</v>
      </c>
      <c r="EE78">
        <v>821.50789999999995</v>
      </c>
      <c r="EF78" t="s">
        <v>874</v>
      </c>
      <c r="EG78">
        <v>-3.686E-3</v>
      </c>
      <c r="EH78">
        <v>0</v>
      </c>
      <c r="EI78">
        <v>649.1</v>
      </c>
      <c r="EJ78">
        <v>50</v>
      </c>
      <c r="EK78">
        <v>0.7</v>
      </c>
      <c r="EL78" t="s">
        <v>872</v>
      </c>
      <c r="EM78" t="s">
        <v>872</v>
      </c>
      <c r="EN78" t="s">
        <v>872</v>
      </c>
      <c r="EO78" t="s">
        <v>872</v>
      </c>
      <c r="EP78">
        <v>1980</v>
      </c>
      <c r="EQ78">
        <v>1414656</v>
      </c>
      <c r="ER78" s="22">
        <v>67280</v>
      </c>
      <c r="ES78">
        <v>58287</v>
      </c>
      <c r="ET78">
        <v>7532</v>
      </c>
      <c r="EU78">
        <v>0</v>
      </c>
      <c r="EV78">
        <v>0</v>
      </c>
      <c r="EW78">
        <v>0</v>
      </c>
      <c r="EX78">
        <v>0</v>
      </c>
      <c r="EY78">
        <v>7.24</v>
      </c>
      <c r="EZ78">
        <v>370052</v>
      </c>
      <c r="FA78">
        <v>632.89</v>
      </c>
      <c r="FB78">
        <v>632.89</v>
      </c>
      <c r="FC78">
        <v>632.89</v>
      </c>
      <c r="FD78">
        <v>0</v>
      </c>
      <c r="FE78">
        <v>0</v>
      </c>
      <c r="FF78" t="s">
        <v>875</v>
      </c>
      <c r="FG78">
        <v>632.89</v>
      </c>
      <c r="FH78">
        <v>632.89</v>
      </c>
      <c r="FI78">
        <v>632.89</v>
      </c>
      <c r="FJ78">
        <v>0</v>
      </c>
      <c r="FK78">
        <v>88</v>
      </c>
      <c r="FL78">
        <v>69.617900000000006</v>
      </c>
      <c r="FM78">
        <v>0</v>
      </c>
      <c r="FN78">
        <v>0.46</v>
      </c>
      <c r="FO78">
        <v>0.23</v>
      </c>
      <c r="FP78">
        <v>0.46</v>
      </c>
      <c r="FQ78">
        <v>0.46</v>
      </c>
      <c r="FR78">
        <v>0</v>
      </c>
      <c r="FS78">
        <v>0</v>
      </c>
      <c r="FT78">
        <v>0</v>
      </c>
      <c r="FU78">
        <v>0</v>
      </c>
      <c r="FV78">
        <v>0</v>
      </c>
      <c r="FW78">
        <v>0</v>
      </c>
      <c r="FX78">
        <v>0</v>
      </c>
      <c r="FY78">
        <v>0</v>
      </c>
      <c r="FZ78">
        <v>0</v>
      </c>
      <c r="GA78">
        <v>0</v>
      </c>
      <c r="GB78">
        <v>0</v>
      </c>
      <c r="GC78">
        <v>7</v>
      </c>
      <c r="GD78">
        <v>1.75</v>
      </c>
      <c r="GE78">
        <v>118</v>
      </c>
      <c r="GF78">
        <v>29.5</v>
      </c>
      <c r="GG78">
        <v>118</v>
      </c>
      <c r="GH78">
        <v>118</v>
      </c>
      <c r="GI78">
        <v>0</v>
      </c>
      <c r="GJ78">
        <v>0</v>
      </c>
      <c r="GK78">
        <v>0</v>
      </c>
      <c r="GL78">
        <v>0</v>
      </c>
      <c r="GM78">
        <v>0</v>
      </c>
      <c r="GN78">
        <v>87.52</v>
      </c>
      <c r="GO78">
        <v>87.52</v>
      </c>
      <c r="GP78">
        <v>87.52</v>
      </c>
      <c r="GQ78">
        <v>0</v>
      </c>
      <c r="GR78">
        <v>791.18430000000001</v>
      </c>
      <c r="GS78">
        <v>821.50789999999995</v>
      </c>
      <c r="GT78">
        <v>791.18430000000001</v>
      </c>
      <c r="GU78">
        <v>821.50789999999995</v>
      </c>
      <c r="GV78">
        <v>821.50789999999995</v>
      </c>
      <c r="GW78">
        <v>821.50789999999995</v>
      </c>
      <c r="GX78" t="s">
        <v>876</v>
      </c>
      <c r="GY78">
        <v>-1.6025000000000001E-2</v>
      </c>
      <c r="GZ78">
        <v>0</v>
      </c>
      <c r="HA78">
        <v>575.33000000000004</v>
      </c>
      <c r="HB78">
        <v>44</v>
      </c>
      <c r="HC78">
        <v>0.7</v>
      </c>
      <c r="HD78" t="s">
        <v>872</v>
      </c>
      <c r="HE78" t="s">
        <v>872</v>
      </c>
      <c r="HF78" t="s">
        <v>872</v>
      </c>
      <c r="HG78" t="s">
        <v>872</v>
      </c>
      <c r="HH78">
        <v>1980</v>
      </c>
      <c r="HI78">
        <v>1400848</v>
      </c>
      <c r="HJ78">
        <v>62986</v>
      </c>
      <c r="HK78">
        <v>59366</v>
      </c>
      <c r="HL78">
        <v>9015</v>
      </c>
      <c r="HM78">
        <v>0</v>
      </c>
      <c r="HN78">
        <v>0</v>
      </c>
      <c r="HO78">
        <v>0</v>
      </c>
      <c r="HP78">
        <v>0</v>
      </c>
      <c r="HQ78">
        <v>8.0299999999999994</v>
      </c>
      <c r="HR78">
        <v>356107</v>
      </c>
      <c r="HS78">
        <v>607.13</v>
      </c>
      <c r="HT78">
        <v>607.13</v>
      </c>
      <c r="HU78">
        <v>607.13</v>
      </c>
      <c r="HV78">
        <v>0</v>
      </c>
      <c r="HW78">
        <v>0</v>
      </c>
      <c r="HX78" t="s">
        <v>877</v>
      </c>
      <c r="HY78">
        <v>607.13</v>
      </c>
      <c r="HZ78">
        <v>607.13</v>
      </c>
      <c r="IA78">
        <v>607.13</v>
      </c>
      <c r="IB78">
        <v>0</v>
      </c>
      <c r="IC78">
        <v>84</v>
      </c>
      <c r="ID78">
        <v>66.784300000000002</v>
      </c>
      <c r="IE78">
        <v>0</v>
      </c>
      <c r="IF78">
        <v>0</v>
      </c>
      <c r="IG78">
        <v>0</v>
      </c>
      <c r="IH78">
        <v>0</v>
      </c>
      <c r="II78">
        <v>0</v>
      </c>
      <c r="IJ78">
        <v>0</v>
      </c>
      <c r="IK78">
        <v>0</v>
      </c>
      <c r="IL78">
        <v>0</v>
      </c>
      <c r="IM78">
        <v>0</v>
      </c>
      <c r="IN78">
        <v>0</v>
      </c>
      <c r="IO78">
        <v>0</v>
      </c>
      <c r="IP78">
        <v>0</v>
      </c>
      <c r="IQ78">
        <v>0</v>
      </c>
      <c r="IR78">
        <v>0</v>
      </c>
      <c r="IS78">
        <v>0</v>
      </c>
      <c r="IT78">
        <v>0</v>
      </c>
      <c r="IU78">
        <v>5</v>
      </c>
      <c r="IV78">
        <v>1.25</v>
      </c>
      <c r="IW78">
        <v>114</v>
      </c>
      <c r="IX78">
        <v>28.5</v>
      </c>
      <c r="IY78">
        <v>114</v>
      </c>
      <c r="IZ78">
        <v>114</v>
      </c>
      <c r="JA78">
        <v>0</v>
      </c>
      <c r="JB78">
        <v>0</v>
      </c>
      <c r="JC78">
        <v>0</v>
      </c>
      <c r="JD78">
        <v>0</v>
      </c>
      <c r="JE78">
        <v>0</v>
      </c>
      <c r="JF78">
        <v>87.52</v>
      </c>
      <c r="JG78">
        <v>87.52</v>
      </c>
      <c r="JH78">
        <v>87.52</v>
      </c>
      <c r="JI78">
        <v>0</v>
      </c>
      <c r="JJ78">
        <v>791.18430000000001</v>
      </c>
      <c r="JK78">
        <v>791.18430000000001</v>
      </c>
      <c r="JL78" t="s">
        <v>878</v>
      </c>
      <c r="JM78">
        <v>-9.887E-3</v>
      </c>
      <c r="JN78">
        <v>0</v>
      </c>
      <c r="JO78">
        <v>586.54</v>
      </c>
      <c r="JP78">
        <v>40</v>
      </c>
      <c r="JQ78">
        <v>0.7</v>
      </c>
      <c r="JR78">
        <v>44317.36438082176</v>
      </c>
      <c r="JS78">
        <v>1</v>
      </c>
      <c r="JT78">
        <v>2</v>
      </c>
    </row>
    <row r="79" spans="1:280" x14ac:dyDescent="0.25">
      <c r="A79">
        <v>1991</v>
      </c>
      <c r="B79">
        <v>1991</v>
      </c>
      <c r="C79" t="s">
        <v>146</v>
      </c>
      <c r="D79" t="s">
        <v>144</v>
      </c>
      <c r="E79" t="s">
        <v>147</v>
      </c>
      <c r="G79">
        <v>1980</v>
      </c>
      <c r="H79">
        <v>17985000</v>
      </c>
      <c r="I79">
        <v>110000</v>
      </c>
      <c r="J79">
        <v>0</v>
      </c>
      <c r="K79">
        <v>70000</v>
      </c>
      <c r="L79">
        <v>0</v>
      </c>
      <c r="M79">
        <v>0</v>
      </c>
      <c r="N79">
        <v>0</v>
      </c>
      <c r="O79">
        <v>0</v>
      </c>
      <c r="P79">
        <v>13.08</v>
      </c>
      <c r="Q79">
        <v>3800000</v>
      </c>
      <c r="R79">
        <v>5825</v>
      </c>
      <c r="S79">
        <v>5825</v>
      </c>
      <c r="T79">
        <v>5825</v>
      </c>
      <c r="U79">
        <v>0</v>
      </c>
      <c r="V79" t="s">
        <v>870</v>
      </c>
      <c r="W79">
        <v>5825</v>
      </c>
      <c r="X79">
        <v>5825</v>
      </c>
      <c r="Y79">
        <v>5825</v>
      </c>
      <c r="Z79">
        <v>0</v>
      </c>
      <c r="AA79">
        <v>733</v>
      </c>
      <c r="AB79">
        <v>640.75</v>
      </c>
      <c r="AC79">
        <v>7.4</v>
      </c>
      <c r="AD79">
        <v>41</v>
      </c>
      <c r="AE79">
        <v>20.5</v>
      </c>
      <c r="AF79">
        <v>41</v>
      </c>
      <c r="AG79">
        <v>41</v>
      </c>
      <c r="AH79">
        <v>0</v>
      </c>
      <c r="AI79">
        <v>6</v>
      </c>
      <c r="AJ79">
        <v>6</v>
      </c>
      <c r="AK79">
        <v>6</v>
      </c>
      <c r="AL79">
        <v>6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105</v>
      </c>
      <c r="AT79">
        <v>26.25</v>
      </c>
      <c r="AU79">
        <v>759.3</v>
      </c>
      <c r="AV79">
        <v>189.82499999999999</v>
      </c>
      <c r="AW79">
        <v>759.3</v>
      </c>
      <c r="AX79">
        <v>759.3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6116.5196999999998</v>
      </c>
      <c r="BI79">
        <v>6715.7250000000004</v>
      </c>
      <c r="BJ79">
        <v>6311.9121999999998</v>
      </c>
      <c r="BK79">
        <v>6715.7250000000004</v>
      </c>
      <c r="BL79">
        <v>6715.7250000000004</v>
      </c>
      <c r="BM79">
        <v>6715.7250000000004</v>
      </c>
      <c r="BN79" t="s">
        <v>871</v>
      </c>
      <c r="BO79">
        <v>0</v>
      </c>
      <c r="BP79">
        <v>0</v>
      </c>
      <c r="BQ79">
        <v>652.36</v>
      </c>
      <c r="BR79">
        <v>45</v>
      </c>
      <c r="BS79">
        <v>0.7</v>
      </c>
      <c r="BT79" t="s">
        <v>872</v>
      </c>
      <c r="BU79" t="s">
        <v>872</v>
      </c>
      <c r="BV79" t="s">
        <v>872</v>
      </c>
      <c r="BW79" t="s">
        <v>872</v>
      </c>
      <c r="BX79">
        <v>1980</v>
      </c>
      <c r="BY79">
        <v>17650000</v>
      </c>
      <c r="BZ79">
        <v>110000</v>
      </c>
      <c r="CA79">
        <v>0</v>
      </c>
      <c r="CB79">
        <v>70000</v>
      </c>
      <c r="CC79">
        <v>0</v>
      </c>
      <c r="CD79">
        <v>0</v>
      </c>
      <c r="CE79">
        <v>0</v>
      </c>
      <c r="CF79">
        <v>0</v>
      </c>
      <c r="CG79">
        <v>13.08</v>
      </c>
      <c r="CH79">
        <v>3370000</v>
      </c>
      <c r="CI79">
        <v>5290.34</v>
      </c>
      <c r="CJ79">
        <v>5474.52</v>
      </c>
      <c r="CK79">
        <v>5290.34</v>
      </c>
      <c r="CL79">
        <v>184.18</v>
      </c>
      <c r="CM79">
        <v>0</v>
      </c>
      <c r="CN79" t="s">
        <v>873</v>
      </c>
      <c r="CO79">
        <v>5290.34</v>
      </c>
      <c r="CP79">
        <v>5474.52</v>
      </c>
      <c r="CQ79">
        <v>5290.34</v>
      </c>
      <c r="CR79">
        <v>184.18</v>
      </c>
      <c r="CS79">
        <v>682</v>
      </c>
      <c r="CT79">
        <v>602.19719999999995</v>
      </c>
      <c r="CU79">
        <v>7.4</v>
      </c>
      <c r="CV79">
        <v>34.299999999999997</v>
      </c>
      <c r="CW79">
        <v>17.149999999999999</v>
      </c>
      <c r="CX79">
        <v>34.299999999999997</v>
      </c>
      <c r="CY79">
        <v>34.299999999999997</v>
      </c>
      <c r="CZ79">
        <v>0</v>
      </c>
      <c r="DA79">
        <v>0.82</v>
      </c>
      <c r="DB79">
        <v>0.82</v>
      </c>
      <c r="DC79">
        <v>5.99</v>
      </c>
      <c r="DD79">
        <v>0.82</v>
      </c>
      <c r="DE79">
        <v>5.17</v>
      </c>
      <c r="DF79">
        <v>0</v>
      </c>
      <c r="DG79">
        <v>0</v>
      </c>
      <c r="DH79">
        <v>0</v>
      </c>
      <c r="DI79">
        <v>0</v>
      </c>
      <c r="DJ79">
        <v>0</v>
      </c>
      <c r="DK79">
        <v>105</v>
      </c>
      <c r="DL79">
        <v>26.25</v>
      </c>
      <c r="DM79">
        <v>689.45</v>
      </c>
      <c r="DN79">
        <v>172.36250000000001</v>
      </c>
      <c r="DO79">
        <v>713.62</v>
      </c>
      <c r="DP79">
        <v>689.45</v>
      </c>
      <c r="DQ79">
        <v>24.17</v>
      </c>
      <c r="DR79">
        <v>0</v>
      </c>
      <c r="DS79">
        <v>0</v>
      </c>
      <c r="DT79">
        <v>0</v>
      </c>
      <c r="DU79">
        <v>0</v>
      </c>
      <c r="DV79">
        <v>0</v>
      </c>
      <c r="DW79">
        <v>0</v>
      </c>
      <c r="DX79">
        <v>0</v>
      </c>
      <c r="DY79">
        <v>0</v>
      </c>
      <c r="DZ79">
        <v>6720.0176000000001</v>
      </c>
      <c r="EA79">
        <v>6116.5196999999998</v>
      </c>
      <c r="EB79">
        <v>6915.7650999999996</v>
      </c>
      <c r="EC79">
        <v>6311.9121999999998</v>
      </c>
      <c r="ED79">
        <v>6720.0176000000001</v>
      </c>
      <c r="EE79">
        <v>6915.7650999999996</v>
      </c>
      <c r="EF79" t="s">
        <v>874</v>
      </c>
      <c r="EG79">
        <v>-6.8079999999999998E-3</v>
      </c>
      <c r="EH79">
        <v>0</v>
      </c>
      <c r="EI79">
        <v>611.39</v>
      </c>
      <c r="EJ79">
        <v>46</v>
      </c>
      <c r="EK79">
        <v>0.7</v>
      </c>
      <c r="EL79" t="s">
        <v>872</v>
      </c>
      <c r="EM79" t="s">
        <v>872</v>
      </c>
      <c r="EN79" t="s">
        <v>872</v>
      </c>
      <c r="EO79" t="s">
        <v>872</v>
      </c>
      <c r="EP79">
        <v>1980</v>
      </c>
      <c r="EQ79">
        <v>17356823</v>
      </c>
      <c r="ER79" s="22">
        <v>617486</v>
      </c>
      <c r="ES79">
        <v>534242</v>
      </c>
      <c r="ET79">
        <v>73688</v>
      </c>
      <c r="EU79">
        <v>0</v>
      </c>
      <c r="EV79">
        <v>0</v>
      </c>
      <c r="EW79">
        <v>0</v>
      </c>
      <c r="EX79">
        <v>0</v>
      </c>
      <c r="EY79">
        <v>13.08</v>
      </c>
      <c r="EZ79">
        <v>3435988</v>
      </c>
      <c r="FA79">
        <v>5783.88</v>
      </c>
      <c r="FB79">
        <v>5968.16</v>
      </c>
      <c r="FC79">
        <v>5783.88</v>
      </c>
      <c r="FD79">
        <v>184.28</v>
      </c>
      <c r="FE79">
        <v>0</v>
      </c>
      <c r="FF79" t="s">
        <v>875</v>
      </c>
      <c r="FG79">
        <v>5783.88</v>
      </c>
      <c r="FH79">
        <v>5968.16</v>
      </c>
      <c r="FI79">
        <v>5783.88</v>
      </c>
      <c r="FJ79">
        <v>184.28</v>
      </c>
      <c r="FK79">
        <v>733</v>
      </c>
      <c r="FL79">
        <v>656.49760000000003</v>
      </c>
      <c r="FM79">
        <v>7.4</v>
      </c>
      <c r="FN79">
        <v>34.39</v>
      </c>
      <c r="FO79">
        <v>17.195</v>
      </c>
      <c r="FP79">
        <v>34.39</v>
      </c>
      <c r="FQ79">
        <v>34.39</v>
      </c>
      <c r="FR79">
        <v>0</v>
      </c>
      <c r="FS79">
        <v>3.96</v>
      </c>
      <c r="FT79">
        <v>3.96</v>
      </c>
      <c r="FU79">
        <v>8.23</v>
      </c>
      <c r="FV79">
        <v>3.96</v>
      </c>
      <c r="FW79">
        <v>4.2699999999999996</v>
      </c>
      <c r="FX79">
        <v>0</v>
      </c>
      <c r="FY79">
        <v>0</v>
      </c>
      <c r="FZ79">
        <v>0</v>
      </c>
      <c r="GA79">
        <v>0</v>
      </c>
      <c r="GB79">
        <v>0</v>
      </c>
      <c r="GC79">
        <v>113</v>
      </c>
      <c r="GD79">
        <v>28.25</v>
      </c>
      <c r="GE79">
        <v>891.34</v>
      </c>
      <c r="GF79">
        <v>222.83500000000001</v>
      </c>
      <c r="GG79">
        <v>920.13</v>
      </c>
      <c r="GH79">
        <v>891.34</v>
      </c>
      <c r="GI79">
        <v>28.79</v>
      </c>
      <c r="GJ79">
        <v>0</v>
      </c>
      <c r="GK79">
        <v>0</v>
      </c>
      <c r="GL79">
        <v>0</v>
      </c>
      <c r="GM79">
        <v>0</v>
      </c>
      <c r="GN79">
        <v>0</v>
      </c>
      <c r="GO79">
        <v>0</v>
      </c>
      <c r="GP79">
        <v>0</v>
      </c>
      <c r="GQ79">
        <v>0</v>
      </c>
      <c r="GR79">
        <v>6714.8613999999998</v>
      </c>
      <c r="GS79">
        <v>6720.0176000000001</v>
      </c>
      <c r="GT79">
        <v>6908.1839</v>
      </c>
      <c r="GU79">
        <v>6915.7650999999996</v>
      </c>
      <c r="GV79">
        <v>6720.0176000000001</v>
      </c>
      <c r="GW79">
        <v>6915.7650999999996</v>
      </c>
      <c r="GX79" t="s">
        <v>876</v>
      </c>
      <c r="GY79">
        <v>-1.3285999999999999E-2</v>
      </c>
      <c r="GZ79">
        <v>0</v>
      </c>
      <c r="HA79">
        <v>568.07000000000005</v>
      </c>
      <c r="HB79">
        <v>42</v>
      </c>
      <c r="HC79">
        <v>0.7</v>
      </c>
      <c r="HD79" t="s">
        <v>872</v>
      </c>
      <c r="HE79" t="s">
        <v>872</v>
      </c>
      <c r="HF79" t="s">
        <v>872</v>
      </c>
      <c r="HG79" t="s">
        <v>872</v>
      </c>
      <c r="HH79">
        <v>1980</v>
      </c>
      <c r="HI79">
        <v>16038368</v>
      </c>
      <c r="HJ79">
        <v>646268</v>
      </c>
      <c r="HK79">
        <v>596379</v>
      </c>
      <c r="HL79">
        <v>86758</v>
      </c>
      <c r="HM79">
        <v>0</v>
      </c>
      <c r="HN79">
        <v>0</v>
      </c>
      <c r="HO79">
        <v>0</v>
      </c>
      <c r="HP79">
        <v>0</v>
      </c>
      <c r="HQ79">
        <v>13.07</v>
      </c>
      <c r="HR79">
        <v>3655789</v>
      </c>
      <c r="HS79">
        <v>5757.99</v>
      </c>
      <c r="HT79">
        <v>5939.74</v>
      </c>
      <c r="HU79">
        <v>5757.99</v>
      </c>
      <c r="HV79">
        <v>181.75</v>
      </c>
      <c r="HW79">
        <v>0</v>
      </c>
      <c r="HX79" t="s">
        <v>877</v>
      </c>
      <c r="HY79">
        <v>5757.99</v>
      </c>
      <c r="HZ79">
        <v>5939.74</v>
      </c>
      <c r="IA79">
        <v>5757.99</v>
      </c>
      <c r="IB79">
        <v>181.75</v>
      </c>
      <c r="IC79">
        <v>726</v>
      </c>
      <c r="ID79">
        <v>653.37139999999999</v>
      </c>
      <c r="IE79">
        <v>8.1</v>
      </c>
      <c r="IF79">
        <v>40.97</v>
      </c>
      <c r="IG79">
        <v>20.484999999999999</v>
      </c>
      <c r="IH79">
        <v>40.97</v>
      </c>
      <c r="II79">
        <v>40.97</v>
      </c>
      <c r="IJ79">
        <v>0</v>
      </c>
      <c r="IK79">
        <v>2.4</v>
      </c>
      <c r="IL79">
        <v>2.4</v>
      </c>
      <c r="IM79">
        <v>6.35</v>
      </c>
      <c r="IN79">
        <v>2.4</v>
      </c>
      <c r="IO79">
        <v>3.95</v>
      </c>
      <c r="IP79">
        <v>0</v>
      </c>
      <c r="IQ79">
        <v>0</v>
      </c>
      <c r="IR79">
        <v>0</v>
      </c>
      <c r="IS79">
        <v>0</v>
      </c>
      <c r="IT79">
        <v>0</v>
      </c>
      <c r="IU79">
        <v>124</v>
      </c>
      <c r="IV79">
        <v>31</v>
      </c>
      <c r="IW79">
        <v>966.06</v>
      </c>
      <c r="IX79">
        <v>241.51499999999999</v>
      </c>
      <c r="IY79">
        <v>996.55</v>
      </c>
      <c r="IZ79">
        <v>966.06</v>
      </c>
      <c r="JA79">
        <v>30.49</v>
      </c>
      <c r="JB79">
        <v>0</v>
      </c>
      <c r="JC79">
        <v>0</v>
      </c>
      <c r="JD79">
        <v>0</v>
      </c>
      <c r="JE79">
        <v>0</v>
      </c>
      <c r="JF79">
        <v>0</v>
      </c>
      <c r="JG79">
        <v>0</v>
      </c>
      <c r="JH79">
        <v>0</v>
      </c>
      <c r="JI79">
        <v>0</v>
      </c>
      <c r="JJ79">
        <v>6714.8613999999998</v>
      </c>
      <c r="JK79">
        <v>6908.1839</v>
      </c>
      <c r="JL79" t="s">
        <v>878</v>
      </c>
      <c r="JM79">
        <v>-1.0272E-2</v>
      </c>
      <c r="JN79">
        <v>0</v>
      </c>
      <c r="JO79">
        <v>615.48</v>
      </c>
      <c r="JP79">
        <v>45</v>
      </c>
      <c r="JQ79">
        <v>0.7</v>
      </c>
      <c r="JR79">
        <v>44317.36438082176</v>
      </c>
      <c r="JS79">
        <v>1</v>
      </c>
      <c r="JT79">
        <v>2</v>
      </c>
    </row>
    <row r="80" spans="1:280" x14ac:dyDescent="0.25">
      <c r="A80">
        <v>4391</v>
      </c>
      <c r="B80">
        <v>1991</v>
      </c>
      <c r="D80" t="s">
        <v>144</v>
      </c>
      <c r="E80" t="s">
        <v>147</v>
      </c>
      <c r="F80" t="s">
        <v>912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T80">
        <v>0</v>
      </c>
      <c r="U80">
        <v>0</v>
      </c>
      <c r="V80" t="s">
        <v>870</v>
      </c>
      <c r="W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G80">
        <v>0</v>
      </c>
      <c r="AH80">
        <v>0</v>
      </c>
      <c r="AI80">
        <v>0</v>
      </c>
      <c r="AJ80">
        <v>0</v>
      </c>
      <c r="AL80">
        <v>0</v>
      </c>
      <c r="AM80">
        <v>0</v>
      </c>
      <c r="AN80">
        <v>0</v>
      </c>
      <c r="AO80">
        <v>0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0</v>
      </c>
      <c r="AX80">
        <v>0</v>
      </c>
      <c r="AY80">
        <v>0</v>
      </c>
      <c r="AZ80">
        <v>0</v>
      </c>
      <c r="BB80">
        <v>0</v>
      </c>
      <c r="BC80">
        <v>0</v>
      </c>
      <c r="BD80">
        <v>0</v>
      </c>
      <c r="BF80">
        <v>0</v>
      </c>
      <c r="BG80">
        <v>0</v>
      </c>
      <c r="BH80">
        <v>195.39250000000001</v>
      </c>
      <c r="BI80">
        <v>0</v>
      </c>
      <c r="BL80">
        <v>195.39250000000001</v>
      </c>
      <c r="BN80" t="s">
        <v>871</v>
      </c>
      <c r="BO80">
        <v>0</v>
      </c>
      <c r="BP80">
        <v>0</v>
      </c>
      <c r="BQ80">
        <v>0</v>
      </c>
      <c r="BR80">
        <v>0</v>
      </c>
      <c r="BS80">
        <v>0</v>
      </c>
      <c r="BT80" t="s">
        <v>872</v>
      </c>
      <c r="BU80" t="s">
        <v>872</v>
      </c>
      <c r="BV80" t="s">
        <v>872</v>
      </c>
      <c r="BW80" t="s">
        <v>872</v>
      </c>
      <c r="BY80">
        <v>0</v>
      </c>
      <c r="BZ80">
        <v>0</v>
      </c>
      <c r="CA80">
        <v>0</v>
      </c>
      <c r="CB80">
        <v>0</v>
      </c>
      <c r="CC80">
        <v>0</v>
      </c>
      <c r="CD80">
        <v>0</v>
      </c>
      <c r="CE80">
        <v>0</v>
      </c>
      <c r="CF80">
        <v>0</v>
      </c>
      <c r="CG80">
        <v>0</v>
      </c>
      <c r="CH80">
        <v>0</v>
      </c>
      <c r="CI80">
        <v>184.18</v>
      </c>
      <c r="CK80">
        <v>184.18</v>
      </c>
      <c r="CL80">
        <v>0</v>
      </c>
      <c r="CM80">
        <v>0</v>
      </c>
      <c r="CN80" t="s">
        <v>873</v>
      </c>
      <c r="CO80">
        <v>184.18</v>
      </c>
      <c r="CQ80">
        <v>184.18</v>
      </c>
      <c r="CR80">
        <v>0</v>
      </c>
      <c r="CS80">
        <v>0</v>
      </c>
      <c r="CT80">
        <v>0</v>
      </c>
      <c r="CU80">
        <v>0</v>
      </c>
      <c r="CV80">
        <v>0</v>
      </c>
      <c r="CW80">
        <v>0</v>
      </c>
      <c r="CY80">
        <v>0</v>
      </c>
      <c r="CZ80">
        <v>0</v>
      </c>
      <c r="DA80">
        <v>5.17</v>
      </c>
      <c r="DB80">
        <v>5.17</v>
      </c>
      <c r="DD80">
        <v>5.17</v>
      </c>
      <c r="DE80">
        <v>0</v>
      </c>
      <c r="DF80">
        <v>0</v>
      </c>
      <c r="DG80">
        <v>0</v>
      </c>
      <c r="DI80">
        <v>0</v>
      </c>
      <c r="DJ80">
        <v>0</v>
      </c>
      <c r="DK80">
        <v>0</v>
      </c>
      <c r="DL80">
        <v>0</v>
      </c>
      <c r="DM80">
        <v>24.17</v>
      </c>
      <c r="DN80">
        <v>6.0425000000000004</v>
      </c>
      <c r="DP80">
        <v>24.17</v>
      </c>
      <c r="DQ80">
        <v>0</v>
      </c>
      <c r="DR80">
        <v>0</v>
      </c>
      <c r="DT80">
        <v>0</v>
      </c>
      <c r="DU80">
        <v>0</v>
      </c>
      <c r="DV80">
        <v>0</v>
      </c>
      <c r="DX80">
        <v>0</v>
      </c>
      <c r="DY80">
        <v>0</v>
      </c>
      <c r="DZ80">
        <v>195.7475</v>
      </c>
      <c r="EA80">
        <v>195.39250000000001</v>
      </c>
      <c r="ED80">
        <v>195.7475</v>
      </c>
      <c r="EF80" t="s">
        <v>874</v>
      </c>
      <c r="EG80">
        <v>-6.8079999999999998E-3</v>
      </c>
      <c r="EH80">
        <v>0</v>
      </c>
      <c r="EI80">
        <v>0</v>
      </c>
      <c r="EJ80">
        <v>0</v>
      </c>
      <c r="EK80">
        <v>0</v>
      </c>
      <c r="EL80" t="s">
        <v>872</v>
      </c>
      <c r="EM80" t="s">
        <v>872</v>
      </c>
      <c r="EN80" t="s">
        <v>872</v>
      </c>
      <c r="EO80" t="s">
        <v>872</v>
      </c>
      <c r="EQ80">
        <v>0</v>
      </c>
      <c r="ER80" s="22">
        <v>0</v>
      </c>
      <c r="ES80">
        <v>0</v>
      </c>
      <c r="ET80">
        <v>0</v>
      </c>
      <c r="EU80">
        <v>0</v>
      </c>
      <c r="EV80">
        <v>0</v>
      </c>
      <c r="EW80">
        <v>0</v>
      </c>
      <c r="EX80">
        <v>0</v>
      </c>
      <c r="EY80">
        <v>0</v>
      </c>
      <c r="EZ80">
        <v>0</v>
      </c>
      <c r="FA80">
        <v>184.28</v>
      </c>
      <c r="FC80">
        <v>184.28</v>
      </c>
      <c r="FD80">
        <v>0</v>
      </c>
      <c r="FE80">
        <v>0</v>
      </c>
      <c r="FF80" t="s">
        <v>875</v>
      </c>
      <c r="FG80">
        <v>184.28</v>
      </c>
      <c r="FI80">
        <v>184.28</v>
      </c>
      <c r="FJ80">
        <v>0</v>
      </c>
      <c r="FK80">
        <v>0</v>
      </c>
      <c r="FL80">
        <v>0</v>
      </c>
      <c r="FM80">
        <v>0</v>
      </c>
      <c r="FN80">
        <v>0</v>
      </c>
      <c r="FO80">
        <v>0</v>
      </c>
      <c r="FQ80">
        <v>0</v>
      </c>
      <c r="FR80">
        <v>0</v>
      </c>
      <c r="FS80">
        <v>4.2699999999999996</v>
      </c>
      <c r="FT80">
        <v>4.2699999999999996</v>
      </c>
      <c r="FV80">
        <v>4.2699999999999996</v>
      </c>
      <c r="FW80">
        <v>0</v>
      </c>
      <c r="FX80">
        <v>0</v>
      </c>
      <c r="FY80">
        <v>0</v>
      </c>
      <c r="GA80">
        <v>0</v>
      </c>
      <c r="GB80">
        <v>0</v>
      </c>
      <c r="GC80">
        <v>0</v>
      </c>
      <c r="GD80">
        <v>0</v>
      </c>
      <c r="GE80">
        <v>28.79</v>
      </c>
      <c r="GF80">
        <v>7.1974999999999998</v>
      </c>
      <c r="GH80">
        <v>28.79</v>
      </c>
      <c r="GI80">
        <v>0</v>
      </c>
      <c r="GJ80">
        <v>0</v>
      </c>
      <c r="GL80">
        <v>0</v>
      </c>
      <c r="GM80">
        <v>0</v>
      </c>
      <c r="GN80">
        <v>0</v>
      </c>
      <c r="GP80">
        <v>0</v>
      </c>
      <c r="GQ80">
        <v>0</v>
      </c>
      <c r="GR80">
        <v>193.32249999999999</v>
      </c>
      <c r="GS80">
        <v>195.7475</v>
      </c>
      <c r="GV80">
        <v>195.7475</v>
      </c>
      <c r="GX80" t="s">
        <v>876</v>
      </c>
      <c r="GY80">
        <v>-1.3285999999999999E-2</v>
      </c>
      <c r="GZ80">
        <v>0</v>
      </c>
      <c r="HA80">
        <v>0</v>
      </c>
      <c r="HB80">
        <v>0</v>
      </c>
      <c r="HC80">
        <v>0</v>
      </c>
      <c r="HD80" t="s">
        <v>872</v>
      </c>
      <c r="HE80" t="s">
        <v>872</v>
      </c>
      <c r="HF80" t="s">
        <v>872</v>
      </c>
      <c r="HG80" t="s">
        <v>872</v>
      </c>
      <c r="HI80">
        <v>0</v>
      </c>
      <c r="HJ80">
        <v>0</v>
      </c>
      <c r="HK80">
        <v>0</v>
      </c>
      <c r="HL80">
        <v>0</v>
      </c>
      <c r="HM80">
        <v>0</v>
      </c>
      <c r="HN80">
        <v>0</v>
      </c>
      <c r="HO80">
        <v>0</v>
      </c>
      <c r="HP80">
        <v>0</v>
      </c>
      <c r="HQ80">
        <v>0</v>
      </c>
      <c r="HR80">
        <v>0</v>
      </c>
      <c r="HS80">
        <v>181.75</v>
      </c>
      <c r="HU80">
        <v>181.75</v>
      </c>
      <c r="HV80">
        <v>0</v>
      </c>
      <c r="HW80">
        <v>0</v>
      </c>
      <c r="HX80" t="s">
        <v>877</v>
      </c>
      <c r="HY80">
        <v>181.75</v>
      </c>
      <c r="IA80">
        <v>181.75</v>
      </c>
      <c r="IB80">
        <v>0</v>
      </c>
      <c r="IC80">
        <v>0</v>
      </c>
      <c r="ID80">
        <v>0</v>
      </c>
      <c r="IE80">
        <v>0</v>
      </c>
      <c r="IF80">
        <v>0</v>
      </c>
      <c r="IG80">
        <v>0</v>
      </c>
      <c r="II80">
        <v>0</v>
      </c>
      <c r="IJ80">
        <v>0</v>
      </c>
      <c r="IK80">
        <v>3.95</v>
      </c>
      <c r="IL80">
        <v>3.95</v>
      </c>
      <c r="IN80">
        <v>3.95</v>
      </c>
      <c r="IO80">
        <v>0</v>
      </c>
      <c r="IP80">
        <v>0</v>
      </c>
      <c r="IQ80">
        <v>0</v>
      </c>
      <c r="IS80">
        <v>0</v>
      </c>
      <c r="IT80">
        <v>0</v>
      </c>
      <c r="IU80">
        <v>0</v>
      </c>
      <c r="IV80">
        <v>0</v>
      </c>
      <c r="IW80">
        <v>30.49</v>
      </c>
      <c r="IX80">
        <v>7.6224999999999996</v>
      </c>
      <c r="IZ80">
        <v>30.49</v>
      </c>
      <c r="JA80">
        <v>0</v>
      </c>
      <c r="JB80">
        <v>0</v>
      </c>
      <c r="JD80">
        <v>0</v>
      </c>
      <c r="JE80">
        <v>0</v>
      </c>
      <c r="JF80">
        <v>0</v>
      </c>
      <c r="JH80">
        <v>0</v>
      </c>
      <c r="JI80">
        <v>0</v>
      </c>
      <c r="JJ80">
        <v>193.32249999999999</v>
      </c>
      <c r="JL80" t="s">
        <v>878</v>
      </c>
      <c r="JM80">
        <v>0</v>
      </c>
      <c r="JN80">
        <v>0</v>
      </c>
      <c r="JO80">
        <v>0</v>
      </c>
      <c r="JP80">
        <v>0</v>
      </c>
      <c r="JQ80">
        <v>0</v>
      </c>
      <c r="JR80">
        <v>44317.36438082176</v>
      </c>
      <c r="JS80">
        <v>1</v>
      </c>
      <c r="JT80">
        <v>3</v>
      </c>
    </row>
    <row r="81" spans="1:280" x14ac:dyDescent="0.25">
      <c r="A81">
        <v>1992</v>
      </c>
      <c r="B81">
        <v>1992</v>
      </c>
      <c r="C81" t="s">
        <v>148</v>
      </c>
      <c r="D81" t="s">
        <v>144</v>
      </c>
      <c r="E81" t="s">
        <v>149</v>
      </c>
      <c r="G81">
        <v>1980</v>
      </c>
      <c r="H81">
        <v>4521000</v>
      </c>
      <c r="I81">
        <v>60000</v>
      </c>
      <c r="J81">
        <v>0</v>
      </c>
      <c r="K81">
        <v>12000</v>
      </c>
      <c r="L81">
        <v>0</v>
      </c>
      <c r="M81">
        <v>0</v>
      </c>
      <c r="N81">
        <v>0</v>
      </c>
      <c r="O81">
        <v>0</v>
      </c>
      <c r="P81">
        <v>15.51</v>
      </c>
      <c r="Q81">
        <v>688000</v>
      </c>
      <c r="R81">
        <v>723</v>
      </c>
      <c r="S81">
        <v>723</v>
      </c>
      <c r="T81">
        <v>723</v>
      </c>
      <c r="U81">
        <v>0</v>
      </c>
      <c r="V81" t="s">
        <v>870</v>
      </c>
      <c r="W81">
        <v>723</v>
      </c>
      <c r="X81">
        <v>723</v>
      </c>
      <c r="Y81">
        <v>723</v>
      </c>
      <c r="Z81">
        <v>0</v>
      </c>
      <c r="AA81">
        <v>101</v>
      </c>
      <c r="AB81">
        <v>79.53</v>
      </c>
      <c r="AC81">
        <v>1.5</v>
      </c>
      <c r="AD81">
        <v>3</v>
      </c>
      <c r="AE81">
        <v>1.5</v>
      </c>
      <c r="AF81">
        <v>3</v>
      </c>
      <c r="AG81">
        <v>3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4</v>
      </c>
      <c r="AT81">
        <v>1</v>
      </c>
      <c r="AU81">
        <v>149</v>
      </c>
      <c r="AV81">
        <v>37.25</v>
      </c>
      <c r="AW81">
        <v>149</v>
      </c>
      <c r="AX81">
        <v>149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84.49</v>
      </c>
      <c r="BE81">
        <v>84.49</v>
      </c>
      <c r="BF81">
        <v>84.49</v>
      </c>
      <c r="BG81">
        <v>0</v>
      </c>
      <c r="BH81">
        <v>895.4126</v>
      </c>
      <c r="BI81">
        <v>928.27</v>
      </c>
      <c r="BJ81">
        <v>895.4126</v>
      </c>
      <c r="BK81">
        <v>928.27</v>
      </c>
      <c r="BL81">
        <v>928.27</v>
      </c>
      <c r="BM81">
        <v>928.27</v>
      </c>
      <c r="BN81" t="s">
        <v>871</v>
      </c>
      <c r="BO81">
        <v>0</v>
      </c>
      <c r="BP81">
        <v>0</v>
      </c>
      <c r="BQ81">
        <v>951.59</v>
      </c>
      <c r="BR81">
        <v>72</v>
      </c>
      <c r="BS81">
        <v>0.7</v>
      </c>
      <c r="BT81" t="s">
        <v>872</v>
      </c>
      <c r="BU81" t="s">
        <v>872</v>
      </c>
      <c r="BV81" t="s">
        <v>872</v>
      </c>
      <c r="BW81" t="s">
        <v>872</v>
      </c>
      <c r="BX81">
        <v>1980</v>
      </c>
      <c r="BY81">
        <v>4384000</v>
      </c>
      <c r="BZ81">
        <v>60000</v>
      </c>
      <c r="CA81">
        <v>0</v>
      </c>
      <c r="CB81">
        <v>12000</v>
      </c>
      <c r="CC81">
        <v>0</v>
      </c>
      <c r="CD81">
        <v>0</v>
      </c>
      <c r="CE81">
        <v>0</v>
      </c>
      <c r="CF81">
        <v>0</v>
      </c>
      <c r="CG81">
        <v>15.51</v>
      </c>
      <c r="CH81">
        <v>673000</v>
      </c>
      <c r="CI81">
        <v>694.41</v>
      </c>
      <c r="CJ81">
        <v>694.41</v>
      </c>
      <c r="CK81">
        <v>694.41</v>
      </c>
      <c r="CL81">
        <v>0</v>
      </c>
      <c r="CM81">
        <v>0</v>
      </c>
      <c r="CN81" t="s">
        <v>873</v>
      </c>
      <c r="CO81">
        <v>694.41</v>
      </c>
      <c r="CP81">
        <v>694.41</v>
      </c>
      <c r="CQ81">
        <v>694.41</v>
      </c>
      <c r="CR81">
        <v>0</v>
      </c>
      <c r="CS81">
        <v>101</v>
      </c>
      <c r="CT81">
        <v>76.385099999999994</v>
      </c>
      <c r="CU81">
        <v>1.5</v>
      </c>
      <c r="CV81">
        <v>3</v>
      </c>
      <c r="CW81">
        <v>1.5</v>
      </c>
      <c r="CX81">
        <v>3</v>
      </c>
      <c r="CY81">
        <v>3</v>
      </c>
      <c r="CZ81">
        <v>0</v>
      </c>
      <c r="DA81">
        <v>0</v>
      </c>
      <c r="DB81">
        <v>0</v>
      </c>
      <c r="DC81">
        <v>0</v>
      </c>
      <c r="DD81">
        <v>0</v>
      </c>
      <c r="DE81">
        <v>0</v>
      </c>
      <c r="DF81">
        <v>0</v>
      </c>
      <c r="DG81">
        <v>0</v>
      </c>
      <c r="DH81">
        <v>0</v>
      </c>
      <c r="DI81">
        <v>0</v>
      </c>
      <c r="DJ81">
        <v>0</v>
      </c>
      <c r="DK81">
        <v>4</v>
      </c>
      <c r="DL81">
        <v>1</v>
      </c>
      <c r="DM81">
        <v>144.51</v>
      </c>
      <c r="DN81">
        <v>36.127499999999998</v>
      </c>
      <c r="DO81">
        <v>144.51</v>
      </c>
      <c r="DP81">
        <v>144.51</v>
      </c>
      <c r="DQ81">
        <v>0</v>
      </c>
      <c r="DR81">
        <v>0</v>
      </c>
      <c r="DS81">
        <v>0</v>
      </c>
      <c r="DT81">
        <v>0</v>
      </c>
      <c r="DU81">
        <v>0</v>
      </c>
      <c r="DV81">
        <v>84.49</v>
      </c>
      <c r="DW81">
        <v>84.49</v>
      </c>
      <c r="DX81">
        <v>84.49</v>
      </c>
      <c r="DY81">
        <v>0</v>
      </c>
      <c r="DZ81">
        <v>962.64290000000005</v>
      </c>
      <c r="EA81">
        <v>895.4126</v>
      </c>
      <c r="EB81">
        <v>962.64290000000005</v>
      </c>
      <c r="EC81">
        <v>895.4126</v>
      </c>
      <c r="ED81">
        <v>962.64290000000005</v>
      </c>
      <c r="EE81">
        <v>962.64290000000005</v>
      </c>
      <c r="EF81" t="s">
        <v>874</v>
      </c>
      <c r="EG81">
        <v>-1.802E-3</v>
      </c>
      <c r="EH81">
        <v>0</v>
      </c>
      <c r="EI81">
        <v>967.43</v>
      </c>
      <c r="EJ81">
        <v>74</v>
      </c>
      <c r="EK81">
        <v>0.7</v>
      </c>
      <c r="EL81" t="s">
        <v>872</v>
      </c>
      <c r="EM81" t="s">
        <v>872</v>
      </c>
      <c r="EN81" t="s">
        <v>872</v>
      </c>
      <c r="EO81" t="s">
        <v>872</v>
      </c>
      <c r="EP81">
        <v>1980</v>
      </c>
      <c r="EQ81">
        <v>3908167</v>
      </c>
      <c r="ER81" s="22">
        <v>82001</v>
      </c>
      <c r="ES81">
        <v>66633</v>
      </c>
      <c r="ET81">
        <v>9191</v>
      </c>
      <c r="EU81">
        <v>0</v>
      </c>
      <c r="EV81">
        <v>0</v>
      </c>
      <c r="EW81">
        <v>0</v>
      </c>
      <c r="EX81">
        <v>0</v>
      </c>
      <c r="EY81">
        <v>15.51</v>
      </c>
      <c r="EZ81">
        <v>696095</v>
      </c>
      <c r="FA81">
        <v>752.39</v>
      </c>
      <c r="FB81">
        <v>752.39</v>
      </c>
      <c r="FC81">
        <v>752.39</v>
      </c>
      <c r="FD81">
        <v>0</v>
      </c>
      <c r="FE81">
        <v>0</v>
      </c>
      <c r="FF81" t="s">
        <v>875</v>
      </c>
      <c r="FG81">
        <v>752.39</v>
      </c>
      <c r="FH81">
        <v>752.39</v>
      </c>
      <c r="FI81">
        <v>752.39</v>
      </c>
      <c r="FJ81">
        <v>0</v>
      </c>
      <c r="FK81">
        <v>101</v>
      </c>
      <c r="FL81">
        <v>82.762900000000002</v>
      </c>
      <c r="FM81">
        <v>1.5</v>
      </c>
      <c r="FN81">
        <v>3</v>
      </c>
      <c r="FO81">
        <v>1.5</v>
      </c>
      <c r="FP81">
        <v>3</v>
      </c>
      <c r="FQ81">
        <v>3</v>
      </c>
      <c r="FR81">
        <v>0</v>
      </c>
      <c r="FS81">
        <v>0</v>
      </c>
      <c r="FT81">
        <v>0</v>
      </c>
      <c r="FU81">
        <v>0</v>
      </c>
      <c r="FV81">
        <v>0</v>
      </c>
      <c r="FW81">
        <v>0</v>
      </c>
      <c r="FX81">
        <v>0</v>
      </c>
      <c r="FY81">
        <v>0</v>
      </c>
      <c r="FZ81">
        <v>0</v>
      </c>
      <c r="GA81">
        <v>0</v>
      </c>
      <c r="GB81">
        <v>0</v>
      </c>
      <c r="GC81">
        <v>7</v>
      </c>
      <c r="GD81">
        <v>1.75</v>
      </c>
      <c r="GE81">
        <v>153</v>
      </c>
      <c r="GF81">
        <v>38.25</v>
      </c>
      <c r="GG81">
        <v>153</v>
      </c>
      <c r="GH81">
        <v>153</v>
      </c>
      <c r="GI81">
        <v>0</v>
      </c>
      <c r="GJ81">
        <v>0</v>
      </c>
      <c r="GK81">
        <v>0</v>
      </c>
      <c r="GL81">
        <v>0</v>
      </c>
      <c r="GM81">
        <v>0</v>
      </c>
      <c r="GN81">
        <v>84.49</v>
      </c>
      <c r="GO81">
        <v>84.49</v>
      </c>
      <c r="GP81">
        <v>84.49</v>
      </c>
      <c r="GQ81">
        <v>0</v>
      </c>
      <c r="GR81">
        <v>952.79629999999997</v>
      </c>
      <c r="GS81">
        <v>962.64290000000005</v>
      </c>
      <c r="GT81">
        <v>952.79629999999997</v>
      </c>
      <c r="GU81">
        <v>962.64290000000005</v>
      </c>
      <c r="GV81">
        <v>962.64290000000005</v>
      </c>
      <c r="GW81">
        <v>962.64290000000005</v>
      </c>
      <c r="GX81" t="s">
        <v>876</v>
      </c>
      <c r="GY81">
        <v>-7.3200000000000001E-3</v>
      </c>
      <c r="GZ81">
        <v>0</v>
      </c>
      <c r="HA81">
        <v>918.4</v>
      </c>
      <c r="HB81">
        <v>75</v>
      </c>
      <c r="HC81">
        <v>0.7</v>
      </c>
      <c r="HD81" t="s">
        <v>872</v>
      </c>
      <c r="HE81" t="s">
        <v>872</v>
      </c>
      <c r="HF81" t="s">
        <v>872</v>
      </c>
      <c r="HG81" t="s">
        <v>872</v>
      </c>
      <c r="HH81">
        <v>1980</v>
      </c>
      <c r="HI81">
        <v>3854208</v>
      </c>
      <c r="HJ81">
        <v>75421</v>
      </c>
      <c r="HK81">
        <v>74199</v>
      </c>
      <c r="HL81">
        <v>10794</v>
      </c>
      <c r="HM81">
        <v>0</v>
      </c>
      <c r="HN81">
        <v>0</v>
      </c>
      <c r="HO81">
        <v>0</v>
      </c>
      <c r="HP81">
        <v>0</v>
      </c>
      <c r="HQ81">
        <v>15.18</v>
      </c>
      <c r="HR81">
        <v>570813</v>
      </c>
      <c r="HS81">
        <v>740.83</v>
      </c>
      <c r="HT81">
        <v>740.83</v>
      </c>
      <c r="HU81">
        <v>740.83</v>
      </c>
      <c r="HV81">
        <v>0</v>
      </c>
      <c r="HW81">
        <v>0</v>
      </c>
      <c r="HX81" t="s">
        <v>877</v>
      </c>
      <c r="HY81">
        <v>740.83</v>
      </c>
      <c r="HZ81">
        <v>740.83</v>
      </c>
      <c r="IA81">
        <v>740.83</v>
      </c>
      <c r="IB81">
        <v>0</v>
      </c>
      <c r="IC81">
        <v>87</v>
      </c>
      <c r="ID81">
        <v>81.491299999999995</v>
      </c>
      <c r="IE81">
        <v>0.3</v>
      </c>
      <c r="IF81">
        <v>2.87</v>
      </c>
      <c r="IG81">
        <v>1.4350000000000001</v>
      </c>
      <c r="IH81">
        <v>2.87</v>
      </c>
      <c r="II81">
        <v>2.87</v>
      </c>
      <c r="IJ81">
        <v>0</v>
      </c>
      <c r="IK81">
        <v>0</v>
      </c>
      <c r="IL81">
        <v>0</v>
      </c>
      <c r="IM81">
        <v>0</v>
      </c>
      <c r="IN81">
        <v>0</v>
      </c>
      <c r="IO81">
        <v>0</v>
      </c>
      <c r="IP81">
        <v>0</v>
      </c>
      <c r="IQ81">
        <v>0</v>
      </c>
      <c r="IR81">
        <v>0</v>
      </c>
      <c r="IS81">
        <v>0</v>
      </c>
      <c r="IT81">
        <v>0</v>
      </c>
      <c r="IU81">
        <v>10</v>
      </c>
      <c r="IV81">
        <v>2.5</v>
      </c>
      <c r="IW81">
        <v>167</v>
      </c>
      <c r="IX81">
        <v>41.75</v>
      </c>
      <c r="IY81">
        <v>167</v>
      </c>
      <c r="IZ81">
        <v>167</v>
      </c>
      <c r="JA81">
        <v>0</v>
      </c>
      <c r="JB81">
        <v>0</v>
      </c>
      <c r="JC81">
        <v>0</v>
      </c>
      <c r="JD81">
        <v>0</v>
      </c>
      <c r="JE81">
        <v>0</v>
      </c>
      <c r="JF81">
        <v>84.49</v>
      </c>
      <c r="JG81">
        <v>84.49</v>
      </c>
      <c r="JH81">
        <v>84.49</v>
      </c>
      <c r="JI81">
        <v>0</v>
      </c>
      <c r="JJ81">
        <v>952.79629999999997</v>
      </c>
      <c r="JK81">
        <v>952.79629999999997</v>
      </c>
      <c r="JL81" t="s">
        <v>878</v>
      </c>
      <c r="JM81">
        <v>-5.9810000000000002E-3</v>
      </c>
      <c r="JN81">
        <v>0</v>
      </c>
      <c r="JO81">
        <v>770.5</v>
      </c>
      <c r="JP81">
        <v>64</v>
      </c>
      <c r="JQ81">
        <v>0.7</v>
      </c>
      <c r="JR81">
        <v>44317.36438082176</v>
      </c>
      <c r="JS81">
        <v>1</v>
      </c>
      <c r="JT81">
        <v>2</v>
      </c>
    </row>
    <row r="82" spans="1:280" x14ac:dyDescent="0.25">
      <c r="A82">
        <v>1993</v>
      </c>
      <c r="B82">
        <v>1993</v>
      </c>
      <c r="C82" t="s">
        <v>150</v>
      </c>
      <c r="D82" t="s">
        <v>144</v>
      </c>
      <c r="E82" t="s">
        <v>151</v>
      </c>
      <c r="G82">
        <v>1980</v>
      </c>
      <c r="H82">
        <v>495000</v>
      </c>
      <c r="I82">
        <v>20000</v>
      </c>
      <c r="J82">
        <v>0</v>
      </c>
      <c r="K82">
        <v>3000</v>
      </c>
      <c r="L82">
        <v>10000</v>
      </c>
      <c r="M82">
        <v>0</v>
      </c>
      <c r="N82">
        <v>0</v>
      </c>
      <c r="O82">
        <v>0</v>
      </c>
      <c r="P82">
        <v>7.89</v>
      </c>
      <c r="Q82">
        <v>295000</v>
      </c>
      <c r="R82">
        <v>190</v>
      </c>
      <c r="S82">
        <v>190</v>
      </c>
      <c r="T82">
        <v>190</v>
      </c>
      <c r="U82">
        <v>0</v>
      </c>
      <c r="V82" t="s">
        <v>870</v>
      </c>
      <c r="W82">
        <v>190</v>
      </c>
      <c r="X82">
        <v>190</v>
      </c>
      <c r="Y82">
        <v>190</v>
      </c>
      <c r="Z82">
        <v>0</v>
      </c>
      <c r="AA82">
        <v>39</v>
      </c>
      <c r="AB82">
        <v>20.9</v>
      </c>
      <c r="AC82">
        <v>1.2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1</v>
      </c>
      <c r="AT82">
        <v>0.25</v>
      </c>
      <c r="AU82">
        <v>34</v>
      </c>
      <c r="AV82">
        <v>8.5</v>
      </c>
      <c r="AW82">
        <v>34</v>
      </c>
      <c r="AX82">
        <v>34</v>
      </c>
      <c r="AY82">
        <v>0</v>
      </c>
      <c r="AZ82">
        <v>0</v>
      </c>
      <c r="BA82">
        <v>70.95</v>
      </c>
      <c r="BB82">
        <v>0</v>
      </c>
      <c r="BC82">
        <v>70.95</v>
      </c>
      <c r="BD82">
        <v>0</v>
      </c>
      <c r="BE82">
        <v>60.24</v>
      </c>
      <c r="BF82">
        <v>0</v>
      </c>
      <c r="BG82">
        <v>60.24</v>
      </c>
      <c r="BH82">
        <v>23.674399999999999</v>
      </c>
      <c r="BI82">
        <v>220.85</v>
      </c>
      <c r="BJ82">
        <v>365.90440000000001</v>
      </c>
      <c r="BK82">
        <v>352.04</v>
      </c>
      <c r="BL82">
        <v>220.85</v>
      </c>
      <c r="BM82">
        <v>365.90440000000001</v>
      </c>
      <c r="BN82" t="s">
        <v>871</v>
      </c>
      <c r="BO82">
        <v>0</v>
      </c>
      <c r="BP82">
        <v>0</v>
      </c>
      <c r="BQ82">
        <v>1552.63</v>
      </c>
      <c r="BR82">
        <v>85</v>
      </c>
      <c r="BS82">
        <v>0.8</v>
      </c>
      <c r="BT82" t="s">
        <v>872</v>
      </c>
      <c r="BU82" t="s">
        <v>872</v>
      </c>
      <c r="BV82" t="s">
        <v>872</v>
      </c>
      <c r="BW82" t="s">
        <v>872</v>
      </c>
      <c r="BX82">
        <v>1980</v>
      </c>
      <c r="BY82">
        <v>495000</v>
      </c>
      <c r="BZ82">
        <v>20000</v>
      </c>
      <c r="CA82">
        <v>0</v>
      </c>
      <c r="CB82">
        <v>3000</v>
      </c>
      <c r="CC82">
        <v>10000</v>
      </c>
      <c r="CD82">
        <v>0</v>
      </c>
      <c r="CE82">
        <v>0</v>
      </c>
      <c r="CF82">
        <v>0</v>
      </c>
      <c r="CG82">
        <v>7.89</v>
      </c>
      <c r="CH82">
        <v>245000</v>
      </c>
      <c r="CI82">
        <v>0</v>
      </c>
      <c r="CJ82">
        <v>202.04</v>
      </c>
      <c r="CK82">
        <v>0</v>
      </c>
      <c r="CL82">
        <v>202.04</v>
      </c>
      <c r="CM82">
        <v>0</v>
      </c>
      <c r="CN82" t="s">
        <v>873</v>
      </c>
      <c r="CO82">
        <v>0</v>
      </c>
      <c r="CP82">
        <v>202.04</v>
      </c>
      <c r="CQ82">
        <v>0</v>
      </c>
      <c r="CR82">
        <v>202.04</v>
      </c>
      <c r="CS82">
        <v>39</v>
      </c>
      <c r="CT82">
        <v>22.224399999999999</v>
      </c>
      <c r="CU82">
        <v>1.2</v>
      </c>
      <c r="CV82">
        <v>0</v>
      </c>
      <c r="CW82">
        <v>0</v>
      </c>
      <c r="CX82">
        <v>1</v>
      </c>
      <c r="CY82">
        <v>0</v>
      </c>
      <c r="CZ82">
        <v>1</v>
      </c>
      <c r="DA82">
        <v>0</v>
      </c>
      <c r="DB82">
        <v>0</v>
      </c>
      <c r="DC82">
        <v>0</v>
      </c>
      <c r="DD82">
        <v>0</v>
      </c>
      <c r="DE82">
        <v>0</v>
      </c>
      <c r="DF82">
        <v>0</v>
      </c>
      <c r="DG82">
        <v>0</v>
      </c>
      <c r="DH82">
        <v>0</v>
      </c>
      <c r="DI82">
        <v>0</v>
      </c>
      <c r="DJ82">
        <v>0</v>
      </c>
      <c r="DK82">
        <v>1</v>
      </c>
      <c r="DL82">
        <v>0.25</v>
      </c>
      <c r="DM82">
        <v>0</v>
      </c>
      <c r="DN82">
        <v>0</v>
      </c>
      <c r="DO82">
        <v>34</v>
      </c>
      <c r="DP82">
        <v>0</v>
      </c>
      <c r="DQ82">
        <v>34</v>
      </c>
      <c r="DR82">
        <v>0</v>
      </c>
      <c r="DS82">
        <v>70.95</v>
      </c>
      <c r="DT82">
        <v>0</v>
      </c>
      <c r="DU82">
        <v>70.95</v>
      </c>
      <c r="DV82">
        <v>0</v>
      </c>
      <c r="DW82">
        <v>60.24</v>
      </c>
      <c r="DX82">
        <v>0</v>
      </c>
      <c r="DY82">
        <v>60.24</v>
      </c>
      <c r="DZ82">
        <v>23.888100000000001</v>
      </c>
      <c r="EA82">
        <v>23.674399999999999</v>
      </c>
      <c r="EB82">
        <v>366.03809999999999</v>
      </c>
      <c r="EC82">
        <v>365.90440000000001</v>
      </c>
      <c r="ED82">
        <v>23.888100000000001</v>
      </c>
      <c r="EE82">
        <v>366.03809999999999</v>
      </c>
      <c r="EF82" t="s">
        <v>874</v>
      </c>
      <c r="EG82">
        <v>0</v>
      </c>
      <c r="EH82">
        <v>0</v>
      </c>
      <c r="EI82">
        <v>1212.6300000000001</v>
      </c>
      <c r="EJ82">
        <v>78</v>
      </c>
      <c r="EK82">
        <v>0.7</v>
      </c>
      <c r="EL82" t="s">
        <v>872</v>
      </c>
      <c r="EM82" t="s">
        <v>872</v>
      </c>
      <c r="EN82" t="s">
        <v>872</v>
      </c>
      <c r="EO82" t="s">
        <v>872</v>
      </c>
      <c r="EP82">
        <v>1980</v>
      </c>
      <c r="EQ82">
        <v>487309</v>
      </c>
      <c r="ER82" s="22">
        <v>21205</v>
      </c>
      <c r="ES82">
        <v>17202</v>
      </c>
      <c r="ET82">
        <v>2373</v>
      </c>
      <c r="EU82">
        <v>0</v>
      </c>
      <c r="EV82">
        <v>0</v>
      </c>
      <c r="EW82">
        <v>0</v>
      </c>
      <c r="EX82">
        <v>0</v>
      </c>
      <c r="EY82">
        <v>7.89</v>
      </c>
      <c r="EZ82">
        <v>207274</v>
      </c>
      <c r="FA82">
        <v>0</v>
      </c>
      <c r="FB82">
        <v>201.71</v>
      </c>
      <c r="FC82">
        <v>0</v>
      </c>
      <c r="FD82">
        <v>201.71</v>
      </c>
      <c r="FE82">
        <v>0</v>
      </c>
      <c r="FF82" t="s">
        <v>875</v>
      </c>
      <c r="FG82">
        <v>0</v>
      </c>
      <c r="FH82">
        <v>201.71</v>
      </c>
      <c r="FI82">
        <v>0</v>
      </c>
      <c r="FJ82">
        <v>201.71</v>
      </c>
      <c r="FK82">
        <v>33</v>
      </c>
      <c r="FL82">
        <v>22.188099999999999</v>
      </c>
      <c r="FM82">
        <v>1.2</v>
      </c>
      <c r="FN82">
        <v>0</v>
      </c>
      <c r="FO82">
        <v>0</v>
      </c>
      <c r="FP82">
        <v>1</v>
      </c>
      <c r="FQ82">
        <v>0</v>
      </c>
      <c r="FR82">
        <v>1</v>
      </c>
      <c r="FS82">
        <v>0</v>
      </c>
      <c r="FT82">
        <v>0</v>
      </c>
      <c r="FU82">
        <v>0</v>
      </c>
      <c r="FV82">
        <v>0</v>
      </c>
      <c r="FW82">
        <v>0</v>
      </c>
      <c r="FX82">
        <v>0</v>
      </c>
      <c r="FY82">
        <v>0</v>
      </c>
      <c r="FZ82">
        <v>0</v>
      </c>
      <c r="GA82">
        <v>0</v>
      </c>
      <c r="GB82">
        <v>0</v>
      </c>
      <c r="GC82">
        <v>2</v>
      </c>
      <c r="GD82">
        <v>0.5</v>
      </c>
      <c r="GE82">
        <v>0</v>
      </c>
      <c r="GF82">
        <v>0</v>
      </c>
      <c r="GG82">
        <v>35</v>
      </c>
      <c r="GH82">
        <v>0</v>
      </c>
      <c r="GI82">
        <v>35</v>
      </c>
      <c r="GJ82">
        <v>0</v>
      </c>
      <c r="GK82">
        <v>70.95</v>
      </c>
      <c r="GL82">
        <v>0</v>
      </c>
      <c r="GM82">
        <v>70.95</v>
      </c>
      <c r="GN82">
        <v>0</v>
      </c>
      <c r="GO82">
        <v>60.24</v>
      </c>
      <c r="GP82">
        <v>0</v>
      </c>
      <c r="GQ82">
        <v>60.24</v>
      </c>
      <c r="GR82">
        <v>23.4</v>
      </c>
      <c r="GS82">
        <v>23.888100000000001</v>
      </c>
      <c r="GT82">
        <v>355.02749999999997</v>
      </c>
      <c r="GU82">
        <v>366.03809999999999</v>
      </c>
      <c r="GV82">
        <v>23.888100000000001</v>
      </c>
      <c r="GW82">
        <v>366.03809999999999</v>
      </c>
      <c r="GX82" t="s">
        <v>876</v>
      </c>
      <c r="GY82">
        <v>0</v>
      </c>
      <c r="GZ82">
        <v>0</v>
      </c>
      <c r="HA82">
        <v>1027.58</v>
      </c>
      <c r="HB82">
        <v>78</v>
      </c>
      <c r="HC82">
        <v>0.7</v>
      </c>
      <c r="HD82" t="s">
        <v>872</v>
      </c>
      <c r="HE82" t="s">
        <v>872</v>
      </c>
      <c r="HF82" t="s">
        <v>872</v>
      </c>
      <c r="HG82" t="s">
        <v>872</v>
      </c>
      <c r="HH82">
        <v>1980</v>
      </c>
      <c r="HI82">
        <v>470334</v>
      </c>
      <c r="HJ82">
        <v>20008</v>
      </c>
      <c r="HK82">
        <v>19684</v>
      </c>
      <c r="HL82">
        <v>2864</v>
      </c>
      <c r="HM82">
        <v>0</v>
      </c>
      <c r="HN82">
        <v>0</v>
      </c>
      <c r="HO82">
        <v>0</v>
      </c>
      <c r="HP82">
        <v>0</v>
      </c>
      <c r="HQ82">
        <v>12.16</v>
      </c>
      <c r="HR82">
        <v>271849</v>
      </c>
      <c r="HS82">
        <v>0</v>
      </c>
      <c r="HT82">
        <v>191.25</v>
      </c>
      <c r="HU82">
        <v>0</v>
      </c>
      <c r="HV82">
        <v>191.25</v>
      </c>
      <c r="HW82">
        <v>0</v>
      </c>
      <c r="HX82" t="s">
        <v>877</v>
      </c>
      <c r="HY82">
        <v>0</v>
      </c>
      <c r="HZ82">
        <v>191.25</v>
      </c>
      <c r="IA82">
        <v>0</v>
      </c>
      <c r="IB82">
        <v>191.25</v>
      </c>
      <c r="IC82">
        <v>25</v>
      </c>
      <c r="ID82">
        <v>21.037500000000001</v>
      </c>
      <c r="IE82">
        <v>0.3</v>
      </c>
      <c r="IF82">
        <v>0</v>
      </c>
      <c r="IG82">
        <v>0</v>
      </c>
      <c r="IH82">
        <v>1</v>
      </c>
      <c r="II82">
        <v>0</v>
      </c>
      <c r="IJ82">
        <v>1</v>
      </c>
      <c r="IK82">
        <v>0</v>
      </c>
      <c r="IL82">
        <v>0</v>
      </c>
      <c r="IM82">
        <v>0</v>
      </c>
      <c r="IN82">
        <v>0</v>
      </c>
      <c r="IO82">
        <v>0</v>
      </c>
      <c r="IP82">
        <v>0</v>
      </c>
      <c r="IQ82">
        <v>0</v>
      </c>
      <c r="IR82">
        <v>0</v>
      </c>
      <c r="IS82">
        <v>0</v>
      </c>
      <c r="IT82">
        <v>0</v>
      </c>
      <c r="IU82">
        <v>9</v>
      </c>
      <c r="IV82">
        <v>2.25</v>
      </c>
      <c r="IW82">
        <v>-0.75</v>
      </c>
      <c r="IX82">
        <v>-0.1875</v>
      </c>
      <c r="IY82">
        <v>34</v>
      </c>
      <c r="IZ82">
        <v>-0.75</v>
      </c>
      <c r="JA82">
        <v>34.75</v>
      </c>
      <c r="JB82">
        <v>0</v>
      </c>
      <c r="JC82">
        <v>70.95</v>
      </c>
      <c r="JD82">
        <v>0</v>
      </c>
      <c r="JE82">
        <v>70.95</v>
      </c>
      <c r="JF82">
        <v>0</v>
      </c>
      <c r="JG82">
        <v>60.24</v>
      </c>
      <c r="JH82">
        <v>0</v>
      </c>
      <c r="JI82">
        <v>60.24</v>
      </c>
      <c r="JJ82">
        <v>23.4</v>
      </c>
      <c r="JK82">
        <v>355.02749999999997</v>
      </c>
      <c r="JL82" t="s">
        <v>878</v>
      </c>
      <c r="JM82">
        <v>-7.574E-3</v>
      </c>
      <c r="JN82">
        <v>0</v>
      </c>
      <c r="JO82">
        <v>1421.43</v>
      </c>
      <c r="JP82">
        <v>83</v>
      </c>
      <c r="JQ82">
        <v>0.8</v>
      </c>
      <c r="JR82">
        <v>44317.36438082176</v>
      </c>
      <c r="JS82">
        <v>1</v>
      </c>
      <c r="JT82">
        <v>2</v>
      </c>
    </row>
    <row r="83" spans="1:280" x14ac:dyDescent="0.25">
      <c r="A83">
        <v>3348</v>
      </c>
      <c r="B83">
        <v>1993</v>
      </c>
      <c r="D83" t="s">
        <v>144</v>
      </c>
      <c r="E83" t="s">
        <v>151</v>
      </c>
      <c r="F83" t="s">
        <v>913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T83">
        <v>0</v>
      </c>
      <c r="U83">
        <v>0</v>
      </c>
      <c r="V83" t="s">
        <v>870</v>
      </c>
      <c r="W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G83">
        <v>0</v>
      </c>
      <c r="AH83">
        <v>0</v>
      </c>
      <c r="AI83">
        <v>0</v>
      </c>
      <c r="AJ83">
        <v>0</v>
      </c>
      <c r="AL83">
        <v>0</v>
      </c>
      <c r="AM83">
        <v>0</v>
      </c>
      <c r="AN83">
        <v>0</v>
      </c>
      <c r="AO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0</v>
      </c>
      <c r="AX83">
        <v>0</v>
      </c>
      <c r="AY83">
        <v>0</v>
      </c>
      <c r="AZ83">
        <v>70.95</v>
      </c>
      <c r="BB83">
        <v>70.95</v>
      </c>
      <c r="BC83">
        <v>0</v>
      </c>
      <c r="BD83">
        <v>60.24</v>
      </c>
      <c r="BF83">
        <v>60.24</v>
      </c>
      <c r="BG83">
        <v>0</v>
      </c>
      <c r="BH83">
        <v>342.23</v>
      </c>
      <c r="BI83">
        <v>131.19</v>
      </c>
      <c r="BL83">
        <v>342.23</v>
      </c>
      <c r="BN83" t="s">
        <v>871</v>
      </c>
      <c r="BO83">
        <v>0</v>
      </c>
      <c r="BP83">
        <v>0</v>
      </c>
      <c r="BQ83">
        <v>0</v>
      </c>
      <c r="BR83">
        <v>0</v>
      </c>
      <c r="BS83">
        <v>0</v>
      </c>
      <c r="BT83" t="s">
        <v>872</v>
      </c>
      <c r="BU83" t="s">
        <v>872</v>
      </c>
      <c r="BV83" t="s">
        <v>872</v>
      </c>
      <c r="BW83" t="s">
        <v>872</v>
      </c>
      <c r="BY83">
        <v>0</v>
      </c>
      <c r="BZ83">
        <v>0</v>
      </c>
      <c r="CA83">
        <v>0</v>
      </c>
      <c r="CB83">
        <v>0</v>
      </c>
      <c r="CC83">
        <v>0</v>
      </c>
      <c r="CD83">
        <v>0</v>
      </c>
      <c r="CE83">
        <v>0</v>
      </c>
      <c r="CF83">
        <v>0</v>
      </c>
      <c r="CG83">
        <v>0</v>
      </c>
      <c r="CH83">
        <v>0</v>
      </c>
      <c r="CI83">
        <v>202.04</v>
      </c>
      <c r="CK83">
        <v>202.04</v>
      </c>
      <c r="CL83">
        <v>0</v>
      </c>
      <c r="CM83">
        <v>0</v>
      </c>
      <c r="CN83" t="s">
        <v>873</v>
      </c>
      <c r="CO83">
        <v>202.04</v>
      </c>
      <c r="CQ83">
        <v>202.04</v>
      </c>
      <c r="CR83">
        <v>0</v>
      </c>
      <c r="CS83">
        <v>0</v>
      </c>
      <c r="CT83">
        <v>0</v>
      </c>
      <c r="CU83">
        <v>0</v>
      </c>
      <c r="CV83">
        <v>1</v>
      </c>
      <c r="CW83">
        <v>0.5</v>
      </c>
      <c r="CY83">
        <v>1</v>
      </c>
      <c r="CZ83">
        <v>0</v>
      </c>
      <c r="DA83">
        <v>0</v>
      </c>
      <c r="DB83">
        <v>0</v>
      </c>
      <c r="DD83">
        <v>0</v>
      </c>
      <c r="DE83">
        <v>0</v>
      </c>
      <c r="DF83">
        <v>0</v>
      </c>
      <c r="DG83">
        <v>0</v>
      </c>
      <c r="DI83">
        <v>0</v>
      </c>
      <c r="DJ83">
        <v>0</v>
      </c>
      <c r="DK83">
        <v>0</v>
      </c>
      <c r="DL83">
        <v>0</v>
      </c>
      <c r="DM83">
        <v>34</v>
      </c>
      <c r="DN83">
        <v>8.5</v>
      </c>
      <c r="DP83">
        <v>34</v>
      </c>
      <c r="DQ83">
        <v>0</v>
      </c>
      <c r="DR83">
        <v>70.95</v>
      </c>
      <c r="DT83">
        <v>70.95</v>
      </c>
      <c r="DU83">
        <v>0</v>
      </c>
      <c r="DV83">
        <v>60.24</v>
      </c>
      <c r="DX83">
        <v>60.24</v>
      </c>
      <c r="DY83">
        <v>0</v>
      </c>
      <c r="DZ83">
        <v>342.15</v>
      </c>
      <c r="EA83">
        <v>342.23</v>
      </c>
      <c r="ED83">
        <v>342.23</v>
      </c>
      <c r="EF83" t="s">
        <v>874</v>
      </c>
      <c r="EG83">
        <v>0</v>
      </c>
      <c r="EH83">
        <v>0</v>
      </c>
      <c r="EI83">
        <v>0</v>
      </c>
      <c r="EJ83">
        <v>0</v>
      </c>
      <c r="EK83">
        <v>0</v>
      </c>
      <c r="EL83" t="s">
        <v>872</v>
      </c>
      <c r="EM83" t="s">
        <v>872</v>
      </c>
      <c r="EN83" t="s">
        <v>872</v>
      </c>
      <c r="EO83" t="s">
        <v>872</v>
      </c>
      <c r="EQ83">
        <v>0</v>
      </c>
      <c r="ER83" s="22">
        <v>0</v>
      </c>
      <c r="ES83">
        <v>0</v>
      </c>
      <c r="ET83">
        <v>0</v>
      </c>
      <c r="EU83">
        <v>0</v>
      </c>
      <c r="EV83">
        <v>0</v>
      </c>
      <c r="EW83">
        <v>0</v>
      </c>
      <c r="EX83">
        <v>0</v>
      </c>
      <c r="EY83">
        <v>0</v>
      </c>
      <c r="EZ83">
        <v>0</v>
      </c>
      <c r="FA83">
        <v>201.71</v>
      </c>
      <c r="FC83">
        <v>201.71</v>
      </c>
      <c r="FD83">
        <v>0</v>
      </c>
      <c r="FE83">
        <v>0</v>
      </c>
      <c r="FF83" t="s">
        <v>875</v>
      </c>
      <c r="FG83">
        <v>201.71</v>
      </c>
      <c r="FI83">
        <v>201.71</v>
      </c>
      <c r="FJ83">
        <v>0</v>
      </c>
      <c r="FK83">
        <v>0</v>
      </c>
      <c r="FL83">
        <v>0</v>
      </c>
      <c r="FM83">
        <v>0</v>
      </c>
      <c r="FN83">
        <v>1</v>
      </c>
      <c r="FO83">
        <v>0.5</v>
      </c>
      <c r="FQ83">
        <v>1</v>
      </c>
      <c r="FR83">
        <v>0</v>
      </c>
      <c r="FS83">
        <v>0</v>
      </c>
      <c r="FT83">
        <v>0</v>
      </c>
      <c r="FV83">
        <v>0</v>
      </c>
      <c r="FW83">
        <v>0</v>
      </c>
      <c r="FX83">
        <v>0</v>
      </c>
      <c r="FY83">
        <v>0</v>
      </c>
      <c r="GA83">
        <v>0</v>
      </c>
      <c r="GB83">
        <v>0</v>
      </c>
      <c r="GC83">
        <v>0</v>
      </c>
      <c r="GD83">
        <v>0</v>
      </c>
      <c r="GE83">
        <v>35</v>
      </c>
      <c r="GF83">
        <v>8.75</v>
      </c>
      <c r="GH83">
        <v>35</v>
      </c>
      <c r="GI83">
        <v>0</v>
      </c>
      <c r="GJ83">
        <v>70.95</v>
      </c>
      <c r="GL83">
        <v>70.95</v>
      </c>
      <c r="GM83">
        <v>0</v>
      </c>
      <c r="GN83">
        <v>60.24</v>
      </c>
      <c r="GP83">
        <v>60.24</v>
      </c>
      <c r="GQ83">
        <v>0</v>
      </c>
      <c r="GR83">
        <v>331.6275</v>
      </c>
      <c r="GS83">
        <v>342.15</v>
      </c>
      <c r="GV83">
        <v>342.15</v>
      </c>
      <c r="GX83" t="s">
        <v>876</v>
      </c>
      <c r="GY83">
        <v>0</v>
      </c>
      <c r="GZ83">
        <v>0</v>
      </c>
      <c r="HA83">
        <v>0</v>
      </c>
      <c r="HB83">
        <v>0</v>
      </c>
      <c r="HC83">
        <v>0</v>
      </c>
      <c r="HD83" t="s">
        <v>872</v>
      </c>
      <c r="HE83" t="s">
        <v>872</v>
      </c>
      <c r="HF83" t="s">
        <v>872</v>
      </c>
      <c r="HG83" t="s">
        <v>872</v>
      </c>
      <c r="HI83">
        <v>0</v>
      </c>
      <c r="HJ83">
        <v>0</v>
      </c>
      <c r="HK83">
        <v>0</v>
      </c>
      <c r="HL83">
        <v>0</v>
      </c>
      <c r="HM83">
        <v>0</v>
      </c>
      <c r="HN83">
        <v>0</v>
      </c>
      <c r="HO83">
        <v>0</v>
      </c>
      <c r="HP83">
        <v>0</v>
      </c>
      <c r="HQ83">
        <v>0</v>
      </c>
      <c r="HR83">
        <v>0</v>
      </c>
      <c r="HS83">
        <v>191.25</v>
      </c>
      <c r="HU83">
        <v>191.25</v>
      </c>
      <c r="HV83">
        <v>0</v>
      </c>
      <c r="HW83">
        <v>0</v>
      </c>
      <c r="HX83" t="s">
        <v>877</v>
      </c>
      <c r="HY83">
        <v>191.25</v>
      </c>
      <c r="IA83">
        <v>191.25</v>
      </c>
      <c r="IB83">
        <v>0</v>
      </c>
      <c r="IC83">
        <v>0</v>
      </c>
      <c r="ID83">
        <v>0</v>
      </c>
      <c r="IE83">
        <v>0</v>
      </c>
      <c r="IF83">
        <v>1</v>
      </c>
      <c r="IG83">
        <v>0.5</v>
      </c>
      <c r="II83">
        <v>1</v>
      </c>
      <c r="IJ83">
        <v>0</v>
      </c>
      <c r="IK83">
        <v>0</v>
      </c>
      <c r="IL83">
        <v>0</v>
      </c>
      <c r="IN83">
        <v>0</v>
      </c>
      <c r="IO83">
        <v>0</v>
      </c>
      <c r="IP83">
        <v>0</v>
      </c>
      <c r="IQ83">
        <v>0</v>
      </c>
      <c r="IS83">
        <v>0</v>
      </c>
      <c r="IT83">
        <v>0</v>
      </c>
      <c r="IU83">
        <v>0</v>
      </c>
      <c r="IV83">
        <v>0</v>
      </c>
      <c r="IW83">
        <v>34.75</v>
      </c>
      <c r="IX83">
        <v>8.6875</v>
      </c>
      <c r="IZ83">
        <v>34.75</v>
      </c>
      <c r="JA83">
        <v>0</v>
      </c>
      <c r="JB83">
        <v>70.95</v>
      </c>
      <c r="JD83">
        <v>70.95</v>
      </c>
      <c r="JE83">
        <v>0</v>
      </c>
      <c r="JF83">
        <v>60.24</v>
      </c>
      <c r="JH83">
        <v>60.24</v>
      </c>
      <c r="JI83">
        <v>0</v>
      </c>
      <c r="JJ83">
        <v>331.6275</v>
      </c>
      <c r="JL83" t="s">
        <v>878</v>
      </c>
      <c r="JM83">
        <v>0</v>
      </c>
      <c r="JN83">
        <v>0</v>
      </c>
      <c r="JO83">
        <v>0</v>
      </c>
      <c r="JP83">
        <v>0</v>
      </c>
      <c r="JQ83">
        <v>0</v>
      </c>
      <c r="JR83">
        <v>44317.36438082176</v>
      </c>
      <c r="JS83">
        <v>1</v>
      </c>
      <c r="JT83">
        <v>3</v>
      </c>
    </row>
    <row r="84" spans="1:280" x14ac:dyDescent="0.25">
      <c r="A84">
        <v>1994</v>
      </c>
      <c r="B84">
        <v>1994</v>
      </c>
      <c r="C84" t="s">
        <v>152</v>
      </c>
      <c r="D84" t="s">
        <v>144</v>
      </c>
      <c r="E84" t="s">
        <v>153</v>
      </c>
      <c r="G84">
        <v>1980</v>
      </c>
      <c r="H84">
        <v>3437957</v>
      </c>
      <c r="I84">
        <v>100000</v>
      </c>
      <c r="J84">
        <v>0</v>
      </c>
      <c r="K84">
        <v>20000</v>
      </c>
      <c r="L84">
        <v>0</v>
      </c>
      <c r="M84">
        <v>0</v>
      </c>
      <c r="N84">
        <v>0</v>
      </c>
      <c r="O84">
        <v>0</v>
      </c>
      <c r="P84">
        <v>11.31</v>
      </c>
      <c r="Q84">
        <v>1040000</v>
      </c>
      <c r="R84">
        <v>1425</v>
      </c>
      <c r="S84">
        <v>1425</v>
      </c>
      <c r="T84">
        <v>1425</v>
      </c>
      <c r="U84">
        <v>0</v>
      </c>
      <c r="V84" t="s">
        <v>870</v>
      </c>
      <c r="W84">
        <v>1425</v>
      </c>
      <c r="X84">
        <v>1425</v>
      </c>
      <c r="Y84">
        <v>1425</v>
      </c>
      <c r="Z84">
        <v>0</v>
      </c>
      <c r="AA84">
        <v>270</v>
      </c>
      <c r="AB84">
        <v>156.75</v>
      </c>
      <c r="AC84">
        <v>23.7</v>
      </c>
      <c r="AD84">
        <v>4</v>
      </c>
      <c r="AE84">
        <v>2</v>
      </c>
      <c r="AF84">
        <v>4</v>
      </c>
      <c r="AG84">
        <v>4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21</v>
      </c>
      <c r="AT84">
        <v>5.25</v>
      </c>
      <c r="AU84">
        <v>247.86</v>
      </c>
      <c r="AV84">
        <v>61.965000000000003</v>
      </c>
      <c r="AW84">
        <v>247.86</v>
      </c>
      <c r="AX84">
        <v>247.86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1633.8394000000001</v>
      </c>
      <c r="BI84">
        <v>1674.665</v>
      </c>
      <c r="BJ84">
        <v>1633.8394000000001</v>
      </c>
      <c r="BK84">
        <v>1674.665</v>
      </c>
      <c r="BL84">
        <v>1674.665</v>
      </c>
      <c r="BM84">
        <v>1674.665</v>
      </c>
      <c r="BN84" t="s">
        <v>871</v>
      </c>
      <c r="BO84">
        <v>0</v>
      </c>
      <c r="BP84">
        <v>0</v>
      </c>
      <c r="BQ84">
        <v>729.82</v>
      </c>
      <c r="BR84">
        <v>52</v>
      </c>
      <c r="BS84">
        <v>0.7</v>
      </c>
      <c r="BT84" t="s">
        <v>872</v>
      </c>
      <c r="BU84" t="s">
        <v>872</v>
      </c>
      <c r="BV84" t="s">
        <v>872</v>
      </c>
      <c r="BW84" t="s">
        <v>872</v>
      </c>
      <c r="BX84">
        <v>1980</v>
      </c>
      <c r="BY84">
        <v>3401000</v>
      </c>
      <c r="BZ84">
        <v>114000</v>
      </c>
      <c r="CA84">
        <v>0</v>
      </c>
      <c r="CB84">
        <v>20000</v>
      </c>
      <c r="CC84">
        <v>0</v>
      </c>
      <c r="CD84">
        <v>0</v>
      </c>
      <c r="CE84">
        <v>0</v>
      </c>
      <c r="CF84">
        <v>0</v>
      </c>
      <c r="CG84">
        <v>11.31</v>
      </c>
      <c r="CH84">
        <v>1000000</v>
      </c>
      <c r="CI84">
        <v>1390.04</v>
      </c>
      <c r="CJ84">
        <v>1390.04</v>
      </c>
      <c r="CK84">
        <v>1390.04</v>
      </c>
      <c r="CL84">
        <v>0</v>
      </c>
      <c r="CM84">
        <v>0</v>
      </c>
      <c r="CN84" t="s">
        <v>873</v>
      </c>
      <c r="CO84">
        <v>1390.04</v>
      </c>
      <c r="CP84">
        <v>1390.04</v>
      </c>
      <c r="CQ84">
        <v>1390.04</v>
      </c>
      <c r="CR84">
        <v>0</v>
      </c>
      <c r="CS84">
        <v>252</v>
      </c>
      <c r="CT84">
        <v>152.90440000000001</v>
      </c>
      <c r="CU84">
        <v>23.7</v>
      </c>
      <c r="CV84">
        <v>3</v>
      </c>
      <c r="CW84">
        <v>1.5</v>
      </c>
      <c r="CX84">
        <v>3</v>
      </c>
      <c r="CY84">
        <v>3</v>
      </c>
      <c r="CZ84">
        <v>0</v>
      </c>
      <c r="DA84">
        <v>0</v>
      </c>
      <c r="DB84">
        <v>0</v>
      </c>
      <c r="DC84">
        <v>0</v>
      </c>
      <c r="DD84">
        <v>0</v>
      </c>
      <c r="DE84">
        <v>0</v>
      </c>
      <c r="DF84">
        <v>0</v>
      </c>
      <c r="DG84">
        <v>0</v>
      </c>
      <c r="DH84">
        <v>0</v>
      </c>
      <c r="DI84">
        <v>0</v>
      </c>
      <c r="DJ84">
        <v>0</v>
      </c>
      <c r="DK84">
        <v>21</v>
      </c>
      <c r="DL84">
        <v>5.25</v>
      </c>
      <c r="DM84">
        <v>241.78</v>
      </c>
      <c r="DN84">
        <v>60.445</v>
      </c>
      <c r="DO84">
        <v>241.78</v>
      </c>
      <c r="DP84">
        <v>241.78</v>
      </c>
      <c r="DQ84">
        <v>0</v>
      </c>
      <c r="DR84">
        <v>0</v>
      </c>
      <c r="DS84">
        <v>0</v>
      </c>
      <c r="DT84">
        <v>0</v>
      </c>
      <c r="DU84">
        <v>0</v>
      </c>
      <c r="DV84">
        <v>0</v>
      </c>
      <c r="DW84">
        <v>0</v>
      </c>
      <c r="DX84">
        <v>0</v>
      </c>
      <c r="DY84">
        <v>0</v>
      </c>
      <c r="DZ84">
        <v>1778.5296000000001</v>
      </c>
      <c r="EA84">
        <v>1633.8394000000001</v>
      </c>
      <c r="EB84">
        <v>1778.5296000000001</v>
      </c>
      <c r="EC84">
        <v>1633.8394000000001</v>
      </c>
      <c r="ED84">
        <v>1778.5296000000001</v>
      </c>
      <c r="EE84">
        <v>1778.5296000000001</v>
      </c>
      <c r="EF84" t="s">
        <v>874</v>
      </c>
      <c r="EG84">
        <v>0</v>
      </c>
      <c r="EH84">
        <v>0</v>
      </c>
      <c r="EI84">
        <v>719.4</v>
      </c>
      <c r="EJ84">
        <v>58</v>
      </c>
      <c r="EK84">
        <v>0.7</v>
      </c>
      <c r="EL84" t="s">
        <v>872</v>
      </c>
      <c r="EM84" t="s">
        <v>872</v>
      </c>
      <c r="EN84" t="s">
        <v>872</v>
      </c>
      <c r="EO84" t="s">
        <v>872</v>
      </c>
      <c r="EP84">
        <v>1980</v>
      </c>
      <c r="EQ84">
        <v>3335085</v>
      </c>
      <c r="ER84" s="22">
        <v>164995</v>
      </c>
      <c r="ES84">
        <v>133930</v>
      </c>
      <c r="ET84">
        <v>0</v>
      </c>
      <c r="EU84">
        <v>0</v>
      </c>
      <c r="EV84">
        <v>0</v>
      </c>
      <c r="EW84">
        <v>0</v>
      </c>
      <c r="EX84">
        <v>0</v>
      </c>
      <c r="EY84">
        <v>11.31</v>
      </c>
      <c r="EZ84">
        <v>980883</v>
      </c>
      <c r="FA84">
        <v>1498.86</v>
      </c>
      <c r="FB84">
        <v>1498.86</v>
      </c>
      <c r="FC84">
        <v>1498.86</v>
      </c>
      <c r="FD84">
        <v>0</v>
      </c>
      <c r="FE84">
        <v>0</v>
      </c>
      <c r="FF84" t="s">
        <v>875</v>
      </c>
      <c r="FG84">
        <v>1498.86</v>
      </c>
      <c r="FH84">
        <v>1498.86</v>
      </c>
      <c r="FI84">
        <v>1498.86</v>
      </c>
      <c r="FJ84">
        <v>0</v>
      </c>
      <c r="FK84">
        <v>271</v>
      </c>
      <c r="FL84">
        <v>164.87459999999999</v>
      </c>
      <c r="FM84">
        <v>23.7</v>
      </c>
      <c r="FN84">
        <v>4</v>
      </c>
      <c r="FO84">
        <v>2</v>
      </c>
      <c r="FP84">
        <v>4</v>
      </c>
      <c r="FQ84">
        <v>4</v>
      </c>
      <c r="FR84">
        <v>0</v>
      </c>
      <c r="FS84">
        <v>0</v>
      </c>
      <c r="FT84">
        <v>0</v>
      </c>
      <c r="FU84">
        <v>0</v>
      </c>
      <c r="FV84">
        <v>0</v>
      </c>
      <c r="FW84">
        <v>0</v>
      </c>
      <c r="FX84">
        <v>0</v>
      </c>
      <c r="FY84">
        <v>0</v>
      </c>
      <c r="FZ84">
        <v>0</v>
      </c>
      <c r="GA84">
        <v>0</v>
      </c>
      <c r="GB84">
        <v>0</v>
      </c>
      <c r="GC84">
        <v>24</v>
      </c>
      <c r="GD84">
        <v>6</v>
      </c>
      <c r="GE84">
        <v>332.38</v>
      </c>
      <c r="GF84">
        <v>83.094999999999999</v>
      </c>
      <c r="GG84">
        <v>332.38</v>
      </c>
      <c r="GH84">
        <v>332.38</v>
      </c>
      <c r="GI84">
        <v>0</v>
      </c>
      <c r="GJ84">
        <v>0</v>
      </c>
      <c r="GK84">
        <v>0</v>
      </c>
      <c r="GL84">
        <v>0</v>
      </c>
      <c r="GM84">
        <v>0</v>
      </c>
      <c r="GN84">
        <v>0</v>
      </c>
      <c r="GO84">
        <v>0</v>
      </c>
      <c r="GP84">
        <v>0</v>
      </c>
      <c r="GQ84">
        <v>0</v>
      </c>
      <c r="GR84">
        <v>1775.9094</v>
      </c>
      <c r="GS84">
        <v>1778.5296000000001</v>
      </c>
      <c r="GT84">
        <v>1775.9094</v>
      </c>
      <c r="GU84">
        <v>1778.5296000000001</v>
      </c>
      <c r="GV84">
        <v>1778.5296000000001</v>
      </c>
      <c r="GW84">
        <v>1778.5296000000001</v>
      </c>
      <c r="GX84" t="s">
        <v>876</v>
      </c>
      <c r="GY84">
        <v>-3.4489999999999998E-3</v>
      </c>
      <c r="GZ84">
        <v>0</v>
      </c>
      <c r="HA84">
        <v>652.16</v>
      </c>
      <c r="HB84">
        <v>50</v>
      </c>
      <c r="HC84">
        <v>0.7</v>
      </c>
      <c r="HD84" t="s">
        <v>872</v>
      </c>
      <c r="HE84" t="s">
        <v>872</v>
      </c>
      <c r="HF84" t="s">
        <v>872</v>
      </c>
      <c r="HG84" t="s">
        <v>872</v>
      </c>
      <c r="HH84">
        <v>1980</v>
      </c>
      <c r="HI84">
        <v>3302142</v>
      </c>
      <c r="HJ84">
        <v>154261</v>
      </c>
      <c r="HK84">
        <v>151762</v>
      </c>
      <c r="HL84">
        <v>22078</v>
      </c>
      <c r="HM84">
        <v>0</v>
      </c>
      <c r="HN84">
        <v>0</v>
      </c>
      <c r="HO84">
        <v>0</v>
      </c>
      <c r="HP84">
        <v>0</v>
      </c>
      <c r="HQ84">
        <v>11.41</v>
      </c>
      <c r="HR84">
        <v>1023320</v>
      </c>
      <c r="HS84">
        <v>1489.04</v>
      </c>
      <c r="HT84">
        <v>1489.04</v>
      </c>
      <c r="HU84">
        <v>1489.04</v>
      </c>
      <c r="HV84">
        <v>0</v>
      </c>
      <c r="HW84">
        <v>0</v>
      </c>
      <c r="HX84" t="s">
        <v>877</v>
      </c>
      <c r="HY84">
        <v>1489.04</v>
      </c>
      <c r="HZ84">
        <v>1489.04</v>
      </c>
      <c r="IA84">
        <v>1489.04</v>
      </c>
      <c r="IB84">
        <v>0</v>
      </c>
      <c r="IC84">
        <v>264</v>
      </c>
      <c r="ID84">
        <v>163.7944</v>
      </c>
      <c r="IE84">
        <v>25</v>
      </c>
      <c r="IF84">
        <v>4.37</v>
      </c>
      <c r="IG84">
        <v>2.1850000000000001</v>
      </c>
      <c r="IH84">
        <v>4.37</v>
      </c>
      <c r="II84">
        <v>4.37</v>
      </c>
      <c r="IJ84">
        <v>0</v>
      </c>
      <c r="IK84">
        <v>0</v>
      </c>
      <c r="IL84">
        <v>0</v>
      </c>
      <c r="IM84">
        <v>0</v>
      </c>
      <c r="IN84">
        <v>0</v>
      </c>
      <c r="IO84">
        <v>0</v>
      </c>
      <c r="IP84">
        <v>0</v>
      </c>
      <c r="IQ84">
        <v>0</v>
      </c>
      <c r="IR84">
        <v>0</v>
      </c>
      <c r="IS84">
        <v>0</v>
      </c>
      <c r="IT84">
        <v>0</v>
      </c>
      <c r="IU84">
        <v>26</v>
      </c>
      <c r="IV84">
        <v>6.5</v>
      </c>
      <c r="IW84">
        <v>357.56</v>
      </c>
      <c r="IX84">
        <v>89.39</v>
      </c>
      <c r="IY84">
        <v>357.56</v>
      </c>
      <c r="IZ84">
        <v>357.56</v>
      </c>
      <c r="JA84">
        <v>0</v>
      </c>
      <c r="JB84">
        <v>0</v>
      </c>
      <c r="JC84">
        <v>0</v>
      </c>
      <c r="JD84">
        <v>0</v>
      </c>
      <c r="JE84">
        <v>0</v>
      </c>
      <c r="JF84">
        <v>0</v>
      </c>
      <c r="JG84">
        <v>0</v>
      </c>
      <c r="JH84">
        <v>0</v>
      </c>
      <c r="JI84">
        <v>0</v>
      </c>
      <c r="JJ84">
        <v>1775.9094</v>
      </c>
      <c r="JK84">
        <v>1775.9094</v>
      </c>
      <c r="JL84" t="s">
        <v>878</v>
      </c>
      <c r="JM84">
        <v>-6.8199999999999997E-3</v>
      </c>
      <c r="JN84">
        <v>0</v>
      </c>
      <c r="JO84">
        <v>687.23</v>
      </c>
      <c r="JP84">
        <v>55</v>
      </c>
      <c r="JQ84">
        <v>0.7</v>
      </c>
      <c r="JR84">
        <v>44317.36438082176</v>
      </c>
      <c r="JS84">
        <v>1</v>
      </c>
      <c r="JT84">
        <v>2</v>
      </c>
    </row>
    <row r="85" spans="1:280" x14ac:dyDescent="0.25">
      <c r="A85">
        <v>1995</v>
      </c>
      <c r="B85">
        <v>1995</v>
      </c>
      <c r="C85" t="s">
        <v>154</v>
      </c>
      <c r="D85" t="s">
        <v>144</v>
      </c>
      <c r="E85" t="s">
        <v>155</v>
      </c>
      <c r="G85">
        <v>1980</v>
      </c>
      <c r="H85">
        <v>295000</v>
      </c>
      <c r="I85">
        <v>10000</v>
      </c>
      <c r="J85">
        <v>0</v>
      </c>
      <c r="K85">
        <v>3500</v>
      </c>
      <c r="L85">
        <v>0</v>
      </c>
      <c r="M85">
        <v>0</v>
      </c>
      <c r="N85">
        <v>0</v>
      </c>
      <c r="O85">
        <v>0</v>
      </c>
      <c r="P85">
        <v>10.81</v>
      </c>
      <c r="Q85">
        <v>115000</v>
      </c>
      <c r="R85">
        <v>215</v>
      </c>
      <c r="S85">
        <v>215</v>
      </c>
      <c r="T85">
        <v>215</v>
      </c>
      <c r="U85">
        <v>0</v>
      </c>
      <c r="V85" t="s">
        <v>870</v>
      </c>
      <c r="W85">
        <v>215</v>
      </c>
      <c r="X85">
        <v>215</v>
      </c>
      <c r="Y85">
        <v>215</v>
      </c>
      <c r="Z85">
        <v>0</v>
      </c>
      <c r="AA85">
        <v>40</v>
      </c>
      <c r="AB85">
        <v>23.65</v>
      </c>
      <c r="AC85">
        <v>1.9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2</v>
      </c>
      <c r="AT85">
        <v>0.5</v>
      </c>
      <c r="AU85">
        <v>23</v>
      </c>
      <c r="AV85">
        <v>5.75</v>
      </c>
      <c r="AW85">
        <v>23</v>
      </c>
      <c r="AX85">
        <v>23</v>
      </c>
      <c r="AY85">
        <v>0</v>
      </c>
      <c r="AZ85">
        <v>0</v>
      </c>
      <c r="BA85">
        <v>67.989999999999995</v>
      </c>
      <c r="BB85">
        <v>0</v>
      </c>
      <c r="BC85">
        <v>67.989999999999995</v>
      </c>
      <c r="BD85">
        <v>0</v>
      </c>
      <c r="BE85">
        <v>50.46</v>
      </c>
      <c r="BF85">
        <v>0</v>
      </c>
      <c r="BG85">
        <v>50.46</v>
      </c>
      <c r="BH85">
        <v>26.6022</v>
      </c>
      <c r="BI85">
        <v>246.8</v>
      </c>
      <c r="BJ85">
        <v>370.82220000000001</v>
      </c>
      <c r="BK85">
        <v>365.25</v>
      </c>
      <c r="BL85">
        <v>246.8</v>
      </c>
      <c r="BM85">
        <v>370.82220000000001</v>
      </c>
      <c r="BN85" t="s">
        <v>871</v>
      </c>
      <c r="BO85">
        <v>0</v>
      </c>
      <c r="BP85">
        <v>0</v>
      </c>
      <c r="BQ85">
        <v>534.88</v>
      </c>
      <c r="BR85">
        <v>27</v>
      </c>
      <c r="BS85">
        <v>0.7</v>
      </c>
      <c r="BT85" t="s">
        <v>872</v>
      </c>
      <c r="BU85" t="s">
        <v>872</v>
      </c>
      <c r="BV85" t="s">
        <v>872</v>
      </c>
      <c r="BW85" t="s">
        <v>872</v>
      </c>
      <c r="BX85">
        <v>1980</v>
      </c>
      <c r="BY85">
        <v>290000</v>
      </c>
      <c r="BZ85">
        <v>10000</v>
      </c>
      <c r="CA85">
        <v>0</v>
      </c>
      <c r="CB85">
        <v>3500</v>
      </c>
      <c r="CC85">
        <v>0</v>
      </c>
      <c r="CD85">
        <v>0</v>
      </c>
      <c r="CE85">
        <v>0</v>
      </c>
      <c r="CF85">
        <v>0</v>
      </c>
      <c r="CG85">
        <v>10.81</v>
      </c>
      <c r="CH85">
        <v>110000</v>
      </c>
      <c r="CI85">
        <v>0</v>
      </c>
      <c r="CJ85">
        <v>220.02</v>
      </c>
      <c r="CK85">
        <v>0</v>
      </c>
      <c r="CL85">
        <v>220.02</v>
      </c>
      <c r="CM85">
        <v>0</v>
      </c>
      <c r="CN85" t="s">
        <v>873</v>
      </c>
      <c r="CO85">
        <v>0</v>
      </c>
      <c r="CP85">
        <v>220.02</v>
      </c>
      <c r="CQ85">
        <v>0</v>
      </c>
      <c r="CR85">
        <v>220.02</v>
      </c>
      <c r="CS85">
        <v>40</v>
      </c>
      <c r="CT85">
        <v>24.202200000000001</v>
      </c>
      <c r="CU85">
        <v>1.9</v>
      </c>
      <c r="CV85">
        <v>0</v>
      </c>
      <c r="CW85">
        <v>0</v>
      </c>
      <c r="CX85">
        <v>0</v>
      </c>
      <c r="CY85">
        <v>0</v>
      </c>
      <c r="CZ85">
        <v>0</v>
      </c>
      <c r="DA85">
        <v>0</v>
      </c>
      <c r="DB85">
        <v>0</v>
      </c>
      <c r="DC85">
        <v>0</v>
      </c>
      <c r="DD85">
        <v>0</v>
      </c>
      <c r="DE85">
        <v>0</v>
      </c>
      <c r="DF85">
        <v>0</v>
      </c>
      <c r="DG85">
        <v>0</v>
      </c>
      <c r="DH85">
        <v>0</v>
      </c>
      <c r="DI85">
        <v>0</v>
      </c>
      <c r="DJ85">
        <v>0</v>
      </c>
      <c r="DK85">
        <v>2</v>
      </c>
      <c r="DL85">
        <v>0.5</v>
      </c>
      <c r="DM85">
        <v>0</v>
      </c>
      <c r="DN85">
        <v>0</v>
      </c>
      <c r="DO85">
        <v>23</v>
      </c>
      <c r="DP85">
        <v>0</v>
      </c>
      <c r="DQ85">
        <v>23</v>
      </c>
      <c r="DR85">
        <v>0</v>
      </c>
      <c r="DS85">
        <v>67.989999999999995</v>
      </c>
      <c r="DT85">
        <v>0</v>
      </c>
      <c r="DU85">
        <v>67.989999999999995</v>
      </c>
      <c r="DV85">
        <v>0</v>
      </c>
      <c r="DW85">
        <v>50.46</v>
      </c>
      <c r="DX85">
        <v>0</v>
      </c>
      <c r="DY85">
        <v>50.46</v>
      </c>
      <c r="DZ85">
        <v>25.2866</v>
      </c>
      <c r="EA85">
        <v>26.6022</v>
      </c>
      <c r="EB85">
        <v>357.79660000000001</v>
      </c>
      <c r="EC85">
        <v>370.82220000000001</v>
      </c>
      <c r="ED85">
        <v>26.6022</v>
      </c>
      <c r="EE85">
        <v>370.82220000000001</v>
      </c>
      <c r="EF85" t="s">
        <v>874</v>
      </c>
      <c r="EG85">
        <v>-1.7794000000000001E-2</v>
      </c>
      <c r="EH85">
        <v>0</v>
      </c>
      <c r="EI85">
        <v>491.05</v>
      </c>
      <c r="EJ85">
        <v>31</v>
      </c>
      <c r="EK85">
        <v>0.7</v>
      </c>
      <c r="EL85" t="s">
        <v>872</v>
      </c>
      <c r="EM85" t="s">
        <v>872</v>
      </c>
      <c r="EN85" t="s">
        <v>872</v>
      </c>
      <c r="EO85" t="s">
        <v>872</v>
      </c>
      <c r="EP85">
        <v>1980</v>
      </c>
      <c r="EQ85">
        <v>274453</v>
      </c>
      <c r="ER85" s="22">
        <v>23112</v>
      </c>
      <c r="ES85">
        <v>20149</v>
      </c>
      <c r="ET85">
        <v>2585</v>
      </c>
      <c r="EU85">
        <v>0</v>
      </c>
      <c r="EV85">
        <v>0</v>
      </c>
      <c r="EW85">
        <v>0</v>
      </c>
      <c r="EX85">
        <v>0</v>
      </c>
      <c r="EY85">
        <v>10.81</v>
      </c>
      <c r="EZ85">
        <v>183077</v>
      </c>
      <c r="FA85">
        <v>0</v>
      </c>
      <c r="FB85">
        <v>208.06</v>
      </c>
      <c r="FC85">
        <v>0</v>
      </c>
      <c r="FD85">
        <v>208.06</v>
      </c>
      <c r="FE85">
        <v>0</v>
      </c>
      <c r="FF85" t="s">
        <v>875</v>
      </c>
      <c r="FG85">
        <v>0</v>
      </c>
      <c r="FH85">
        <v>208.06</v>
      </c>
      <c r="FI85">
        <v>0</v>
      </c>
      <c r="FJ85">
        <v>208.06</v>
      </c>
      <c r="FK85">
        <v>35</v>
      </c>
      <c r="FL85">
        <v>22.886600000000001</v>
      </c>
      <c r="FM85">
        <v>1.9</v>
      </c>
      <c r="FN85">
        <v>0</v>
      </c>
      <c r="FO85">
        <v>0</v>
      </c>
      <c r="FP85">
        <v>0</v>
      </c>
      <c r="FQ85">
        <v>0</v>
      </c>
      <c r="FR85">
        <v>0</v>
      </c>
      <c r="FS85">
        <v>0</v>
      </c>
      <c r="FT85">
        <v>0</v>
      </c>
      <c r="FU85">
        <v>0</v>
      </c>
      <c r="FV85">
        <v>0</v>
      </c>
      <c r="FW85">
        <v>0</v>
      </c>
      <c r="FX85">
        <v>0</v>
      </c>
      <c r="FY85">
        <v>0</v>
      </c>
      <c r="FZ85">
        <v>0</v>
      </c>
      <c r="GA85">
        <v>0</v>
      </c>
      <c r="GB85">
        <v>0</v>
      </c>
      <c r="GC85">
        <v>2</v>
      </c>
      <c r="GD85">
        <v>0.5</v>
      </c>
      <c r="GE85">
        <v>0</v>
      </c>
      <c r="GF85">
        <v>0</v>
      </c>
      <c r="GG85">
        <v>24</v>
      </c>
      <c r="GH85">
        <v>0</v>
      </c>
      <c r="GI85">
        <v>24</v>
      </c>
      <c r="GJ85">
        <v>0</v>
      </c>
      <c r="GK85">
        <v>67.989999999999995</v>
      </c>
      <c r="GL85">
        <v>0</v>
      </c>
      <c r="GM85">
        <v>67.989999999999995</v>
      </c>
      <c r="GN85">
        <v>0</v>
      </c>
      <c r="GO85">
        <v>50.46</v>
      </c>
      <c r="GP85">
        <v>0</v>
      </c>
      <c r="GQ85">
        <v>50.46</v>
      </c>
      <c r="GR85">
        <v>27.672899999999998</v>
      </c>
      <c r="GS85">
        <v>25.2866</v>
      </c>
      <c r="GT85">
        <v>361.2629</v>
      </c>
      <c r="GU85">
        <v>357.79660000000001</v>
      </c>
      <c r="GV85">
        <v>27.672899999999998</v>
      </c>
      <c r="GW85">
        <v>361.2629</v>
      </c>
      <c r="GX85" t="s">
        <v>876</v>
      </c>
      <c r="GY85">
        <v>-2.5205999999999999E-2</v>
      </c>
      <c r="GZ85">
        <v>0</v>
      </c>
      <c r="HA85">
        <v>857.74</v>
      </c>
      <c r="HB85">
        <v>72</v>
      </c>
      <c r="HC85">
        <v>0.7</v>
      </c>
      <c r="HD85" t="s">
        <v>872</v>
      </c>
      <c r="HE85" t="s">
        <v>872</v>
      </c>
      <c r="HF85" t="s">
        <v>872</v>
      </c>
      <c r="HG85" t="s">
        <v>872</v>
      </c>
      <c r="HH85">
        <v>1980</v>
      </c>
      <c r="HI85">
        <v>269801</v>
      </c>
      <c r="HJ85">
        <v>21880</v>
      </c>
      <c r="HK85">
        <v>20140</v>
      </c>
      <c r="HL85">
        <v>3112</v>
      </c>
      <c r="HM85">
        <v>0</v>
      </c>
      <c r="HN85">
        <v>0</v>
      </c>
      <c r="HO85">
        <v>0</v>
      </c>
      <c r="HP85">
        <v>0</v>
      </c>
      <c r="HQ85">
        <v>12.68</v>
      </c>
      <c r="HR85">
        <v>153580</v>
      </c>
      <c r="HS85">
        <v>0</v>
      </c>
      <c r="HT85">
        <v>208.39</v>
      </c>
      <c r="HU85">
        <v>0</v>
      </c>
      <c r="HV85">
        <v>208.39</v>
      </c>
      <c r="HW85">
        <v>0</v>
      </c>
      <c r="HX85" t="s">
        <v>877</v>
      </c>
      <c r="HY85">
        <v>0</v>
      </c>
      <c r="HZ85">
        <v>208.39</v>
      </c>
      <c r="IA85">
        <v>0</v>
      </c>
      <c r="IB85">
        <v>208.39</v>
      </c>
      <c r="IC85">
        <v>40</v>
      </c>
      <c r="ID85">
        <v>22.922899999999998</v>
      </c>
      <c r="IE85">
        <v>3.5</v>
      </c>
      <c r="IF85">
        <v>0</v>
      </c>
      <c r="IG85">
        <v>0</v>
      </c>
      <c r="IH85">
        <v>0</v>
      </c>
      <c r="II85">
        <v>0</v>
      </c>
      <c r="IJ85">
        <v>0</v>
      </c>
      <c r="IK85">
        <v>0</v>
      </c>
      <c r="IL85">
        <v>0</v>
      </c>
      <c r="IM85">
        <v>0</v>
      </c>
      <c r="IN85">
        <v>0</v>
      </c>
      <c r="IO85">
        <v>0</v>
      </c>
      <c r="IP85">
        <v>0</v>
      </c>
      <c r="IQ85">
        <v>0</v>
      </c>
      <c r="IR85">
        <v>0</v>
      </c>
      <c r="IS85">
        <v>0</v>
      </c>
      <c r="IT85">
        <v>0</v>
      </c>
      <c r="IU85">
        <v>4</v>
      </c>
      <c r="IV85">
        <v>1</v>
      </c>
      <c r="IW85">
        <v>1</v>
      </c>
      <c r="IX85">
        <v>0.25</v>
      </c>
      <c r="IY85">
        <v>28</v>
      </c>
      <c r="IZ85">
        <v>1</v>
      </c>
      <c r="JA85">
        <v>27</v>
      </c>
      <c r="JB85">
        <v>0</v>
      </c>
      <c r="JC85">
        <v>67.989999999999995</v>
      </c>
      <c r="JD85">
        <v>0</v>
      </c>
      <c r="JE85">
        <v>67.989999999999995</v>
      </c>
      <c r="JF85">
        <v>0</v>
      </c>
      <c r="JG85">
        <v>50.46</v>
      </c>
      <c r="JH85">
        <v>0</v>
      </c>
      <c r="JI85">
        <v>50.46</v>
      </c>
      <c r="JJ85">
        <v>27.672899999999998</v>
      </c>
      <c r="JK85">
        <v>361.2629</v>
      </c>
      <c r="JL85" t="s">
        <v>878</v>
      </c>
      <c r="JM85">
        <v>-2.3237000000000001E-2</v>
      </c>
      <c r="JN85">
        <v>0</v>
      </c>
      <c r="JO85">
        <v>736.98</v>
      </c>
      <c r="JP85">
        <v>60</v>
      </c>
      <c r="JQ85">
        <v>0.7</v>
      </c>
      <c r="JR85">
        <v>44317.36438082176</v>
      </c>
      <c r="JS85">
        <v>1</v>
      </c>
      <c r="JT85">
        <v>2</v>
      </c>
    </row>
    <row r="86" spans="1:280" x14ac:dyDescent="0.25">
      <c r="A86">
        <v>3400</v>
      </c>
      <c r="B86">
        <v>1995</v>
      </c>
      <c r="D86" t="s">
        <v>144</v>
      </c>
      <c r="E86" t="s">
        <v>155</v>
      </c>
      <c r="F86" t="s">
        <v>914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T86">
        <v>0</v>
      </c>
      <c r="U86">
        <v>0</v>
      </c>
      <c r="V86" t="s">
        <v>870</v>
      </c>
      <c r="W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G86">
        <v>0</v>
      </c>
      <c r="AH86">
        <v>0</v>
      </c>
      <c r="AI86">
        <v>0</v>
      </c>
      <c r="AJ86">
        <v>0</v>
      </c>
      <c r="AL86">
        <v>0</v>
      </c>
      <c r="AM86">
        <v>0</v>
      </c>
      <c r="AN86">
        <v>0</v>
      </c>
      <c r="AO86">
        <v>0</v>
      </c>
      <c r="AQ86">
        <v>0</v>
      </c>
      <c r="AR86">
        <v>0</v>
      </c>
      <c r="AS86">
        <v>0</v>
      </c>
      <c r="AT86">
        <v>0</v>
      </c>
      <c r="AU86">
        <v>0</v>
      </c>
      <c r="AV86">
        <v>0</v>
      </c>
      <c r="AX86">
        <v>0</v>
      </c>
      <c r="AY86">
        <v>0</v>
      </c>
      <c r="AZ86">
        <v>67.989999999999995</v>
      </c>
      <c r="BB86">
        <v>67.989999999999995</v>
      </c>
      <c r="BC86">
        <v>0</v>
      </c>
      <c r="BD86">
        <v>50.46</v>
      </c>
      <c r="BF86">
        <v>50.46</v>
      </c>
      <c r="BG86">
        <v>0</v>
      </c>
      <c r="BH86">
        <v>344.22</v>
      </c>
      <c r="BI86">
        <v>118.45</v>
      </c>
      <c r="BL86">
        <v>344.22</v>
      </c>
      <c r="BN86" t="s">
        <v>871</v>
      </c>
      <c r="BO86">
        <v>0</v>
      </c>
      <c r="BP86">
        <v>0</v>
      </c>
      <c r="BQ86">
        <v>0</v>
      </c>
      <c r="BR86">
        <v>0</v>
      </c>
      <c r="BS86">
        <v>0</v>
      </c>
      <c r="BT86" t="s">
        <v>872</v>
      </c>
      <c r="BU86" t="s">
        <v>872</v>
      </c>
      <c r="BV86" t="s">
        <v>872</v>
      </c>
      <c r="BW86" t="s">
        <v>872</v>
      </c>
      <c r="BY86">
        <v>0</v>
      </c>
      <c r="BZ86">
        <v>0</v>
      </c>
      <c r="CA86">
        <v>0</v>
      </c>
      <c r="CB86">
        <v>0</v>
      </c>
      <c r="CC86">
        <v>0</v>
      </c>
      <c r="CD86">
        <v>0</v>
      </c>
      <c r="CE86">
        <v>0</v>
      </c>
      <c r="CF86">
        <v>0</v>
      </c>
      <c r="CG86">
        <v>0</v>
      </c>
      <c r="CH86">
        <v>0</v>
      </c>
      <c r="CI86">
        <v>220.02</v>
      </c>
      <c r="CK86">
        <v>220.02</v>
      </c>
      <c r="CL86">
        <v>0</v>
      </c>
      <c r="CM86">
        <v>0</v>
      </c>
      <c r="CN86" t="s">
        <v>873</v>
      </c>
      <c r="CO86">
        <v>220.02</v>
      </c>
      <c r="CQ86">
        <v>220.02</v>
      </c>
      <c r="CR86">
        <v>0</v>
      </c>
      <c r="CS86">
        <v>0</v>
      </c>
      <c r="CT86">
        <v>0</v>
      </c>
      <c r="CU86">
        <v>0</v>
      </c>
      <c r="CV86">
        <v>0</v>
      </c>
      <c r="CW86">
        <v>0</v>
      </c>
      <c r="CY86">
        <v>0</v>
      </c>
      <c r="CZ86">
        <v>0</v>
      </c>
      <c r="DA86">
        <v>0</v>
      </c>
      <c r="DB86">
        <v>0</v>
      </c>
      <c r="DD86">
        <v>0</v>
      </c>
      <c r="DE86">
        <v>0</v>
      </c>
      <c r="DF86">
        <v>0</v>
      </c>
      <c r="DG86">
        <v>0</v>
      </c>
      <c r="DI86">
        <v>0</v>
      </c>
      <c r="DJ86">
        <v>0</v>
      </c>
      <c r="DK86">
        <v>0</v>
      </c>
      <c r="DL86">
        <v>0</v>
      </c>
      <c r="DM86">
        <v>23</v>
      </c>
      <c r="DN86">
        <v>5.75</v>
      </c>
      <c r="DP86">
        <v>23</v>
      </c>
      <c r="DQ86">
        <v>0</v>
      </c>
      <c r="DR86">
        <v>67.989999999999995</v>
      </c>
      <c r="DT86">
        <v>67.989999999999995</v>
      </c>
      <c r="DU86">
        <v>0</v>
      </c>
      <c r="DV86">
        <v>50.46</v>
      </c>
      <c r="DX86">
        <v>50.46</v>
      </c>
      <c r="DY86">
        <v>0</v>
      </c>
      <c r="DZ86">
        <v>332.51</v>
      </c>
      <c r="EA86">
        <v>344.22</v>
      </c>
      <c r="ED86">
        <v>344.22</v>
      </c>
      <c r="EF86" t="s">
        <v>874</v>
      </c>
      <c r="EG86">
        <v>-1.7794000000000001E-2</v>
      </c>
      <c r="EH86">
        <v>0</v>
      </c>
      <c r="EI86">
        <v>0</v>
      </c>
      <c r="EJ86">
        <v>0</v>
      </c>
      <c r="EK86">
        <v>0</v>
      </c>
      <c r="EL86" t="s">
        <v>872</v>
      </c>
      <c r="EM86" t="s">
        <v>872</v>
      </c>
      <c r="EN86" t="s">
        <v>872</v>
      </c>
      <c r="EO86" t="s">
        <v>872</v>
      </c>
      <c r="EQ86">
        <v>0</v>
      </c>
      <c r="ER86" s="22">
        <v>0</v>
      </c>
      <c r="ES86">
        <v>0</v>
      </c>
      <c r="ET86">
        <v>0</v>
      </c>
      <c r="EU86">
        <v>0</v>
      </c>
      <c r="EV86">
        <v>0</v>
      </c>
      <c r="EW86">
        <v>0</v>
      </c>
      <c r="EX86">
        <v>0</v>
      </c>
      <c r="EY86">
        <v>0</v>
      </c>
      <c r="EZ86">
        <v>0</v>
      </c>
      <c r="FA86">
        <v>208.06</v>
      </c>
      <c r="FC86">
        <v>208.06</v>
      </c>
      <c r="FD86">
        <v>0</v>
      </c>
      <c r="FE86">
        <v>0</v>
      </c>
      <c r="FF86" t="s">
        <v>875</v>
      </c>
      <c r="FG86">
        <v>208.06</v>
      </c>
      <c r="FI86">
        <v>208.06</v>
      </c>
      <c r="FJ86">
        <v>0</v>
      </c>
      <c r="FK86">
        <v>0</v>
      </c>
      <c r="FL86">
        <v>0</v>
      </c>
      <c r="FM86">
        <v>0</v>
      </c>
      <c r="FN86">
        <v>0</v>
      </c>
      <c r="FO86">
        <v>0</v>
      </c>
      <c r="FQ86">
        <v>0</v>
      </c>
      <c r="FR86">
        <v>0</v>
      </c>
      <c r="FS86">
        <v>0</v>
      </c>
      <c r="FT86">
        <v>0</v>
      </c>
      <c r="FV86">
        <v>0</v>
      </c>
      <c r="FW86">
        <v>0</v>
      </c>
      <c r="FX86">
        <v>0</v>
      </c>
      <c r="FY86">
        <v>0</v>
      </c>
      <c r="GA86">
        <v>0</v>
      </c>
      <c r="GB86">
        <v>0</v>
      </c>
      <c r="GC86">
        <v>0</v>
      </c>
      <c r="GD86">
        <v>0</v>
      </c>
      <c r="GE86">
        <v>24</v>
      </c>
      <c r="GF86">
        <v>6</v>
      </c>
      <c r="GH86">
        <v>24</v>
      </c>
      <c r="GI86">
        <v>0</v>
      </c>
      <c r="GJ86">
        <v>67.989999999999995</v>
      </c>
      <c r="GL86">
        <v>67.989999999999995</v>
      </c>
      <c r="GM86">
        <v>0</v>
      </c>
      <c r="GN86">
        <v>50.46</v>
      </c>
      <c r="GP86">
        <v>50.46</v>
      </c>
      <c r="GQ86">
        <v>0</v>
      </c>
      <c r="GR86">
        <v>333.59</v>
      </c>
      <c r="GS86">
        <v>332.51</v>
      </c>
      <c r="GV86">
        <v>333.59</v>
      </c>
      <c r="GX86" t="s">
        <v>876</v>
      </c>
      <c r="GY86">
        <v>-2.5205999999999999E-2</v>
      </c>
      <c r="GZ86">
        <v>0</v>
      </c>
      <c r="HA86">
        <v>0</v>
      </c>
      <c r="HB86">
        <v>0</v>
      </c>
      <c r="HC86">
        <v>0</v>
      </c>
      <c r="HD86" t="s">
        <v>872</v>
      </c>
      <c r="HE86" t="s">
        <v>872</v>
      </c>
      <c r="HF86" t="s">
        <v>872</v>
      </c>
      <c r="HG86" t="s">
        <v>872</v>
      </c>
      <c r="HI86">
        <v>0</v>
      </c>
      <c r="HJ86">
        <v>0</v>
      </c>
      <c r="HK86">
        <v>0</v>
      </c>
      <c r="HL86">
        <v>0</v>
      </c>
      <c r="HM86">
        <v>0</v>
      </c>
      <c r="HN86">
        <v>0</v>
      </c>
      <c r="HO86">
        <v>0</v>
      </c>
      <c r="HP86">
        <v>0</v>
      </c>
      <c r="HQ86">
        <v>0</v>
      </c>
      <c r="HR86">
        <v>0</v>
      </c>
      <c r="HS86">
        <v>208.39</v>
      </c>
      <c r="HU86">
        <v>208.39</v>
      </c>
      <c r="HV86">
        <v>0</v>
      </c>
      <c r="HW86">
        <v>0</v>
      </c>
      <c r="HX86" t="s">
        <v>877</v>
      </c>
      <c r="HY86">
        <v>208.39</v>
      </c>
      <c r="IA86">
        <v>208.39</v>
      </c>
      <c r="IB86">
        <v>0</v>
      </c>
      <c r="IC86">
        <v>0</v>
      </c>
      <c r="ID86">
        <v>0</v>
      </c>
      <c r="IE86">
        <v>0</v>
      </c>
      <c r="IF86">
        <v>0</v>
      </c>
      <c r="IG86">
        <v>0</v>
      </c>
      <c r="II86">
        <v>0</v>
      </c>
      <c r="IJ86">
        <v>0</v>
      </c>
      <c r="IK86">
        <v>0</v>
      </c>
      <c r="IL86">
        <v>0</v>
      </c>
      <c r="IN86">
        <v>0</v>
      </c>
      <c r="IO86">
        <v>0</v>
      </c>
      <c r="IP86">
        <v>0</v>
      </c>
      <c r="IQ86">
        <v>0</v>
      </c>
      <c r="IS86">
        <v>0</v>
      </c>
      <c r="IT86">
        <v>0</v>
      </c>
      <c r="IU86">
        <v>0</v>
      </c>
      <c r="IV86">
        <v>0</v>
      </c>
      <c r="IW86">
        <v>27</v>
      </c>
      <c r="IX86">
        <v>6.75</v>
      </c>
      <c r="IZ86">
        <v>27</v>
      </c>
      <c r="JA86">
        <v>0</v>
      </c>
      <c r="JB86">
        <v>67.989999999999995</v>
      </c>
      <c r="JD86">
        <v>67.989999999999995</v>
      </c>
      <c r="JE86">
        <v>0</v>
      </c>
      <c r="JF86">
        <v>50.46</v>
      </c>
      <c r="JH86">
        <v>50.46</v>
      </c>
      <c r="JI86">
        <v>0</v>
      </c>
      <c r="JJ86">
        <v>333.59</v>
      </c>
      <c r="JL86" t="s">
        <v>878</v>
      </c>
      <c r="JM86">
        <v>0</v>
      </c>
      <c r="JN86">
        <v>0</v>
      </c>
      <c r="JO86">
        <v>0</v>
      </c>
      <c r="JP86">
        <v>0</v>
      </c>
      <c r="JQ86">
        <v>0</v>
      </c>
      <c r="JR86">
        <v>44317.36438082176</v>
      </c>
      <c r="JS86">
        <v>1</v>
      </c>
      <c r="JT86">
        <v>3</v>
      </c>
    </row>
    <row r="87" spans="1:280" x14ac:dyDescent="0.25">
      <c r="A87">
        <v>1996</v>
      </c>
      <c r="B87">
        <v>1996</v>
      </c>
      <c r="C87" t="s">
        <v>156</v>
      </c>
      <c r="D87" t="s">
        <v>144</v>
      </c>
      <c r="E87" t="s">
        <v>157</v>
      </c>
      <c r="G87">
        <v>1980</v>
      </c>
      <c r="H87">
        <v>995000</v>
      </c>
      <c r="I87">
        <v>40000</v>
      </c>
      <c r="J87">
        <v>0</v>
      </c>
      <c r="K87">
        <v>5000</v>
      </c>
      <c r="L87">
        <v>0</v>
      </c>
      <c r="M87">
        <v>0</v>
      </c>
      <c r="N87">
        <v>0</v>
      </c>
      <c r="O87">
        <v>0</v>
      </c>
      <c r="P87">
        <v>11.37</v>
      </c>
      <c r="Q87">
        <v>265000</v>
      </c>
      <c r="R87">
        <v>336</v>
      </c>
      <c r="S87">
        <v>336</v>
      </c>
      <c r="T87">
        <v>336</v>
      </c>
      <c r="U87">
        <v>0</v>
      </c>
      <c r="V87" t="s">
        <v>870</v>
      </c>
      <c r="W87">
        <v>336</v>
      </c>
      <c r="X87">
        <v>336</v>
      </c>
      <c r="Y87">
        <v>336</v>
      </c>
      <c r="Z87">
        <v>0</v>
      </c>
      <c r="AA87">
        <v>44</v>
      </c>
      <c r="AB87">
        <v>36.96</v>
      </c>
      <c r="AC87">
        <v>0.8</v>
      </c>
      <c r="AD87">
        <v>2</v>
      </c>
      <c r="AE87">
        <v>1</v>
      </c>
      <c r="AF87">
        <v>2</v>
      </c>
      <c r="AG87">
        <v>2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5</v>
      </c>
      <c r="AT87">
        <v>1.25</v>
      </c>
      <c r="AU87">
        <v>32.68</v>
      </c>
      <c r="AV87">
        <v>8.17</v>
      </c>
      <c r="AW87">
        <v>32.68</v>
      </c>
      <c r="AX87">
        <v>32.68</v>
      </c>
      <c r="AY87">
        <v>0</v>
      </c>
      <c r="AZ87">
        <v>3.33</v>
      </c>
      <c r="BA87">
        <v>3.33</v>
      </c>
      <c r="BB87">
        <v>3.33</v>
      </c>
      <c r="BC87">
        <v>0</v>
      </c>
      <c r="BD87">
        <v>62.39</v>
      </c>
      <c r="BE87">
        <v>62.39</v>
      </c>
      <c r="BF87">
        <v>62.39</v>
      </c>
      <c r="BG87">
        <v>0</v>
      </c>
      <c r="BH87">
        <v>424.62830000000002</v>
      </c>
      <c r="BI87">
        <v>449.9</v>
      </c>
      <c r="BJ87">
        <v>424.62830000000002</v>
      </c>
      <c r="BK87">
        <v>449.9</v>
      </c>
      <c r="BL87">
        <v>449.9</v>
      </c>
      <c r="BM87">
        <v>449.9</v>
      </c>
      <c r="BN87" t="s">
        <v>871</v>
      </c>
      <c r="BO87">
        <v>0</v>
      </c>
      <c r="BP87">
        <v>0</v>
      </c>
      <c r="BQ87">
        <v>788.69</v>
      </c>
      <c r="BR87">
        <v>57</v>
      </c>
      <c r="BS87">
        <v>0.7</v>
      </c>
      <c r="BT87" t="s">
        <v>872</v>
      </c>
      <c r="BU87" t="s">
        <v>872</v>
      </c>
      <c r="BV87" t="s">
        <v>872</v>
      </c>
      <c r="BW87" t="s">
        <v>872</v>
      </c>
      <c r="BX87">
        <v>1980</v>
      </c>
      <c r="BY87">
        <v>980000</v>
      </c>
      <c r="BZ87">
        <v>40000</v>
      </c>
      <c r="CA87">
        <v>0</v>
      </c>
      <c r="CB87">
        <v>5000</v>
      </c>
      <c r="CC87">
        <v>0</v>
      </c>
      <c r="CD87">
        <v>0</v>
      </c>
      <c r="CE87">
        <v>0</v>
      </c>
      <c r="CF87">
        <v>0</v>
      </c>
      <c r="CG87">
        <v>11.37</v>
      </c>
      <c r="CH87">
        <v>265000</v>
      </c>
      <c r="CI87">
        <v>313.27999999999997</v>
      </c>
      <c r="CJ87">
        <v>313.27999999999997</v>
      </c>
      <c r="CK87">
        <v>313.27999999999997</v>
      </c>
      <c r="CL87">
        <v>0</v>
      </c>
      <c r="CM87">
        <v>0</v>
      </c>
      <c r="CN87" t="s">
        <v>873</v>
      </c>
      <c r="CO87">
        <v>313.27999999999997</v>
      </c>
      <c r="CP87">
        <v>313.27999999999997</v>
      </c>
      <c r="CQ87">
        <v>313.27999999999997</v>
      </c>
      <c r="CR87">
        <v>0</v>
      </c>
      <c r="CS87">
        <v>39</v>
      </c>
      <c r="CT87">
        <v>34.460799999999999</v>
      </c>
      <c r="CU87">
        <v>0.8</v>
      </c>
      <c r="CV87">
        <v>3</v>
      </c>
      <c r="CW87">
        <v>1.5</v>
      </c>
      <c r="CX87">
        <v>3</v>
      </c>
      <c r="CY87">
        <v>3</v>
      </c>
      <c r="CZ87">
        <v>0</v>
      </c>
      <c r="DA87">
        <v>0</v>
      </c>
      <c r="DB87">
        <v>0</v>
      </c>
      <c r="DC87">
        <v>0</v>
      </c>
      <c r="DD87">
        <v>0</v>
      </c>
      <c r="DE87">
        <v>0</v>
      </c>
      <c r="DF87">
        <v>0</v>
      </c>
      <c r="DG87">
        <v>0</v>
      </c>
      <c r="DH87">
        <v>0</v>
      </c>
      <c r="DI87">
        <v>0</v>
      </c>
      <c r="DJ87">
        <v>0</v>
      </c>
      <c r="DK87">
        <v>5</v>
      </c>
      <c r="DL87">
        <v>1.25</v>
      </c>
      <c r="DM87">
        <v>30.47</v>
      </c>
      <c r="DN87">
        <v>7.6174999999999997</v>
      </c>
      <c r="DO87">
        <v>30.47</v>
      </c>
      <c r="DP87">
        <v>30.47</v>
      </c>
      <c r="DQ87">
        <v>0</v>
      </c>
      <c r="DR87">
        <v>3.33</v>
      </c>
      <c r="DS87">
        <v>3.33</v>
      </c>
      <c r="DT87">
        <v>3.33</v>
      </c>
      <c r="DU87">
        <v>0</v>
      </c>
      <c r="DV87">
        <v>62.39</v>
      </c>
      <c r="DW87">
        <v>62.39</v>
      </c>
      <c r="DX87">
        <v>62.39</v>
      </c>
      <c r="DY87">
        <v>0</v>
      </c>
      <c r="DZ87">
        <v>433.39359999999999</v>
      </c>
      <c r="EA87">
        <v>424.62830000000002</v>
      </c>
      <c r="EB87">
        <v>433.39359999999999</v>
      </c>
      <c r="EC87">
        <v>424.62830000000002</v>
      </c>
      <c r="ED87">
        <v>433.39359999999999</v>
      </c>
      <c r="EE87">
        <v>433.39359999999999</v>
      </c>
      <c r="EF87" t="s">
        <v>874</v>
      </c>
      <c r="EG87">
        <v>-4.8970000000000003E-3</v>
      </c>
      <c r="EH87">
        <v>0</v>
      </c>
      <c r="EI87">
        <v>841.75</v>
      </c>
      <c r="EJ87">
        <v>68</v>
      </c>
      <c r="EK87">
        <v>0.7</v>
      </c>
      <c r="EL87" t="s">
        <v>872</v>
      </c>
      <c r="EM87" t="s">
        <v>872</v>
      </c>
      <c r="EN87" t="s">
        <v>872</v>
      </c>
      <c r="EO87" t="s">
        <v>872</v>
      </c>
      <c r="EP87">
        <v>1980</v>
      </c>
      <c r="EQ87">
        <v>974635</v>
      </c>
      <c r="ER87" s="22">
        <v>36436</v>
      </c>
      <c r="ES87">
        <v>29553</v>
      </c>
      <c r="ET87">
        <v>4076</v>
      </c>
      <c r="EU87">
        <v>0</v>
      </c>
      <c r="EV87">
        <v>0</v>
      </c>
      <c r="EW87">
        <v>0</v>
      </c>
      <c r="EX87">
        <v>0</v>
      </c>
      <c r="EY87">
        <v>11.37</v>
      </c>
      <c r="EZ87">
        <v>235049</v>
      </c>
      <c r="FA87">
        <v>318.51</v>
      </c>
      <c r="FB87">
        <v>318.51</v>
      </c>
      <c r="FC87">
        <v>318.51</v>
      </c>
      <c r="FD87">
        <v>0</v>
      </c>
      <c r="FE87">
        <v>0</v>
      </c>
      <c r="FF87" t="s">
        <v>875</v>
      </c>
      <c r="FG87">
        <v>318.51</v>
      </c>
      <c r="FH87">
        <v>318.51</v>
      </c>
      <c r="FI87">
        <v>318.51</v>
      </c>
      <c r="FJ87">
        <v>0</v>
      </c>
      <c r="FK87">
        <v>41</v>
      </c>
      <c r="FL87">
        <v>35.036099999999998</v>
      </c>
      <c r="FM87">
        <v>0.8</v>
      </c>
      <c r="FN87">
        <v>3</v>
      </c>
      <c r="FO87">
        <v>1.5</v>
      </c>
      <c r="FP87">
        <v>3</v>
      </c>
      <c r="FQ87">
        <v>3</v>
      </c>
      <c r="FR87">
        <v>0</v>
      </c>
      <c r="FS87">
        <v>0</v>
      </c>
      <c r="FT87">
        <v>0</v>
      </c>
      <c r="FU87">
        <v>0</v>
      </c>
      <c r="FV87">
        <v>0</v>
      </c>
      <c r="FW87">
        <v>0</v>
      </c>
      <c r="FX87">
        <v>0</v>
      </c>
      <c r="FY87">
        <v>0</v>
      </c>
      <c r="FZ87">
        <v>0</v>
      </c>
      <c r="GA87">
        <v>0</v>
      </c>
      <c r="GB87">
        <v>0</v>
      </c>
      <c r="GC87">
        <v>5</v>
      </c>
      <c r="GD87">
        <v>1.25</v>
      </c>
      <c r="GE87">
        <v>42.31</v>
      </c>
      <c r="GF87">
        <v>10.577500000000001</v>
      </c>
      <c r="GG87">
        <v>42.31</v>
      </c>
      <c r="GH87">
        <v>42.31</v>
      </c>
      <c r="GI87">
        <v>0</v>
      </c>
      <c r="GJ87">
        <v>3.33</v>
      </c>
      <c r="GK87">
        <v>3.33</v>
      </c>
      <c r="GL87">
        <v>3.33</v>
      </c>
      <c r="GM87">
        <v>0</v>
      </c>
      <c r="GN87">
        <v>62.39</v>
      </c>
      <c r="GO87">
        <v>62.39</v>
      </c>
      <c r="GP87">
        <v>62.39</v>
      </c>
      <c r="GQ87">
        <v>0</v>
      </c>
      <c r="GR87">
        <v>447.34019999999998</v>
      </c>
      <c r="GS87">
        <v>433.39359999999999</v>
      </c>
      <c r="GT87">
        <v>447.34019999999998</v>
      </c>
      <c r="GU87">
        <v>433.39359999999999</v>
      </c>
      <c r="GV87">
        <v>447.34019999999998</v>
      </c>
      <c r="GW87">
        <v>447.34019999999998</v>
      </c>
      <c r="GX87" t="s">
        <v>876</v>
      </c>
      <c r="GY87">
        <v>-6.0299999999999998E-3</v>
      </c>
      <c r="GZ87">
        <v>0</v>
      </c>
      <c r="HA87">
        <v>733.52</v>
      </c>
      <c r="HB87">
        <v>61</v>
      </c>
      <c r="HC87">
        <v>0.7</v>
      </c>
      <c r="HD87" t="s">
        <v>872</v>
      </c>
      <c r="HE87" t="s">
        <v>872</v>
      </c>
      <c r="HF87" t="s">
        <v>872</v>
      </c>
      <c r="HG87" t="s">
        <v>872</v>
      </c>
      <c r="HH87">
        <v>1980</v>
      </c>
      <c r="HI87">
        <v>957153</v>
      </c>
      <c r="HJ87">
        <v>34467</v>
      </c>
      <c r="HK87">
        <v>33908</v>
      </c>
      <c r="HL87">
        <v>4933</v>
      </c>
      <c r="HM87">
        <v>0</v>
      </c>
      <c r="HN87">
        <v>0</v>
      </c>
      <c r="HO87">
        <v>0</v>
      </c>
      <c r="HP87">
        <v>0</v>
      </c>
      <c r="HQ87">
        <v>12.55</v>
      </c>
      <c r="HR87">
        <v>289092</v>
      </c>
      <c r="HS87">
        <v>328.57</v>
      </c>
      <c r="HT87">
        <v>328.57</v>
      </c>
      <c r="HU87">
        <v>328.57</v>
      </c>
      <c r="HV87">
        <v>0</v>
      </c>
      <c r="HW87">
        <v>0</v>
      </c>
      <c r="HX87" t="s">
        <v>877</v>
      </c>
      <c r="HY87">
        <v>328.57</v>
      </c>
      <c r="HZ87">
        <v>328.57</v>
      </c>
      <c r="IA87">
        <v>328.57</v>
      </c>
      <c r="IB87">
        <v>0</v>
      </c>
      <c r="IC87">
        <v>47</v>
      </c>
      <c r="ID87">
        <v>36.142699999999998</v>
      </c>
      <c r="IE87">
        <v>0.6</v>
      </c>
      <c r="IF87">
        <v>2</v>
      </c>
      <c r="IG87">
        <v>1</v>
      </c>
      <c r="IH87">
        <v>2</v>
      </c>
      <c r="II87">
        <v>2</v>
      </c>
      <c r="IJ87">
        <v>0</v>
      </c>
      <c r="IK87">
        <v>0</v>
      </c>
      <c r="IL87">
        <v>0</v>
      </c>
      <c r="IM87">
        <v>0</v>
      </c>
      <c r="IN87">
        <v>0</v>
      </c>
      <c r="IO87">
        <v>0</v>
      </c>
      <c r="IP87">
        <v>0</v>
      </c>
      <c r="IQ87">
        <v>0</v>
      </c>
      <c r="IR87">
        <v>0</v>
      </c>
      <c r="IS87">
        <v>0</v>
      </c>
      <c r="IT87">
        <v>0</v>
      </c>
      <c r="IU87">
        <v>3</v>
      </c>
      <c r="IV87">
        <v>0.75</v>
      </c>
      <c r="IW87">
        <v>58.23</v>
      </c>
      <c r="IX87">
        <v>14.557499999999999</v>
      </c>
      <c r="IY87">
        <v>58.23</v>
      </c>
      <c r="IZ87">
        <v>58.23</v>
      </c>
      <c r="JA87">
        <v>0</v>
      </c>
      <c r="JB87">
        <v>3.33</v>
      </c>
      <c r="JC87">
        <v>3.33</v>
      </c>
      <c r="JD87">
        <v>3.33</v>
      </c>
      <c r="JE87">
        <v>0</v>
      </c>
      <c r="JF87">
        <v>62.39</v>
      </c>
      <c r="JG87">
        <v>62.39</v>
      </c>
      <c r="JH87">
        <v>62.39</v>
      </c>
      <c r="JI87">
        <v>0</v>
      </c>
      <c r="JJ87">
        <v>447.34019999999998</v>
      </c>
      <c r="JK87">
        <v>447.34019999999998</v>
      </c>
      <c r="JL87" t="s">
        <v>878</v>
      </c>
      <c r="JM87">
        <v>-8.6000000000000003E-5</v>
      </c>
      <c r="JN87">
        <v>0</v>
      </c>
      <c r="JO87">
        <v>879.85</v>
      </c>
      <c r="JP87">
        <v>72</v>
      </c>
      <c r="JQ87">
        <v>0.7</v>
      </c>
      <c r="JR87">
        <v>44317.36438082176</v>
      </c>
      <c r="JS87">
        <v>1</v>
      </c>
      <c r="JT87">
        <v>2</v>
      </c>
    </row>
    <row r="88" spans="1:280" x14ac:dyDescent="0.25">
      <c r="A88">
        <v>1997</v>
      </c>
      <c r="B88">
        <v>1997</v>
      </c>
      <c r="C88" t="s">
        <v>158</v>
      </c>
      <c r="D88" t="s">
        <v>144</v>
      </c>
      <c r="E88" t="s">
        <v>159</v>
      </c>
      <c r="G88">
        <v>1980</v>
      </c>
      <c r="H88">
        <v>995000</v>
      </c>
      <c r="I88">
        <v>10000</v>
      </c>
      <c r="J88">
        <v>0</v>
      </c>
      <c r="K88">
        <v>3500</v>
      </c>
      <c r="L88">
        <v>0</v>
      </c>
      <c r="M88">
        <v>0</v>
      </c>
      <c r="N88">
        <v>0</v>
      </c>
      <c r="O88">
        <v>0</v>
      </c>
      <c r="P88">
        <v>7.41</v>
      </c>
      <c r="Q88">
        <v>290000</v>
      </c>
      <c r="R88">
        <v>240</v>
      </c>
      <c r="S88">
        <v>240</v>
      </c>
      <c r="T88">
        <v>240</v>
      </c>
      <c r="U88">
        <v>0</v>
      </c>
      <c r="V88" t="s">
        <v>870</v>
      </c>
      <c r="W88">
        <v>240</v>
      </c>
      <c r="X88">
        <v>240</v>
      </c>
      <c r="Y88">
        <v>240</v>
      </c>
      <c r="Z88">
        <v>0</v>
      </c>
      <c r="AA88">
        <v>35</v>
      </c>
      <c r="AB88">
        <v>26.4</v>
      </c>
      <c r="AC88">
        <v>3.5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2</v>
      </c>
      <c r="AT88">
        <v>0.5</v>
      </c>
      <c r="AU88">
        <v>39.159999999999997</v>
      </c>
      <c r="AV88">
        <v>9.7899999999999991</v>
      </c>
      <c r="AW88">
        <v>39.159999999999997</v>
      </c>
      <c r="AX88">
        <v>39.159999999999997</v>
      </c>
      <c r="AY88">
        <v>0</v>
      </c>
      <c r="AZ88">
        <v>71.209999999999994</v>
      </c>
      <c r="BA88">
        <v>71.209999999999994</v>
      </c>
      <c r="BB88">
        <v>71.209999999999994</v>
      </c>
      <c r="BC88">
        <v>0</v>
      </c>
      <c r="BD88">
        <v>74.180000000000007</v>
      </c>
      <c r="BE88">
        <v>74.180000000000007</v>
      </c>
      <c r="BF88">
        <v>74.180000000000007</v>
      </c>
      <c r="BG88">
        <v>0</v>
      </c>
      <c r="BH88">
        <v>430.94260000000003</v>
      </c>
      <c r="BI88">
        <v>425.58</v>
      </c>
      <c r="BJ88">
        <v>430.94260000000003</v>
      </c>
      <c r="BK88">
        <v>425.58</v>
      </c>
      <c r="BL88">
        <v>430.94260000000003</v>
      </c>
      <c r="BM88">
        <v>430.94260000000003</v>
      </c>
      <c r="BN88" t="s">
        <v>871</v>
      </c>
      <c r="BO88">
        <v>0</v>
      </c>
      <c r="BP88">
        <v>0</v>
      </c>
      <c r="BQ88">
        <v>1208.33</v>
      </c>
      <c r="BR88">
        <v>78</v>
      </c>
      <c r="BS88">
        <v>0.7</v>
      </c>
      <c r="BT88" t="s">
        <v>872</v>
      </c>
      <c r="BU88" t="s">
        <v>872</v>
      </c>
      <c r="BV88" t="s">
        <v>872</v>
      </c>
      <c r="BW88" t="s">
        <v>872</v>
      </c>
      <c r="BX88">
        <v>1980</v>
      </c>
      <c r="BY88">
        <v>990000</v>
      </c>
      <c r="BZ88">
        <v>10000</v>
      </c>
      <c r="CA88">
        <v>0</v>
      </c>
      <c r="CB88">
        <v>3500</v>
      </c>
      <c r="CC88">
        <v>0</v>
      </c>
      <c r="CD88">
        <v>0</v>
      </c>
      <c r="CE88">
        <v>0</v>
      </c>
      <c r="CF88">
        <v>0</v>
      </c>
      <c r="CG88">
        <v>7.41</v>
      </c>
      <c r="CH88">
        <v>283000</v>
      </c>
      <c r="CI88">
        <v>244.66</v>
      </c>
      <c r="CJ88">
        <v>244.66</v>
      </c>
      <c r="CK88">
        <v>244.66</v>
      </c>
      <c r="CL88">
        <v>0</v>
      </c>
      <c r="CM88">
        <v>0</v>
      </c>
      <c r="CN88" t="s">
        <v>873</v>
      </c>
      <c r="CO88">
        <v>244.66</v>
      </c>
      <c r="CP88">
        <v>244.66</v>
      </c>
      <c r="CQ88">
        <v>244.66</v>
      </c>
      <c r="CR88">
        <v>0</v>
      </c>
      <c r="CS88">
        <v>35</v>
      </c>
      <c r="CT88">
        <v>26.912600000000001</v>
      </c>
      <c r="CU88">
        <v>3.5</v>
      </c>
      <c r="CV88">
        <v>0</v>
      </c>
      <c r="CW88">
        <v>0</v>
      </c>
      <c r="CX88">
        <v>0</v>
      </c>
      <c r="CY88">
        <v>0</v>
      </c>
      <c r="CZ88">
        <v>0</v>
      </c>
      <c r="DA88">
        <v>0</v>
      </c>
      <c r="DB88">
        <v>0</v>
      </c>
      <c r="DC88">
        <v>0</v>
      </c>
      <c r="DD88">
        <v>0</v>
      </c>
      <c r="DE88">
        <v>0</v>
      </c>
      <c r="DF88">
        <v>0</v>
      </c>
      <c r="DG88">
        <v>0</v>
      </c>
      <c r="DH88">
        <v>0</v>
      </c>
      <c r="DI88">
        <v>0</v>
      </c>
      <c r="DJ88">
        <v>0</v>
      </c>
      <c r="DK88">
        <v>2</v>
      </c>
      <c r="DL88">
        <v>0.5</v>
      </c>
      <c r="DM88">
        <v>39.92</v>
      </c>
      <c r="DN88">
        <v>9.98</v>
      </c>
      <c r="DO88">
        <v>39.92</v>
      </c>
      <c r="DP88">
        <v>39.92</v>
      </c>
      <c r="DQ88">
        <v>0</v>
      </c>
      <c r="DR88">
        <v>71.209999999999994</v>
      </c>
      <c r="DS88">
        <v>71.209999999999994</v>
      </c>
      <c r="DT88">
        <v>71.209999999999994</v>
      </c>
      <c r="DU88">
        <v>0</v>
      </c>
      <c r="DV88">
        <v>74.180000000000007</v>
      </c>
      <c r="DW88">
        <v>74.180000000000007</v>
      </c>
      <c r="DX88">
        <v>74.180000000000007</v>
      </c>
      <c r="DY88">
        <v>0</v>
      </c>
      <c r="DZ88">
        <v>450.1524</v>
      </c>
      <c r="EA88">
        <v>430.94260000000003</v>
      </c>
      <c r="EB88">
        <v>450.1524</v>
      </c>
      <c r="EC88">
        <v>430.94260000000003</v>
      </c>
      <c r="ED88">
        <v>450.1524</v>
      </c>
      <c r="EE88">
        <v>450.1524</v>
      </c>
      <c r="EF88" t="s">
        <v>874</v>
      </c>
      <c r="EG88">
        <v>-1.7103E-2</v>
      </c>
      <c r="EH88">
        <v>0</v>
      </c>
      <c r="EI88">
        <v>1136.9100000000001</v>
      </c>
      <c r="EJ88">
        <v>77</v>
      </c>
      <c r="EK88">
        <v>0.7</v>
      </c>
      <c r="EL88" t="s">
        <v>872</v>
      </c>
      <c r="EM88" t="s">
        <v>872</v>
      </c>
      <c r="EN88" t="s">
        <v>872</v>
      </c>
      <c r="EO88" t="s">
        <v>872</v>
      </c>
      <c r="EP88">
        <v>1980</v>
      </c>
      <c r="EQ88">
        <v>975123</v>
      </c>
      <c r="ER88" s="22">
        <v>26236</v>
      </c>
      <c r="ES88">
        <v>22426</v>
      </c>
      <c r="ET88">
        <v>2942</v>
      </c>
      <c r="EU88">
        <v>0</v>
      </c>
      <c r="EV88">
        <v>0</v>
      </c>
      <c r="EW88">
        <v>0</v>
      </c>
      <c r="EX88">
        <v>0</v>
      </c>
      <c r="EY88">
        <v>7.41</v>
      </c>
      <c r="EZ88">
        <v>301055</v>
      </c>
      <c r="FA88">
        <v>256.83999999999997</v>
      </c>
      <c r="FB88">
        <v>256.83999999999997</v>
      </c>
      <c r="FC88">
        <v>256.83999999999997</v>
      </c>
      <c r="FD88">
        <v>0</v>
      </c>
      <c r="FE88">
        <v>0</v>
      </c>
      <c r="FF88" t="s">
        <v>875</v>
      </c>
      <c r="FG88">
        <v>256.83999999999997</v>
      </c>
      <c r="FH88">
        <v>256.83999999999997</v>
      </c>
      <c r="FI88">
        <v>256.83999999999997</v>
      </c>
      <c r="FJ88">
        <v>0</v>
      </c>
      <c r="FK88">
        <v>38</v>
      </c>
      <c r="FL88">
        <v>28.252400000000002</v>
      </c>
      <c r="FM88">
        <v>3.5</v>
      </c>
      <c r="FN88">
        <v>2</v>
      </c>
      <c r="FO88">
        <v>1</v>
      </c>
      <c r="FP88">
        <v>2</v>
      </c>
      <c r="FQ88">
        <v>2</v>
      </c>
      <c r="FR88">
        <v>0</v>
      </c>
      <c r="FS88">
        <v>1</v>
      </c>
      <c r="FT88">
        <v>1</v>
      </c>
      <c r="FU88">
        <v>1</v>
      </c>
      <c r="FV88">
        <v>1</v>
      </c>
      <c r="FW88">
        <v>0</v>
      </c>
      <c r="FX88">
        <v>0</v>
      </c>
      <c r="FY88">
        <v>0</v>
      </c>
      <c r="FZ88">
        <v>0</v>
      </c>
      <c r="GA88">
        <v>0</v>
      </c>
      <c r="GB88">
        <v>0</v>
      </c>
      <c r="GC88">
        <v>3</v>
      </c>
      <c r="GD88">
        <v>0.75</v>
      </c>
      <c r="GE88">
        <v>53.68</v>
      </c>
      <c r="GF88">
        <v>13.42</v>
      </c>
      <c r="GG88">
        <v>53.68</v>
      </c>
      <c r="GH88">
        <v>53.68</v>
      </c>
      <c r="GI88">
        <v>0</v>
      </c>
      <c r="GJ88">
        <v>71.209999999999994</v>
      </c>
      <c r="GK88">
        <v>71.209999999999994</v>
      </c>
      <c r="GL88">
        <v>71.209999999999994</v>
      </c>
      <c r="GM88">
        <v>0</v>
      </c>
      <c r="GN88">
        <v>74.180000000000007</v>
      </c>
      <c r="GO88">
        <v>74.180000000000007</v>
      </c>
      <c r="GP88">
        <v>74.180000000000007</v>
      </c>
      <c r="GQ88">
        <v>0</v>
      </c>
      <c r="GR88">
        <v>426.9162</v>
      </c>
      <c r="GS88">
        <v>450.1524</v>
      </c>
      <c r="GT88">
        <v>426.9162</v>
      </c>
      <c r="GU88">
        <v>450.1524</v>
      </c>
      <c r="GV88">
        <v>450.1524</v>
      </c>
      <c r="GW88">
        <v>450.1524</v>
      </c>
      <c r="GX88" t="s">
        <v>876</v>
      </c>
      <c r="GY88">
        <v>-2.2051999999999999E-2</v>
      </c>
      <c r="GZ88">
        <v>0</v>
      </c>
      <c r="HA88">
        <v>1146.31</v>
      </c>
      <c r="HB88">
        <v>80</v>
      </c>
      <c r="HC88">
        <v>0.8</v>
      </c>
      <c r="HD88" t="s">
        <v>872</v>
      </c>
      <c r="HE88" t="s">
        <v>872</v>
      </c>
      <c r="HF88" t="s">
        <v>872</v>
      </c>
      <c r="HG88" t="s">
        <v>872</v>
      </c>
      <c r="HH88">
        <v>1980</v>
      </c>
      <c r="HI88">
        <v>964326</v>
      </c>
      <c r="HJ88">
        <v>23852</v>
      </c>
      <c r="HK88">
        <v>23569</v>
      </c>
      <c r="HL88">
        <v>3422</v>
      </c>
      <c r="HM88">
        <v>0</v>
      </c>
      <c r="HN88">
        <v>0</v>
      </c>
      <c r="HO88">
        <v>0</v>
      </c>
      <c r="HP88">
        <v>0</v>
      </c>
      <c r="HQ88">
        <v>8.2799999999999994</v>
      </c>
      <c r="HR88">
        <v>354649</v>
      </c>
      <c r="HS88">
        <v>237.17</v>
      </c>
      <c r="HT88">
        <v>237.17</v>
      </c>
      <c r="HU88">
        <v>237.17</v>
      </c>
      <c r="HV88">
        <v>0</v>
      </c>
      <c r="HW88">
        <v>0</v>
      </c>
      <c r="HX88" t="s">
        <v>877</v>
      </c>
      <c r="HY88">
        <v>237.17</v>
      </c>
      <c r="HZ88">
        <v>237.17</v>
      </c>
      <c r="IA88">
        <v>237.17</v>
      </c>
      <c r="IB88">
        <v>0</v>
      </c>
      <c r="IC88">
        <v>31</v>
      </c>
      <c r="ID88">
        <v>26.088699999999999</v>
      </c>
      <c r="IE88">
        <v>1.7</v>
      </c>
      <c r="IF88">
        <v>2</v>
      </c>
      <c r="IG88">
        <v>1</v>
      </c>
      <c r="IH88">
        <v>2</v>
      </c>
      <c r="II88">
        <v>2</v>
      </c>
      <c r="IJ88">
        <v>0</v>
      </c>
      <c r="IK88">
        <v>1</v>
      </c>
      <c r="IL88">
        <v>1</v>
      </c>
      <c r="IM88">
        <v>1</v>
      </c>
      <c r="IN88">
        <v>1</v>
      </c>
      <c r="IO88">
        <v>0</v>
      </c>
      <c r="IP88">
        <v>0</v>
      </c>
      <c r="IQ88">
        <v>0</v>
      </c>
      <c r="IR88">
        <v>0</v>
      </c>
      <c r="IS88">
        <v>0</v>
      </c>
      <c r="IT88">
        <v>0</v>
      </c>
      <c r="IU88">
        <v>5</v>
      </c>
      <c r="IV88">
        <v>1.25</v>
      </c>
      <c r="IW88">
        <v>53.27</v>
      </c>
      <c r="IX88">
        <v>13.317500000000001</v>
      </c>
      <c r="IY88">
        <v>53.27</v>
      </c>
      <c r="IZ88">
        <v>53.27</v>
      </c>
      <c r="JA88">
        <v>0</v>
      </c>
      <c r="JB88">
        <v>71.209999999999994</v>
      </c>
      <c r="JC88">
        <v>71.209999999999994</v>
      </c>
      <c r="JD88">
        <v>71.209999999999994</v>
      </c>
      <c r="JE88">
        <v>0</v>
      </c>
      <c r="JF88">
        <v>74.180000000000007</v>
      </c>
      <c r="JG88">
        <v>74.180000000000007</v>
      </c>
      <c r="JH88">
        <v>74.180000000000007</v>
      </c>
      <c r="JI88">
        <v>0</v>
      </c>
      <c r="JJ88">
        <v>426.9162</v>
      </c>
      <c r="JK88">
        <v>426.9162</v>
      </c>
      <c r="JL88" t="s">
        <v>878</v>
      </c>
      <c r="JM88">
        <v>-1.7044E-2</v>
      </c>
      <c r="JN88">
        <v>0</v>
      </c>
      <c r="JO88">
        <v>1495.34</v>
      </c>
      <c r="JP88">
        <v>85</v>
      </c>
      <c r="JQ88">
        <v>0.8</v>
      </c>
      <c r="JR88">
        <v>44317.36438082176</v>
      </c>
      <c r="JS88">
        <v>1</v>
      </c>
      <c r="JT88">
        <v>2</v>
      </c>
    </row>
    <row r="89" spans="1:280" x14ac:dyDescent="0.25">
      <c r="A89">
        <v>1998</v>
      </c>
      <c r="B89">
        <v>1998</v>
      </c>
      <c r="C89" t="s">
        <v>160</v>
      </c>
      <c r="D89" t="s">
        <v>144</v>
      </c>
      <c r="E89" t="s">
        <v>161</v>
      </c>
      <c r="G89">
        <v>1980</v>
      </c>
      <c r="H89">
        <v>780000</v>
      </c>
      <c r="I89">
        <v>25000</v>
      </c>
      <c r="J89">
        <v>0</v>
      </c>
      <c r="K89">
        <v>3000</v>
      </c>
      <c r="L89">
        <v>0</v>
      </c>
      <c r="M89">
        <v>0</v>
      </c>
      <c r="N89">
        <v>0</v>
      </c>
      <c r="O89">
        <v>0</v>
      </c>
      <c r="P89">
        <v>9.2100000000000009</v>
      </c>
      <c r="Q89">
        <v>425000</v>
      </c>
      <c r="R89">
        <v>235</v>
      </c>
      <c r="S89">
        <v>235</v>
      </c>
      <c r="T89">
        <v>235</v>
      </c>
      <c r="U89">
        <v>0</v>
      </c>
      <c r="V89" t="s">
        <v>870</v>
      </c>
      <c r="W89">
        <v>235</v>
      </c>
      <c r="X89">
        <v>235</v>
      </c>
      <c r="Y89">
        <v>235</v>
      </c>
      <c r="Z89">
        <v>0</v>
      </c>
      <c r="AA89">
        <v>19</v>
      </c>
      <c r="AB89">
        <v>19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4</v>
      </c>
      <c r="AT89">
        <v>1</v>
      </c>
      <c r="AU89">
        <v>25</v>
      </c>
      <c r="AV89">
        <v>6.25</v>
      </c>
      <c r="AW89">
        <v>25</v>
      </c>
      <c r="AX89">
        <v>25</v>
      </c>
      <c r="AY89">
        <v>0</v>
      </c>
      <c r="AZ89">
        <v>0</v>
      </c>
      <c r="BA89">
        <v>64.95</v>
      </c>
      <c r="BB89">
        <v>0</v>
      </c>
      <c r="BC89">
        <v>64.95</v>
      </c>
      <c r="BD89">
        <v>0</v>
      </c>
      <c r="BE89">
        <v>64.69</v>
      </c>
      <c r="BF89">
        <v>0</v>
      </c>
      <c r="BG89">
        <v>64.69</v>
      </c>
      <c r="BH89">
        <v>20</v>
      </c>
      <c r="BI89">
        <v>261.25</v>
      </c>
      <c r="BJ89">
        <v>382</v>
      </c>
      <c r="BK89">
        <v>390.89</v>
      </c>
      <c r="BL89">
        <v>261.25</v>
      </c>
      <c r="BM89">
        <v>390.89</v>
      </c>
      <c r="BN89" t="s">
        <v>871</v>
      </c>
      <c r="BO89">
        <v>0</v>
      </c>
      <c r="BP89">
        <v>0</v>
      </c>
      <c r="BQ89">
        <v>1808.51</v>
      </c>
      <c r="BR89">
        <v>88</v>
      </c>
      <c r="BS89">
        <v>0.8</v>
      </c>
      <c r="BT89" t="s">
        <v>872</v>
      </c>
      <c r="BU89" t="s">
        <v>872</v>
      </c>
      <c r="BV89" t="s">
        <v>872</v>
      </c>
      <c r="BW89" t="s">
        <v>872</v>
      </c>
      <c r="BX89">
        <v>1980</v>
      </c>
      <c r="BY89">
        <v>770000</v>
      </c>
      <c r="BZ89">
        <v>20000</v>
      </c>
      <c r="CA89">
        <v>0</v>
      </c>
      <c r="CB89">
        <v>3500</v>
      </c>
      <c r="CC89">
        <v>0</v>
      </c>
      <c r="CD89">
        <v>0</v>
      </c>
      <c r="CE89">
        <v>0</v>
      </c>
      <c r="CF89">
        <v>0</v>
      </c>
      <c r="CG89">
        <v>9.2100000000000009</v>
      </c>
      <c r="CH89">
        <v>375000</v>
      </c>
      <c r="CI89">
        <v>0</v>
      </c>
      <c r="CJ89">
        <v>226.11</v>
      </c>
      <c r="CK89">
        <v>0</v>
      </c>
      <c r="CL89">
        <v>226.11</v>
      </c>
      <c r="CM89">
        <v>0</v>
      </c>
      <c r="CN89" t="s">
        <v>873</v>
      </c>
      <c r="CO89">
        <v>0</v>
      </c>
      <c r="CP89">
        <v>226.11</v>
      </c>
      <c r="CQ89">
        <v>0</v>
      </c>
      <c r="CR89">
        <v>226.11</v>
      </c>
      <c r="CS89">
        <v>19</v>
      </c>
      <c r="CT89">
        <v>19</v>
      </c>
      <c r="CU89">
        <v>0</v>
      </c>
      <c r="CV89">
        <v>0</v>
      </c>
      <c r="CW89">
        <v>0</v>
      </c>
      <c r="CX89">
        <v>0</v>
      </c>
      <c r="CY89">
        <v>0</v>
      </c>
      <c r="CZ89">
        <v>0</v>
      </c>
      <c r="DA89">
        <v>0</v>
      </c>
      <c r="DB89">
        <v>0</v>
      </c>
      <c r="DC89">
        <v>0</v>
      </c>
      <c r="DD89">
        <v>0</v>
      </c>
      <c r="DE89">
        <v>0</v>
      </c>
      <c r="DF89">
        <v>0</v>
      </c>
      <c r="DG89">
        <v>0</v>
      </c>
      <c r="DH89">
        <v>0</v>
      </c>
      <c r="DI89">
        <v>0</v>
      </c>
      <c r="DJ89">
        <v>0</v>
      </c>
      <c r="DK89">
        <v>4</v>
      </c>
      <c r="DL89">
        <v>1</v>
      </c>
      <c r="DM89">
        <v>0</v>
      </c>
      <c r="DN89">
        <v>0</v>
      </c>
      <c r="DO89">
        <v>25</v>
      </c>
      <c r="DP89">
        <v>0</v>
      </c>
      <c r="DQ89">
        <v>25</v>
      </c>
      <c r="DR89">
        <v>0</v>
      </c>
      <c r="DS89">
        <v>64.95</v>
      </c>
      <c r="DT89">
        <v>0</v>
      </c>
      <c r="DU89">
        <v>64.95</v>
      </c>
      <c r="DV89">
        <v>0</v>
      </c>
      <c r="DW89">
        <v>64.69</v>
      </c>
      <c r="DX89">
        <v>0</v>
      </c>
      <c r="DY89">
        <v>64.69</v>
      </c>
      <c r="DZ89">
        <v>22.5</v>
      </c>
      <c r="EA89">
        <v>20</v>
      </c>
      <c r="EB89">
        <v>392.17</v>
      </c>
      <c r="EC89">
        <v>382</v>
      </c>
      <c r="ED89">
        <v>22.5</v>
      </c>
      <c r="EE89">
        <v>392.17</v>
      </c>
      <c r="EF89" t="s">
        <v>874</v>
      </c>
      <c r="EG89">
        <v>-2.7290000000000001E-3</v>
      </c>
      <c r="EH89">
        <v>0</v>
      </c>
      <c r="EI89">
        <v>1653.95</v>
      </c>
      <c r="EJ89">
        <v>86</v>
      </c>
      <c r="EK89">
        <v>0.8</v>
      </c>
      <c r="EL89" t="s">
        <v>872</v>
      </c>
      <c r="EM89" t="s">
        <v>872</v>
      </c>
      <c r="EN89" t="s">
        <v>872</v>
      </c>
      <c r="EO89" t="s">
        <v>872</v>
      </c>
      <c r="EP89">
        <v>1980</v>
      </c>
      <c r="EQ89">
        <v>799830</v>
      </c>
      <c r="ER89" s="22">
        <v>24638</v>
      </c>
      <c r="ES89">
        <v>22794</v>
      </c>
      <c r="ET89">
        <v>2940</v>
      </c>
      <c r="EU89">
        <v>0</v>
      </c>
      <c r="EV89">
        <v>0</v>
      </c>
      <c r="EW89">
        <v>0</v>
      </c>
      <c r="EX89">
        <v>0</v>
      </c>
      <c r="EY89">
        <v>9.2100000000000009</v>
      </c>
      <c r="EZ89">
        <v>400800</v>
      </c>
      <c r="FA89">
        <v>0</v>
      </c>
      <c r="FB89">
        <v>232.78</v>
      </c>
      <c r="FC89">
        <v>0</v>
      </c>
      <c r="FD89">
        <v>232.78</v>
      </c>
      <c r="FE89">
        <v>0</v>
      </c>
      <c r="FF89" t="s">
        <v>875</v>
      </c>
      <c r="FG89">
        <v>0</v>
      </c>
      <c r="FH89">
        <v>232.78</v>
      </c>
      <c r="FI89">
        <v>0</v>
      </c>
      <c r="FJ89">
        <v>232.78</v>
      </c>
      <c r="FK89">
        <v>22</v>
      </c>
      <c r="FL89">
        <v>22</v>
      </c>
      <c r="FM89">
        <v>0</v>
      </c>
      <c r="FN89">
        <v>0</v>
      </c>
      <c r="FO89">
        <v>0</v>
      </c>
      <c r="FP89">
        <v>0</v>
      </c>
      <c r="FQ89">
        <v>0</v>
      </c>
      <c r="FR89">
        <v>0</v>
      </c>
      <c r="FS89">
        <v>0</v>
      </c>
      <c r="FT89">
        <v>0</v>
      </c>
      <c r="FU89">
        <v>0</v>
      </c>
      <c r="FV89">
        <v>0</v>
      </c>
      <c r="FW89">
        <v>0</v>
      </c>
      <c r="FX89">
        <v>0</v>
      </c>
      <c r="FY89">
        <v>0</v>
      </c>
      <c r="FZ89">
        <v>0</v>
      </c>
      <c r="GA89">
        <v>0</v>
      </c>
      <c r="GB89">
        <v>0</v>
      </c>
      <c r="GC89">
        <v>2</v>
      </c>
      <c r="GD89">
        <v>0.5</v>
      </c>
      <c r="GE89">
        <v>0</v>
      </c>
      <c r="GF89">
        <v>0</v>
      </c>
      <c r="GG89">
        <v>29</v>
      </c>
      <c r="GH89">
        <v>0</v>
      </c>
      <c r="GI89">
        <v>29</v>
      </c>
      <c r="GJ89">
        <v>0</v>
      </c>
      <c r="GK89">
        <v>64.95</v>
      </c>
      <c r="GL89">
        <v>0</v>
      </c>
      <c r="GM89">
        <v>64.95</v>
      </c>
      <c r="GN89">
        <v>0</v>
      </c>
      <c r="GO89">
        <v>64.69</v>
      </c>
      <c r="GP89">
        <v>0</v>
      </c>
      <c r="GQ89">
        <v>64.69</v>
      </c>
      <c r="GR89">
        <v>25.032499999999999</v>
      </c>
      <c r="GS89">
        <v>22.5</v>
      </c>
      <c r="GT89">
        <v>408.16</v>
      </c>
      <c r="GU89">
        <v>392.17</v>
      </c>
      <c r="GV89">
        <v>25.032499999999999</v>
      </c>
      <c r="GW89">
        <v>408.16</v>
      </c>
      <c r="GX89" t="s">
        <v>876</v>
      </c>
      <c r="GY89">
        <v>-4.55E-4</v>
      </c>
      <c r="GZ89">
        <v>0</v>
      </c>
      <c r="HA89">
        <v>1720.98</v>
      </c>
      <c r="HB89">
        <v>89</v>
      </c>
      <c r="HC89">
        <v>0.8</v>
      </c>
      <c r="HD89" t="s">
        <v>872</v>
      </c>
      <c r="HE89" t="s">
        <v>872</v>
      </c>
      <c r="HF89" t="s">
        <v>872</v>
      </c>
      <c r="HG89" t="s">
        <v>872</v>
      </c>
      <c r="HH89">
        <v>1980</v>
      </c>
      <c r="HI89">
        <v>791808</v>
      </c>
      <c r="HJ89">
        <v>24672</v>
      </c>
      <c r="HK89">
        <v>24115</v>
      </c>
      <c r="HL89">
        <v>3470</v>
      </c>
      <c r="HM89">
        <v>0</v>
      </c>
      <c r="HN89">
        <v>0</v>
      </c>
      <c r="HO89">
        <v>0</v>
      </c>
      <c r="HP89">
        <v>0</v>
      </c>
      <c r="HQ89">
        <v>8.69</v>
      </c>
      <c r="HR89">
        <v>495176</v>
      </c>
      <c r="HS89">
        <v>0</v>
      </c>
      <c r="HT89">
        <v>247.77</v>
      </c>
      <c r="HU89">
        <v>0</v>
      </c>
      <c r="HV89">
        <v>247.77</v>
      </c>
      <c r="HW89">
        <v>0</v>
      </c>
      <c r="HX89" t="s">
        <v>877</v>
      </c>
      <c r="HY89">
        <v>0</v>
      </c>
      <c r="HZ89">
        <v>247.77</v>
      </c>
      <c r="IA89">
        <v>0</v>
      </c>
      <c r="IB89">
        <v>247.77</v>
      </c>
      <c r="IC89">
        <v>25</v>
      </c>
      <c r="ID89">
        <v>25</v>
      </c>
      <c r="IE89">
        <v>0</v>
      </c>
      <c r="IF89">
        <v>0</v>
      </c>
      <c r="IG89">
        <v>0</v>
      </c>
      <c r="IH89">
        <v>0</v>
      </c>
      <c r="II89">
        <v>0</v>
      </c>
      <c r="IJ89">
        <v>0</v>
      </c>
      <c r="IK89">
        <v>0</v>
      </c>
      <c r="IL89">
        <v>0</v>
      </c>
      <c r="IM89">
        <v>0</v>
      </c>
      <c r="IN89">
        <v>0</v>
      </c>
      <c r="IO89">
        <v>0</v>
      </c>
      <c r="IP89">
        <v>0</v>
      </c>
      <c r="IQ89">
        <v>0</v>
      </c>
      <c r="IR89">
        <v>0</v>
      </c>
      <c r="IS89">
        <v>0</v>
      </c>
      <c r="IT89">
        <v>0</v>
      </c>
      <c r="IU89">
        <v>0</v>
      </c>
      <c r="IV89">
        <v>0</v>
      </c>
      <c r="IW89">
        <v>0.13</v>
      </c>
      <c r="IX89">
        <v>3.2500000000000001E-2</v>
      </c>
      <c r="IY89">
        <v>23</v>
      </c>
      <c r="IZ89">
        <v>0.13</v>
      </c>
      <c r="JA89">
        <v>22.87</v>
      </c>
      <c r="JB89">
        <v>0</v>
      </c>
      <c r="JC89">
        <v>64.95</v>
      </c>
      <c r="JD89">
        <v>0</v>
      </c>
      <c r="JE89">
        <v>64.95</v>
      </c>
      <c r="JF89">
        <v>0</v>
      </c>
      <c r="JG89">
        <v>64.69</v>
      </c>
      <c r="JH89">
        <v>0</v>
      </c>
      <c r="JI89">
        <v>64.69</v>
      </c>
      <c r="JJ89">
        <v>25.032499999999999</v>
      </c>
      <c r="JK89">
        <v>408.16</v>
      </c>
      <c r="JL89" t="s">
        <v>878</v>
      </c>
      <c r="JM89">
        <v>-1.7719999999999999E-3</v>
      </c>
      <c r="JN89">
        <v>0</v>
      </c>
      <c r="JO89">
        <v>1998.53</v>
      </c>
      <c r="JP89">
        <v>92</v>
      </c>
      <c r="JQ89">
        <v>0.9</v>
      </c>
      <c r="JR89">
        <v>44317.36438082176</v>
      </c>
      <c r="JS89">
        <v>1</v>
      </c>
      <c r="JT89">
        <v>2</v>
      </c>
    </row>
    <row r="90" spans="1:280" x14ac:dyDescent="0.25">
      <c r="A90">
        <v>302</v>
      </c>
      <c r="B90">
        <v>1998</v>
      </c>
      <c r="D90" t="s">
        <v>144</v>
      </c>
      <c r="E90" t="s">
        <v>161</v>
      </c>
      <c r="F90" t="s">
        <v>915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T90">
        <v>0</v>
      </c>
      <c r="U90">
        <v>0</v>
      </c>
      <c r="V90" t="s">
        <v>870</v>
      </c>
      <c r="W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G90">
        <v>0</v>
      </c>
      <c r="AH90">
        <v>0</v>
      </c>
      <c r="AI90">
        <v>0</v>
      </c>
      <c r="AJ90">
        <v>0</v>
      </c>
      <c r="AL90">
        <v>0</v>
      </c>
      <c r="AM90">
        <v>0</v>
      </c>
      <c r="AN90">
        <v>0</v>
      </c>
      <c r="AO90">
        <v>0</v>
      </c>
      <c r="AQ90">
        <v>0</v>
      </c>
      <c r="AR90">
        <v>0</v>
      </c>
      <c r="AS90">
        <v>0</v>
      </c>
      <c r="AT90">
        <v>0</v>
      </c>
      <c r="AU90">
        <v>0</v>
      </c>
      <c r="AV90">
        <v>0</v>
      </c>
      <c r="AX90">
        <v>0</v>
      </c>
      <c r="AY90">
        <v>0</v>
      </c>
      <c r="AZ90">
        <v>64.95</v>
      </c>
      <c r="BB90">
        <v>64.95</v>
      </c>
      <c r="BC90">
        <v>0</v>
      </c>
      <c r="BD90">
        <v>64.69</v>
      </c>
      <c r="BF90">
        <v>64.69</v>
      </c>
      <c r="BG90">
        <v>0</v>
      </c>
      <c r="BH90">
        <v>362</v>
      </c>
      <c r="BI90">
        <v>129.63999999999999</v>
      </c>
      <c r="BL90">
        <v>362</v>
      </c>
      <c r="BN90" t="s">
        <v>871</v>
      </c>
      <c r="BO90">
        <v>0</v>
      </c>
      <c r="BP90">
        <v>0</v>
      </c>
      <c r="BQ90">
        <v>0</v>
      </c>
      <c r="BR90">
        <v>0</v>
      </c>
      <c r="BS90">
        <v>0</v>
      </c>
      <c r="BT90" t="s">
        <v>872</v>
      </c>
      <c r="BU90" t="s">
        <v>872</v>
      </c>
      <c r="BV90" t="s">
        <v>872</v>
      </c>
      <c r="BW90" t="s">
        <v>872</v>
      </c>
      <c r="BY90">
        <v>0</v>
      </c>
      <c r="BZ90">
        <v>0</v>
      </c>
      <c r="CA90">
        <v>0</v>
      </c>
      <c r="CB90">
        <v>0</v>
      </c>
      <c r="CC90">
        <v>0</v>
      </c>
      <c r="CD90">
        <v>0</v>
      </c>
      <c r="CE90">
        <v>0</v>
      </c>
      <c r="CF90">
        <v>0</v>
      </c>
      <c r="CG90">
        <v>0</v>
      </c>
      <c r="CH90">
        <v>0</v>
      </c>
      <c r="CI90">
        <v>226.11</v>
      </c>
      <c r="CK90">
        <v>226.11</v>
      </c>
      <c r="CL90">
        <v>0</v>
      </c>
      <c r="CM90">
        <v>0</v>
      </c>
      <c r="CN90" t="s">
        <v>873</v>
      </c>
      <c r="CO90">
        <v>226.11</v>
      </c>
      <c r="CQ90">
        <v>226.11</v>
      </c>
      <c r="CR90">
        <v>0</v>
      </c>
      <c r="CS90">
        <v>0</v>
      </c>
      <c r="CT90">
        <v>0</v>
      </c>
      <c r="CU90">
        <v>0</v>
      </c>
      <c r="CV90">
        <v>0</v>
      </c>
      <c r="CW90">
        <v>0</v>
      </c>
      <c r="CY90">
        <v>0</v>
      </c>
      <c r="CZ90">
        <v>0</v>
      </c>
      <c r="DA90">
        <v>0</v>
      </c>
      <c r="DB90">
        <v>0</v>
      </c>
      <c r="DD90">
        <v>0</v>
      </c>
      <c r="DE90">
        <v>0</v>
      </c>
      <c r="DF90">
        <v>0</v>
      </c>
      <c r="DG90">
        <v>0</v>
      </c>
      <c r="DI90">
        <v>0</v>
      </c>
      <c r="DJ90">
        <v>0</v>
      </c>
      <c r="DK90">
        <v>0</v>
      </c>
      <c r="DL90">
        <v>0</v>
      </c>
      <c r="DM90">
        <v>25</v>
      </c>
      <c r="DN90">
        <v>6.25</v>
      </c>
      <c r="DP90">
        <v>25</v>
      </c>
      <c r="DQ90">
        <v>0</v>
      </c>
      <c r="DR90">
        <v>64.95</v>
      </c>
      <c r="DT90">
        <v>64.95</v>
      </c>
      <c r="DU90">
        <v>0</v>
      </c>
      <c r="DV90">
        <v>64.69</v>
      </c>
      <c r="DX90">
        <v>64.69</v>
      </c>
      <c r="DY90">
        <v>0</v>
      </c>
      <c r="DZ90">
        <v>369.67</v>
      </c>
      <c r="EA90">
        <v>362</v>
      </c>
      <c r="ED90">
        <v>369.67</v>
      </c>
      <c r="EF90" t="s">
        <v>874</v>
      </c>
      <c r="EG90">
        <v>-2.7290000000000001E-3</v>
      </c>
      <c r="EH90">
        <v>0</v>
      </c>
      <c r="EI90">
        <v>0</v>
      </c>
      <c r="EJ90">
        <v>0</v>
      </c>
      <c r="EK90">
        <v>0</v>
      </c>
      <c r="EL90" t="s">
        <v>872</v>
      </c>
      <c r="EM90" t="s">
        <v>872</v>
      </c>
      <c r="EN90" t="s">
        <v>872</v>
      </c>
      <c r="EO90" t="s">
        <v>872</v>
      </c>
      <c r="EQ90">
        <v>0</v>
      </c>
      <c r="ER90" s="22">
        <v>0</v>
      </c>
      <c r="ES90">
        <v>0</v>
      </c>
      <c r="ET90">
        <v>0</v>
      </c>
      <c r="EU90">
        <v>0</v>
      </c>
      <c r="EV90">
        <v>0</v>
      </c>
      <c r="EW90">
        <v>0</v>
      </c>
      <c r="EX90">
        <v>0</v>
      </c>
      <c r="EY90">
        <v>0</v>
      </c>
      <c r="EZ90">
        <v>0</v>
      </c>
      <c r="FA90">
        <v>232.78</v>
      </c>
      <c r="FC90">
        <v>232.78</v>
      </c>
      <c r="FD90">
        <v>0</v>
      </c>
      <c r="FE90">
        <v>0</v>
      </c>
      <c r="FF90" t="s">
        <v>875</v>
      </c>
      <c r="FG90">
        <v>232.78</v>
      </c>
      <c r="FI90">
        <v>232.78</v>
      </c>
      <c r="FJ90">
        <v>0</v>
      </c>
      <c r="FK90">
        <v>0</v>
      </c>
      <c r="FL90">
        <v>0</v>
      </c>
      <c r="FM90">
        <v>0</v>
      </c>
      <c r="FN90">
        <v>0</v>
      </c>
      <c r="FO90">
        <v>0</v>
      </c>
      <c r="FQ90">
        <v>0</v>
      </c>
      <c r="FR90">
        <v>0</v>
      </c>
      <c r="FS90">
        <v>0</v>
      </c>
      <c r="FT90">
        <v>0</v>
      </c>
      <c r="FV90">
        <v>0</v>
      </c>
      <c r="FW90">
        <v>0</v>
      </c>
      <c r="FX90">
        <v>0</v>
      </c>
      <c r="FY90">
        <v>0</v>
      </c>
      <c r="GA90">
        <v>0</v>
      </c>
      <c r="GB90">
        <v>0</v>
      </c>
      <c r="GC90">
        <v>0</v>
      </c>
      <c r="GD90">
        <v>0</v>
      </c>
      <c r="GE90">
        <v>29</v>
      </c>
      <c r="GF90">
        <v>7.25</v>
      </c>
      <c r="GH90">
        <v>29</v>
      </c>
      <c r="GI90">
        <v>0</v>
      </c>
      <c r="GJ90">
        <v>64.95</v>
      </c>
      <c r="GL90">
        <v>64.95</v>
      </c>
      <c r="GM90">
        <v>0</v>
      </c>
      <c r="GN90">
        <v>64.69</v>
      </c>
      <c r="GP90">
        <v>64.69</v>
      </c>
      <c r="GQ90">
        <v>0</v>
      </c>
      <c r="GR90">
        <v>383.1275</v>
      </c>
      <c r="GS90">
        <v>369.67</v>
      </c>
      <c r="GV90">
        <v>383.1275</v>
      </c>
      <c r="GX90" t="s">
        <v>876</v>
      </c>
      <c r="GY90">
        <v>-4.55E-4</v>
      </c>
      <c r="GZ90">
        <v>0</v>
      </c>
      <c r="HA90">
        <v>0</v>
      </c>
      <c r="HB90">
        <v>0</v>
      </c>
      <c r="HC90">
        <v>0</v>
      </c>
      <c r="HD90" t="s">
        <v>872</v>
      </c>
      <c r="HE90" t="s">
        <v>872</v>
      </c>
      <c r="HF90" t="s">
        <v>872</v>
      </c>
      <c r="HG90" t="s">
        <v>872</v>
      </c>
      <c r="HI90">
        <v>0</v>
      </c>
      <c r="HJ90">
        <v>0</v>
      </c>
      <c r="HK90">
        <v>0</v>
      </c>
      <c r="HL90">
        <v>0</v>
      </c>
      <c r="HM90">
        <v>0</v>
      </c>
      <c r="HN90">
        <v>0</v>
      </c>
      <c r="HO90">
        <v>0</v>
      </c>
      <c r="HP90">
        <v>0</v>
      </c>
      <c r="HQ90">
        <v>0</v>
      </c>
      <c r="HR90">
        <v>0</v>
      </c>
      <c r="HS90">
        <v>247.77</v>
      </c>
      <c r="HU90">
        <v>247.77</v>
      </c>
      <c r="HV90">
        <v>0</v>
      </c>
      <c r="HW90">
        <v>0</v>
      </c>
      <c r="HX90" t="s">
        <v>877</v>
      </c>
      <c r="HY90">
        <v>247.77</v>
      </c>
      <c r="IA90">
        <v>247.77</v>
      </c>
      <c r="IB90">
        <v>0</v>
      </c>
      <c r="IC90">
        <v>0</v>
      </c>
      <c r="ID90">
        <v>0</v>
      </c>
      <c r="IE90">
        <v>0</v>
      </c>
      <c r="IF90">
        <v>0</v>
      </c>
      <c r="IG90">
        <v>0</v>
      </c>
      <c r="II90">
        <v>0</v>
      </c>
      <c r="IJ90">
        <v>0</v>
      </c>
      <c r="IK90">
        <v>0</v>
      </c>
      <c r="IL90">
        <v>0</v>
      </c>
      <c r="IN90">
        <v>0</v>
      </c>
      <c r="IO90">
        <v>0</v>
      </c>
      <c r="IP90">
        <v>0</v>
      </c>
      <c r="IQ90">
        <v>0</v>
      </c>
      <c r="IS90">
        <v>0</v>
      </c>
      <c r="IT90">
        <v>0</v>
      </c>
      <c r="IU90">
        <v>0</v>
      </c>
      <c r="IV90">
        <v>0</v>
      </c>
      <c r="IW90">
        <v>22.87</v>
      </c>
      <c r="IX90">
        <v>5.7175000000000002</v>
      </c>
      <c r="IZ90">
        <v>22.87</v>
      </c>
      <c r="JA90">
        <v>0</v>
      </c>
      <c r="JB90">
        <v>64.95</v>
      </c>
      <c r="JD90">
        <v>64.95</v>
      </c>
      <c r="JE90">
        <v>0</v>
      </c>
      <c r="JF90">
        <v>64.69</v>
      </c>
      <c r="JH90">
        <v>64.69</v>
      </c>
      <c r="JI90">
        <v>0</v>
      </c>
      <c r="JJ90">
        <v>383.1275</v>
      </c>
      <c r="JL90" t="s">
        <v>878</v>
      </c>
      <c r="JM90">
        <v>0</v>
      </c>
      <c r="JN90">
        <v>0</v>
      </c>
      <c r="JO90">
        <v>0</v>
      </c>
      <c r="JP90">
        <v>0</v>
      </c>
      <c r="JQ90">
        <v>0</v>
      </c>
      <c r="JR90">
        <v>44317.36438082176</v>
      </c>
      <c r="JS90">
        <v>1</v>
      </c>
      <c r="JT90">
        <v>3</v>
      </c>
    </row>
    <row r="91" spans="1:280" x14ac:dyDescent="0.25">
      <c r="A91">
        <v>1999</v>
      </c>
      <c r="B91">
        <v>1999</v>
      </c>
      <c r="C91" t="s">
        <v>162</v>
      </c>
      <c r="D91" t="s">
        <v>144</v>
      </c>
      <c r="E91" t="s">
        <v>163</v>
      </c>
      <c r="G91">
        <v>1980</v>
      </c>
      <c r="H91">
        <v>1215000</v>
      </c>
      <c r="I91">
        <v>25000</v>
      </c>
      <c r="J91">
        <v>0</v>
      </c>
      <c r="K91">
        <v>7000</v>
      </c>
      <c r="L91">
        <v>0</v>
      </c>
      <c r="M91">
        <v>0</v>
      </c>
      <c r="N91">
        <v>0</v>
      </c>
      <c r="O91">
        <v>0</v>
      </c>
      <c r="P91">
        <v>14.01</v>
      </c>
      <c r="Q91">
        <v>285000</v>
      </c>
      <c r="R91">
        <v>380</v>
      </c>
      <c r="S91">
        <v>380</v>
      </c>
      <c r="T91">
        <v>380</v>
      </c>
      <c r="U91">
        <v>0</v>
      </c>
      <c r="V91" t="s">
        <v>870</v>
      </c>
      <c r="W91">
        <v>380</v>
      </c>
      <c r="X91">
        <v>380</v>
      </c>
      <c r="Y91">
        <v>380</v>
      </c>
      <c r="Z91">
        <v>0</v>
      </c>
      <c r="AA91">
        <v>71</v>
      </c>
      <c r="AB91">
        <v>41.8</v>
      </c>
      <c r="AC91">
        <v>5.5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8</v>
      </c>
      <c r="AT91">
        <v>2</v>
      </c>
      <c r="AU91">
        <v>85</v>
      </c>
      <c r="AV91">
        <v>21.25</v>
      </c>
      <c r="AW91">
        <v>85</v>
      </c>
      <c r="AX91">
        <v>85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75.489999999999995</v>
      </c>
      <c r="BE91">
        <v>75.489999999999995</v>
      </c>
      <c r="BF91">
        <v>75.489999999999995</v>
      </c>
      <c r="BG91">
        <v>0</v>
      </c>
      <c r="BH91">
        <v>508.17899999999997</v>
      </c>
      <c r="BI91">
        <v>526.04</v>
      </c>
      <c r="BJ91">
        <v>508.17899999999997</v>
      </c>
      <c r="BK91">
        <v>526.04</v>
      </c>
      <c r="BL91">
        <v>526.04</v>
      </c>
      <c r="BM91">
        <v>526.04</v>
      </c>
      <c r="BN91" t="s">
        <v>871</v>
      </c>
      <c r="BO91">
        <v>0</v>
      </c>
      <c r="BP91">
        <v>0</v>
      </c>
      <c r="BQ91">
        <v>750</v>
      </c>
      <c r="BR91">
        <v>54</v>
      </c>
      <c r="BS91">
        <v>0.7</v>
      </c>
      <c r="BT91" t="s">
        <v>872</v>
      </c>
      <c r="BU91" t="s">
        <v>872</v>
      </c>
      <c r="BV91" t="s">
        <v>872</v>
      </c>
      <c r="BW91" t="s">
        <v>872</v>
      </c>
      <c r="BX91">
        <v>1980</v>
      </c>
      <c r="BY91">
        <v>1215000</v>
      </c>
      <c r="BZ91">
        <v>25000</v>
      </c>
      <c r="CA91">
        <v>0</v>
      </c>
      <c r="CB91">
        <v>7000</v>
      </c>
      <c r="CC91">
        <v>0</v>
      </c>
      <c r="CD91">
        <v>0</v>
      </c>
      <c r="CE91">
        <v>0</v>
      </c>
      <c r="CF91">
        <v>0</v>
      </c>
      <c r="CG91">
        <v>14.01</v>
      </c>
      <c r="CH91">
        <v>285000</v>
      </c>
      <c r="CI91">
        <v>364.4</v>
      </c>
      <c r="CJ91">
        <v>364.4</v>
      </c>
      <c r="CK91">
        <v>364.4</v>
      </c>
      <c r="CL91">
        <v>0</v>
      </c>
      <c r="CM91">
        <v>0</v>
      </c>
      <c r="CN91" t="s">
        <v>873</v>
      </c>
      <c r="CO91">
        <v>364.4</v>
      </c>
      <c r="CP91">
        <v>364.4</v>
      </c>
      <c r="CQ91">
        <v>364.4</v>
      </c>
      <c r="CR91">
        <v>0</v>
      </c>
      <c r="CS91">
        <v>71</v>
      </c>
      <c r="CT91">
        <v>40.084000000000003</v>
      </c>
      <c r="CU91">
        <v>5.5</v>
      </c>
      <c r="CV91">
        <v>0</v>
      </c>
      <c r="CW91">
        <v>0</v>
      </c>
      <c r="CX91">
        <v>0</v>
      </c>
      <c r="CY91">
        <v>0</v>
      </c>
      <c r="CZ91">
        <v>0</v>
      </c>
      <c r="DA91">
        <v>0</v>
      </c>
      <c r="DB91">
        <v>0</v>
      </c>
      <c r="DC91">
        <v>0</v>
      </c>
      <c r="DD91">
        <v>0</v>
      </c>
      <c r="DE91">
        <v>0</v>
      </c>
      <c r="DF91">
        <v>0</v>
      </c>
      <c r="DG91">
        <v>0</v>
      </c>
      <c r="DH91">
        <v>0</v>
      </c>
      <c r="DI91">
        <v>0</v>
      </c>
      <c r="DJ91">
        <v>0</v>
      </c>
      <c r="DK91">
        <v>8</v>
      </c>
      <c r="DL91">
        <v>2</v>
      </c>
      <c r="DM91">
        <v>82.82</v>
      </c>
      <c r="DN91">
        <v>20.704999999999998</v>
      </c>
      <c r="DO91">
        <v>82.82</v>
      </c>
      <c r="DP91">
        <v>82.82</v>
      </c>
      <c r="DQ91">
        <v>0</v>
      </c>
      <c r="DR91">
        <v>0</v>
      </c>
      <c r="DS91">
        <v>0</v>
      </c>
      <c r="DT91">
        <v>0</v>
      </c>
      <c r="DU91">
        <v>0</v>
      </c>
      <c r="DV91">
        <v>75.489999999999995</v>
      </c>
      <c r="DW91">
        <v>75.489999999999995</v>
      </c>
      <c r="DX91">
        <v>75.489999999999995</v>
      </c>
      <c r="DY91">
        <v>0</v>
      </c>
      <c r="DZ91">
        <v>541.46669999999995</v>
      </c>
      <c r="EA91">
        <v>508.17899999999997</v>
      </c>
      <c r="EB91">
        <v>541.46669999999995</v>
      </c>
      <c r="EC91">
        <v>508.17899999999997</v>
      </c>
      <c r="ED91">
        <v>541.46669999999995</v>
      </c>
      <c r="EE91">
        <v>541.46669999999995</v>
      </c>
      <c r="EF91" t="s">
        <v>874</v>
      </c>
      <c r="EG91">
        <v>-7.2709999999999997E-3</v>
      </c>
      <c r="EH91">
        <v>0</v>
      </c>
      <c r="EI91">
        <v>776.42</v>
      </c>
      <c r="EJ91">
        <v>61</v>
      </c>
      <c r="EK91">
        <v>0.7</v>
      </c>
      <c r="EL91" t="s">
        <v>872</v>
      </c>
      <c r="EM91" t="s">
        <v>872</v>
      </c>
      <c r="EN91" t="s">
        <v>872</v>
      </c>
      <c r="EO91" t="s">
        <v>872</v>
      </c>
      <c r="EP91">
        <v>1980</v>
      </c>
      <c r="EQ91">
        <v>1154681</v>
      </c>
      <c r="ER91" s="22">
        <v>40508</v>
      </c>
      <c r="ES91">
        <v>35047</v>
      </c>
      <c r="ET91">
        <v>4834</v>
      </c>
      <c r="EU91">
        <v>0</v>
      </c>
      <c r="EV91">
        <v>0</v>
      </c>
      <c r="EW91">
        <v>0</v>
      </c>
      <c r="EX91">
        <v>0</v>
      </c>
      <c r="EY91">
        <v>14.01</v>
      </c>
      <c r="EZ91">
        <v>261674</v>
      </c>
      <c r="FA91">
        <v>390.97</v>
      </c>
      <c r="FB91">
        <v>390.97</v>
      </c>
      <c r="FC91">
        <v>390.97</v>
      </c>
      <c r="FD91">
        <v>0</v>
      </c>
      <c r="FE91">
        <v>0</v>
      </c>
      <c r="FF91" t="s">
        <v>875</v>
      </c>
      <c r="FG91">
        <v>390.97</v>
      </c>
      <c r="FH91">
        <v>390.97</v>
      </c>
      <c r="FI91">
        <v>390.97</v>
      </c>
      <c r="FJ91">
        <v>0</v>
      </c>
      <c r="FK91">
        <v>63</v>
      </c>
      <c r="FL91">
        <v>43.006700000000002</v>
      </c>
      <c r="FM91">
        <v>5.5</v>
      </c>
      <c r="FN91">
        <v>0</v>
      </c>
      <c r="FO91">
        <v>0</v>
      </c>
      <c r="FP91">
        <v>0</v>
      </c>
      <c r="FQ91">
        <v>0</v>
      </c>
      <c r="FR91">
        <v>0</v>
      </c>
      <c r="FS91">
        <v>0</v>
      </c>
      <c r="FT91">
        <v>0</v>
      </c>
      <c r="FU91">
        <v>0</v>
      </c>
      <c r="FV91">
        <v>0</v>
      </c>
      <c r="FW91">
        <v>0</v>
      </c>
      <c r="FX91">
        <v>0</v>
      </c>
      <c r="FY91">
        <v>0</v>
      </c>
      <c r="FZ91">
        <v>0</v>
      </c>
      <c r="GA91">
        <v>0</v>
      </c>
      <c r="GB91">
        <v>0</v>
      </c>
      <c r="GC91">
        <v>8</v>
      </c>
      <c r="GD91">
        <v>2</v>
      </c>
      <c r="GE91">
        <v>98</v>
      </c>
      <c r="GF91">
        <v>24.5</v>
      </c>
      <c r="GG91">
        <v>98</v>
      </c>
      <c r="GH91">
        <v>98</v>
      </c>
      <c r="GI91">
        <v>0</v>
      </c>
      <c r="GJ91">
        <v>0</v>
      </c>
      <c r="GK91">
        <v>0</v>
      </c>
      <c r="GL91">
        <v>0</v>
      </c>
      <c r="GM91">
        <v>0</v>
      </c>
      <c r="GN91">
        <v>75.489999999999995</v>
      </c>
      <c r="GO91">
        <v>75.489999999999995</v>
      </c>
      <c r="GP91">
        <v>75.489999999999995</v>
      </c>
      <c r="GQ91">
        <v>0</v>
      </c>
      <c r="GR91">
        <v>537.95150000000001</v>
      </c>
      <c r="GS91">
        <v>541.46669999999995</v>
      </c>
      <c r="GT91">
        <v>537.95150000000001</v>
      </c>
      <c r="GU91">
        <v>541.46669999999995</v>
      </c>
      <c r="GV91">
        <v>541.46669999999995</v>
      </c>
      <c r="GW91">
        <v>541.46669999999995</v>
      </c>
      <c r="GX91" t="s">
        <v>876</v>
      </c>
      <c r="GY91">
        <v>-8.2179999999999996E-3</v>
      </c>
      <c r="GZ91">
        <v>0</v>
      </c>
      <c r="HA91">
        <v>663.79</v>
      </c>
      <c r="HB91">
        <v>53</v>
      </c>
      <c r="HC91">
        <v>0.7</v>
      </c>
      <c r="HD91" t="s">
        <v>872</v>
      </c>
      <c r="HE91" t="s">
        <v>872</v>
      </c>
      <c r="HF91" t="s">
        <v>872</v>
      </c>
      <c r="HG91" t="s">
        <v>872</v>
      </c>
      <c r="HH91">
        <v>1980</v>
      </c>
      <c r="HI91">
        <v>1136937</v>
      </c>
      <c r="HJ91">
        <v>43331</v>
      </c>
      <c r="HK91">
        <v>40035</v>
      </c>
      <c r="HL91">
        <v>5782</v>
      </c>
      <c r="HM91">
        <v>0</v>
      </c>
      <c r="HN91">
        <v>0</v>
      </c>
      <c r="HO91">
        <v>0</v>
      </c>
      <c r="HP91">
        <v>0</v>
      </c>
      <c r="HQ91">
        <v>15.64</v>
      </c>
      <c r="HR91">
        <v>279325</v>
      </c>
      <c r="HS91">
        <v>389.65</v>
      </c>
      <c r="HT91">
        <v>389.65</v>
      </c>
      <c r="HU91">
        <v>389.65</v>
      </c>
      <c r="HV91">
        <v>0</v>
      </c>
      <c r="HW91">
        <v>0</v>
      </c>
      <c r="HX91" t="s">
        <v>877</v>
      </c>
      <c r="HY91">
        <v>389.65</v>
      </c>
      <c r="HZ91">
        <v>389.65</v>
      </c>
      <c r="IA91">
        <v>389.65</v>
      </c>
      <c r="IB91">
        <v>0</v>
      </c>
      <c r="IC91">
        <v>61</v>
      </c>
      <c r="ID91">
        <v>42.861499999999999</v>
      </c>
      <c r="IE91">
        <v>3.2</v>
      </c>
      <c r="IF91">
        <v>0</v>
      </c>
      <c r="IG91">
        <v>0</v>
      </c>
      <c r="IH91">
        <v>0</v>
      </c>
      <c r="II91">
        <v>0</v>
      </c>
      <c r="IJ91">
        <v>0</v>
      </c>
      <c r="IK91">
        <v>0</v>
      </c>
      <c r="IL91">
        <v>0</v>
      </c>
      <c r="IM91">
        <v>0</v>
      </c>
      <c r="IN91">
        <v>0</v>
      </c>
      <c r="IO91">
        <v>0</v>
      </c>
      <c r="IP91">
        <v>0</v>
      </c>
      <c r="IQ91">
        <v>0</v>
      </c>
      <c r="IR91">
        <v>0</v>
      </c>
      <c r="IS91">
        <v>0</v>
      </c>
      <c r="IT91">
        <v>0</v>
      </c>
      <c r="IU91">
        <v>3</v>
      </c>
      <c r="IV91">
        <v>0.75</v>
      </c>
      <c r="IW91">
        <v>104</v>
      </c>
      <c r="IX91">
        <v>26</v>
      </c>
      <c r="IY91">
        <v>104</v>
      </c>
      <c r="IZ91">
        <v>104</v>
      </c>
      <c r="JA91">
        <v>0</v>
      </c>
      <c r="JB91">
        <v>0</v>
      </c>
      <c r="JC91">
        <v>0</v>
      </c>
      <c r="JD91">
        <v>0</v>
      </c>
      <c r="JE91">
        <v>0</v>
      </c>
      <c r="JF91">
        <v>75.489999999999995</v>
      </c>
      <c r="JG91">
        <v>75.489999999999995</v>
      </c>
      <c r="JH91">
        <v>75.489999999999995</v>
      </c>
      <c r="JI91">
        <v>0</v>
      </c>
      <c r="JJ91">
        <v>537.95150000000001</v>
      </c>
      <c r="JK91">
        <v>537.95150000000001</v>
      </c>
      <c r="JL91" t="s">
        <v>878</v>
      </c>
      <c r="JM91">
        <v>-1.3851E-2</v>
      </c>
      <c r="JN91">
        <v>0</v>
      </c>
      <c r="JO91">
        <v>716.86</v>
      </c>
      <c r="JP91">
        <v>58</v>
      </c>
      <c r="JQ91">
        <v>0.7</v>
      </c>
      <c r="JR91">
        <v>44317.36438082176</v>
      </c>
      <c r="JS91">
        <v>1</v>
      </c>
      <c r="JT91">
        <v>2</v>
      </c>
    </row>
    <row r="92" spans="1:280" x14ac:dyDescent="0.25">
      <c r="A92">
        <v>2000</v>
      </c>
      <c r="B92">
        <v>2000</v>
      </c>
      <c r="C92" t="s">
        <v>164</v>
      </c>
      <c r="D92" t="s">
        <v>144</v>
      </c>
      <c r="E92" t="s">
        <v>165</v>
      </c>
      <c r="G92">
        <v>1980</v>
      </c>
      <c r="H92">
        <v>1015000</v>
      </c>
      <c r="I92">
        <v>0</v>
      </c>
      <c r="J92">
        <v>0</v>
      </c>
      <c r="K92">
        <v>4000</v>
      </c>
      <c r="L92">
        <v>150000</v>
      </c>
      <c r="M92">
        <v>0</v>
      </c>
      <c r="N92">
        <v>0</v>
      </c>
      <c r="O92">
        <v>0</v>
      </c>
      <c r="P92">
        <v>9.24</v>
      </c>
      <c r="Q92">
        <v>365000</v>
      </c>
      <c r="R92">
        <v>275</v>
      </c>
      <c r="S92">
        <v>275</v>
      </c>
      <c r="T92">
        <v>275</v>
      </c>
      <c r="U92">
        <v>0</v>
      </c>
      <c r="V92" t="s">
        <v>870</v>
      </c>
      <c r="W92">
        <v>275</v>
      </c>
      <c r="X92">
        <v>275</v>
      </c>
      <c r="Y92">
        <v>275</v>
      </c>
      <c r="Z92">
        <v>0</v>
      </c>
      <c r="AA92">
        <v>49</v>
      </c>
      <c r="AB92">
        <v>30.25</v>
      </c>
      <c r="AC92">
        <v>10.1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  <c r="AS92">
        <v>7</v>
      </c>
      <c r="AT92">
        <v>1.75</v>
      </c>
      <c r="AU92">
        <v>65.900000000000006</v>
      </c>
      <c r="AV92">
        <v>16.475000000000001</v>
      </c>
      <c r="AW92">
        <v>65.900000000000006</v>
      </c>
      <c r="AX92">
        <v>65.900000000000006</v>
      </c>
      <c r="AY92">
        <v>0</v>
      </c>
      <c r="AZ92">
        <v>49.19</v>
      </c>
      <c r="BA92">
        <v>49.19</v>
      </c>
      <c r="BB92">
        <v>49.19</v>
      </c>
      <c r="BC92">
        <v>0</v>
      </c>
      <c r="BD92">
        <v>0</v>
      </c>
      <c r="BE92">
        <v>71.91</v>
      </c>
      <c r="BF92">
        <v>0</v>
      </c>
      <c r="BG92">
        <v>71.91</v>
      </c>
      <c r="BH92">
        <v>300.0976</v>
      </c>
      <c r="BI92">
        <v>382.76499999999999</v>
      </c>
      <c r="BJ92">
        <v>465.2201</v>
      </c>
      <c r="BK92">
        <v>454.67500000000001</v>
      </c>
      <c r="BL92">
        <v>382.76499999999999</v>
      </c>
      <c r="BM92">
        <v>465.2201</v>
      </c>
      <c r="BN92" t="s">
        <v>871</v>
      </c>
      <c r="BO92">
        <v>0</v>
      </c>
      <c r="BP92">
        <v>0</v>
      </c>
      <c r="BQ92">
        <v>1327.27</v>
      </c>
      <c r="BR92">
        <v>81</v>
      </c>
      <c r="BS92">
        <v>0.8</v>
      </c>
      <c r="BT92" t="s">
        <v>872</v>
      </c>
      <c r="BU92" t="s">
        <v>872</v>
      </c>
      <c r="BV92" t="s">
        <v>872</v>
      </c>
      <c r="BW92" t="s">
        <v>872</v>
      </c>
      <c r="BX92">
        <v>1980</v>
      </c>
      <c r="BY92">
        <v>995000</v>
      </c>
      <c r="BZ92">
        <v>0</v>
      </c>
      <c r="CA92">
        <v>0</v>
      </c>
      <c r="CB92">
        <v>4000</v>
      </c>
      <c r="CC92">
        <v>150000</v>
      </c>
      <c r="CD92">
        <v>0</v>
      </c>
      <c r="CE92">
        <v>0</v>
      </c>
      <c r="CF92">
        <v>0</v>
      </c>
      <c r="CG92">
        <v>9.24</v>
      </c>
      <c r="CH92">
        <v>380000</v>
      </c>
      <c r="CI92">
        <v>195.25</v>
      </c>
      <c r="CJ92">
        <v>283.16000000000003</v>
      </c>
      <c r="CK92">
        <v>195.25</v>
      </c>
      <c r="CL92">
        <v>87.91</v>
      </c>
      <c r="CM92">
        <v>0</v>
      </c>
      <c r="CN92" t="s">
        <v>873</v>
      </c>
      <c r="CO92">
        <v>195.25</v>
      </c>
      <c r="CP92">
        <v>283.16000000000003</v>
      </c>
      <c r="CQ92">
        <v>195.25</v>
      </c>
      <c r="CR92">
        <v>87.91</v>
      </c>
      <c r="CS92">
        <v>49</v>
      </c>
      <c r="CT92">
        <v>31.147600000000001</v>
      </c>
      <c r="CU92">
        <v>10.1</v>
      </c>
      <c r="CV92">
        <v>2</v>
      </c>
      <c r="CW92">
        <v>1</v>
      </c>
      <c r="CX92">
        <v>2</v>
      </c>
      <c r="CY92">
        <v>2</v>
      </c>
      <c r="CZ92">
        <v>0</v>
      </c>
      <c r="DA92">
        <v>0</v>
      </c>
      <c r="DB92">
        <v>0</v>
      </c>
      <c r="DC92">
        <v>0</v>
      </c>
      <c r="DD92">
        <v>0</v>
      </c>
      <c r="DE92">
        <v>0</v>
      </c>
      <c r="DF92">
        <v>0</v>
      </c>
      <c r="DG92">
        <v>0</v>
      </c>
      <c r="DH92">
        <v>0</v>
      </c>
      <c r="DI92">
        <v>0</v>
      </c>
      <c r="DJ92">
        <v>0</v>
      </c>
      <c r="DK92">
        <v>7</v>
      </c>
      <c r="DL92">
        <v>1.75</v>
      </c>
      <c r="DM92">
        <v>46.64</v>
      </c>
      <c r="DN92">
        <v>11.66</v>
      </c>
      <c r="DO92">
        <v>67.849999999999994</v>
      </c>
      <c r="DP92">
        <v>46.64</v>
      </c>
      <c r="DQ92">
        <v>21.21</v>
      </c>
      <c r="DR92">
        <v>49.19</v>
      </c>
      <c r="DS92">
        <v>49.19</v>
      </c>
      <c r="DT92">
        <v>49.19</v>
      </c>
      <c r="DU92">
        <v>0</v>
      </c>
      <c r="DV92">
        <v>0</v>
      </c>
      <c r="DW92">
        <v>71.91</v>
      </c>
      <c r="DX92">
        <v>0</v>
      </c>
      <c r="DY92">
        <v>71.91</v>
      </c>
      <c r="DZ92">
        <v>289.0686</v>
      </c>
      <c r="EA92">
        <v>300.0976</v>
      </c>
      <c r="EB92">
        <v>459.48610000000002</v>
      </c>
      <c r="EC92">
        <v>465.2201</v>
      </c>
      <c r="ED92">
        <v>300.0976</v>
      </c>
      <c r="EE92">
        <v>465.2201</v>
      </c>
      <c r="EF92" t="s">
        <v>874</v>
      </c>
      <c r="EG92">
        <v>-6.986E-3</v>
      </c>
      <c r="EH92">
        <v>0</v>
      </c>
      <c r="EI92">
        <v>1332.63</v>
      </c>
      <c r="EJ92">
        <v>81</v>
      </c>
      <c r="EK92">
        <v>0.8</v>
      </c>
      <c r="EL92" t="s">
        <v>872</v>
      </c>
      <c r="EM92" t="s">
        <v>872</v>
      </c>
      <c r="EN92" t="s">
        <v>872</v>
      </c>
      <c r="EO92" t="s">
        <v>872</v>
      </c>
      <c r="EP92">
        <v>1980</v>
      </c>
      <c r="EQ92">
        <v>1007707</v>
      </c>
      <c r="ER92" s="22">
        <v>30665</v>
      </c>
      <c r="ES92">
        <v>26531</v>
      </c>
      <c r="ET92">
        <v>3659</v>
      </c>
      <c r="EU92">
        <v>86881</v>
      </c>
      <c r="EV92">
        <v>0</v>
      </c>
      <c r="EW92">
        <v>0</v>
      </c>
      <c r="EX92">
        <v>0</v>
      </c>
      <c r="EY92">
        <v>9.24</v>
      </c>
      <c r="EZ92">
        <v>342019</v>
      </c>
      <c r="FA92">
        <v>189.07</v>
      </c>
      <c r="FB92">
        <v>283.51</v>
      </c>
      <c r="FC92">
        <v>189.07</v>
      </c>
      <c r="FD92">
        <v>94.44</v>
      </c>
      <c r="FE92">
        <v>0</v>
      </c>
      <c r="FF92" t="s">
        <v>875</v>
      </c>
      <c r="FG92">
        <v>189.07</v>
      </c>
      <c r="FH92">
        <v>283.51</v>
      </c>
      <c r="FI92">
        <v>189.07</v>
      </c>
      <c r="FJ92">
        <v>94.44</v>
      </c>
      <c r="FK92">
        <v>56</v>
      </c>
      <c r="FL92">
        <v>31.1861</v>
      </c>
      <c r="FM92">
        <v>10.1</v>
      </c>
      <c r="FN92">
        <v>2</v>
      </c>
      <c r="FO92">
        <v>1</v>
      </c>
      <c r="FP92">
        <v>2</v>
      </c>
      <c r="FQ92">
        <v>2</v>
      </c>
      <c r="FR92">
        <v>0</v>
      </c>
      <c r="FS92">
        <v>0</v>
      </c>
      <c r="FT92">
        <v>0</v>
      </c>
      <c r="FU92">
        <v>0</v>
      </c>
      <c r="FV92">
        <v>0</v>
      </c>
      <c r="FW92">
        <v>0</v>
      </c>
      <c r="FX92">
        <v>0</v>
      </c>
      <c r="FY92">
        <v>0</v>
      </c>
      <c r="FZ92">
        <v>0</v>
      </c>
      <c r="GA92">
        <v>0</v>
      </c>
      <c r="GB92">
        <v>0</v>
      </c>
      <c r="GC92">
        <v>3</v>
      </c>
      <c r="GD92">
        <v>0.75</v>
      </c>
      <c r="GE92">
        <v>31.09</v>
      </c>
      <c r="GF92">
        <v>7.7725</v>
      </c>
      <c r="GG92">
        <v>47.36</v>
      </c>
      <c r="GH92">
        <v>31.09</v>
      </c>
      <c r="GI92">
        <v>16.27</v>
      </c>
      <c r="GJ92">
        <v>49.19</v>
      </c>
      <c r="GK92">
        <v>49.19</v>
      </c>
      <c r="GL92">
        <v>49.19</v>
      </c>
      <c r="GM92">
        <v>0</v>
      </c>
      <c r="GN92">
        <v>0</v>
      </c>
      <c r="GO92">
        <v>71.91</v>
      </c>
      <c r="GP92">
        <v>0</v>
      </c>
      <c r="GQ92">
        <v>71.91</v>
      </c>
      <c r="GR92">
        <v>300.19170000000003</v>
      </c>
      <c r="GS92">
        <v>289.0686</v>
      </c>
      <c r="GT92">
        <v>474.56420000000003</v>
      </c>
      <c r="GU92">
        <v>459.48610000000002</v>
      </c>
      <c r="GV92">
        <v>300.19170000000003</v>
      </c>
      <c r="GW92">
        <v>474.56420000000003</v>
      </c>
      <c r="GX92" t="s">
        <v>876</v>
      </c>
      <c r="GY92">
        <v>-3.0528E-2</v>
      </c>
      <c r="GZ92">
        <v>0</v>
      </c>
      <c r="HA92">
        <v>1169.54</v>
      </c>
      <c r="HB92">
        <v>81</v>
      </c>
      <c r="HC92">
        <v>0.8</v>
      </c>
      <c r="HD92" t="s">
        <v>872</v>
      </c>
      <c r="HE92" t="s">
        <v>872</v>
      </c>
      <c r="HF92" t="s">
        <v>872</v>
      </c>
      <c r="HG92" t="s">
        <v>872</v>
      </c>
      <c r="HH92">
        <v>1980</v>
      </c>
      <c r="HI92">
        <v>976497</v>
      </c>
      <c r="HJ92">
        <v>29385</v>
      </c>
      <c r="HK92">
        <v>27117</v>
      </c>
      <c r="HL92">
        <v>3945</v>
      </c>
      <c r="HM92">
        <v>90654</v>
      </c>
      <c r="HN92">
        <v>0</v>
      </c>
      <c r="HO92">
        <v>0</v>
      </c>
      <c r="HP92">
        <v>0</v>
      </c>
      <c r="HQ92">
        <v>11.25</v>
      </c>
      <c r="HR92">
        <v>363680</v>
      </c>
      <c r="HS92">
        <v>196.32</v>
      </c>
      <c r="HT92">
        <v>294.97000000000003</v>
      </c>
      <c r="HU92">
        <v>196.32</v>
      </c>
      <c r="HV92">
        <v>98.65</v>
      </c>
      <c r="HW92">
        <v>0</v>
      </c>
      <c r="HX92" t="s">
        <v>877</v>
      </c>
      <c r="HY92">
        <v>196.32</v>
      </c>
      <c r="HZ92">
        <v>294.97000000000003</v>
      </c>
      <c r="IA92">
        <v>196.32</v>
      </c>
      <c r="IB92">
        <v>98.65</v>
      </c>
      <c r="IC92">
        <v>56</v>
      </c>
      <c r="ID92">
        <v>32.4467</v>
      </c>
      <c r="IE92">
        <v>12.4</v>
      </c>
      <c r="IF92">
        <v>2</v>
      </c>
      <c r="IG92">
        <v>1</v>
      </c>
      <c r="IH92">
        <v>2</v>
      </c>
      <c r="II92">
        <v>2</v>
      </c>
      <c r="IJ92">
        <v>0</v>
      </c>
      <c r="IK92">
        <v>0</v>
      </c>
      <c r="IL92">
        <v>0</v>
      </c>
      <c r="IM92">
        <v>0</v>
      </c>
      <c r="IN92">
        <v>0</v>
      </c>
      <c r="IO92">
        <v>0</v>
      </c>
      <c r="IP92">
        <v>0</v>
      </c>
      <c r="IQ92">
        <v>0</v>
      </c>
      <c r="IR92">
        <v>0</v>
      </c>
      <c r="IS92">
        <v>0</v>
      </c>
      <c r="IT92">
        <v>0</v>
      </c>
      <c r="IU92">
        <v>5</v>
      </c>
      <c r="IV92">
        <v>1.25</v>
      </c>
      <c r="IW92">
        <v>30.34</v>
      </c>
      <c r="IX92">
        <v>7.585</v>
      </c>
      <c r="IY92">
        <v>45.59</v>
      </c>
      <c r="IZ92">
        <v>30.34</v>
      </c>
      <c r="JA92">
        <v>15.25</v>
      </c>
      <c r="JB92">
        <v>49.19</v>
      </c>
      <c r="JC92">
        <v>49.19</v>
      </c>
      <c r="JD92">
        <v>49.19</v>
      </c>
      <c r="JE92">
        <v>0</v>
      </c>
      <c r="JF92">
        <v>0</v>
      </c>
      <c r="JG92">
        <v>71.91</v>
      </c>
      <c r="JH92">
        <v>0</v>
      </c>
      <c r="JI92">
        <v>71.91</v>
      </c>
      <c r="JJ92">
        <v>300.19170000000003</v>
      </c>
      <c r="JK92">
        <v>474.56420000000003</v>
      </c>
      <c r="JL92" t="s">
        <v>878</v>
      </c>
      <c r="JM92">
        <v>-2.7723999999999999E-2</v>
      </c>
      <c r="JN92">
        <v>0</v>
      </c>
      <c r="JO92">
        <v>1232.94</v>
      </c>
      <c r="JP92">
        <v>80</v>
      </c>
      <c r="JQ92">
        <v>0.8</v>
      </c>
      <c r="JR92">
        <v>44317.36438082176</v>
      </c>
      <c r="JS92">
        <v>1</v>
      </c>
      <c r="JT92">
        <v>2</v>
      </c>
    </row>
    <row r="93" spans="1:280" x14ac:dyDescent="0.25">
      <c r="A93">
        <v>307</v>
      </c>
      <c r="B93">
        <v>2000</v>
      </c>
      <c r="D93" t="s">
        <v>144</v>
      </c>
      <c r="E93" t="s">
        <v>165</v>
      </c>
      <c r="F93" t="s">
        <v>916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T93">
        <v>0</v>
      </c>
      <c r="U93">
        <v>0</v>
      </c>
      <c r="V93" t="s">
        <v>870</v>
      </c>
      <c r="W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G93">
        <v>0</v>
      </c>
      <c r="AH93">
        <v>0</v>
      </c>
      <c r="AI93">
        <v>0</v>
      </c>
      <c r="AJ93">
        <v>0</v>
      </c>
      <c r="AL93">
        <v>0</v>
      </c>
      <c r="AM93">
        <v>0</v>
      </c>
      <c r="AN93">
        <v>0</v>
      </c>
      <c r="AO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0</v>
      </c>
      <c r="AX93">
        <v>0</v>
      </c>
      <c r="AY93">
        <v>0</v>
      </c>
      <c r="AZ93">
        <v>0</v>
      </c>
      <c r="BB93">
        <v>0</v>
      </c>
      <c r="BC93">
        <v>0</v>
      </c>
      <c r="BD93">
        <v>71.91</v>
      </c>
      <c r="BF93">
        <v>71.91</v>
      </c>
      <c r="BG93">
        <v>0</v>
      </c>
      <c r="BH93">
        <v>165.1225</v>
      </c>
      <c r="BI93">
        <v>71.91</v>
      </c>
      <c r="BL93">
        <v>165.1225</v>
      </c>
      <c r="BN93" t="s">
        <v>871</v>
      </c>
      <c r="BO93">
        <v>0</v>
      </c>
      <c r="BP93">
        <v>0</v>
      </c>
      <c r="BQ93">
        <v>0</v>
      </c>
      <c r="BR93">
        <v>0</v>
      </c>
      <c r="BS93">
        <v>0</v>
      </c>
      <c r="BT93" t="s">
        <v>872</v>
      </c>
      <c r="BU93" t="s">
        <v>872</v>
      </c>
      <c r="BV93" t="s">
        <v>872</v>
      </c>
      <c r="BW93" t="s">
        <v>872</v>
      </c>
      <c r="BY93">
        <v>0</v>
      </c>
      <c r="BZ93">
        <v>0</v>
      </c>
      <c r="CA93">
        <v>0</v>
      </c>
      <c r="CB93">
        <v>0</v>
      </c>
      <c r="CC93">
        <v>0</v>
      </c>
      <c r="CD93">
        <v>0</v>
      </c>
      <c r="CE93">
        <v>0</v>
      </c>
      <c r="CF93">
        <v>0</v>
      </c>
      <c r="CG93">
        <v>0</v>
      </c>
      <c r="CH93">
        <v>0</v>
      </c>
      <c r="CI93">
        <v>87.91</v>
      </c>
      <c r="CK93">
        <v>87.91</v>
      </c>
      <c r="CL93">
        <v>0</v>
      </c>
      <c r="CM93">
        <v>0</v>
      </c>
      <c r="CN93" t="s">
        <v>873</v>
      </c>
      <c r="CO93">
        <v>87.91</v>
      </c>
      <c r="CQ93">
        <v>87.91</v>
      </c>
      <c r="CR93">
        <v>0</v>
      </c>
      <c r="CS93">
        <v>0</v>
      </c>
      <c r="CT93">
        <v>0</v>
      </c>
      <c r="CU93">
        <v>0</v>
      </c>
      <c r="CV93">
        <v>0</v>
      </c>
      <c r="CW93">
        <v>0</v>
      </c>
      <c r="CY93">
        <v>0</v>
      </c>
      <c r="CZ93">
        <v>0</v>
      </c>
      <c r="DA93">
        <v>0</v>
      </c>
      <c r="DB93">
        <v>0</v>
      </c>
      <c r="DD93">
        <v>0</v>
      </c>
      <c r="DE93">
        <v>0</v>
      </c>
      <c r="DF93">
        <v>0</v>
      </c>
      <c r="DG93">
        <v>0</v>
      </c>
      <c r="DI93">
        <v>0</v>
      </c>
      <c r="DJ93">
        <v>0</v>
      </c>
      <c r="DK93">
        <v>0</v>
      </c>
      <c r="DL93">
        <v>0</v>
      </c>
      <c r="DM93">
        <v>21.21</v>
      </c>
      <c r="DN93">
        <v>5.3025000000000002</v>
      </c>
      <c r="DP93">
        <v>21.21</v>
      </c>
      <c r="DQ93">
        <v>0</v>
      </c>
      <c r="DR93">
        <v>0</v>
      </c>
      <c r="DT93">
        <v>0</v>
      </c>
      <c r="DU93">
        <v>0</v>
      </c>
      <c r="DV93">
        <v>71.91</v>
      </c>
      <c r="DX93">
        <v>71.91</v>
      </c>
      <c r="DY93">
        <v>0</v>
      </c>
      <c r="DZ93">
        <v>170.41749999999999</v>
      </c>
      <c r="EA93">
        <v>165.1225</v>
      </c>
      <c r="ED93">
        <v>170.41749999999999</v>
      </c>
      <c r="EF93" t="s">
        <v>874</v>
      </c>
      <c r="EG93">
        <v>-6.986E-3</v>
      </c>
      <c r="EH93">
        <v>0</v>
      </c>
      <c r="EI93">
        <v>0</v>
      </c>
      <c r="EJ93">
        <v>0</v>
      </c>
      <c r="EK93">
        <v>0</v>
      </c>
      <c r="EL93" t="s">
        <v>872</v>
      </c>
      <c r="EM93" t="s">
        <v>872</v>
      </c>
      <c r="EN93" t="s">
        <v>872</v>
      </c>
      <c r="EO93" t="s">
        <v>872</v>
      </c>
      <c r="EQ93">
        <v>0</v>
      </c>
      <c r="ER93" s="22">
        <v>0</v>
      </c>
      <c r="ES93">
        <v>0</v>
      </c>
      <c r="ET93">
        <v>0</v>
      </c>
      <c r="EU93">
        <v>0</v>
      </c>
      <c r="EV93">
        <v>0</v>
      </c>
      <c r="EW93">
        <v>0</v>
      </c>
      <c r="EX93">
        <v>0</v>
      </c>
      <c r="EY93">
        <v>0</v>
      </c>
      <c r="EZ93">
        <v>0</v>
      </c>
      <c r="FA93">
        <v>94.44</v>
      </c>
      <c r="FC93">
        <v>94.44</v>
      </c>
      <c r="FD93">
        <v>0</v>
      </c>
      <c r="FE93">
        <v>0</v>
      </c>
      <c r="FF93" t="s">
        <v>875</v>
      </c>
      <c r="FG93">
        <v>94.44</v>
      </c>
      <c r="FI93">
        <v>94.44</v>
      </c>
      <c r="FJ93">
        <v>0</v>
      </c>
      <c r="FK93">
        <v>0</v>
      </c>
      <c r="FL93">
        <v>0</v>
      </c>
      <c r="FM93">
        <v>0</v>
      </c>
      <c r="FN93">
        <v>0</v>
      </c>
      <c r="FO93">
        <v>0</v>
      </c>
      <c r="FQ93">
        <v>0</v>
      </c>
      <c r="FR93">
        <v>0</v>
      </c>
      <c r="FS93">
        <v>0</v>
      </c>
      <c r="FT93">
        <v>0</v>
      </c>
      <c r="FV93">
        <v>0</v>
      </c>
      <c r="FW93">
        <v>0</v>
      </c>
      <c r="FX93">
        <v>0</v>
      </c>
      <c r="FY93">
        <v>0</v>
      </c>
      <c r="GA93">
        <v>0</v>
      </c>
      <c r="GB93">
        <v>0</v>
      </c>
      <c r="GC93">
        <v>0</v>
      </c>
      <c r="GD93">
        <v>0</v>
      </c>
      <c r="GE93">
        <v>16.27</v>
      </c>
      <c r="GF93">
        <v>4.0674999999999999</v>
      </c>
      <c r="GH93">
        <v>16.27</v>
      </c>
      <c r="GI93">
        <v>0</v>
      </c>
      <c r="GJ93">
        <v>0</v>
      </c>
      <c r="GL93">
        <v>0</v>
      </c>
      <c r="GM93">
        <v>0</v>
      </c>
      <c r="GN93">
        <v>71.91</v>
      </c>
      <c r="GP93">
        <v>71.91</v>
      </c>
      <c r="GQ93">
        <v>0</v>
      </c>
      <c r="GR93">
        <v>174.3725</v>
      </c>
      <c r="GS93">
        <v>170.41749999999999</v>
      </c>
      <c r="GV93">
        <v>174.3725</v>
      </c>
      <c r="GX93" t="s">
        <v>876</v>
      </c>
      <c r="GY93">
        <v>-3.0528E-2</v>
      </c>
      <c r="GZ93">
        <v>0</v>
      </c>
      <c r="HA93">
        <v>0</v>
      </c>
      <c r="HB93">
        <v>0</v>
      </c>
      <c r="HC93">
        <v>0</v>
      </c>
      <c r="HD93" t="s">
        <v>872</v>
      </c>
      <c r="HE93" t="s">
        <v>872</v>
      </c>
      <c r="HF93" t="s">
        <v>872</v>
      </c>
      <c r="HG93" t="s">
        <v>872</v>
      </c>
      <c r="HI93">
        <v>0</v>
      </c>
      <c r="HJ93">
        <v>0</v>
      </c>
      <c r="HK93">
        <v>0</v>
      </c>
      <c r="HL93">
        <v>0</v>
      </c>
      <c r="HM93">
        <v>0</v>
      </c>
      <c r="HN93">
        <v>0</v>
      </c>
      <c r="HO93">
        <v>0</v>
      </c>
      <c r="HP93">
        <v>0</v>
      </c>
      <c r="HQ93">
        <v>0</v>
      </c>
      <c r="HR93">
        <v>0</v>
      </c>
      <c r="HS93">
        <v>98.65</v>
      </c>
      <c r="HU93">
        <v>98.65</v>
      </c>
      <c r="HV93">
        <v>0</v>
      </c>
      <c r="HW93">
        <v>0</v>
      </c>
      <c r="HX93" t="s">
        <v>877</v>
      </c>
      <c r="HY93">
        <v>98.65</v>
      </c>
      <c r="IA93">
        <v>98.65</v>
      </c>
      <c r="IB93">
        <v>0</v>
      </c>
      <c r="IC93">
        <v>0</v>
      </c>
      <c r="ID93">
        <v>0</v>
      </c>
      <c r="IE93">
        <v>0</v>
      </c>
      <c r="IF93">
        <v>0</v>
      </c>
      <c r="IG93">
        <v>0</v>
      </c>
      <c r="II93">
        <v>0</v>
      </c>
      <c r="IJ93">
        <v>0</v>
      </c>
      <c r="IK93">
        <v>0</v>
      </c>
      <c r="IL93">
        <v>0</v>
      </c>
      <c r="IN93">
        <v>0</v>
      </c>
      <c r="IO93">
        <v>0</v>
      </c>
      <c r="IP93">
        <v>0</v>
      </c>
      <c r="IQ93">
        <v>0</v>
      </c>
      <c r="IS93">
        <v>0</v>
      </c>
      <c r="IT93">
        <v>0</v>
      </c>
      <c r="IU93">
        <v>0</v>
      </c>
      <c r="IV93">
        <v>0</v>
      </c>
      <c r="IW93">
        <v>15.25</v>
      </c>
      <c r="IX93">
        <v>3.8125</v>
      </c>
      <c r="IZ93">
        <v>15.25</v>
      </c>
      <c r="JA93">
        <v>0</v>
      </c>
      <c r="JB93">
        <v>0</v>
      </c>
      <c r="JD93">
        <v>0</v>
      </c>
      <c r="JE93">
        <v>0</v>
      </c>
      <c r="JF93">
        <v>71.91</v>
      </c>
      <c r="JH93">
        <v>71.91</v>
      </c>
      <c r="JI93">
        <v>0</v>
      </c>
      <c r="JJ93">
        <v>174.3725</v>
      </c>
      <c r="JL93" t="s">
        <v>878</v>
      </c>
      <c r="JM93">
        <v>0</v>
      </c>
      <c r="JN93">
        <v>0</v>
      </c>
      <c r="JO93">
        <v>0</v>
      </c>
      <c r="JP93">
        <v>0</v>
      </c>
      <c r="JQ93">
        <v>0</v>
      </c>
      <c r="JR93">
        <v>44317.36438082176</v>
      </c>
      <c r="JS93">
        <v>1</v>
      </c>
      <c r="JT93">
        <v>3</v>
      </c>
    </row>
    <row r="94" spans="1:280" x14ac:dyDescent="0.25">
      <c r="A94">
        <v>2001</v>
      </c>
      <c r="B94">
        <v>2001</v>
      </c>
      <c r="C94" t="s">
        <v>166</v>
      </c>
      <c r="D94" t="s">
        <v>144</v>
      </c>
      <c r="E94" t="s">
        <v>167</v>
      </c>
      <c r="G94">
        <v>1949</v>
      </c>
      <c r="H94">
        <v>2185000</v>
      </c>
      <c r="I94">
        <v>50000</v>
      </c>
      <c r="J94">
        <v>0</v>
      </c>
      <c r="K94">
        <v>10000</v>
      </c>
      <c r="L94">
        <v>15000</v>
      </c>
      <c r="M94">
        <v>0</v>
      </c>
      <c r="N94">
        <v>0</v>
      </c>
      <c r="O94">
        <v>0</v>
      </c>
      <c r="P94">
        <v>10.17</v>
      </c>
      <c r="Q94">
        <v>500000</v>
      </c>
      <c r="R94">
        <v>600</v>
      </c>
      <c r="S94">
        <v>600</v>
      </c>
      <c r="T94">
        <v>600</v>
      </c>
      <c r="U94">
        <v>0</v>
      </c>
      <c r="V94" t="s">
        <v>870</v>
      </c>
      <c r="W94">
        <v>600</v>
      </c>
      <c r="X94">
        <v>600</v>
      </c>
      <c r="Y94">
        <v>600</v>
      </c>
      <c r="Z94">
        <v>0</v>
      </c>
      <c r="AA94">
        <v>104</v>
      </c>
      <c r="AB94">
        <v>66</v>
      </c>
      <c r="AC94">
        <v>35.4</v>
      </c>
      <c r="AD94">
        <v>5</v>
      </c>
      <c r="AE94">
        <v>2.5</v>
      </c>
      <c r="AF94">
        <v>5</v>
      </c>
      <c r="AG94">
        <v>5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3</v>
      </c>
      <c r="AT94">
        <v>0.75</v>
      </c>
      <c r="AU94">
        <v>116.67</v>
      </c>
      <c r="AV94">
        <v>29.1675</v>
      </c>
      <c r="AW94">
        <v>116.67</v>
      </c>
      <c r="AX94">
        <v>116.67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81.38</v>
      </c>
      <c r="BF94">
        <v>0</v>
      </c>
      <c r="BG94">
        <v>81.38</v>
      </c>
      <c r="BH94">
        <v>430.79169999999999</v>
      </c>
      <c r="BI94">
        <v>733.8175</v>
      </c>
      <c r="BJ94">
        <v>779.35170000000005</v>
      </c>
      <c r="BK94">
        <v>815.19749999999999</v>
      </c>
      <c r="BL94">
        <v>733.8175</v>
      </c>
      <c r="BM94">
        <v>815.19749999999999</v>
      </c>
      <c r="BN94" t="s">
        <v>871</v>
      </c>
      <c r="BO94">
        <v>0</v>
      </c>
      <c r="BP94">
        <v>0</v>
      </c>
      <c r="BQ94">
        <v>833.33</v>
      </c>
      <c r="BR94">
        <v>62</v>
      </c>
      <c r="BS94">
        <v>0.7</v>
      </c>
      <c r="BT94" t="s">
        <v>872</v>
      </c>
      <c r="BU94" t="s">
        <v>872</v>
      </c>
      <c r="BV94" t="s">
        <v>872</v>
      </c>
      <c r="BW94" t="s">
        <v>872</v>
      </c>
      <c r="BX94">
        <v>1949</v>
      </c>
      <c r="BY94">
        <v>2175000</v>
      </c>
      <c r="BZ94">
        <v>50000</v>
      </c>
      <c r="CA94">
        <v>0</v>
      </c>
      <c r="CB94">
        <v>10000</v>
      </c>
      <c r="CC94">
        <v>15000</v>
      </c>
      <c r="CD94">
        <v>0</v>
      </c>
      <c r="CE94">
        <v>0</v>
      </c>
      <c r="CF94">
        <v>0</v>
      </c>
      <c r="CG94">
        <v>10.17</v>
      </c>
      <c r="CH94">
        <v>495000</v>
      </c>
      <c r="CI94">
        <v>316.54000000000002</v>
      </c>
      <c r="CJ94">
        <v>571.22</v>
      </c>
      <c r="CK94">
        <v>316.54000000000002</v>
      </c>
      <c r="CL94">
        <v>254.68</v>
      </c>
      <c r="CM94">
        <v>0</v>
      </c>
      <c r="CN94" t="s">
        <v>873</v>
      </c>
      <c r="CO94">
        <v>316.54000000000002</v>
      </c>
      <c r="CP94">
        <v>571.22</v>
      </c>
      <c r="CQ94">
        <v>316.54000000000002</v>
      </c>
      <c r="CR94">
        <v>254.68</v>
      </c>
      <c r="CS94">
        <v>103</v>
      </c>
      <c r="CT94">
        <v>62.834200000000003</v>
      </c>
      <c r="CU94">
        <v>35.4</v>
      </c>
      <c r="CV94">
        <v>0</v>
      </c>
      <c r="CW94">
        <v>0</v>
      </c>
      <c r="CX94">
        <v>0</v>
      </c>
      <c r="CY94">
        <v>0</v>
      </c>
      <c r="CZ94">
        <v>0</v>
      </c>
      <c r="DA94">
        <v>0</v>
      </c>
      <c r="DB94">
        <v>0</v>
      </c>
      <c r="DC94">
        <v>0</v>
      </c>
      <c r="DD94">
        <v>0</v>
      </c>
      <c r="DE94">
        <v>0</v>
      </c>
      <c r="DF94">
        <v>0</v>
      </c>
      <c r="DG94">
        <v>0</v>
      </c>
      <c r="DH94">
        <v>0</v>
      </c>
      <c r="DI94">
        <v>0</v>
      </c>
      <c r="DJ94">
        <v>0</v>
      </c>
      <c r="DK94">
        <v>3</v>
      </c>
      <c r="DL94">
        <v>0.75</v>
      </c>
      <c r="DM94">
        <v>61.07</v>
      </c>
      <c r="DN94">
        <v>15.2675</v>
      </c>
      <c r="DO94">
        <v>111.07</v>
      </c>
      <c r="DP94">
        <v>61.07</v>
      </c>
      <c r="DQ94">
        <v>50</v>
      </c>
      <c r="DR94">
        <v>0</v>
      </c>
      <c r="DS94">
        <v>0</v>
      </c>
      <c r="DT94">
        <v>0</v>
      </c>
      <c r="DU94">
        <v>0</v>
      </c>
      <c r="DV94">
        <v>0</v>
      </c>
      <c r="DW94">
        <v>81.38</v>
      </c>
      <c r="DX94">
        <v>0</v>
      </c>
      <c r="DY94">
        <v>81.38</v>
      </c>
      <c r="DZ94">
        <v>475.21089999999998</v>
      </c>
      <c r="EA94">
        <v>430.79169999999999</v>
      </c>
      <c r="EB94">
        <v>834.45339999999999</v>
      </c>
      <c r="EC94">
        <v>779.35170000000005</v>
      </c>
      <c r="ED94">
        <v>475.21089999999998</v>
      </c>
      <c r="EE94">
        <v>834.45339999999999</v>
      </c>
      <c r="EF94" t="s">
        <v>874</v>
      </c>
      <c r="EG94">
        <v>-9.5449999999999997E-3</v>
      </c>
      <c r="EH94">
        <v>0</v>
      </c>
      <c r="EI94">
        <v>858.3</v>
      </c>
      <c r="EJ94">
        <v>69</v>
      </c>
      <c r="EK94">
        <v>0.7</v>
      </c>
      <c r="EL94" t="s">
        <v>872</v>
      </c>
      <c r="EM94" t="s">
        <v>872</v>
      </c>
      <c r="EN94" t="s">
        <v>872</v>
      </c>
      <c r="EO94" t="s">
        <v>872</v>
      </c>
      <c r="EP94">
        <v>1949</v>
      </c>
      <c r="EQ94">
        <v>2076381</v>
      </c>
      <c r="ER94" s="22">
        <v>66903</v>
      </c>
      <c r="ES94">
        <v>58483</v>
      </c>
      <c r="ET94">
        <v>7984</v>
      </c>
      <c r="EU94">
        <v>5537</v>
      </c>
      <c r="EV94">
        <v>0</v>
      </c>
      <c r="EW94">
        <v>0</v>
      </c>
      <c r="EX94">
        <v>0</v>
      </c>
      <c r="EY94">
        <v>10.17</v>
      </c>
      <c r="EZ94">
        <v>472742</v>
      </c>
      <c r="FA94">
        <v>348.69</v>
      </c>
      <c r="FB94">
        <v>609.94000000000005</v>
      </c>
      <c r="FC94">
        <v>348.69</v>
      </c>
      <c r="FD94">
        <v>261.25</v>
      </c>
      <c r="FE94">
        <v>0</v>
      </c>
      <c r="FF94" t="s">
        <v>875</v>
      </c>
      <c r="FG94">
        <v>348.69</v>
      </c>
      <c r="FH94">
        <v>609.94000000000005</v>
      </c>
      <c r="FI94">
        <v>348.69</v>
      </c>
      <c r="FJ94">
        <v>261.25</v>
      </c>
      <c r="FK94">
        <v>116</v>
      </c>
      <c r="FL94">
        <v>67.093400000000003</v>
      </c>
      <c r="FM94">
        <v>35.4</v>
      </c>
      <c r="FN94">
        <v>6.55</v>
      </c>
      <c r="FO94">
        <v>3.2749999999999999</v>
      </c>
      <c r="FP94">
        <v>8.52</v>
      </c>
      <c r="FQ94">
        <v>6.55</v>
      </c>
      <c r="FR94">
        <v>1.97</v>
      </c>
      <c r="FS94">
        <v>0</v>
      </c>
      <c r="FT94">
        <v>0</v>
      </c>
      <c r="FU94">
        <v>0</v>
      </c>
      <c r="FV94">
        <v>0</v>
      </c>
      <c r="FW94">
        <v>0</v>
      </c>
      <c r="FX94">
        <v>0</v>
      </c>
      <c r="FY94">
        <v>0</v>
      </c>
      <c r="FZ94">
        <v>0</v>
      </c>
      <c r="GA94">
        <v>0</v>
      </c>
      <c r="GB94">
        <v>0</v>
      </c>
      <c r="GC94">
        <v>2</v>
      </c>
      <c r="GD94">
        <v>0.5</v>
      </c>
      <c r="GE94">
        <v>81.010000000000005</v>
      </c>
      <c r="GF94">
        <v>20.252500000000001</v>
      </c>
      <c r="GG94">
        <v>143.52000000000001</v>
      </c>
      <c r="GH94">
        <v>81.010000000000005</v>
      </c>
      <c r="GI94">
        <v>62.51</v>
      </c>
      <c r="GJ94">
        <v>0</v>
      </c>
      <c r="GK94">
        <v>0</v>
      </c>
      <c r="GL94">
        <v>0</v>
      </c>
      <c r="GM94">
        <v>0</v>
      </c>
      <c r="GN94">
        <v>0</v>
      </c>
      <c r="GO94">
        <v>81.38</v>
      </c>
      <c r="GP94">
        <v>0</v>
      </c>
      <c r="GQ94">
        <v>81.38</v>
      </c>
      <c r="GR94">
        <v>494.29700000000003</v>
      </c>
      <c r="GS94">
        <v>475.21089999999998</v>
      </c>
      <c r="GT94">
        <v>905.24199999999996</v>
      </c>
      <c r="GU94">
        <v>834.45339999999999</v>
      </c>
      <c r="GV94">
        <v>494.29700000000003</v>
      </c>
      <c r="GW94">
        <v>905.24199999999996</v>
      </c>
      <c r="GX94" t="s">
        <v>876</v>
      </c>
      <c r="GY94">
        <v>-1.6691000000000001E-2</v>
      </c>
      <c r="GZ94">
        <v>0</v>
      </c>
      <c r="HA94">
        <v>762.13</v>
      </c>
      <c r="HB94">
        <v>66</v>
      </c>
      <c r="HC94">
        <v>0.7</v>
      </c>
      <c r="HD94" t="s">
        <v>872</v>
      </c>
      <c r="HE94" t="s">
        <v>872</v>
      </c>
      <c r="HF94" t="s">
        <v>872</v>
      </c>
      <c r="HG94" t="s">
        <v>872</v>
      </c>
      <c r="HH94">
        <v>1949</v>
      </c>
      <c r="HI94">
        <v>1990815</v>
      </c>
      <c r="HJ94">
        <v>71574</v>
      </c>
      <c r="HK94">
        <v>66134</v>
      </c>
      <c r="HL94">
        <v>9546</v>
      </c>
      <c r="HM94">
        <v>40687</v>
      </c>
      <c r="HN94">
        <v>0</v>
      </c>
      <c r="HO94">
        <v>0</v>
      </c>
      <c r="HP94">
        <v>0</v>
      </c>
      <c r="HQ94">
        <v>10.94</v>
      </c>
      <c r="HR94">
        <v>508674</v>
      </c>
      <c r="HS94">
        <v>358.05</v>
      </c>
      <c r="HT94">
        <v>667.45</v>
      </c>
      <c r="HU94">
        <v>358.05</v>
      </c>
      <c r="HV94">
        <v>309.39999999999998</v>
      </c>
      <c r="HW94">
        <v>0</v>
      </c>
      <c r="HX94" t="s">
        <v>877</v>
      </c>
      <c r="HY94">
        <v>358.05</v>
      </c>
      <c r="HZ94">
        <v>667.45</v>
      </c>
      <c r="IA94">
        <v>358.05</v>
      </c>
      <c r="IB94">
        <v>309.39999999999998</v>
      </c>
      <c r="IC94">
        <v>120</v>
      </c>
      <c r="ID94">
        <v>73.419499999999999</v>
      </c>
      <c r="IE94">
        <v>34.4</v>
      </c>
      <c r="IF94">
        <v>7.27</v>
      </c>
      <c r="IG94">
        <v>3.6349999999999998</v>
      </c>
      <c r="IH94">
        <v>8.27</v>
      </c>
      <c r="II94">
        <v>7.27</v>
      </c>
      <c r="IJ94">
        <v>1</v>
      </c>
      <c r="IK94">
        <v>0</v>
      </c>
      <c r="IL94">
        <v>0</v>
      </c>
      <c r="IM94">
        <v>0</v>
      </c>
      <c r="IN94">
        <v>0</v>
      </c>
      <c r="IO94">
        <v>0</v>
      </c>
      <c r="IP94">
        <v>0</v>
      </c>
      <c r="IQ94">
        <v>0</v>
      </c>
      <c r="IR94">
        <v>0</v>
      </c>
      <c r="IS94">
        <v>0</v>
      </c>
      <c r="IT94">
        <v>0</v>
      </c>
      <c r="IU94">
        <v>6</v>
      </c>
      <c r="IV94">
        <v>1.5</v>
      </c>
      <c r="IW94">
        <v>93.17</v>
      </c>
      <c r="IX94">
        <v>23.2925</v>
      </c>
      <c r="IY94">
        <v>171.83</v>
      </c>
      <c r="IZ94">
        <v>93.17</v>
      </c>
      <c r="JA94">
        <v>78.66</v>
      </c>
      <c r="JB94">
        <v>0</v>
      </c>
      <c r="JC94">
        <v>0</v>
      </c>
      <c r="JD94">
        <v>0</v>
      </c>
      <c r="JE94">
        <v>0</v>
      </c>
      <c r="JF94">
        <v>0</v>
      </c>
      <c r="JG94">
        <v>81.38</v>
      </c>
      <c r="JH94">
        <v>0</v>
      </c>
      <c r="JI94">
        <v>81.38</v>
      </c>
      <c r="JJ94">
        <v>494.29700000000003</v>
      </c>
      <c r="JK94">
        <v>905.24199999999996</v>
      </c>
      <c r="JL94" t="s">
        <v>878</v>
      </c>
      <c r="JM94">
        <v>-1.4742999999999999E-2</v>
      </c>
      <c r="JN94">
        <v>0</v>
      </c>
      <c r="JO94">
        <v>762.12</v>
      </c>
      <c r="JP94">
        <v>62</v>
      </c>
      <c r="JQ94">
        <v>0.7</v>
      </c>
      <c r="JR94">
        <v>44317.36438082176</v>
      </c>
      <c r="JS94">
        <v>1</v>
      </c>
      <c r="JT94">
        <v>2</v>
      </c>
    </row>
    <row r="95" spans="1:280" x14ac:dyDescent="0.25">
      <c r="A95">
        <v>310</v>
      </c>
      <c r="B95">
        <v>2001</v>
      </c>
      <c r="D95" t="s">
        <v>144</v>
      </c>
      <c r="E95" t="s">
        <v>167</v>
      </c>
      <c r="F95" t="s">
        <v>917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T95">
        <v>0</v>
      </c>
      <c r="U95">
        <v>0</v>
      </c>
      <c r="V95" t="s">
        <v>870</v>
      </c>
      <c r="W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G95">
        <v>0</v>
      </c>
      <c r="AH95">
        <v>0</v>
      </c>
      <c r="AI95">
        <v>0</v>
      </c>
      <c r="AJ95">
        <v>0</v>
      </c>
      <c r="AL95">
        <v>0</v>
      </c>
      <c r="AM95">
        <v>0</v>
      </c>
      <c r="AN95">
        <v>0</v>
      </c>
      <c r="AO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0</v>
      </c>
      <c r="AX95">
        <v>0</v>
      </c>
      <c r="AY95">
        <v>0</v>
      </c>
      <c r="AZ95">
        <v>0</v>
      </c>
      <c r="BB95">
        <v>0</v>
      </c>
      <c r="BC95">
        <v>0</v>
      </c>
      <c r="BD95">
        <v>81.38</v>
      </c>
      <c r="BF95">
        <v>81.38</v>
      </c>
      <c r="BG95">
        <v>0</v>
      </c>
      <c r="BH95">
        <v>348.56</v>
      </c>
      <c r="BI95">
        <v>81.38</v>
      </c>
      <c r="BL95">
        <v>348.56</v>
      </c>
      <c r="BN95" t="s">
        <v>871</v>
      </c>
      <c r="BO95">
        <v>0</v>
      </c>
      <c r="BP95">
        <v>0</v>
      </c>
      <c r="BQ95">
        <v>0</v>
      </c>
      <c r="BR95">
        <v>0</v>
      </c>
      <c r="BS95">
        <v>0</v>
      </c>
      <c r="BT95" t="s">
        <v>872</v>
      </c>
      <c r="BU95" t="s">
        <v>872</v>
      </c>
      <c r="BV95" t="s">
        <v>872</v>
      </c>
      <c r="BW95" t="s">
        <v>872</v>
      </c>
      <c r="BY95">
        <v>0</v>
      </c>
      <c r="BZ95">
        <v>0</v>
      </c>
      <c r="CA95">
        <v>0</v>
      </c>
      <c r="CB95">
        <v>0</v>
      </c>
      <c r="CC95">
        <v>0</v>
      </c>
      <c r="CD95">
        <v>0</v>
      </c>
      <c r="CE95">
        <v>0</v>
      </c>
      <c r="CF95">
        <v>0</v>
      </c>
      <c r="CG95">
        <v>0</v>
      </c>
      <c r="CH95">
        <v>0</v>
      </c>
      <c r="CI95">
        <v>254.68</v>
      </c>
      <c r="CK95">
        <v>254.68</v>
      </c>
      <c r="CL95">
        <v>0</v>
      </c>
      <c r="CM95">
        <v>0</v>
      </c>
      <c r="CN95" t="s">
        <v>873</v>
      </c>
      <c r="CO95">
        <v>254.68</v>
      </c>
      <c r="CQ95">
        <v>254.68</v>
      </c>
      <c r="CR95">
        <v>0</v>
      </c>
      <c r="CS95">
        <v>0</v>
      </c>
      <c r="CT95">
        <v>0</v>
      </c>
      <c r="CU95">
        <v>0</v>
      </c>
      <c r="CV95">
        <v>0</v>
      </c>
      <c r="CW95">
        <v>0</v>
      </c>
      <c r="CY95">
        <v>0</v>
      </c>
      <c r="CZ95">
        <v>0</v>
      </c>
      <c r="DA95">
        <v>0</v>
      </c>
      <c r="DB95">
        <v>0</v>
      </c>
      <c r="DD95">
        <v>0</v>
      </c>
      <c r="DE95">
        <v>0</v>
      </c>
      <c r="DF95">
        <v>0</v>
      </c>
      <c r="DG95">
        <v>0</v>
      </c>
      <c r="DI95">
        <v>0</v>
      </c>
      <c r="DJ95">
        <v>0</v>
      </c>
      <c r="DK95">
        <v>0</v>
      </c>
      <c r="DL95">
        <v>0</v>
      </c>
      <c r="DM95">
        <v>50</v>
      </c>
      <c r="DN95">
        <v>12.5</v>
      </c>
      <c r="DP95">
        <v>50</v>
      </c>
      <c r="DQ95">
        <v>0</v>
      </c>
      <c r="DR95">
        <v>0</v>
      </c>
      <c r="DT95">
        <v>0</v>
      </c>
      <c r="DU95">
        <v>0</v>
      </c>
      <c r="DV95">
        <v>81.38</v>
      </c>
      <c r="DX95">
        <v>81.38</v>
      </c>
      <c r="DY95">
        <v>0</v>
      </c>
      <c r="DZ95">
        <v>359.24250000000001</v>
      </c>
      <c r="EA95">
        <v>348.56</v>
      </c>
      <c r="ED95">
        <v>359.24250000000001</v>
      </c>
      <c r="EF95" t="s">
        <v>874</v>
      </c>
      <c r="EG95">
        <v>-9.5449999999999997E-3</v>
      </c>
      <c r="EH95">
        <v>0</v>
      </c>
      <c r="EI95">
        <v>0</v>
      </c>
      <c r="EJ95">
        <v>0</v>
      </c>
      <c r="EK95">
        <v>0</v>
      </c>
      <c r="EL95" t="s">
        <v>872</v>
      </c>
      <c r="EM95" t="s">
        <v>872</v>
      </c>
      <c r="EN95" t="s">
        <v>872</v>
      </c>
      <c r="EO95" t="s">
        <v>872</v>
      </c>
      <c r="EQ95">
        <v>0</v>
      </c>
      <c r="ER95" s="22">
        <v>0</v>
      </c>
      <c r="ES95">
        <v>0</v>
      </c>
      <c r="ET95">
        <v>0</v>
      </c>
      <c r="EU95">
        <v>0</v>
      </c>
      <c r="EV95">
        <v>0</v>
      </c>
      <c r="EW95">
        <v>0</v>
      </c>
      <c r="EX95">
        <v>0</v>
      </c>
      <c r="EY95">
        <v>0</v>
      </c>
      <c r="EZ95">
        <v>0</v>
      </c>
      <c r="FA95">
        <v>261.25</v>
      </c>
      <c r="FC95">
        <v>261.25</v>
      </c>
      <c r="FD95">
        <v>0</v>
      </c>
      <c r="FE95">
        <v>0</v>
      </c>
      <c r="FF95" t="s">
        <v>875</v>
      </c>
      <c r="FG95">
        <v>261.25</v>
      </c>
      <c r="FI95">
        <v>261.25</v>
      </c>
      <c r="FJ95">
        <v>0</v>
      </c>
      <c r="FK95">
        <v>0</v>
      </c>
      <c r="FL95">
        <v>0</v>
      </c>
      <c r="FM95">
        <v>0</v>
      </c>
      <c r="FN95">
        <v>1.97</v>
      </c>
      <c r="FO95">
        <v>0.98499999999999999</v>
      </c>
      <c r="FQ95">
        <v>1.97</v>
      </c>
      <c r="FR95">
        <v>0</v>
      </c>
      <c r="FS95">
        <v>0</v>
      </c>
      <c r="FT95">
        <v>0</v>
      </c>
      <c r="FV95">
        <v>0</v>
      </c>
      <c r="FW95">
        <v>0</v>
      </c>
      <c r="FX95">
        <v>0</v>
      </c>
      <c r="FY95">
        <v>0</v>
      </c>
      <c r="GA95">
        <v>0</v>
      </c>
      <c r="GB95">
        <v>0</v>
      </c>
      <c r="GC95">
        <v>0</v>
      </c>
      <c r="GD95">
        <v>0</v>
      </c>
      <c r="GE95">
        <v>62.51</v>
      </c>
      <c r="GF95">
        <v>15.6275</v>
      </c>
      <c r="GH95">
        <v>62.51</v>
      </c>
      <c r="GI95">
        <v>0</v>
      </c>
      <c r="GJ95">
        <v>0</v>
      </c>
      <c r="GL95">
        <v>0</v>
      </c>
      <c r="GM95">
        <v>0</v>
      </c>
      <c r="GN95">
        <v>81.38</v>
      </c>
      <c r="GP95">
        <v>81.38</v>
      </c>
      <c r="GQ95">
        <v>0</v>
      </c>
      <c r="GR95">
        <v>410.94499999999999</v>
      </c>
      <c r="GS95">
        <v>359.24250000000001</v>
      </c>
      <c r="GV95">
        <v>410.94499999999999</v>
      </c>
      <c r="GX95" t="s">
        <v>876</v>
      </c>
      <c r="GY95">
        <v>-1.6691000000000001E-2</v>
      </c>
      <c r="GZ95">
        <v>0</v>
      </c>
      <c r="HA95">
        <v>0</v>
      </c>
      <c r="HB95">
        <v>0</v>
      </c>
      <c r="HC95">
        <v>0</v>
      </c>
      <c r="HD95" t="s">
        <v>872</v>
      </c>
      <c r="HE95" t="s">
        <v>872</v>
      </c>
      <c r="HF95" t="s">
        <v>872</v>
      </c>
      <c r="HG95" t="s">
        <v>872</v>
      </c>
      <c r="HI95">
        <v>0</v>
      </c>
      <c r="HJ95">
        <v>0</v>
      </c>
      <c r="HK95">
        <v>0</v>
      </c>
      <c r="HL95">
        <v>0</v>
      </c>
      <c r="HM95">
        <v>0</v>
      </c>
      <c r="HN95">
        <v>0</v>
      </c>
      <c r="HO95">
        <v>0</v>
      </c>
      <c r="HP95">
        <v>0</v>
      </c>
      <c r="HQ95">
        <v>0</v>
      </c>
      <c r="HR95">
        <v>0</v>
      </c>
      <c r="HS95">
        <v>309.39999999999998</v>
      </c>
      <c r="HU95">
        <v>309.39999999999998</v>
      </c>
      <c r="HV95">
        <v>0</v>
      </c>
      <c r="HW95">
        <v>0</v>
      </c>
      <c r="HX95" t="s">
        <v>877</v>
      </c>
      <c r="HY95">
        <v>309.39999999999998</v>
      </c>
      <c r="IA95">
        <v>309.39999999999998</v>
      </c>
      <c r="IB95">
        <v>0</v>
      </c>
      <c r="IC95">
        <v>0</v>
      </c>
      <c r="ID95">
        <v>0</v>
      </c>
      <c r="IE95">
        <v>0</v>
      </c>
      <c r="IF95">
        <v>1</v>
      </c>
      <c r="IG95">
        <v>0.5</v>
      </c>
      <c r="II95">
        <v>1</v>
      </c>
      <c r="IJ95">
        <v>0</v>
      </c>
      <c r="IK95">
        <v>0</v>
      </c>
      <c r="IL95">
        <v>0</v>
      </c>
      <c r="IN95">
        <v>0</v>
      </c>
      <c r="IO95">
        <v>0</v>
      </c>
      <c r="IP95">
        <v>0</v>
      </c>
      <c r="IQ95">
        <v>0</v>
      </c>
      <c r="IS95">
        <v>0</v>
      </c>
      <c r="IT95">
        <v>0</v>
      </c>
      <c r="IU95">
        <v>0</v>
      </c>
      <c r="IV95">
        <v>0</v>
      </c>
      <c r="IW95">
        <v>78.66</v>
      </c>
      <c r="IX95">
        <v>19.664999999999999</v>
      </c>
      <c r="IZ95">
        <v>78.66</v>
      </c>
      <c r="JA95">
        <v>0</v>
      </c>
      <c r="JB95">
        <v>0</v>
      </c>
      <c r="JD95">
        <v>0</v>
      </c>
      <c r="JE95">
        <v>0</v>
      </c>
      <c r="JF95">
        <v>81.38</v>
      </c>
      <c r="JH95">
        <v>81.38</v>
      </c>
      <c r="JI95">
        <v>0</v>
      </c>
      <c r="JJ95">
        <v>410.94499999999999</v>
      </c>
      <c r="JL95" t="s">
        <v>878</v>
      </c>
      <c r="JM95">
        <v>0</v>
      </c>
      <c r="JN95">
        <v>0</v>
      </c>
      <c r="JO95">
        <v>0</v>
      </c>
      <c r="JP95">
        <v>0</v>
      </c>
      <c r="JQ95">
        <v>0</v>
      </c>
      <c r="JR95">
        <v>44317.36438082176</v>
      </c>
      <c r="JS95">
        <v>1</v>
      </c>
      <c r="JT95">
        <v>3</v>
      </c>
    </row>
    <row r="96" spans="1:280" x14ac:dyDescent="0.25">
      <c r="A96">
        <v>2002</v>
      </c>
      <c r="B96">
        <v>2002</v>
      </c>
      <c r="C96" t="s">
        <v>168</v>
      </c>
      <c r="D96" t="s">
        <v>144</v>
      </c>
      <c r="E96" t="s">
        <v>169</v>
      </c>
      <c r="G96">
        <v>1980</v>
      </c>
      <c r="H96">
        <v>3500000</v>
      </c>
      <c r="I96">
        <v>140000</v>
      </c>
      <c r="J96">
        <v>0</v>
      </c>
      <c r="K96">
        <v>15000</v>
      </c>
      <c r="L96">
        <v>0</v>
      </c>
      <c r="M96">
        <v>0</v>
      </c>
      <c r="N96">
        <v>0</v>
      </c>
      <c r="O96">
        <v>0</v>
      </c>
      <c r="P96">
        <v>10.65</v>
      </c>
      <c r="Q96">
        <v>1060000</v>
      </c>
      <c r="R96">
        <v>1395</v>
      </c>
      <c r="S96">
        <v>1395</v>
      </c>
      <c r="T96">
        <v>1395</v>
      </c>
      <c r="U96">
        <v>0</v>
      </c>
      <c r="V96" t="s">
        <v>870</v>
      </c>
      <c r="W96">
        <v>1395</v>
      </c>
      <c r="X96">
        <v>1395</v>
      </c>
      <c r="Y96">
        <v>1395</v>
      </c>
      <c r="Z96">
        <v>0</v>
      </c>
      <c r="AA96">
        <v>208</v>
      </c>
      <c r="AB96">
        <v>153.44999999999999</v>
      </c>
      <c r="AC96">
        <v>7.9</v>
      </c>
      <c r="AD96">
        <v>8</v>
      </c>
      <c r="AE96">
        <v>4</v>
      </c>
      <c r="AF96">
        <v>8</v>
      </c>
      <c r="AG96">
        <v>8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  <c r="AS96">
        <v>21</v>
      </c>
      <c r="AT96">
        <v>5.25</v>
      </c>
      <c r="AU96">
        <v>196.75</v>
      </c>
      <c r="AV96">
        <v>49.1875</v>
      </c>
      <c r="AW96">
        <v>196.75</v>
      </c>
      <c r="AX96">
        <v>196.75</v>
      </c>
      <c r="AY96">
        <v>0</v>
      </c>
      <c r="AZ96">
        <v>0</v>
      </c>
      <c r="BA96">
        <v>0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1468.34</v>
      </c>
      <c r="BI96">
        <v>1614.7874999999999</v>
      </c>
      <c r="BJ96">
        <v>1468.34</v>
      </c>
      <c r="BK96">
        <v>1614.7874999999999</v>
      </c>
      <c r="BL96">
        <v>1614.7874999999999</v>
      </c>
      <c r="BM96">
        <v>1614.7874999999999</v>
      </c>
      <c r="BN96" t="s">
        <v>871</v>
      </c>
      <c r="BO96">
        <v>0</v>
      </c>
      <c r="BP96">
        <v>0</v>
      </c>
      <c r="BQ96">
        <v>759.86</v>
      </c>
      <c r="BR96">
        <v>55</v>
      </c>
      <c r="BS96">
        <v>0.7</v>
      </c>
      <c r="BT96" t="s">
        <v>872</v>
      </c>
      <c r="BU96" t="s">
        <v>872</v>
      </c>
      <c r="BV96" t="s">
        <v>872</v>
      </c>
      <c r="BW96" t="s">
        <v>872</v>
      </c>
      <c r="BX96">
        <v>1980</v>
      </c>
      <c r="BY96">
        <v>3175000</v>
      </c>
      <c r="BZ96">
        <v>140000</v>
      </c>
      <c r="CA96">
        <v>0</v>
      </c>
      <c r="CB96">
        <v>12500</v>
      </c>
      <c r="CC96">
        <v>0</v>
      </c>
      <c r="CD96">
        <v>0</v>
      </c>
      <c r="CE96">
        <v>0</v>
      </c>
      <c r="CF96">
        <v>0</v>
      </c>
      <c r="CG96">
        <v>10.65</v>
      </c>
      <c r="CH96">
        <v>1006654</v>
      </c>
      <c r="CI96">
        <v>1268</v>
      </c>
      <c r="CJ96">
        <v>1268</v>
      </c>
      <c r="CK96">
        <v>1268</v>
      </c>
      <c r="CL96">
        <v>0</v>
      </c>
      <c r="CM96">
        <v>0</v>
      </c>
      <c r="CN96" t="s">
        <v>873</v>
      </c>
      <c r="CO96">
        <v>1268</v>
      </c>
      <c r="CP96">
        <v>1268</v>
      </c>
      <c r="CQ96">
        <v>1268</v>
      </c>
      <c r="CR96">
        <v>0</v>
      </c>
      <c r="CS96">
        <v>192</v>
      </c>
      <c r="CT96">
        <v>139.47999999999999</v>
      </c>
      <c r="CU96">
        <v>7.9</v>
      </c>
      <c r="CV96">
        <v>6</v>
      </c>
      <c r="CW96">
        <v>3</v>
      </c>
      <c r="CX96">
        <v>6</v>
      </c>
      <c r="CY96">
        <v>6</v>
      </c>
      <c r="CZ96">
        <v>0</v>
      </c>
      <c r="DA96">
        <v>0</v>
      </c>
      <c r="DB96">
        <v>0</v>
      </c>
      <c r="DC96">
        <v>0</v>
      </c>
      <c r="DD96">
        <v>0</v>
      </c>
      <c r="DE96">
        <v>0</v>
      </c>
      <c r="DF96">
        <v>0</v>
      </c>
      <c r="DG96">
        <v>0</v>
      </c>
      <c r="DH96">
        <v>0</v>
      </c>
      <c r="DI96">
        <v>0</v>
      </c>
      <c r="DJ96">
        <v>0</v>
      </c>
      <c r="DK96">
        <v>21</v>
      </c>
      <c r="DL96">
        <v>5.25</v>
      </c>
      <c r="DM96">
        <v>178.84</v>
      </c>
      <c r="DN96">
        <v>44.71</v>
      </c>
      <c r="DO96">
        <v>178.84</v>
      </c>
      <c r="DP96">
        <v>178.84</v>
      </c>
      <c r="DQ96">
        <v>0</v>
      </c>
      <c r="DR96">
        <v>0</v>
      </c>
      <c r="DS96">
        <v>0</v>
      </c>
      <c r="DT96">
        <v>0</v>
      </c>
      <c r="DU96">
        <v>0</v>
      </c>
      <c r="DV96">
        <v>0</v>
      </c>
      <c r="DW96">
        <v>0</v>
      </c>
      <c r="DX96">
        <v>0</v>
      </c>
      <c r="DY96">
        <v>0</v>
      </c>
      <c r="DZ96">
        <v>1616.258</v>
      </c>
      <c r="EA96">
        <v>1468.34</v>
      </c>
      <c r="EB96">
        <v>1616.258</v>
      </c>
      <c r="EC96">
        <v>1468.34</v>
      </c>
      <c r="ED96">
        <v>1616.258</v>
      </c>
      <c r="EE96">
        <v>1616.258</v>
      </c>
      <c r="EF96" t="s">
        <v>874</v>
      </c>
      <c r="EG96">
        <v>0</v>
      </c>
      <c r="EH96">
        <v>0</v>
      </c>
      <c r="EI96">
        <v>793.89</v>
      </c>
      <c r="EJ96">
        <v>63</v>
      </c>
      <c r="EK96">
        <v>0.7</v>
      </c>
      <c r="EL96" t="s">
        <v>872</v>
      </c>
      <c r="EM96" t="s">
        <v>872</v>
      </c>
      <c r="EN96" t="s">
        <v>872</v>
      </c>
      <c r="EO96" t="s">
        <v>872</v>
      </c>
      <c r="EP96">
        <v>1980</v>
      </c>
      <c r="EQ96">
        <v>3122158</v>
      </c>
      <c r="ER96" s="22">
        <v>144937</v>
      </c>
      <c r="ES96">
        <v>125383</v>
      </c>
      <c r="ET96">
        <v>17296</v>
      </c>
      <c r="EU96">
        <v>0</v>
      </c>
      <c r="EV96">
        <v>0</v>
      </c>
      <c r="EW96">
        <v>0</v>
      </c>
      <c r="EX96">
        <v>0</v>
      </c>
      <c r="EY96">
        <v>10.65</v>
      </c>
      <c r="EZ96">
        <v>945789</v>
      </c>
      <c r="FA96">
        <v>1378.05</v>
      </c>
      <c r="FB96">
        <v>1378.05</v>
      </c>
      <c r="FC96">
        <v>1378.05</v>
      </c>
      <c r="FD96">
        <v>0</v>
      </c>
      <c r="FE96">
        <v>0</v>
      </c>
      <c r="FF96" t="s">
        <v>875</v>
      </c>
      <c r="FG96">
        <v>1378.05</v>
      </c>
      <c r="FH96">
        <v>1378.05</v>
      </c>
      <c r="FI96">
        <v>1378.05</v>
      </c>
      <c r="FJ96">
        <v>0</v>
      </c>
      <c r="FK96">
        <v>208</v>
      </c>
      <c r="FL96">
        <v>151.5855</v>
      </c>
      <c r="FM96">
        <v>7.9</v>
      </c>
      <c r="FN96">
        <v>6.37</v>
      </c>
      <c r="FO96">
        <v>3.1850000000000001</v>
      </c>
      <c r="FP96">
        <v>6.37</v>
      </c>
      <c r="FQ96">
        <v>6.37</v>
      </c>
      <c r="FR96">
        <v>0</v>
      </c>
      <c r="FS96">
        <v>0</v>
      </c>
      <c r="FT96">
        <v>0</v>
      </c>
      <c r="FU96">
        <v>0</v>
      </c>
      <c r="FV96">
        <v>0</v>
      </c>
      <c r="FW96">
        <v>0</v>
      </c>
      <c r="FX96">
        <v>0</v>
      </c>
      <c r="FY96">
        <v>0</v>
      </c>
      <c r="FZ96">
        <v>0</v>
      </c>
      <c r="GA96">
        <v>0</v>
      </c>
      <c r="GB96">
        <v>0</v>
      </c>
      <c r="GC96">
        <v>19</v>
      </c>
      <c r="GD96">
        <v>4.75</v>
      </c>
      <c r="GE96">
        <v>283.14999999999998</v>
      </c>
      <c r="GF96">
        <v>70.787499999999994</v>
      </c>
      <c r="GG96">
        <v>283.14999999999998</v>
      </c>
      <c r="GH96">
        <v>283.14999999999998</v>
      </c>
      <c r="GI96">
        <v>0</v>
      </c>
      <c r="GJ96">
        <v>0</v>
      </c>
      <c r="GK96">
        <v>0</v>
      </c>
      <c r="GL96">
        <v>0</v>
      </c>
      <c r="GM96">
        <v>0</v>
      </c>
      <c r="GN96">
        <v>0</v>
      </c>
      <c r="GO96">
        <v>0</v>
      </c>
      <c r="GP96">
        <v>0</v>
      </c>
      <c r="GQ96">
        <v>0</v>
      </c>
      <c r="GR96">
        <v>1630.4711</v>
      </c>
      <c r="GS96">
        <v>1616.258</v>
      </c>
      <c r="GT96">
        <v>1630.4711</v>
      </c>
      <c r="GU96">
        <v>1616.258</v>
      </c>
      <c r="GV96">
        <v>1630.4711</v>
      </c>
      <c r="GW96">
        <v>1630.4711</v>
      </c>
      <c r="GX96" t="s">
        <v>876</v>
      </c>
      <c r="GY96">
        <v>-5.3420000000000004E-3</v>
      </c>
      <c r="GZ96">
        <v>0</v>
      </c>
      <c r="HA96">
        <v>682.66</v>
      </c>
      <c r="HB96">
        <v>56</v>
      </c>
      <c r="HC96">
        <v>0.7</v>
      </c>
      <c r="HD96" t="s">
        <v>872</v>
      </c>
      <c r="HE96" t="s">
        <v>872</v>
      </c>
      <c r="HF96" t="s">
        <v>872</v>
      </c>
      <c r="HG96" t="s">
        <v>872</v>
      </c>
      <c r="HH96">
        <v>1980</v>
      </c>
      <c r="HI96">
        <v>2999011</v>
      </c>
      <c r="HJ96">
        <v>150864</v>
      </c>
      <c r="HK96">
        <v>232030</v>
      </c>
      <c r="HL96">
        <v>20253</v>
      </c>
      <c r="HM96">
        <v>0</v>
      </c>
      <c r="HN96">
        <v>0</v>
      </c>
      <c r="HO96">
        <v>0</v>
      </c>
      <c r="HP96">
        <v>0</v>
      </c>
      <c r="HQ96">
        <v>10.72</v>
      </c>
      <c r="HR96">
        <v>925639</v>
      </c>
      <c r="HS96">
        <v>1394.01</v>
      </c>
      <c r="HT96">
        <v>1394.01</v>
      </c>
      <c r="HU96">
        <v>1394.01</v>
      </c>
      <c r="HV96">
        <v>0</v>
      </c>
      <c r="HW96">
        <v>0</v>
      </c>
      <c r="HX96" t="s">
        <v>877</v>
      </c>
      <c r="HY96">
        <v>1394.01</v>
      </c>
      <c r="HZ96">
        <v>1394.01</v>
      </c>
      <c r="IA96">
        <v>1394.01</v>
      </c>
      <c r="IB96">
        <v>0</v>
      </c>
      <c r="IC96">
        <v>188</v>
      </c>
      <c r="ID96">
        <v>153.34110000000001</v>
      </c>
      <c r="IE96">
        <v>3</v>
      </c>
      <c r="IF96">
        <v>9.65</v>
      </c>
      <c r="IG96">
        <v>4.8250000000000002</v>
      </c>
      <c r="IH96">
        <v>9.65</v>
      </c>
      <c r="II96">
        <v>9.65</v>
      </c>
      <c r="IJ96">
        <v>0</v>
      </c>
      <c r="IK96">
        <v>0</v>
      </c>
      <c r="IL96">
        <v>0</v>
      </c>
      <c r="IM96">
        <v>0</v>
      </c>
      <c r="IN96">
        <v>0</v>
      </c>
      <c r="IO96">
        <v>0</v>
      </c>
      <c r="IP96">
        <v>0</v>
      </c>
      <c r="IQ96">
        <v>0</v>
      </c>
      <c r="IR96">
        <v>0</v>
      </c>
      <c r="IS96">
        <v>0</v>
      </c>
      <c r="IT96">
        <v>0</v>
      </c>
      <c r="IU96">
        <v>29</v>
      </c>
      <c r="IV96">
        <v>7.25</v>
      </c>
      <c r="IW96">
        <v>272.18</v>
      </c>
      <c r="IX96">
        <v>68.045000000000002</v>
      </c>
      <c r="IY96">
        <v>272.18</v>
      </c>
      <c r="IZ96">
        <v>272.18</v>
      </c>
      <c r="JA96">
        <v>0</v>
      </c>
      <c r="JB96">
        <v>0</v>
      </c>
      <c r="JC96">
        <v>0</v>
      </c>
      <c r="JD96">
        <v>0</v>
      </c>
      <c r="JE96">
        <v>0</v>
      </c>
      <c r="JF96">
        <v>0</v>
      </c>
      <c r="JG96">
        <v>0</v>
      </c>
      <c r="JH96">
        <v>0</v>
      </c>
      <c r="JI96">
        <v>0</v>
      </c>
      <c r="JJ96">
        <v>1630.4711</v>
      </c>
      <c r="JK96">
        <v>1630.4711</v>
      </c>
      <c r="JL96" t="s">
        <v>878</v>
      </c>
      <c r="JM96">
        <v>-1.2038999999999999E-2</v>
      </c>
      <c r="JN96">
        <v>0</v>
      </c>
      <c r="JO96">
        <v>664.01</v>
      </c>
      <c r="JP96">
        <v>51</v>
      </c>
      <c r="JQ96">
        <v>0.7</v>
      </c>
      <c r="JR96">
        <v>44317.36438082176</v>
      </c>
      <c r="JS96">
        <v>1</v>
      </c>
      <c r="JT96">
        <v>2</v>
      </c>
    </row>
    <row r="97" spans="1:280" x14ac:dyDescent="0.25">
      <c r="A97">
        <v>2003</v>
      </c>
      <c r="B97">
        <v>2003</v>
      </c>
      <c r="C97" t="s">
        <v>170</v>
      </c>
      <c r="D97" t="s">
        <v>144</v>
      </c>
      <c r="E97" t="s">
        <v>171</v>
      </c>
      <c r="G97">
        <v>1980</v>
      </c>
      <c r="H97">
        <v>3204469</v>
      </c>
      <c r="I97">
        <v>150000</v>
      </c>
      <c r="J97">
        <v>0</v>
      </c>
      <c r="K97">
        <v>35000</v>
      </c>
      <c r="L97">
        <v>0</v>
      </c>
      <c r="M97">
        <v>0</v>
      </c>
      <c r="N97">
        <v>0</v>
      </c>
      <c r="O97">
        <v>0</v>
      </c>
      <c r="P97">
        <v>13.37</v>
      </c>
      <c r="Q97">
        <v>814806</v>
      </c>
      <c r="R97">
        <v>1310</v>
      </c>
      <c r="S97">
        <v>1310</v>
      </c>
      <c r="T97">
        <v>1310</v>
      </c>
      <c r="U97">
        <v>0</v>
      </c>
      <c r="V97" t="s">
        <v>870</v>
      </c>
      <c r="W97">
        <v>1310</v>
      </c>
      <c r="X97">
        <v>1310</v>
      </c>
      <c r="Y97">
        <v>1310</v>
      </c>
      <c r="Z97">
        <v>0</v>
      </c>
      <c r="AA97">
        <v>201</v>
      </c>
      <c r="AB97">
        <v>144.1</v>
      </c>
      <c r="AC97">
        <v>2.6</v>
      </c>
      <c r="AD97">
        <v>27</v>
      </c>
      <c r="AE97">
        <v>13.5</v>
      </c>
      <c r="AF97">
        <v>27</v>
      </c>
      <c r="AG97">
        <v>27</v>
      </c>
      <c r="AH97">
        <v>0</v>
      </c>
      <c r="AI97">
        <v>1</v>
      </c>
      <c r="AJ97">
        <v>1</v>
      </c>
      <c r="AK97">
        <v>1</v>
      </c>
      <c r="AL97">
        <v>1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15</v>
      </c>
      <c r="AT97">
        <v>3.75</v>
      </c>
      <c r="AU97">
        <v>201.68</v>
      </c>
      <c r="AV97">
        <v>50.42</v>
      </c>
      <c r="AW97">
        <v>201.68</v>
      </c>
      <c r="AX97">
        <v>201.68</v>
      </c>
      <c r="AY97">
        <v>0</v>
      </c>
      <c r="AZ97">
        <v>0</v>
      </c>
      <c r="BA97">
        <v>0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1554.5310999999999</v>
      </c>
      <c r="BI97">
        <v>1525.37</v>
      </c>
      <c r="BJ97">
        <v>1554.5310999999999</v>
      </c>
      <c r="BK97">
        <v>1525.37</v>
      </c>
      <c r="BL97">
        <v>1554.5310999999999</v>
      </c>
      <c r="BM97">
        <v>1554.5310999999999</v>
      </c>
      <c r="BN97" t="s">
        <v>871</v>
      </c>
      <c r="BO97">
        <v>0</v>
      </c>
      <c r="BP97">
        <v>0</v>
      </c>
      <c r="BQ97">
        <v>621.99</v>
      </c>
      <c r="BR97">
        <v>41</v>
      </c>
      <c r="BS97">
        <v>0.7</v>
      </c>
      <c r="BT97" t="s">
        <v>872</v>
      </c>
      <c r="BU97" t="s">
        <v>872</v>
      </c>
      <c r="BV97" t="s">
        <v>872</v>
      </c>
      <c r="BW97" t="s">
        <v>872</v>
      </c>
      <c r="BX97">
        <v>1980</v>
      </c>
      <c r="BY97">
        <v>3111135</v>
      </c>
      <c r="BZ97">
        <v>150000</v>
      </c>
      <c r="CA97">
        <v>0</v>
      </c>
      <c r="CB97">
        <v>35000</v>
      </c>
      <c r="CC97">
        <v>0</v>
      </c>
      <c r="CD97">
        <v>0</v>
      </c>
      <c r="CE97">
        <v>0</v>
      </c>
      <c r="CF97">
        <v>0</v>
      </c>
      <c r="CG97">
        <v>13.37</v>
      </c>
      <c r="CH97">
        <v>789567</v>
      </c>
      <c r="CI97">
        <v>1332.51</v>
      </c>
      <c r="CJ97">
        <v>1332.51</v>
      </c>
      <c r="CK97">
        <v>1332.51</v>
      </c>
      <c r="CL97">
        <v>0</v>
      </c>
      <c r="CM97">
        <v>0</v>
      </c>
      <c r="CN97" t="s">
        <v>873</v>
      </c>
      <c r="CO97">
        <v>1332.51</v>
      </c>
      <c r="CP97">
        <v>1332.51</v>
      </c>
      <c r="CQ97">
        <v>1332.51</v>
      </c>
      <c r="CR97">
        <v>0</v>
      </c>
      <c r="CS97">
        <v>179</v>
      </c>
      <c r="CT97">
        <v>146.5761</v>
      </c>
      <c r="CU97">
        <v>2.6</v>
      </c>
      <c r="CV97">
        <v>34.54</v>
      </c>
      <c r="CW97">
        <v>17.27</v>
      </c>
      <c r="CX97">
        <v>34.54</v>
      </c>
      <c r="CY97">
        <v>34.54</v>
      </c>
      <c r="CZ97">
        <v>0</v>
      </c>
      <c r="DA97">
        <v>0.54</v>
      </c>
      <c r="DB97">
        <v>0.54</v>
      </c>
      <c r="DC97">
        <v>0.54</v>
      </c>
      <c r="DD97">
        <v>0.54</v>
      </c>
      <c r="DE97">
        <v>0</v>
      </c>
      <c r="DF97">
        <v>0</v>
      </c>
      <c r="DG97">
        <v>0</v>
      </c>
      <c r="DH97">
        <v>0</v>
      </c>
      <c r="DI97">
        <v>0</v>
      </c>
      <c r="DJ97">
        <v>0</v>
      </c>
      <c r="DK97">
        <v>15</v>
      </c>
      <c r="DL97">
        <v>3.75</v>
      </c>
      <c r="DM97">
        <v>205.14</v>
      </c>
      <c r="DN97">
        <v>51.284999999999997</v>
      </c>
      <c r="DO97">
        <v>205.14</v>
      </c>
      <c r="DP97">
        <v>205.14</v>
      </c>
      <c r="DQ97">
        <v>0</v>
      </c>
      <c r="DR97">
        <v>0</v>
      </c>
      <c r="DS97">
        <v>0</v>
      </c>
      <c r="DT97">
        <v>0</v>
      </c>
      <c r="DU97">
        <v>0</v>
      </c>
      <c r="DV97">
        <v>0</v>
      </c>
      <c r="DW97">
        <v>0</v>
      </c>
      <c r="DX97">
        <v>0</v>
      </c>
      <c r="DY97">
        <v>0</v>
      </c>
      <c r="DZ97">
        <v>1617.4331999999999</v>
      </c>
      <c r="EA97">
        <v>1554.5310999999999</v>
      </c>
      <c r="EB97">
        <v>1617.4331999999999</v>
      </c>
      <c r="EC97">
        <v>1554.5310999999999</v>
      </c>
      <c r="ED97">
        <v>1617.4331999999999</v>
      </c>
      <c r="EE97">
        <v>1617.4331999999999</v>
      </c>
      <c r="EF97" t="s">
        <v>874</v>
      </c>
      <c r="EG97">
        <v>-6.5820000000000002E-3</v>
      </c>
      <c r="EH97">
        <v>0</v>
      </c>
      <c r="EI97">
        <v>588.64</v>
      </c>
      <c r="EJ97">
        <v>44</v>
      </c>
      <c r="EK97">
        <v>0.7</v>
      </c>
      <c r="EL97" t="s">
        <v>872</v>
      </c>
      <c r="EM97" t="s">
        <v>872</v>
      </c>
      <c r="EN97" t="s">
        <v>872</v>
      </c>
      <c r="EO97" t="s">
        <v>872</v>
      </c>
      <c r="EP97">
        <v>1980</v>
      </c>
      <c r="EQ97">
        <v>2969794</v>
      </c>
      <c r="ER97" s="22">
        <v>140045</v>
      </c>
      <c r="ES97">
        <v>121165</v>
      </c>
      <c r="ET97">
        <v>16712</v>
      </c>
      <c r="EU97">
        <v>0</v>
      </c>
      <c r="EV97">
        <v>0</v>
      </c>
      <c r="EW97">
        <v>0</v>
      </c>
      <c r="EX97">
        <v>0</v>
      </c>
      <c r="EY97">
        <v>13.37</v>
      </c>
      <c r="EZ97">
        <v>787921</v>
      </c>
      <c r="FA97">
        <v>1386.12</v>
      </c>
      <c r="FB97">
        <v>1386.12</v>
      </c>
      <c r="FC97">
        <v>1386.12</v>
      </c>
      <c r="FD97">
        <v>0</v>
      </c>
      <c r="FE97">
        <v>0</v>
      </c>
      <c r="FF97" t="s">
        <v>875</v>
      </c>
      <c r="FG97">
        <v>1386.12</v>
      </c>
      <c r="FH97">
        <v>1386.12</v>
      </c>
      <c r="FI97">
        <v>1386.12</v>
      </c>
      <c r="FJ97">
        <v>0</v>
      </c>
      <c r="FK97">
        <v>193</v>
      </c>
      <c r="FL97">
        <v>152.47319999999999</v>
      </c>
      <c r="FM97">
        <v>2.6</v>
      </c>
      <c r="FN97">
        <v>26.57</v>
      </c>
      <c r="FO97">
        <v>13.285</v>
      </c>
      <c r="FP97">
        <v>26.57</v>
      </c>
      <c r="FQ97">
        <v>26.57</v>
      </c>
      <c r="FR97">
        <v>0</v>
      </c>
      <c r="FS97">
        <v>0.45</v>
      </c>
      <c r="FT97">
        <v>0.45</v>
      </c>
      <c r="FU97">
        <v>0.45</v>
      </c>
      <c r="FV97">
        <v>0.45</v>
      </c>
      <c r="FW97">
        <v>0</v>
      </c>
      <c r="FX97">
        <v>0</v>
      </c>
      <c r="FY97">
        <v>0</v>
      </c>
      <c r="FZ97">
        <v>0</v>
      </c>
      <c r="GA97">
        <v>0</v>
      </c>
      <c r="GB97">
        <v>0</v>
      </c>
      <c r="GC97">
        <v>19</v>
      </c>
      <c r="GD97">
        <v>4.75</v>
      </c>
      <c r="GE97">
        <v>231.02</v>
      </c>
      <c r="GF97">
        <v>57.755000000000003</v>
      </c>
      <c r="GG97">
        <v>231.02</v>
      </c>
      <c r="GH97">
        <v>231.02</v>
      </c>
      <c r="GI97">
        <v>0</v>
      </c>
      <c r="GJ97">
        <v>0</v>
      </c>
      <c r="GK97">
        <v>0</v>
      </c>
      <c r="GL97">
        <v>0</v>
      </c>
      <c r="GM97">
        <v>0</v>
      </c>
      <c r="GN97">
        <v>0</v>
      </c>
      <c r="GO97">
        <v>0</v>
      </c>
      <c r="GP97">
        <v>0</v>
      </c>
      <c r="GQ97">
        <v>0</v>
      </c>
      <c r="GR97">
        <v>1574.7646</v>
      </c>
      <c r="GS97">
        <v>1617.4331999999999</v>
      </c>
      <c r="GT97">
        <v>1574.7646</v>
      </c>
      <c r="GU97">
        <v>1617.4331999999999</v>
      </c>
      <c r="GV97">
        <v>1617.4331999999999</v>
      </c>
      <c r="GW97">
        <v>1617.4331999999999</v>
      </c>
      <c r="GX97" t="s">
        <v>876</v>
      </c>
      <c r="GY97">
        <v>-5.0540000000000003E-3</v>
      </c>
      <c r="GZ97">
        <v>0</v>
      </c>
      <c r="HA97">
        <v>565.55999999999995</v>
      </c>
      <c r="HB97">
        <v>42</v>
      </c>
      <c r="HC97">
        <v>0.7</v>
      </c>
      <c r="HD97" t="s">
        <v>872</v>
      </c>
      <c r="HE97" t="s">
        <v>872</v>
      </c>
      <c r="HF97" t="s">
        <v>872</v>
      </c>
      <c r="HG97" t="s">
        <v>872</v>
      </c>
      <c r="HH97">
        <v>1980</v>
      </c>
      <c r="HI97">
        <v>2856229</v>
      </c>
      <c r="HJ97">
        <v>143802</v>
      </c>
      <c r="HK97">
        <v>132701</v>
      </c>
      <c r="HL97">
        <v>19305</v>
      </c>
      <c r="HM97">
        <v>0</v>
      </c>
      <c r="HN97">
        <v>0</v>
      </c>
      <c r="HO97">
        <v>0</v>
      </c>
      <c r="HP97">
        <v>0</v>
      </c>
      <c r="HQ97">
        <v>14.35</v>
      </c>
      <c r="HR97">
        <v>742067</v>
      </c>
      <c r="HS97">
        <v>1347.11</v>
      </c>
      <c r="HT97">
        <v>1347.11</v>
      </c>
      <c r="HU97">
        <v>1347.11</v>
      </c>
      <c r="HV97">
        <v>0</v>
      </c>
      <c r="HW97">
        <v>0</v>
      </c>
      <c r="HX97" t="s">
        <v>877</v>
      </c>
      <c r="HY97">
        <v>1347.11</v>
      </c>
      <c r="HZ97">
        <v>1347.11</v>
      </c>
      <c r="IA97">
        <v>1347.11</v>
      </c>
      <c r="IB97">
        <v>0</v>
      </c>
      <c r="IC97">
        <v>178</v>
      </c>
      <c r="ID97">
        <v>148.18209999999999</v>
      </c>
      <c r="IE97">
        <v>2.2000000000000002</v>
      </c>
      <c r="IF97">
        <v>23.16</v>
      </c>
      <c r="IG97">
        <v>11.58</v>
      </c>
      <c r="IH97">
        <v>23.16</v>
      </c>
      <c r="II97">
        <v>23.16</v>
      </c>
      <c r="IJ97">
        <v>0</v>
      </c>
      <c r="IK97">
        <v>0.72</v>
      </c>
      <c r="IL97">
        <v>0.72</v>
      </c>
      <c r="IM97">
        <v>0.72</v>
      </c>
      <c r="IN97">
        <v>0.72</v>
      </c>
      <c r="IO97">
        <v>0</v>
      </c>
      <c r="IP97">
        <v>0</v>
      </c>
      <c r="IQ97">
        <v>0</v>
      </c>
      <c r="IR97">
        <v>0</v>
      </c>
      <c r="IS97">
        <v>0</v>
      </c>
      <c r="IT97">
        <v>0</v>
      </c>
      <c r="IU97">
        <v>18</v>
      </c>
      <c r="IV97">
        <v>4.5</v>
      </c>
      <c r="IW97">
        <v>241.89</v>
      </c>
      <c r="IX97">
        <v>60.472499999999997</v>
      </c>
      <c r="IY97">
        <v>241.89</v>
      </c>
      <c r="IZ97">
        <v>241.89</v>
      </c>
      <c r="JA97">
        <v>0</v>
      </c>
      <c r="JB97">
        <v>0</v>
      </c>
      <c r="JC97">
        <v>0</v>
      </c>
      <c r="JD97">
        <v>0</v>
      </c>
      <c r="JE97">
        <v>0</v>
      </c>
      <c r="JF97">
        <v>0</v>
      </c>
      <c r="JG97">
        <v>0</v>
      </c>
      <c r="JH97">
        <v>0</v>
      </c>
      <c r="JI97">
        <v>0</v>
      </c>
      <c r="JJ97">
        <v>1574.7646</v>
      </c>
      <c r="JK97">
        <v>1574.7646</v>
      </c>
      <c r="JL97" t="s">
        <v>878</v>
      </c>
      <c r="JM97">
        <v>-2.7269999999999998E-3</v>
      </c>
      <c r="JN97">
        <v>0</v>
      </c>
      <c r="JO97">
        <v>550.86</v>
      </c>
      <c r="JP97">
        <v>34</v>
      </c>
      <c r="JQ97">
        <v>0.7</v>
      </c>
      <c r="JR97">
        <v>44317.36438082176</v>
      </c>
      <c r="JS97">
        <v>1</v>
      </c>
      <c r="JT97">
        <v>2</v>
      </c>
    </row>
    <row r="98" spans="1:280" x14ac:dyDescent="0.25">
      <c r="A98">
        <v>2005</v>
      </c>
      <c r="B98">
        <v>2005</v>
      </c>
      <c r="C98" t="s">
        <v>172</v>
      </c>
      <c r="D98" t="s">
        <v>173</v>
      </c>
      <c r="E98" t="s">
        <v>174</v>
      </c>
      <c r="G98">
        <v>2004</v>
      </c>
      <c r="H98">
        <v>1817167</v>
      </c>
      <c r="I98">
        <v>0</v>
      </c>
      <c r="J98">
        <v>0</v>
      </c>
      <c r="K98">
        <v>0</v>
      </c>
      <c r="L98">
        <v>0</v>
      </c>
      <c r="M98">
        <v>158000</v>
      </c>
      <c r="N98">
        <v>0</v>
      </c>
      <c r="O98">
        <v>0</v>
      </c>
      <c r="P98">
        <v>15.79</v>
      </c>
      <c r="Q98">
        <v>675782</v>
      </c>
      <c r="R98">
        <v>159</v>
      </c>
      <c r="S98">
        <v>159</v>
      </c>
      <c r="T98">
        <v>159</v>
      </c>
      <c r="U98">
        <v>0</v>
      </c>
      <c r="V98" t="s">
        <v>870</v>
      </c>
      <c r="W98">
        <v>159</v>
      </c>
      <c r="X98">
        <v>159</v>
      </c>
      <c r="Y98">
        <v>159</v>
      </c>
      <c r="Z98">
        <v>0</v>
      </c>
      <c r="AA98">
        <v>20</v>
      </c>
      <c r="AB98">
        <v>17.489999999999998</v>
      </c>
      <c r="AC98">
        <v>0.4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1</v>
      </c>
      <c r="AT98">
        <v>0.25</v>
      </c>
      <c r="AU98">
        <v>29</v>
      </c>
      <c r="AV98">
        <v>7.25</v>
      </c>
      <c r="AW98">
        <v>29</v>
      </c>
      <c r="AX98">
        <v>29</v>
      </c>
      <c r="AY98">
        <v>0</v>
      </c>
      <c r="AZ98">
        <v>0</v>
      </c>
      <c r="BA98">
        <v>71.3</v>
      </c>
      <c r="BB98">
        <v>0</v>
      </c>
      <c r="BC98">
        <v>71.3</v>
      </c>
      <c r="BD98">
        <v>0</v>
      </c>
      <c r="BE98">
        <v>50.46</v>
      </c>
      <c r="BF98">
        <v>0</v>
      </c>
      <c r="BG98">
        <v>50.46</v>
      </c>
      <c r="BH98">
        <v>18.531600000000001</v>
      </c>
      <c r="BI98">
        <v>184.39</v>
      </c>
      <c r="BJ98">
        <v>310.10160000000002</v>
      </c>
      <c r="BK98">
        <v>306.14999999999998</v>
      </c>
      <c r="BL98">
        <v>184.39</v>
      </c>
      <c r="BM98">
        <v>310.10160000000002</v>
      </c>
      <c r="BN98" t="s">
        <v>871</v>
      </c>
      <c r="BO98">
        <v>0</v>
      </c>
      <c r="BP98">
        <v>0</v>
      </c>
      <c r="BQ98">
        <v>4250.2</v>
      </c>
      <c r="BR98">
        <v>95</v>
      </c>
      <c r="BS98">
        <v>0.9</v>
      </c>
      <c r="BT98" t="s">
        <v>872</v>
      </c>
      <c r="BU98" t="s">
        <v>872</v>
      </c>
      <c r="BV98" t="s">
        <v>872</v>
      </c>
      <c r="BW98" t="s">
        <v>872</v>
      </c>
      <c r="BX98">
        <v>2004</v>
      </c>
      <c r="BY98">
        <v>1878550</v>
      </c>
      <c r="BZ98">
        <v>0</v>
      </c>
      <c r="CA98">
        <v>0</v>
      </c>
      <c r="CB98">
        <v>0</v>
      </c>
      <c r="CC98">
        <v>0</v>
      </c>
      <c r="CD98">
        <v>140000</v>
      </c>
      <c r="CE98">
        <v>0</v>
      </c>
      <c r="CF98">
        <v>0</v>
      </c>
      <c r="CG98">
        <v>15.79</v>
      </c>
      <c r="CH98">
        <v>629960</v>
      </c>
      <c r="CI98">
        <v>0</v>
      </c>
      <c r="CJ98">
        <v>162.56</v>
      </c>
      <c r="CK98">
        <v>0</v>
      </c>
      <c r="CL98">
        <v>162.56</v>
      </c>
      <c r="CM98">
        <v>0</v>
      </c>
      <c r="CN98" t="s">
        <v>873</v>
      </c>
      <c r="CO98">
        <v>0</v>
      </c>
      <c r="CP98">
        <v>162.56</v>
      </c>
      <c r="CQ98">
        <v>0</v>
      </c>
      <c r="CR98">
        <v>162.56</v>
      </c>
      <c r="CS98">
        <v>24</v>
      </c>
      <c r="CT98">
        <v>17.881599999999999</v>
      </c>
      <c r="CU98">
        <v>0.4</v>
      </c>
      <c r="CV98">
        <v>0</v>
      </c>
      <c r="CW98">
        <v>0</v>
      </c>
      <c r="CX98">
        <v>0</v>
      </c>
      <c r="CY98">
        <v>0</v>
      </c>
      <c r="CZ98">
        <v>0</v>
      </c>
      <c r="DA98">
        <v>0</v>
      </c>
      <c r="DB98">
        <v>0</v>
      </c>
      <c r="DC98">
        <v>0</v>
      </c>
      <c r="DD98">
        <v>0</v>
      </c>
      <c r="DE98">
        <v>0</v>
      </c>
      <c r="DF98">
        <v>0</v>
      </c>
      <c r="DG98">
        <v>0</v>
      </c>
      <c r="DH98">
        <v>0</v>
      </c>
      <c r="DI98">
        <v>0</v>
      </c>
      <c r="DJ98">
        <v>0</v>
      </c>
      <c r="DK98">
        <v>1</v>
      </c>
      <c r="DL98">
        <v>0.25</v>
      </c>
      <c r="DM98">
        <v>0</v>
      </c>
      <c r="DN98">
        <v>0</v>
      </c>
      <c r="DO98">
        <v>29</v>
      </c>
      <c r="DP98">
        <v>0</v>
      </c>
      <c r="DQ98">
        <v>29</v>
      </c>
      <c r="DR98">
        <v>0</v>
      </c>
      <c r="DS98">
        <v>71.3</v>
      </c>
      <c r="DT98">
        <v>0</v>
      </c>
      <c r="DU98">
        <v>71.3</v>
      </c>
      <c r="DV98">
        <v>0</v>
      </c>
      <c r="DW98">
        <v>50.46</v>
      </c>
      <c r="DX98">
        <v>0</v>
      </c>
      <c r="DY98">
        <v>50.46</v>
      </c>
      <c r="DZ98">
        <v>19.844200000000001</v>
      </c>
      <c r="EA98">
        <v>18.531600000000001</v>
      </c>
      <c r="EB98">
        <v>321.07420000000002</v>
      </c>
      <c r="EC98">
        <v>310.10160000000002</v>
      </c>
      <c r="ED98">
        <v>19.844200000000001</v>
      </c>
      <c r="EE98">
        <v>321.07420000000002</v>
      </c>
      <c r="EF98" t="s">
        <v>874</v>
      </c>
      <c r="EG98">
        <v>0</v>
      </c>
      <c r="EH98">
        <v>0</v>
      </c>
      <c r="EI98">
        <v>3875.25</v>
      </c>
      <c r="EJ98">
        <v>95</v>
      </c>
      <c r="EK98">
        <v>0.9</v>
      </c>
      <c r="EL98" t="s">
        <v>872</v>
      </c>
      <c r="EM98" t="s">
        <v>872</v>
      </c>
      <c r="EN98" t="s">
        <v>872</v>
      </c>
      <c r="EO98" t="s">
        <v>872</v>
      </c>
      <c r="EP98">
        <v>2004</v>
      </c>
      <c r="EQ98">
        <v>1985484</v>
      </c>
      <c r="ER98" s="22">
        <v>0</v>
      </c>
      <c r="ES98">
        <v>9507</v>
      </c>
      <c r="ET98">
        <v>0</v>
      </c>
      <c r="EU98">
        <v>0</v>
      </c>
      <c r="EV98">
        <v>154264</v>
      </c>
      <c r="EW98">
        <v>0</v>
      </c>
      <c r="EX98">
        <v>0</v>
      </c>
      <c r="EY98">
        <v>15.79</v>
      </c>
      <c r="EZ98">
        <v>404661</v>
      </c>
      <c r="FA98">
        <v>0</v>
      </c>
      <c r="FB98">
        <v>172.22</v>
      </c>
      <c r="FC98">
        <v>0</v>
      </c>
      <c r="FD98">
        <v>172.22</v>
      </c>
      <c r="FE98">
        <v>0</v>
      </c>
      <c r="FF98" t="s">
        <v>875</v>
      </c>
      <c r="FG98">
        <v>0</v>
      </c>
      <c r="FH98">
        <v>172.22</v>
      </c>
      <c r="FI98">
        <v>0</v>
      </c>
      <c r="FJ98">
        <v>172.22</v>
      </c>
      <c r="FK98">
        <v>29</v>
      </c>
      <c r="FL98">
        <v>18.944199999999999</v>
      </c>
      <c r="FM98">
        <v>0.4</v>
      </c>
      <c r="FN98">
        <v>0</v>
      </c>
      <c r="FO98">
        <v>0</v>
      </c>
      <c r="FP98">
        <v>0</v>
      </c>
      <c r="FQ98">
        <v>0</v>
      </c>
      <c r="FR98">
        <v>0</v>
      </c>
      <c r="FS98">
        <v>0</v>
      </c>
      <c r="FT98">
        <v>0</v>
      </c>
      <c r="FU98">
        <v>0</v>
      </c>
      <c r="FV98">
        <v>0</v>
      </c>
      <c r="FW98">
        <v>0</v>
      </c>
      <c r="FX98">
        <v>0</v>
      </c>
      <c r="FY98">
        <v>0</v>
      </c>
      <c r="FZ98">
        <v>0</v>
      </c>
      <c r="GA98">
        <v>0</v>
      </c>
      <c r="GB98">
        <v>0</v>
      </c>
      <c r="GC98">
        <v>2</v>
      </c>
      <c r="GD98">
        <v>0.5</v>
      </c>
      <c r="GE98">
        <v>0</v>
      </c>
      <c r="GF98">
        <v>0</v>
      </c>
      <c r="GG98">
        <v>29</v>
      </c>
      <c r="GH98">
        <v>0</v>
      </c>
      <c r="GI98">
        <v>29</v>
      </c>
      <c r="GJ98">
        <v>0</v>
      </c>
      <c r="GK98">
        <v>71.3</v>
      </c>
      <c r="GL98">
        <v>0</v>
      </c>
      <c r="GM98">
        <v>71.3</v>
      </c>
      <c r="GN98">
        <v>0</v>
      </c>
      <c r="GO98">
        <v>50.46</v>
      </c>
      <c r="GP98">
        <v>0</v>
      </c>
      <c r="GQ98">
        <v>50.46</v>
      </c>
      <c r="GR98">
        <v>18.150500000000001</v>
      </c>
      <c r="GS98">
        <v>19.844200000000001</v>
      </c>
      <c r="GT98">
        <v>311.52800000000002</v>
      </c>
      <c r="GU98">
        <v>321.07420000000002</v>
      </c>
      <c r="GV98">
        <v>19.844200000000001</v>
      </c>
      <c r="GW98">
        <v>321.07420000000002</v>
      </c>
      <c r="GX98" t="s">
        <v>876</v>
      </c>
      <c r="GY98">
        <v>-1.3252999999999999E-2</v>
      </c>
      <c r="GZ98">
        <v>0</v>
      </c>
      <c r="HA98">
        <v>2318.58</v>
      </c>
      <c r="HB98">
        <v>93</v>
      </c>
      <c r="HC98">
        <v>0.9</v>
      </c>
      <c r="HD98" t="s">
        <v>872</v>
      </c>
      <c r="HE98" t="s">
        <v>872</v>
      </c>
      <c r="HF98" t="s">
        <v>872</v>
      </c>
      <c r="HG98" t="s">
        <v>872</v>
      </c>
      <c r="HH98">
        <v>2004</v>
      </c>
      <c r="HI98">
        <v>1878751</v>
      </c>
      <c r="HJ98">
        <v>0</v>
      </c>
      <c r="HK98">
        <v>10742</v>
      </c>
      <c r="HL98">
        <v>0</v>
      </c>
      <c r="HM98">
        <v>0</v>
      </c>
      <c r="HN98">
        <v>144775</v>
      </c>
      <c r="HO98">
        <v>0</v>
      </c>
      <c r="HP98">
        <v>0</v>
      </c>
      <c r="HQ98">
        <v>14.8</v>
      </c>
      <c r="HR98">
        <v>320223</v>
      </c>
      <c r="HS98">
        <v>0</v>
      </c>
      <c r="HT98">
        <v>163.80000000000001</v>
      </c>
      <c r="HU98">
        <v>0</v>
      </c>
      <c r="HV98">
        <v>163.80000000000001</v>
      </c>
      <c r="HW98">
        <v>0</v>
      </c>
      <c r="HX98" t="s">
        <v>877</v>
      </c>
      <c r="HY98">
        <v>0</v>
      </c>
      <c r="HZ98">
        <v>163.80000000000001</v>
      </c>
      <c r="IA98">
        <v>0</v>
      </c>
      <c r="IB98">
        <v>163.80000000000001</v>
      </c>
      <c r="IC98">
        <v>22</v>
      </c>
      <c r="ID98">
        <v>18.018000000000001</v>
      </c>
      <c r="IE98">
        <v>0.2</v>
      </c>
      <c r="IF98">
        <v>0</v>
      </c>
      <c r="IG98">
        <v>0</v>
      </c>
      <c r="IH98">
        <v>0</v>
      </c>
      <c r="II98">
        <v>0</v>
      </c>
      <c r="IJ98">
        <v>0</v>
      </c>
      <c r="IK98">
        <v>0</v>
      </c>
      <c r="IL98">
        <v>0</v>
      </c>
      <c r="IM98">
        <v>0</v>
      </c>
      <c r="IN98">
        <v>0</v>
      </c>
      <c r="IO98">
        <v>0</v>
      </c>
      <c r="IP98">
        <v>0</v>
      </c>
      <c r="IQ98">
        <v>0</v>
      </c>
      <c r="IR98">
        <v>0</v>
      </c>
      <c r="IS98">
        <v>0</v>
      </c>
      <c r="IT98">
        <v>0</v>
      </c>
      <c r="IU98">
        <v>0</v>
      </c>
      <c r="IV98">
        <v>0</v>
      </c>
      <c r="IW98">
        <v>-0.27</v>
      </c>
      <c r="IX98">
        <v>-6.7500000000000004E-2</v>
      </c>
      <c r="IY98">
        <v>31</v>
      </c>
      <c r="IZ98">
        <v>-0.27</v>
      </c>
      <c r="JA98">
        <v>31.27</v>
      </c>
      <c r="JB98">
        <v>0</v>
      </c>
      <c r="JC98">
        <v>71.3</v>
      </c>
      <c r="JD98">
        <v>0</v>
      </c>
      <c r="JE98">
        <v>71.3</v>
      </c>
      <c r="JF98">
        <v>0</v>
      </c>
      <c r="JG98">
        <v>50.46</v>
      </c>
      <c r="JH98">
        <v>0</v>
      </c>
      <c r="JI98">
        <v>50.46</v>
      </c>
      <c r="JJ98">
        <v>18.150500000000001</v>
      </c>
      <c r="JK98">
        <v>311.52800000000002</v>
      </c>
      <c r="JL98" t="s">
        <v>878</v>
      </c>
      <c r="JM98">
        <v>-3.6297000000000003E-2</v>
      </c>
      <c r="JN98">
        <v>0</v>
      </c>
      <c r="JO98">
        <v>1954.96</v>
      </c>
      <c r="JP98">
        <v>92</v>
      </c>
      <c r="JQ98">
        <v>0.9</v>
      </c>
      <c r="JR98">
        <v>44317.36438082176</v>
      </c>
      <c r="JS98">
        <v>1</v>
      </c>
      <c r="JT98">
        <v>2</v>
      </c>
    </row>
    <row r="99" spans="1:280" x14ac:dyDescent="0.25">
      <c r="A99">
        <v>323</v>
      </c>
      <c r="B99">
        <v>2005</v>
      </c>
      <c r="D99" t="s">
        <v>173</v>
      </c>
      <c r="E99" t="s">
        <v>174</v>
      </c>
      <c r="F99" t="s">
        <v>918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T99">
        <v>0</v>
      </c>
      <c r="U99">
        <v>0</v>
      </c>
      <c r="V99" t="s">
        <v>870</v>
      </c>
      <c r="W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G99">
        <v>0</v>
      </c>
      <c r="AH99">
        <v>0</v>
      </c>
      <c r="AI99">
        <v>0</v>
      </c>
      <c r="AJ99">
        <v>0</v>
      </c>
      <c r="AL99">
        <v>0</v>
      </c>
      <c r="AM99">
        <v>0</v>
      </c>
      <c r="AN99">
        <v>0</v>
      </c>
      <c r="AO99">
        <v>0</v>
      </c>
      <c r="AQ99">
        <v>0</v>
      </c>
      <c r="AR99">
        <v>0</v>
      </c>
      <c r="AS99">
        <v>0</v>
      </c>
      <c r="AT99">
        <v>0</v>
      </c>
      <c r="AU99">
        <v>0</v>
      </c>
      <c r="AV99">
        <v>0</v>
      </c>
      <c r="AX99">
        <v>0</v>
      </c>
      <c r="AY99">
        <v>0</v>
      </c>
      <c r="AZ99">
        <v>71.3</v>
      </c>
      <c r="BB99">
        <v>71.3</v>
      </c>
      <c r="BC99">
        <v>0</v>
      </c>
      <c r="BD99">
        <v>50.46</v>
      </c>
      <c r="BF99">
        <v>50.46</v>
      </c>
      <c r="BG99">
        <v>0</v>
      </c>
      <c r="BH99">
        <v>291.57</v>
      </c>
      <c r="BI99">
        <v>121.76</v>
      </c>
      <c r="BL99">
        <v>291.57</v>
      </c>
      <c r="BN99" t="s">
        <v>871</v>
      </c>
      <c r="BO99">
        <v>0</v>
      </c>
      <c r="BP99">
        <v>0</v>
      </c>
      <c r="BQ99">
        <v>0</v>
      </c>
      <c r="BR99">
        <v>0</v>
      </c>
      <c r="BS99">
        <v>0</v>
      </c>
      <c r="BT99" t="s">
        <v>872</v>
      </c>
      <c r="BU99" t="s">
        <v>872</v>
      </c>
      <c r="BV99" t="s">
        <v>872</v>
      </c>
      <c r="BW99" t="s">
        <v>872</v>
      </c>
      <c r="BY99">
        <v>0</v>
      </c>
      <c r="BZ99">
        <v>0</v>
      </c>
      <c r="CA99">
        <v>0</v>
      </c>
      <c r="CB99">
        <v>0</v>
      </c>
      <c r="CC99">
        <v>0</v>
      </c>
      <c r="CD99">
        <v>0</v>
      </c>
      <c r="CE99">
        <v>0</v>
      </c>
      <c r="CF99">
        <v>0</v>
      </c>
      <c r="CG99">
        <v>0</v>
      </c>
      <c r="CH99">
        <v>0</v>
      </c>
      <c r="CI99">
        <v>162.56</v>
      </c>
      <c r="CK99">
        <v>162.56</v>
      </c>
      <c r="CL99">
        <v>0</v>
      </c>
      <c r="CM99">
        <v>0</v>
      </c>
      <c r="CN99" t="s">
        <v>873</v>
      </c>
      <c r="CO99">
        <v>162.56</v>
      </c>
      <c r="CQ99">
        <v>162.56</v>
      </c>
      <c r="CR99">
        <v>0</v>
      </c>
      <c r="CS99">
        <v>0</v>
      </c>
      <c r="CT99">
        <v>0</v>
      </c>
      <c r="CU99">
        <v>0</v>
      </c>
      <c r="CV99">
        <v>0</v>
      </c>
      <c r="CW99">
        <v>0</v>
      </c>
      <c r="CY99">
        <v>0</v>
      </c>
      <c r="CZ99">
        <v>0</v>
      </c>
      <c r="DA99">
        <v>0</v>
      </c>
      <c r="DB99">
        <v>0</v>
      </c>
      <c r="DD99">
        <v>0</v>
      </c>
      <c r="DE99">
        <v>0</v>
      </c>
      <c r="DF99">
        <v>0</v>
      </c>
      <c r="DG99">
        <v>0</v>
      </c>
      <c r="DI99">
        <v>0</v>
      </c>
      <c r="DJ99">
        <v>0</v>
      </c>
      <c r="DK99">
        <v>0</v>
      </c>
      <c r="DL99">
        <v>0</v>
      </c>
      <c r="DM99">
        <v>29</v>
      </c>
      <c r="DN99">
        <v>7.25</v>
      </c>
      <c r="DP99">
        <v>29</v>
      </c>
      <c r="DQ99">
        <v>0</v>
      </c>
      <c r="DR99">
        <v>71.3</v>
      </c>
      <c r="DT99">
        <v>71.3</v>
      </c>
      <c r="DU99">
        <v>0</v>
      </c>
      <c r="DV99">
        <v>50.46</v>
      </c>
      <c r="DX99">
        <v>50.46</v>
      </c>
      <c r="DY99">
        <v>0</v>
      </c>
      <c r="DZ99">
        <v>301.23</v>
      </c>
      <c r="EA99">
        <v>291.57</v>
      </c>
      <c r="ED99">
        <v>301.23</v>
      </c>
      <c r="EF99" t="s">
        <v>874</v>
      </c>
      <c r="EG99">
        <v>0</v>
      </c>
      <c r="EH99">
        <v>0</v>
      </c>
      <c r="EI99">
        <v>0</v>
      </c>
      <c r="EJ99">
        <v>0</v>
      </c>
      <c r="EK99">
        <v>0</v>
      </c>
      <c r="EL99" t="s">
        <v>872</v>
      </c>
      <c r="EM99" t="s">
        <v>872</v>
      </c>
      <c r="EN99" t="s">
        <v>872</v>
      </c>
      <c r="EO99" t="s">
        <v>872</v>
      </c>
      <c r="EQ99">
        <v>0</v>
      </c>
      <c r="ER99" s="22">
        <v>0</v>
      </c>
      <c r="ES99">
        <v>0</v>
      </c>
      <c r="ET99">
        <v>0</v>
      </c>
      <c r="EU99">
        <v>0</v>
      </c>
      <c r="EV99">
        <v>0</v>
      </c>
      <c r="EW99">
        <v>0</v>
      </c>
      <c r="EX99">
        <v>0</v>
      </c>
      <c r="EY99">
        <v>0</v>
      </c>
      <c r="EZ99">
        <v>0</v>
      </c>
      <c r="FA99">
        <v>172.22</v>
      </c>
      <c r="FC99">
        <v>172.22</v>
      </c>
      <c r="FD99">
        <v>0</v>
      </c>
      <c r="FE99">
        <v>0</v>
      </c>
      <c r="FF99" t="s">
        <v>875</v>
      </c>
      <c r="FG99">
        <v>172.22</v>
      </c>
      <c r="FI99">
        <v>172.22</v>
      </c>
      <c r="FJ99">
        <v>0</v>
      </c>
      <c r="FK99">
        <v>0</v>
      </c>
      <c r="FL99">
        <v>0</v>
      </c>
      <c r="FM99">
        <v>0</v>
      </c>
      <c r="FN99">
        <v>0</v>
      </c>
      <c r="FO99">
        <v>0</v>
      </c>
      <c r="FQ99">
        <v>0</v>
      </c>
      <c r="FR99">
        <v>0</v>
      </c>
      <c r="FS99">
        <v>0</v>
      </c>
      <c r="FT99">
        <v>0</v>
      </c>
      <c r="FV99">
        <v>0</v>
      </c>
      <c r="FW99">
        <v>0</v>
      </c>
      <c r="FX99">
        <v>0</v>
      </c>
      <c r="FY99">
        <v>0</v>
      </c>
      <c r="GA99">
        <v>0</v>
      </c>
      <c r="GB99">
        <v>0</v>
      </c>
      <c r="GC99">
        <v>0</v>
      </c>
      <c r="GD99">
        <v>0</v>
      </c>
      <c r="GE99">
        <v>29</v>
      </c>
      <c r="GF99">
        <v>7.25</v>
      </c>
      <c r="GH99">
        <v>29</v>
      </c>
      <c r="GI99">
        <v>0</v>
      </c>
      <c r="GJ99">
        <v>71.3</v>
      </c>
      <c r="GL99">
        <v>71.3</v>
      </c>
      <c r="GM99">
        <v>0</v>
      </c>
      <c r="GN99">
        <v>50.46</v>
      </c>
      <c r="GP99">
        <v>50.46</v>
      </c>
      <c r="GQ99">
        <v>0</v>
      </c>
      <c r="GR99">
        <v>293.3775</v>
      </c>
      <c r="GS99">
        <v>301.23</v>
      </c>
      <c r="GV99">
        <v>301.23</v>
      </c>
      <c r="GX99" t="s">
        <v>876</v>
      </c>
      <c r="GY99">
        <v>-1.3252999999999999E-2</v>
      </c>
      <c r="GZ99">
        <v>0</v>
      </c>
      <c r="HA99">
        <v>0</v>
      </c>
      <c r="HB99">
        <v>0</v>
      </c>
      <c r="HC99">
        <v>0</v>
      </c>
      <c r="HD99" t="s">
        <v>872</v>
      </c>
      <c r="HE99" t="s">
        <v>872</v>
      </c>
      <c r="HF99" t="s">
        <v>872</v>
      </c>
      <c r="HG99" t="s">
        <v>872</v>
      </c>
      <c r="HI99">
        <v>0</v>
      </c>
      <c r="HJ99">
        <v>0</v>
      </c>
      <c r="HK99">
        <v>0</v>
      </c>
      <c r="HL99">
        <v>0</v>
      </c>
      <c r="HM99">
        <v>0</v>
      </c>
      <c r="HN99">
        <v>0</v>
      </c>
      <c r="HO99">
        <v>0</v>
      </c>
      <c r="HP99">
        <v>0</v>
      </c>
      <c r="HQ99">
        <v>0</v>
      </c>
      <c r="HR99">
        <v>0</v>
      </c>
      <c r="HS99">
        <v>163.80000000000001</v>
      </c>
      <c r="HU99">
        <v>163.80000000000001</v>
      </c>
      <c r="HV99">
        <v>0</v>
      </c>
      <c r="HW99">
        <v>0</v>
      </c>
      <c r="HX99" t="s">
        <v>877</v>
      </c>
      <c r="HY99">
        <v>163.80000000000001</v>
      </c>
      <c r="IA99">
        <v>163.80000000000001</v>
      </c>
      <c r="IB99">
        <v>0</v>
      </c>
      <c r="IC99">
        <v>0</v>
      </c>
      <c r="ID99">
        <v>0</v>
      </c>
      <c r="IE99">
        <v>0</v>
      </c>
      <c r="IF99">
        <v>0</v>
      </c>
      <c r="IG99">
        <v>0</v>
      </c>
      <c r="II99">
        <v>0</v>
      </c>
      <c r="IJ99">
        <v>0</v>
      </c>
      <c r="IK99">
        <v>0</v>
      </c>
      <c r="IL99">
        <v>0</v>
      </c>
      <c r="IN99">
        <v>0</v>
      </c>
      <c r="IO99">
        <v>0</v>
      </c>
      <c r="IP99">
        <v>0</v>
      </c>
      <c r="IQ99">
        <v>0</v>
      </c>
      <c r="IS99">
        <v>0</v>
      </c>
      <c r="IT99">
        <v>0</v>
      </c>
      <c r="IU99">
        <v>0</v>
      </c>
      <c r="IV99">
        <v>0</v>
      </c>
      <c r="IW99">
        <v>31.27</v>
      </c>
      <c r="IX99">
        <v>7.8174999999999999</v>
      </c>
      <c r="IZ99">
        <v>31.27</v>
      </c>
      <c r="JA99">
        <v>0</v>
      </c>
      <c r="JB99">
        <v>71.3</v>
      </c>
      <c r="JD99">
        <v>71.3</v>
      </c>
      <c r="JE99">
        <v>0</v>
      </c>
      <c r="JF99">
        <v>50.46</v>
      </c>
      <c r="JH99">
        <v>50.46</v>
      </c>
      <c r="JI99">
        <v>0</v>
      </c>
      <c r="JJ99">
        <v>293.3775</v>
      </c>
      <c r="JL99" t="s">
        <v>878</v>
      </c>
      <c r="JM99">
        <v>0</v>
      </c>
      <c r="JN99">
        <v>0</v>
      </c>
      <c r="JO99">
        <v>0</v>
      </c>
      <c r="JP99">
        <v>0</v>
      </c>
      <c r="JQ99">
        <v>0</v>
      </c>
      <c r="JR99">
        <v>44317.36438082176</v>
      </c>
      <c r="JS99">
        <v>1</v>
      </c>
      <c r="JT99">
        <v>3</v>
      </c>
    </row>
    <row r="100" spans="1:280" x14ac:dyDescent="0.25">
      <c r="A100">
        <v>2006</v>
      </c>
      <c r="B100">
        <v>2006</v>
      </c>
      <c r="C100" t="s">
        <v>175</v>
      </c>
      <c r="D100" t="s">
        <v>173</v>
      </c>
      <c r="E100" t="s">
        <v>176</v>
      </c>
      <c r="G100">
        <v>2004</v>
      </c>
      <c r="H100">
        <v>595000</v>
      </c>
      <c r="I100">
        <v>0</v>
      </c>
      <c r="J100">
        <v>0</v>
      </c>
      <c r="K100">
        <v>0</v>
      </c>
      <c r="L100">
        <v>0</v>
      </c>
      <c r="M100">
        <v>104000</v>
      </c>
      <c r="N100">
        <v>11000</v>
      </c>
      <c r="O100">
        <v>0</v>
      </c>
      <c r="P100">
        <v>11.03</v>
      </c>
      <c r="Q100">
        <v>225000</v>
      </c>
      <c r="R100">
        <v>132</v>
      </c>
      <c r="S100">
        <v>132</v>
      </c>
      <c r="T100">
        <v>132</v>
      </c>
      <c r="U100">
        <v>0</v>
      </c>
      <c r="V100" t="s">
        <v>870</v>
      </c>
      <c r="W100">
        <v>132</v>
      </c>
      <c r="X100">
        <v>132</v>
      </c>
      <c r="Y100">
        <v>132</v>
      </c>
      <c r="Z100">
        <v>0</v>
      </c>
      <c r="AA100">
        <v>11</v>
      </c>
      <c r="AB100">
        <v>11</v>
      </c>
      <c r="AC100">
        <v>0.4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  <c r="AS100">
        <v>0</v>
      </c>
      <c r="AT100">
        <v>0</v>
      </c>
      <c r="AU100">
        <v>9.17</v>
      </c>
      <c r="AV100">
        <v>2.2925</v>
      </c>
      <c r="AW100">
        <v>9.17</v>
      </c>
      <c r="AX100">
        <v>9.17</v>
      </c>
      <c r="AY100">
        <v>0</v>
      </c>
      <c r="AZ100">
        <v>69.42</v>
      </c>
      <c r="BA100">
        <v>69.42</v>
      </c>
      <c r="BB100">
        <v>69.42</v>
      </c>
      <c r="BC100">
        <v>0</v>
      </c>
      <c r="BD100">
        <v>50.46</v>
      </c>
      <c r="BE100">
        <v>50.46</v>
      </c>
      <c r="BF100">
        <v>50.46</v>
      </c>
      <c r="BG100">
        <v>0</v>
      </c>
      <c r="BH100">
        <v>270.94040000000001</v>
      </c>
      <c r="BI100">
        <v>265.57249999999999</v>
      </c>
      <c r="BJ100">
        <v>270.94040000000001</v>
      </c>
      <c r="BK100">
        <v>265.57249999999999</v>
      </c>
      <c r="BL100">
        <v>270.94040000000001</v>
      </c>
      <c r="BM100">
        <v>270.94040000000001</v>
      </c>
      <c r="BN100" t="s">
        <v>871</v>
      </c>
      <c r="BO100">
        <v>0</v>
      </c>
      <c r="BP100">
        <v>0</v>
      </c>
      <c r="BQ100">
        <v>1704.55</v>
      </c>
      <c r="BR100">
        <v>87</v>
      </c>
      <c r="BS100">
        <v>0.8</v>
      </c>
      <c r="BT100" t="s">
        <v>872</v>
      </c>
      <c r="BU100" t="s">
        <v>872</v>
      </c>
      <c r="BV100" t="s">
        <v>872</v>
      </c>
      <c r="BW100" t="s">
        <v>872</v>
      </c>
      <c r="BX100">
        <v>2004</v>
      </c>
      <c r="BY100">
        <v>595000</v>
      </c>
      <c r="BZ100">
        <v>0</v>
      </c>
      <c r="CA100">
        <v>0</v>
      </c>
      <c r="CB100">
        <v>0</v>
      </c>
      <c r="CC100">
        <v>0</v>
      </c>
      <c r="CD100">
        <v>104000</v>
      </c>
      <c r="CE100">
        <v>11000</v>
      </c>
      <c r="CF100">
        <v>0</v>
      </c>
      <c r="CG100">
        <v>11.03</v>
      </c>
      <c r="CH100">
        <v>225000</v>
      </c>
      <c r="CI100">
        <v>133.63999999999999</v>
      </c>
      <c r="CJ100">
        <v>133.63999999999999</v>
      </c>
      <c r="CK100">
        <v>133.63999999999999</v>
      </c>
      <c r="CL100">
        <v>0</v>
      </c>
      <c r="CM100">
        <v>0</v>
      </c>
      <c r="CN100" t="s">
        <v>873</v>
      </c>
      <c r="CO100">
        <v>133.63999999999999</v>
      </c>
      <c r="CP100">
        <v>133.63999999999999</v>
      </c>
      <c r="CQ100">
        <v>133.63999999999999</v>
      </c>
      <c r="CR100">
        <v>0</v>
      </c>
      <c r="CS100">
        <v>17</v>
      </c>
      <c r="CT100">
        <v>14.7004</v>
      </c>
      <c r="CU100">
        <v>0.4</v>
      </c>
      <c r="CV100">
        <v>0</v>
      </c>
      <c r="CW100">
        <v>0</v>
      </c>
      <c r="CX100">
        <v>0</v>
      </c>
      <c r="CY100">
        <v>0</v>
      </c>
      <c r="CZ100">
        <v>0</v>
      </c>
      <c r="DA100">
        <v>0</v>
      </c>
      <c r="DB100">
        <v>0</v>
      </c>
      <c r="DC100">
        <v>0</v>
      </c>
      <c r="DD100">
        <v>0</v>
      </c>
      <c r="DE100">
        <v>0</v>
      </c>
      <c r="DF100">
        <v>0</v>
      </c>
      <c r="DG100">
        <v>0</v>
      </c>
      <c r="DH100">
        <v>0</v>
      </c>
      <c r="DI100">
        <v>0</v>
      </c>
      <c r="DJ100">
        <v>0</v>
      </c>
      <c r="DK100">
        <v>0</v>
      </c>
      <c r="DL100">
        <v>0</v>
      </c>
      <c r="DM100">
        <v>9.2799999999999994</v>
      </c>
      <c r="DN100">
        <v>2.3199999999999998</v>
      </c>
      <c r="DO100">
        <v>9.2799999999999994</v>
      </c>
      <c r="DP100">
        <v>9.2799999999999994</v>
      </c>
      <c r="DQ100">
        <v>0</v>
      </c>
      <c r="DR100">
        <v>69.42</v>
      </c>
      <c r="DS100">
        <v>69.42</v>
      </c>
      <c r="DT100">
        <v>69.42</v>
      </c>
      <c r="DU100">
        <v>0</v>
      </c>
      <c r="DV100">
        <v>50.46</v>
      </c>
      <c r="DW100">
        <v>50.46</v>
      </c>
      <c r="DX100">
        <v>50.46</v>
      </c>
      <c r="DY100">
        <v>0</v>
      </c>
      <c r="DZ100">
        <v>276.19099999999997</v>
      </c>
      <c r="EA100">
        <v>270.94040000000001</v>
      </c>
      <c r="EB100">
        <v>276.19099999999997</v>
      </c>
      <c r="EC100">
        <v>270.94040000000001</v>
      </c>
      <c r="ED100">
        <v>276.19099999999997</v>
      </c>
      <c r="EE100">
        <v>276.19099999999997</v>
      </c>
      <c r="EF100" t="s">
        <v>874</v>
      </c>
      <c r="EG100">
        <v>0</v>
      </c>
      <c r="EH100">
        <v>0</v>
      </c>
      <c r="EI100">
        <v>1683.63</v>
      </c>
      <c r="EJ100">
        <v>87</v>
      </c>
      <c r="EK100">
        <v>0.8</v>
      </c>
      <c r="EL100" t="s">
        <v>872</v>
      </c>
      <c r="EM100" t="s">
        <v>872</v>
      </c>
      <c r="EN100" t="s">
        <v>872</v>
      </c>
      <c r="EO100" t="s">
        <v>872</v>
      </c>
      <c r="EP100">
        <v>2004</v>
      </c>
      <c r="EQ100">
        <v>535433</v>
      </c>
      <c r="ER100" s="22">
        <v>0</v>
      </c>
      <c r="ES100">
        <v>8969</v>
      </c>
      <c r="ET100">
        <v>0</v>
      </c>
      <c r="EU100">
        <v>0</v>
      </c>
      <c r="EV100">
        <v>131056</v>
      </c>
      <c r="EW100">
        <v>2443</v>
      </c>
      <c r="EX100">
        <v>0</v>
      </c>
      <c r="EY100">
        <v>11.03</v>
      </c>
      <c r="EZ100">
        <v>188500</v>
      </c>
      <c r="FA100">
        <v>138.1</v>
      </c>
      <c r="FB100">
        <v>138.1</v>
      </c>
      <c r="FC100">
        <v>138.1</v>
      </c>
      <c r="FD100">
        <v>0</v>
      </c>
      <c r="FE100">
        <v>0</v>
      </c>
      <c r="FF100" t="s">
        <v>875</v>
      </c>
      <c r="FG100">
        <v>138.1</v>
      </c>
      <c r="FH100">
        <v>138.1</v>
      </c>
      <c r="FI100">
        <v>138.1</v>
      </c>
      <c r="FJ100">
        <v>0</v>
      </c>
      <c r="FK100">
        <v>21</v>
      </c>
      <c r="FL100">
        <v>15.191000000000001</v>
      </c>
      <c r="FM100">
        <v>0.4</v>
      </c>
      <c r="FN100">
        <v>0</v>
      </c>
      <c r="FO100">
        <v>0</v>
      </c>
      <c r="FP100">
        <v>0</v>
      </c>
      <c r="FQ100">
        <v>0</v>
      </c>
      <c r="FR100">
        <v>0</v>
      </c>
      <c r="FS100">
        <v>0</v>
      </c>
      <c r="FT100">
        <v>0</v>
      </c>
      <c r="FU100">
        <v>0</v>
      </c>
      <c r="FV100">
        <v>0</v>
      </c>
      <c r="FW100">
        <v>0</v>
      </c>
      <c r="FX100">
        <v>0</v>
      </c>
      <c r="FY100">
        <v>0</v>
      </c>
      <c r="FZ100">
        <v>0</v>
      </c>
      <c r="GA100">
        <v>0</v>
      </c>
      <c r="GB100">
        <v>0</v>
      </c>
      <c r="GC100">
        <v>0</v>
      </c>
      <c r="GD100">
        <v>0</v>
      </c>
      <c r="GE100">
        <v>10.48</v>
      </c>
      <c r="GF100">
        <v>2.62</v>
      </c>
      <c r="GG100">
        <v>10.48</v>
      </c>
      <c r="GH100">
        <v>10.48</v>
      </c>
      <c r="GI100">
        <v>0</v>
      </c>
      <c r="GJ100">
        <v>69.42</v>
      </c>
      <c r="GK100">
        <v>69.42</v>
      </c>
      <c r="GL100">
        <v>69.42</v>
      </c>
      <c r="GM100">
        <v>0</v>
      </c>
      <c r="GN100">
        <v>50.46</v>
      </c>
      <c r="GO100">
        <v>50.46</v>
      </c>
      <c r="GP100">
        <v>50.46</v>
      </c>
      <c r="GQ100">
        <v>0</v>
      </c>
      <c r="GR100">
        <v>280.81220000000002</v>
      </c>
      <c r="GS100">
        <v>276.19099999999997</v>
      </c>
      <c r="GT100">
        <v>280.81220000000002</v>
      </c>
      <c r="GU100">
        <v>276.19099999999997</v>
      </c>
      <c r="GV100">
        <v>280.81220000000002</v>
      </c>
      <c r="GW100">
        <v>280.81220000000002</v>
      </c>
      <c r="GX100" t="s">
        <v>876</v>
      </c>
      <c r="GY100">
        <v>0</v>
      </c>
      <c r="GZ100">
        <v>0</v>
      </c>
      <c r="HA100">
        <v>1364.95</v>
      </c>
      <c r="HB100">
        <v>84</v>
      </c>
      <c r="HC100">
        <v>0.8</v>
      </c>
      <c r="HD100" t="s">
        <v>872</v>
      </c>
      <c r="HE100" t="s">
        <v>872</v>
      </c>
      <c r="HF100" t="s">
        <v>872</v>
      </c>
      <c r="HG100" t="s">
        <v>872</v>
      </c>
      <c r="HH100">
        <v>2004</v>
      </c>
      <c r="HI100">
        <v>588623</v>
      </c>
      <c r="HJ100">
        <v>0</v>
      </c>
      <c r="HK100">
        <v>9200</v>
      </c>
      <c r="HL100">
        <v>0</v>
      </c>
      <c r="HM100">
        <v>0</v>
      </c>
      <c r="HN100">
        <v>123653</v>
      </c>
      <c r="HO100">
        <v>70410</v>
      </c>
      <c r="HP100">
        <v>0</v>
      </c>
      <c r="HQ100">
        <v>12.4</v>
      </c>
      <c r="HR100">
        <v>231508</v>
      </c>
      <c r="HS100">
        <v>141.02000000000001</v>
      </c>
      <c r="HT100">
        <v>141.02000000000001</v>
      </c>
      <c r="HU100">
        <v>141.02000000000001</v>
      </c>
      <c r="HV100">
        <v>0</v>
      </c>
      <c r="HW100">
        <v>0</v>
      </c>
      <c r="HX100" t="s">
        <v>877</v>
      </c>
      <c r="HY100">
        <v>141.02000000000001</v>
      </c>
      <c r="HZ100">
        <v>141.02000000000001</v>
      </c>
      <c r="IA100">
        <v>141.02000000000001</v>
      </c>
      <c r="IB100">
        <v>0</v>
      </c>
      <c r="IC100">
        <v>24</v>
      </c>
      <c r="ID100">
        <v>15.5122</v>
      </c>
      <c r="IE100">
        <v>0.9</v>
      </c>
      <c r="IF100">
        <v>0</v>
      </c>
      <c r="IG100">
        <v>0</v>
      </c>
      <c r="IH100">
        <v>0</v>
      </c>
      <c r="II100">
        <v>0</v>
      </c>
      <c r="IJ100">
        <v>0</v>
      </c>
      <c r="IK100">
        <v>0</v>
      </c>
      <c r="IL100">
        <v>0</v>
      </c>
      <c r="IM100">
        <v>0</v>
      </c>
      <c r="IN100">
        <v>0</v>
      </c>
      <c r="IO100">
        <v>0</v>
      </c>
      <c r="IP100">
        <v>0</v>
      </c>
      <c r="IQ100">
        <v>0</v>
      </c>
      <c r="IR100">
        <v>0</v>
      </c>
      <c r="IS100">
        <v>0</v>
      </c>
      <c r="IT100">
        <v>0</v>
      </c>
      <c r="IU100">
        <v>1</v>
      </c>
      <c r="IV100">
        <v>0.25</v>
      </c>
      <c r="IW100">
        <v>13</v>
      </c>
      <c r="IX100">
        <v>3.25</v>
      </c>
      <c r="IY100">
        <v>13</v>
      </c>
      <c r="IZ100">
        <v>13</v>
      </c>
      <c r="JA100">
        <v>0</v>
      </c>
      <c r="JB100">
        <v>69.42</v>
      </c>
      <c r="JC100">
        <v>69.42</v>
      </c>
      <c r="JD100">
        <v>69.42</v>
      </c>
      <c r="JE100">
        <v>0</v>
      </c>
      <c r="JF100">
        <v>50.46</v>
      </c>
      <c r="JG100">
        <v>50.46</v>
      </c>
      <c r="JH100">
        <v>50.46</v>
      </c>
      <c r="JI100">
        <v>0</v>
      </c>
      <c r="JJ100">
        <v>280.81220000000002</v>
      </c>
      <c r="JK100">
        <v>280.81220000000002</v>
      </c>
      <c r="JL100" t="s">
        <v>878</v>
      </c>
      <c r="JM100">
        <v>0</v>
      </c>
      <c r="JN100">
        <v>0</v>
      </c>
      <c r="JO100">
        <v>1641.67</v>
      </c>
      <c r="JP100">
        <v>88</v>
      </c>
      <c r="JQ100">
        <v>0.8</v>
      </c>
      <c r="JR100">
        <v>44317.36438082176</v>
      </c>
      <c r="JS100">
        <v>1</v>
      </c>
      <c r="JT100">
        <v>2</v>
      </c>
    </row>
    <row r="101" spans="1:280" x14ac:dyDescent="0.25">
      <c r="A101">
        <v>2008</v>
      </c>
      <c r="B101">
        <v>2008</v>
      </c>
      <c r="C101" t="s">
        <v>177</v>
      </c>
      <c r="D101" t="s">
        <v>178</v>
      </c>
      <c r="E101" t="s">
        <v>179</v>
      </c>
      <c r="G101">
        <v>2007</v>
      </c>
      <c r="H101">
        <v>622200</v>
      </c>
      <c r="I101">
        <v>424320</v>
      </c>
      <c r="J101">
        <v>0</v>
      </c>
      <c r="K101">
        <v>6120</v>
      </c>
      <c r="L101">
        <v>0</v>
      </c>
      <c r="M101">
        <v>484500</v>
      </c>
      <c r="N101">
        <v>0</v>
      </c>
      <c r="O101">
        <v>0</v>
      </c>
      <c r="P101">
        <v>11.43</v>
      </c>
      <c r="Q101">
        <v>800000</v>
      </c>
      <c r="R101">
        <v>558</v>
      </c>
      <c r="S101">
        <v>558</v>
      </c>
      <c r="T101">
        <v>558</v>
      </c>
      <c r="U101">
        <v>0</v>
      </c>
      <c r="V101" t="s">
        <v>870</v>
      </c>
      <c r="W101">
        <v>558</v>
      </c>
      <c r="X101">
        <v>558</v>
      </c>
      <c r="Y101">
        <v>558</v>
      </c>
      <c r="Z101">
        <v>0</v>
      </c>
      <c r="AA101">
        <v>93</v>
      </c>
      <c r="AB101">
        <v>61.38</v>
      </c>
      <c r="AC101">
        <v>6.8</v>
      </c>
      <c r="AD101">
        <v>4</v>
      </c>
      <c r="AE101">
        <v>2</v>
      </c>
      <c r="AF101">
        <v>4</v>
      </c>
      <c r="AG101">
        <v>4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  <c r="AS101">
        <v>4</v>
      </c>
      <c r="AT101">
        <v>1</v>
      </c>
      <c r="AU101">
        <v>87.96</v>
      </c>
      <c r="AV101">
        <v>21.99</v>
      </c>
      <c r="AW101">
        <v>87.96</v>
      </c>
      <c r="AX101">
        <v>87.96</v>
      </c>
      <c r="AY101">
        <v>0</v>
      </c>
      <c r="AZ101">
        <v>24.97</v>
      </c>
      <c r="BA101">
        <v>24.97</v>
      </c>
      <c r="BB101">
        <v>24.97</v>
      </c>
      <c r="BC101">
        <v>0</v>
      </c>
      <c r="BD101">
        <v>88.71</v>
      </c>
      <c r="BE101">
        <v>88.71</v>
      </c>
      <c r="BF101">
        <v>88.71</v>
      </c>
      <c r="BG101">
        <v>0</v>
      </c>
      <c r="BH101">
        <v>745.39790000000005</v>
      </c>
      <c r="BI101">
        <v>764.85</v>
      </c>
      <c r="BJ101">
        <v>745.39790000000005</v>
      </c>
      <c r="BK101">
        <v>764.85</v>
      </c>
      <c r="BL101">
        <v>764.85</v>
      </c>
      <c r="BM101">
        <v>764.85</v>
      </c>
      <c r="BN101" t="s">
        <v>871</v>
      </c>
      <c r="BO101">
        <v>0</v>
      </c>
      <c r="BP101">
        <v>0</v>
      </c>
      <c r="BQ101">
        <v>1433.69</v>
      </c>
      <c r="BR101">
        <v>82</v>
      </c>
      <c r="BS101">
        <v>0.8</v>
      </c>
      <c r="BT101" t="s">
        <v>872</v>
      </c>
      <c r="BU101" t="s">
        <v>872</v>
      </c>
      <c r="BV101" t="s">
        <v>872</v>
      </c>
      <c r="BW101" t="s">
        <v>872</v>
      </c>
      <c r="BX101">
        <v>2007</v>
      </c>
      <c r="BY101">
        <v>610000</v>
      </c>
      <c r="BZ101">
        <v>416000</v>
      </c>
      <c r="CA101">
        <v>0</v>
      </c>
      <c r="CB101">
        <v>6000</v>
      </c>
      <c r="CC101">
        <v>0</v>
      </c>
      <c r="CD101">
        <v>475000</v>
      </c>
      <c r="CE101">
        <v>0</v>
      </c>
      <c r="CF101">
        <v>0</v>
      </c>
      <c r="CG101">
        <v>11.43</v>
      </c>
      <c r="CH101">
        <v>785000</v>
      </c>
      <c r="CI101">
        <v>540.64</v>
      </c>
      <c r="CJ101">
        <v>540.64</v>
      </c>
      <c r="CK101">
        <v>540.64</v>
      </c>
      <c r="CL101">
        <v>0</v>
      </c>
      <c r="CM101">
        <v>0</v>
      </c>
      <c r="CN101" t="s">
        <v>873</v>
      </c>
      <c r="CO101">
        <v>540.64</v>
      </c>
      <c r="CP101">
        <v>540.64</v>
      </c>
      <c r="CQ101">
        <v>540.64</v>
      </c>
      <c r="CR101">
        <v>0</v>
      </c>
      <c r="CS101">
        <v>89</v>
      </c>
      <c r="CT101">
        <v>59.470399999999998</v>
      </c>
      <c r="CU101">
        <v>6.8</v>
      </c>
      <c r="CV101">
        <v>5</v>
      </c>
      <c r="CW101">
        <v>2.5</v>
      </c>
      <c r="CX101">
        <v>5</v>
      </c>
      <c r="CY101">
        <v>5</v>
      </c>
      <c r="CZ101">
        <v>0</v>
      </c>
      <c r="DA101">
        <v>0</v>
      </c>
      <c r="DB101">
        <v>0</v>
      </c>
      <c r="DC101">
        <v>0</v>
      </c>
      <c r="DD101">
        <v>0</v>
      </c>
      <c r="DE101">
        <v>0</v>
      </c>
      <c r="DF101">
        <v>0</v>
      </c>
      <c r="DG101">
        <v>0</v>
      </c>
      <c r="DH101">
        <v>0</v>
      </c>
      <c r="DI101">
        <v>0</v>
      </c>
      <c r="DJ101">
        <v>0</v>
      </c>
      <c r="DK101">
        <v>4</v>
      </c>
      <c r="DL101">
        <v>1</v>
      </c>
      <c r="DM101">
        <v>85.23</v>
      </c>
      <c r="DN101">
        <v>21.307500000000001</v>
      </c>
      <c r="DO101">
        <v>85.23</v>
      </c>
      <c r="DP101">
        <v>85.23</v>
      </c>
      <c r="DQ101">
        <v>0</v>
      </c>
      <c r="DR101">
        <v>24.97</v>
      </c>
      <c r="DS101">
        <v>24.97</v>
      </c>
      <c r="DT101">
        <v>24.97</v>
      </c>
      <c r="DU101">
        <v>0</v>
      </c>
      <c r="DV101">
        <v>88.71</v>
      </c>
      <c r="DW101">
        <v>88.71</v>
      </c>
      <c r="DX101">
        <v>88.71</v>
      </c>
      <c r="DY101">
        <v>0</v>
      </c>
      <c r="DZ101">
        <v>793.93589999999995</v>
      </c>
      <c r="EA101">
        <v>745.39790000000005</v>
      </c>
      <c r="EB101">
        <v>793.93589999999995</v>
      </c>
      <c r="EC101">
        <v>745.39790000000005</v>
      </c>
      <c r="ED101">
        <v>793.93589999999995</v>
      </c>
      <c r="EE101">
        <v>793.93589999999995</v>
      </c>
      <c r="EF101" t="s">
        <v>874</v>
      </c>
      <c r="EG101">
        <v>0</v>
      </c>
      <c r="EH101">
        <v>0</v>
      </c>
      <c r="EI101">
        <v>1451.98</v>
      </c>
      <c r="EJ101">
        <v>83</v>
      </c>
      <c r="EK101">
        <v>0.8</v>
      </c>
      <c r="EL101" t="s">
        <v>872</v>
      </c>
      <c r="EM101" t="s">
        <v>872</v>
      </c>
      <c r="EN101" t="s">
        <v>872</v>
      </c>
      <c r="EO101" t="s">
        <v>872</v>
      </c>
      <c r="EP101">
        <v>2007</v>
      </c>
      <c r="EQ101">
        <v>596632</v>
      </c>
      <c r="ER101" s="22">
        <v>395110</v>
      </c>
      <c r="ES101">
        <v>43467</v>
      </c>
      <c r="ET101">
        <v>0</v>
      </c>
      <c r="EU101">
        <v>0</v>
      </c>
      <c r="EV101">
        <v>627914</v>
      </c>
      <c r="EW101">
        <v>0</v>
      </c>
      <c r="EX101">
        <v>0</v>
      </c>
      <c r="EY101">
        <v>11.43</v>
      </c>
      <c r="EZ101">
        <v>829283</v>
      </c>
      <c r="FA101">
        <v>582.94000000000005</v>
      </c>
      <c r="FB101">
        <v>582.94000000000005</v>
      </c>
      <c r="FC101">
        <v>582.94000000000005</v>
      </c>
      <c r="FD101">
        <v>0</v>
      </c>
      <c r="FE101">
        <v>0</v>
      </c>
      <c r="FF101" t="s">
        <v>875</v>
      </c>
      <c r="FG101">
        <v>582.94000000000005</v>
      </c>
      <c r="FH101">
        <v>582.94000000000005</v>
      </c>
      <c r="FI101">
        <v>582.94000000000005</v>
      </c>
      <c r="FJ101">
        <v>0</v>
      </c>
      <c r="FK101">
        <v>85</v>
      </c>
      <c r="FL101">
        <v>64.123400000000004</v>
      </c>
      <c r="FM101">
        <v>6.8</v>
      </c>
      <c r="FN101">
        <v>5</v>
      </c>
      <c r="FO101">
        <v>2.5</v>
      </c>
      <c r="FP101">
        <v>5</v>
      </c>
      <c r="FQ101">
        <v>5</v>
      </c>
      <c r="FR101">
        <v>0</v>
      </c>
      <c r="FS101">
        <v>0</v>
      </c>
      <c r="FT101">
        <v>0</v>
      </c>
      <c r="FU101">
        <v>0</v>
      </c>
      <c r="FV101">
        <v>0</v>
      </c>
      <c r="FW101">
        <v>0</v>
      </c>
      <c r="FX101">
        <v>0</v>
      </c>
      <c r="FY101">
        <v>0</v>
      </c>
      <c r="FZ101">
        <v>0</v>
      </c>
      <c r="GA101">
        <v>0</v>
      </c>
      <c r="GB101">
        <v>0</v>
      </c>
      <c r="GC101">
        <v>7</v>
      </c>
      <c r="GD101">
        <v>1.75</v>
      </c>
      <c r="GE101">
        <v>88.57</v>
      </c>
      <c r="GF101">
        <v>22.142499999999998</v>
      </c>
      <c r="GG101">
        <v>88.57</v>
      </c>
      <c r="GH101">
        <v>88.57</v>
      </c>
      <c r="GI101">
        <v>0</v>
      </c>
      <c r="GJ101">
        <v>24.97</v>
      </c>
      <c r="GK101">
        <v>24.97</v>
      </c>
      <c r="GL101">
        <v>24.97</v>
      </c>
      <c r="GM101">
        <v>0</v>
      </c>
      <c r="GN101">
        <v>88.71</v>
      </c>
      <c r="GO101">
        <v>88.71</v>
      </c>
      <c r="GP101">
        <v>88.71</v>
      </c>
      <c r="GQ101">
        <v>0</v>
      </c>
      <c r="GR101">
        <v>806.23950000000002</v>
      </c>
      <c r="GS101">
        <v>793.93589999999995</v>
      </c>
      <c r="GT101">
        <v>806.23950000000002</v>
      </c>
      <c r="GU101">
        <v>793.93589999999995</v>
      </c>
      <c r="GV101">
        <v>806.23950000000002</v>
      </c>
      <c r="GW101">
        <v>806.23950000000002</v>
      </c>
      <c r="GX101" t="s">
        <v>876</v>
      </c>
      <c r="GY101">
        <v>-2.0010000000000002E-3</v>
      </c>
      <c r="GZ101">
        <v>0</v>
      </c>
      <c r="HA101">
        <v>1419.74</v>
      </c>
      <c r="HB101">
        <v>84</v>
      </c>
      <c r="HC101">
        <v>0.8</v>
      </c>
      <c r="HD101" t="s">
        <v>872</v>
      </c>
      <c r="HE101" t="s">
        <v>872</v>
      </c>
      <c r="HF101" t="s">
        <v>872</v>
      </c>
      <c r="HG101" t="s">
        <v>872</v>
      </c>
      <c r="HH101">
        <v>2007</v>
      </c>
      <c r="HI101">
        <v>600738</v>
      </c>
      <c r="HJ101">
        <v>432935</v>
      </c>
      <c r="HK101">
        <v>51939</v>
      </c>
      <c r="HL101">
        <v>0</v>
      </c>
      <c r="HM101">
        <v>0</v>
      </c>
      <c r="HN101">
        <v>557282</v>
      </c>
      <c r="HO101">
        <v>0</v>
      </c>
      <c r="HP101">
        <v>0</v>
      </c>
      <c r="HQ101">
        <v>12.77</v>
      </c>
      <c r="HR101">
        <v>768694</v>
      </c>
      <c r="HS101">
        <v>588.70000000000005</v>
      </c>
      <c r="HT101">
        <v>588.70000000000005</v>
      </c>
      <c r="HU101">
        <v>588.70000000000005</v>
      </c>
      <c r="HV101">
        <v>0</v>
      </c>
      <c r="HW101">
        <v>0</v>
      </c>
      <c r="HX101" t="s">
        <v>877</v>
      </c>
      <c r="HY101">
        <v>588.70000000000005</v>
      </c>
      <c r="HZ101">
        <v>588.70000000000005</v>
      </c>
      <c r="IA101">
        <v>588.70000000000005</v>
      </c>
      <c r="IB101">
        <v>0</v>
      </c>
      <c r="IC101">
        <v>83</v>
      </c>
      <c r="ID101">
        <v>64.757000000000005</v>
      </c>
      <c r="IE101">
        <v>6.6</v>
      </c>
      <c r="IF101">
        <v>4.96</v>
      </c>
      <c r="IG101">
        <v>2.48</v>
      </c>
      <c r="IH101">
        <v>4.96</v>
      </c>
      <c r="II101">
        <v>4.96</v>
      </c>
      <c r="IJ101">
        <v>0</v>
      </c>
      <c r="IK101">
        <v>0</v>
      </c>
      <c r="IL101">
        <v>0</v>
      </c>
      <c r="IM101">
        <v>0</v>
      </c>
      <c r="IN101">
        <v>0</v>
      </c>
      <c r="IO101">
        <v>0</v>
      </c>
      <c r="IP101">
        <v>0</v>
      </c>
      <c r="IQ101">
        <v>0</v>
      </c>
      <c r="IR101">
        <v>0</v>
      </c>
      <c r="IS101">
        <v>0</v>
      </c>
      <c r="IT101">
        <v>0</v>
      </c>
      <c r="IU101">
        <v>6</v>
      </c>
      <c r="IV101">
        <v>1.5</v>
      </c>
      <c r="IW101">
        <v>114.09</v>
      </c>
      <c r="IX101">
        <v>28.522500000000001</v>
      </c>
      <c r="IY101">
        <v>114.09</v>
      </c>
      <c r="IZ101">
        <v>114.09</v>
      </c>
      <c r="JA101">
        <v>0</v>
      </c>
      <c r="JB101">
        <v>24.97</v>
      </c>
      <c r="JC101">
        <v>24.97</v>
      </c>
      <c r="JD101">
        <v>24.97</v>
      </c>
      <c r="JE101">
        <v>0</v>
      </c>
      <c r="JF101">
        <v>88.71</v>
      </c>
      <c r="JG101">
        <v>88.71</v>
      </c>
      <c r="JH101">
        <v>88.71</v>
      </c>
      <c r="JI101">
        <v>0</v>
      </c>
      <c r="JJ101">
        <v>806.23950000000002</v>
      </c>
      <c r="JK101">
        <v>806.23950000000002</v>
      </c>
      <c r="JL101" t="s">
        <v>878</v>
      </c>
      <c r="JM101">
        <v>-1.3573999999999999E-2</v>
      </c>
      <c r="JN101">
        <v>0</v>
      </c>
      <c r="JO101">
        <v>1305.75</v>
      </c>
      <c r="JP101">
        <v>81</v>
      </c>
      <c r="JQ101">
        <v>0.8</v>
      </c>
      <c r="JR101">
        <v>44317.36438082176</v>
      </c>
      <c r="JS101">
        <v>1</v>
      </c>
      <c r="JT101">
        <v>2</v>
      </c>
    </row>
    <row r="102" spans="1:280" x14ac:dyDescent="0.25">
      <c r="A102">
        <v>2009</v>
      </c>
      <c r="B102">
        <v>2009</v>
      </c>
      <c r="C102" t="s">
        <v>180</v>
      </c>
      <c r="D102" t="s">
        <v>178</v>
      </c>
      <c r="E102" t="s">
        <v>181</v>
      </c>
      <c r="G102">
        <v>2007</v>
      </c>
      <c r="H102">
        <v>140000</v>
      </c>
      <c r="I102">
        <v>142000</v>
      </c>
      <c r="J102">
        <v>0</v>
      </c>
      <c r="K102">
        <v>1900</v>
      </c>
      <c r="L102">
        <v>0</v>
      </c>
      <c r="M102">
        <v>190000</v>
      </c>
      <c r="N102">
        <v>0</v>
      </c>
      <c r="O102">
        <v>0</v>
      </c>
      <c r="P102">
        <v>14.22</v>
      </c>
      <c r="Q102">
        <v>145000</v>
      </c>
      <c r="R102">
        <v>180</v>
      </c>
      <c r="S102">
        <v>180</v>
      </c>
      <c r="T102">
        <v>180</v>
      </c>
      <c r="U102">
        <v>0</v>
      </c>
      <c r="V102" t="s">
        <v>870</v>
      </c>
      <c r="W102">
        <v>180</v>
      </c>
      <c r="X102">
        <v>180</v>
      </c>
      <c r="Y102">
        <v>180</v>
      </c>
      <c r="Z102">
        <v>0</v>
      </c>
      <c r="AA102">
        <v>30</v>
      </c>
      <c r="AB102">
        <v>19.8</v>
      </c>
      <c r="AC102">
        <v>1.8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1</v>
      </c>
      <c r="AT102">
        <v>0.25</v>
      </c>
      <c r="AU102">
        <v>39</v>
      </c>
      <c r="AV102">
        <v>9.75</v>
      </c>
      <c r="AW102">
        <v>39</v>
      </c>
      <c r="AX102">
        <v>39</v>
      </c>
      <c r="AY102">
        <v>0</v>
      </c>
      <c r="AZ102">
        <v>66.849999999999994</v>
      </c>
      <c r="BA102">
        <v>66.849999999999994</v>
      </c>
      <c r="BB102">
        <v>66.849999999999994</v>
      </c>
      <c r="BC102">
        <v>0</v>
      </c>
      <c r="BD102">
        <v>50.46</v>
      </c>
      <c r="BE102">
        <v>50.46</v>
      </c>
      <c r="BF102">
        <v>50.46</v>
      </c>
      <c r="BG102">
        <v>0</v>
      </c>
      <c r="BH102">
        <v>325.48009999999999</v>
      </c>
      <c r="BI102">
        <v>328.91</v>
      </c>
      <c r="BJ102">
        <v>325.48009999999999</v>
      </c>
      <c r="BK102">
        <v>328.91</v>
      </c>
      <c r="BL102">
        <v>328.91</v>
      </c>
      <c r="BM102">
        <v>328.91</v>
      </c>
      <c r="BN102" t="s">
        <v>871</v>
      </c>
      <c r="BO102">
        <v>0</v>
      </c>
      <c r="BP102">
        <v>0</v>
      </c>
      <c r="BQ102">
        <v>805.56</v>
      </c>
      <c r="BR102">
        <v>60</v>
      </c>
      <c r="BS102">
        <v>0.7</v>
      </c>
      <c r="BT102" t="s">
        <v>872</v>
      </c>
      <c r="BU102" t="s">
        <v>872</v>
      </c>
      <c r="BV102" t="s">
        <v>872</v>
      </c>
      <c r="BW102" t="s">
        <v>872</v>
      </c>
      <c r="BX102">
        <v>2007</v>
      </c>
      <c r="BY102">
        <v>140000</v>
      </c>
      <c r="BZ102">
        <v>142000</v>
      </c>
      <c r="CA102">
        <v>0</v>
      </c>
      <c r="CB102">
        <v>1600</v>
      </c>
      <c r="CC102">
        <v>0</v>
      </c>
      <c r="CD102">
        <v>190000</v>
      </c>
      <c r="CE102">
        <v>0</v>
      </c>
      <c r="CF102">
        <v>0</v>
      </c>
      <c r="CG102">
        <v>14.22</v>
      </c>
      <c r="CH102">
        <v>145000</v>
      </c>
      <c r="CI102">
        <v>176.91</v>
      </c>
      <c r="CJ102">
        <v>176.91</v>
      </c>
      <c r="CK102">
        <v>176.91</v>
      </c>
      <c r="CL102">
        <v>0</v>
      </c>
      <c r="CM102">
        <v>0</v>
      </c>
      <c r="CN102" t="s">
        <v>873</v>
      </c>
      <c r="CO102">
        <v>176.91</v>
      </c>
      <c r="CP102">
        <v>176.91</v>
      </c>
      <c r="CQ102">
        <v>176.91</v>
      </c>
      <c r="CR102">
        <v>0</v>
      </c>
      <c r="CS102">
        <v>31</v>
      </c>
      <c r="CT102">
        <v>19.460100000000001</v>
      </c>
      <c r="CU102">
        <v>1.8</v>
      </c>
      <c r="CV102">
        <v>0</v>
      </c>
      <c r="CW102">
        <v>0</v>
      </c>
      <c r="CX102">
        <v>0</v>
      </c>
      <c r="CY102">
        <v>0</v>
      </c>
      <c r="CZ102">
        <v>0</v>
      </c>
      <c r="DA102">
        <v>0</v>
      </c>
      <c r="DB102">
        <v>0</v>
      </c>
      <c r="DC102">
        <v>0</v>
      </c>
      <c r="DD102">
        <v>0</v>
      </c>
      <c r="DE102">
        <v>0</v>
      </c>
      <c r="DF102">
        <v>0</v>
      </c>
      <c r="DG102">
        <v>0</v>
      </c>
      <c r="DH102">
        <v>0</v>
      </c>
      <c r="DI102">
        <v>0</v>
      </c>
      <c r="DJ102">
        <v>0</v>
      </c>
      <c r="DK102">
        <v>1</v>
      </c>
      <c r="DL102">
        <v>0.25</v>
      </c>
      <c r="DM102">
        <v>39</v>
      </c>
      <c r="DN102">
        <v>9.75</v>
      </c>
      <c r="DO102">
        <v>39</v>
      </c>
      <c r="DP102">
        <v>39</v>
      </c>
      <c r="DQ102">
        <v>0</v>
      </c>
      <c r="DR102">
        <v>66.849999999999994</v>
      </c>
      <c r="DS102">
        <v>66.849999999999994</v>
      </c>
      <c r="DT102">
        <v>66.849999999999994</v>
      </c>
      <c r="DU102">
        <v>0</v>
      </c>
      <c r="DV102">
        <v>50.46</v>
      </c>
      <c r="DW102">
        <v>50.46</v>
      </c>
      <c r="DX102">
        <v>50.46</v>
      </c>
      <c r="DY102">
        <v>0</v>
      </c>
      <c r="DZ102">
        <v>318.8075</v>
      </c>
      <c r="EA102">
        <v>325.48009999999999</v>
      </c>
      <c r="EB102">
        <v>318.8075</v>
      </c>
      <c r="EC102">
        <v>325.48009999999999</v>
      </c>
      <c r="ED102">
        <v>325.48009999999999</v>
      </c>
      <c r="EE102">
        <v>325.48009999999999</v>
      </c>
      <c r="EF102" t="s">
        <v>874</v>
      </c>
      <c r="EG102">
        <v>-9.7520000000000003E-3</v>
      </c>
      <c r="EH102">
        <v>0</v>
      </c>
      <c r="EI102">
        <v>811.64</v>
      </c>
      <c r="EJ102">
        <v>65</v>
      </c>
      <c r="EK102">
        <v>0.7</v>
      </c>
      <c r="EL102" t="s">
        <v>872</v>
      </c>
      <c r="EM102" t="s">
        <v>872</v>
      </c>
      <c r="EN102" t="s">
        <v>872</v>
      </c>
      <c r="EO102" t="s">
        <v>872</v>
      </c>
      <c r="EP102">
        <v>2007</v>
      </c>
      <c r="EQ102">
        <v>136886</v>
      </c>
      <c r="ER102" s="22">
        <v>155902</v>
      </c>
      <c r="ES102">
        <v>11283</v>
      </c>
      <c r="ET102">
        <v>1510</v>
      </c>
      <c r="EU102">
        <v>0</v>
      </c>
      <c r="EV102">
        <v>153859</v>
      </c>
      <c r="EW102">
        <v>0</v>
      </c>
      <c r="EX102">
        <v>0</v>
      </c>
      <c r="EY102">
        <v>14.22</v>
      </c>
      <c r="EZ102">
        <v>141116</v>
      </c>
      <c r="FA102">
        <v>172.25</v>
      </c>
      <c r="FB102">
        <v>172.25</v>
      </c>
      <c r="FC102">
        <v>172.25</v>
      </c>
      <c r="FD102">
        <v>0</v>
      </c>
      <c r="FE102">
        <v>0</v>
      </c>
      <c r="FF102" t="s">
        <v>875</v>
      </c>
      <c r="FG102">
        <v>172.25</v>
      </c>
      <c r="FH102">
        <v>172.25</v>
      </c>
      <c r="FI102">
        <v>172.25</v>
      </c>
      <c r="FJ102">
        <v>0</v>
      </c>
      <c r="FK102">
        <v>28</v>
      </c>
      <c r="FL102">
        <v>18.947500000000002</v>
      </c>
      <c r="FM102">
        <v>1.8</v>
      </c>
      <c r="FN102">
        <v>0</v>
      </c>
      <c r="FO102">
        <v>0</v>
      </c>
      <c r="FP102">
        <v>0</v>
      </c>
      <c r="FQ102">
        <v>0</v>
      </c>
      <c r="FR102">
        <v>0</v>
      </c>
      <c r="FS102">
        <v>0</v>
      </c>
      <c r="FT102">
        <v>0</v>
      </c>
      <c r="FU102">
        <v>0</v>
      </c>
      <c r="FV102">
        <v>0</v>
      </c>
      <c r="FW102">
        <v>0</v>
      </c>
      <c r="FX102">
        <v>0</v>
      </c>
      <c r="FY102">
        <v>0</v>
      </c>
      <c r="FZ102">
        <v>0</v>
      </c>
      <c r="GA102">
        <v>0</v>
      </c>
      <c r="GB102">
        <v>0</v>
      </c>
      <c r="GC102">
        <v>0</v>
      </c>
      <c r="GD102">
        <v>0</v>
      </c>
      <c r="GE102">
        <v>34</v>
      </c>
      <c r="GF102">
        <v>8.5</v>
      </c>
      <c r="GG102">
        <v>34</v>
      </c>
      <c r="GH102">
        <v>34</v>
      </c>
      <c r="GI102">
        <v>0</v>
      </c>
      <c r="GJ102">
        <v>66.849999999999994</v>
      </c>
      <c r="GK102">
        <v>66.849999999999994</v>
      </c>
      <c r="GL102">
        <v>66.849999999999994</v>
      </c>
      <c r="GM102">
        <v>0</v>
      </c>
      <c r="GN102">
        <v>50.46</v>
      </c>
      <c r="GO102">
        <v>50.46</v>
      </c>
      <c r="GP102">
        <v>50.46</v>
      </c>
      <c r="GQ102">
        <v>0</v>
      </c>
      <c r="GR102">
        <v>300.27910000000003</v>
      </c>
      <c r="GS102">
        <v>318.8075</v>
      </c>
      <c r="GT102">
        <v>300.27910000000003</v>
      </c>
      <c r="GU102">
        <v>318.8075</v>
      </c>
      <c r="GV102">
        <v>318.8075</v>
      </c>
      <c r="GW102">
        <v>318.8075</v>
      </c>
      <c r="GX102" t="s">
        <v>876</v>
      </c>
      <c r="GY102">
        <v>0</v>
      </c>
      <c r="GZ102">
        <v>0</v>
      </c>
      <c r="HA102">
        <v>819.25</v>
      </c>
      <c r="HB102">
        <v>70</v>
      </c>
      <c r="HC102">
        <v>0.7</v>
      </c>
      <c r="HD102" t="s">
        <v>872</v>
      </c>
      <c r="HE102" t="s">
        <v>872</v>
      </c>
      <c r="HF102" t="s">
        <v>872</v>
      </c>
      <c r="HG102" t="s">
        <v>872</v>
      </c>
      <c r="HH102">
        <v>2007</v>
      </c>
      <c r="HI102">
        <v>140503</v>
      </c>
      <c r="HJ102">
        <v>161486</v>
      </c>
      <c r="HK102">
        <v>11902</v>
      </c>
      <c r="HL102">
        <v>1330</v>
      </c>
      <c r="HM102">
        <v>0</v>
      </c>
      <c r="HN102">
        <v>198763</v>
      </c>
      <c r="HO102">
        <v>0</v>
      </c>
      <c r="HP102">
        <v>0</v>
      </c>
      <c r="HQ102">
        <v>11.85</v>
      </c>
      <c r="HR102">
        <v>146893</v>
      </c>
      <c r="HS102">
        <v>152.81</v>
      </c>
      <c r="HT102">
        <v>152.81</v>
      </c>
      <c r="HU102">
        <v>152.81</v>
      </c>
      <c r="HV102">
        <v>0</v>
      </c>
      <c r="HW102">
        <v>0</v>
      </c>
      <c r="HX102" t="s">
        <v>877</v>
      </c>
      <c r="HY102">
        <v>152.81</v>
      </c>
      <c r="HZ102">
        <v>152.81</v>
      </c>
      <c r="IA102">
        <v>152.81</v>
      </c>
      <c r="IB102">
        <v>0</v>
      </c>
      <c r="IC102">
        <v>20</v>
      </c>
      <c r="ID102">
        <v>16.809100000000001</v>
      </c>
      <c r="IE102">
        <v>0.6</v>
      </c>
      <c r="IF102">
        <v>0</v>
      </c>
      <c r="IG102">
        <v>0</v>
      </c>
      <c r="IH102">
        <v>0</v>
      </c>
      <c r="II102">
        <v>0</v>
      </c>
      <c r="IJ102">
        <v>0</v>
      </c>
      <c r="IK102">
        <v>0</v>
      </c>
      <c r="IL102">
        <v>0</v>
      </c>
      <c r="IM102">
        <v>0</v>
      </c>
      <c r="IN102">
        <v>0</v>
      </c>
      <c r="IO102">
        <v>0</v>
      </c>
      <c r="IP102">
        <v>0</v>
      </c>
      <c r="IQ102">
        <v>0</v>
      </c>
      <c r="IR102">
        <v>0</v>
      </c>
      <c r="IS102">
        <v>0</v>
      </c>
      <c r="IT102">
        <v>0</v>
      </c>
      <c r="IU102">
        <v>2</v>
      </c>
      <c r="IV102">
        <v>0.5</v>
      </c>
      <c r="IW102">
        <v>49</v>
      </c>
      <c r="IX102">
        <v>12.25</v>
      </c>
      <c r="IY102">
        <v>49</v>
      </c>
      <c r="IZ102">
        <v>49</v>
      </c>
      <c r="JA102">
        <v>0</v>
      </c>
      <c r="JB102">
        <v>66.849999999999994</v>
      </c>
      <c r="JC102">
        <v>66.849999999999994</v>
      </c>
      <c r="JD102">
        <v>66.849999999999994</v>
      </c>
      <c r="JE102">
        <v>0</v>
      </c>
      <c r="JF102">
        <v>50.46</v>
      </c>
      <c r="JG102">
        <v>50.46</v>
      </c>
      <c r="JH102">
        <v>50.46</v>
      </c>
      <c r="JI102">
        <v>0</v>
      </c>
      <c r="JJ102">
        <v>300.27910000000003</v>
      </c>
      <c r="JK102">
        <v>300.27910000000003</v>
      </c>
      <c r="JL102" t="s">
        <v>878</v>
      </c>
      <c r="JM102">
        <v>0</v>
      </c>
      <c r="JN102">
        <v>0</v>
      </c>
      <c r="JO102">
        <v>961.28</v>
      </c>
      <c r="JP102">
        <v>75</v>
      </c>
      <c r="JQ102">
        <v>0.7</v>
      </c>
      <c r="JR102">
        <v>44317.36438082176</v>
      </c>
      <c r="JS102">
        <v>1</v>
      </c>
      <c r="JT102">
        <v>2</v>
      </c>
    </row>
    <row r="103" spans="1:280" x14ac:dyDescent="0.25">
      <c r="A103">
        <v>5622</v>
      </c>
      <c r="B103">
        <v>2009</v>
      </c>
      <c r="D103" t="s">
        <v>178</v>
      </c>
      <c r="E103" t="s">
        <v>181</v>
      </c>
      <c r="F103" t="s">
        <v>955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T103">
        <v>0</v>
      </c>
      <c r="U103">
        <v>0</v>
      </c>
      <c r="V103" t="s">
        <v>870</v>
      </c>
      <c r="W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G103">
        <v>0</v>
      </c>
      <c r="AH103">
        <v>0</v>
      </c>
      <c r="AI103">
        <v>0</v>
      </c>
      <c r="AJ103">
        <v>0</v>
      </c>
      <c r="AL103">
        <v>0</v>
      </c>
      <c r="AM103">
        <v>0</v>
      </c>
      <c r="AN103">
        <v>0</v>
      </c>
      <c r="AO103">
        <v>0</v>
      </c>
      <c r="AQ103">
        <v>0</v>
      </c>
      <c r="AR103">
        <v>0</v>
      </c>
      <c r="AS103">
        <v>0</v>
      </c>
      <c r="AT103">
        <v>0</v>
      </c>
      <c r="AU103">
        <v>0</v>
      </c>
      <c r="AV103">
        <v>0</v>
      </c>
      <c r="AX103">
        <v>0</v>
      </c>
      <c r="AY103">
        <v>0</v>
      </c>
      <c r="AZ103">
        <v>0</v>
      </c>
      <c r="BB103">
        <v>0</v>
      </c>
      <c r="BC103">
        <v>0</v>
      </c>
      <c r="BD103">
        <v>0</v>
      </c>
      <c r="BF103">
        <v>0</v>
      </c>
      <c r="BG103">
        <v>0</v>
      </c>
      <c r="BH103">
        <v>0</v>
      </c>
      <c r="BI103">
        <v>0</v>
      </c>
      <c r="BL103">
        <v>0</v>
      </c>
      <c r="BN103" t="s">
        <v>871</v>
      </c>
      <c r="BO103">
        <v>0</v>
      </c>
      <c r="BP103">
        <v>0</v>
      </c>
      <c r="BQ103">
        <v>0</v>
      </c>
      <c r="BR103">
        <v>0</v>
      </c>
      <c r="BS103">
        <v>0</v>
      </c>
      <c r="BT103" t="s">
        <v>872</v>
      </c>
      <c r="BU103" t="s">
        <v>872</v>
      </c>
      <c r="BV103" t="s">
        <v>872</v>
      </c>
      <c r="BW103" t="s">
        <v>872</v>
      </c>
      <c r="BY103">
        <v>0</v>
      </c>
      <c r="BZ103">
        <v>0</v>
      </c>
      <c r="CA103">
        <v>0</v>
      </c>
      <c r="CB103">
        <v>0</v>
      </c>
      <c r="CC103">
        <v>0</v>
      </c>
      <c r="CD103">
        <v>0</v>
      </c>
      <c r="CE103">
        <v>0</v>
      </c>
      <c r="CF103">
        <v>0</v>
      </c>
      <c r="CG103">
        <v>0</v>
      </c>
      <c r="CH103">
        <v>0</v>
      </c>
      <c r="CI103">
        <v>0</v>
      </c>
      <c r="CK103">
        <v>0</v>
      </c>
      <c r="CL103">
        <v>0</v>
      </c>
      <c r="CM103">
        <v>0</v>
      </c>
      <c r="CN103" t="s">
        <v>873</v>
      </c>
      <c r="CO103">
        <v>0</v>
      </c>
      <c r="CQ103">
        <v>0</v>
      </c>
      <c r="CR103">
        <v>0</v>
      </c>
      <c r="CS103">
        <v>0</v>
      </c>
      <c r="CT103">
        <v>0</v>
      </c>
      <c r="CU103">
        <v>0</v>
      </c>
      <c r="CV103">
        <v>0</v>
      </c>
      <c r="CW103">
        <v>0</v>
      </c>
      <c r="CY103">
        <v>0</v>
      </c>
      <c r="CZ103">
        <v>0</v>
      </c>
      <c r="DA103">
        <v>0</v>
      </c>
      <c r="DB103">
        <v>0</v>
      </c>
      <c r="DD103">
        <v>0</v>
      </c>
      <c r="DE103">
        <v>0</v>
      </c>
      <c r="DF103">
        <v>0</v>
      </c>
      <c r="DG103">
        <v>0</v>
      </c>
      <c r="DI103">
        <v>0</v>
      </c>
      <c r="DJ103">
        <v>0</v>
      </c>
      <c r="DK103">
        <v>0</v>
      </c>
      <c r="DL103">
        <v>0</v>
      </c>
      <c r="DM103">
        <v>0</v>
      </c>
      <c r="DN103">
        <v>0</v>
      </c>
      <c r="DP103">
        <v>0</v>
      </c>
      <c r="DQ103">
        <v>0</v>
      </c>
      <c r="DR103">
        <v>0</v>
      </c>
      <c r="DT103">
        <v>0</v>
      </c>
      <c r="DU103">
        <v>0</v>
      </c>
      <c r="DV103">
        <v>0</v>
      </c>
      <c r="DX103">
        <v>0</v>
      </c>
      <c r="DY103">
        <v>0</v>
      </c>
      <c r="DZ103">
        <v>0</v>
      </c>
      <c r="EA103">
        <v>0</v>
      </c>
      <c r="ED103">
        <v>0</v>
      </c>
      <c r="EF103" t="s">
        <v>874</v>
      </c>
      <c r="EG103">
        <v>-9.7520000000000003E-3</v>
      </c>
      <c r="EH103">
        <v>0</v>
      </c>
      <c r="EI103">
        <v>0</v>
      </c>
      <c r="EJ103">
        <v>0</v>
      </c>
      <c r="EK103">
        <v>0</v>
      </c>
      <c r="EL103" t="s">
        <v>872</v>
      </c>
      <c r="EM103" t="s">
        <v>872</v>
      </c>
      <c r="EN103" t="s">
        <v>872</v>
      </c>
      <c r="EO103" t="s">
        <v>872</v>
      </c>
      <c r="FF103" t="s">
        <v>875</v>
      </c>
      <c r="GX103" t="s">
        <v>876</v>
      </c>
      <c r="HD103" t="s">
        <v>872</v>
      </c>
      <c r="HE103" t="s">
        <v>872</v>
      </c>
      <c r="HF103" t="s">
        <v>872</v>
      </c>
      <c r="HG103" t="s">
        <v>872</v>
      </c>
      <c r="HX103" t="s">
        <v>877</v>
      </c>
      <c r="JL103" t="s">
        <v>878</v>
      </c>
      <c r="JR103">
        <v>44317.36438082176</v>
      </c>
      <c r="JS103">
        <v>1</v>
      </c>
      <c r="JT103">
        <v>3</v>
      </c>
    </row>
    <row r="104" spans="1:280" x14ac:dyDescent="0.25">
      <c r="A104">
        <v>2010</v>
      </c>
      <c r="B104">
        <v>2010</v>
      </c>
      <c r="C104" t="s">
        <v>182</v>
      </c>
      <c r="D104" t="s">
        <v>178</v>
      </c>
      <c r="E104" t="s">
        <v>183</v>
      </c>
      <c r="G104">
        <v>2007</v>
      </c>
      <c r="H104">
        <v>90000</v>
      </c>
      <c r="I104">
        <v>75000</v>
      </c>
      <c r="J104">
        <v>0</v>
      </c>
      <c r="K104">
        <v>520</v>
      </c>
      <c r="L104">
        <v>0</v>
      </c>
      <c r="M104">
        <v>95000</v>
      </c>
      <c r="N104">
        <v>0</v>
      </c>
      <c r="O104">
        <v>0</v>
      </c>
      <c r="P104">
        <v>12.67</v>
      </c>
      <c r="Q104">
        <v>150000</v>
      </c>
      <c r="R104">
        <v>46</v>
      </c>
      <c r="S104">
        <v>46</v>
      </c>
      <c r="T104">
        <v>46</v>
      </c>
      <c r="U104">
        <v>0</v>
      </c>
      <c r="V104" t="s">
        <v>870</v>
      </c>
      <c r="W104">
        <v>46</v>
      </c>
      <c r="X104">
        <v>46</v>
      </c>
      <c r="Y104">
        <v>46</v>
      </c>
      <c r="Z104">
        <v>0</v>
      </c>
      <c r="AA104">
        <v>7</v>
      </c>
      <c r="AB104">
        <v>5.0599999999999996</v>
      </c>
      <c r="AC104">
        <v>0.3</v>
      </c>
      <c r="AD104">
        <v>5</v>
      </c>
      <c r="AE104">
        <v>2.5</v>
      </c>
      <c r="AF104">
        <v>5</v>
      </c>
      <c r="AG104">
        <v>5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0</v>
      </c>
      <c r="AU104">
        <v>7.55</v>
      </c>
      <c r="AV104">
        <v>1.8875</v>
      </c>
      <c r="AW104">
        <v>7.55</v>
      </c>
      <c r="AX104">
        <v>7.55</v>
      </c>
      <c r="AY104">
        <v>0</v>
      </c>
      <c r="AZ104">
        <v>31.27</v>
      </c>
      <c r="BA104">
        <v>31.27</v>
      </c>
      <c r="BB104">
        <v>31.27</v>
      </c>
      <c r="BC104">
        <v>0</v>
      </c>
      <c r="BD104">
        <v>50.46</v>
      </c>
      <c r="BE104">
        <v>50.46</v>
      </c>
      <c r="BF104">
        <v>50.46</v>
      </c>
      <c r="BG104">
        <v>0</v>
      </c>
      <c r="BH104">
        <v>133.23750000000001</v>
      </c>
      <c r="BI104">
        <v>137.47749999999999</v>
      </c>
      <c r="BJ104">
        <v>133.23750000000001</v>
      </c>
      <c r="BK104">
        <v>137.47749999999999</v>
      </c>
      <c r="BL104">
        <v>137.47749999999999</v>
      </c>
      <c r="BM104">
        <v>137.47749999999999</v>
      </c>
      <c r="BN104" t="s">
        <v>871</v>
      </c>
      <c r="BO104">
        <v>0</v>
      </c>
      <c r="BP104">
        <v>0</v>
      </c>
      <c r="BQ104">
        <v>3260.87</v>
      </c>
      <c r="BR104">
        <v>93</v>
      </c>
      <c r="BS104">
        <v>0.9</v>
      </c>
      <c r="BT104" t="s">
        <v>872</v>
      </c>
      <c r="BU104" t="s">
        <v>872</v>
      </c>
      <c r="BV104" t="s">
        <v>872</v>
      </c>
      <c r="BW104" t="s">
        <v>872</v>
      </c>
      <c r="BX104">
        <v>2007</v>
      </c>
      <c r="BY104">
        <v>90000</v>
      </c>
      <c r="BZ104">
        <v>75000</v>
      </c>
      <c r="CA104">
        <v>0</v>
      </c>
      <c r="CB104">
        <v>520</v>
      </c>
      <c r="CC104">
        <v>0</v>
      </c>
      <c r="CD104">
        <v>95000</v>
      </c>
      <c r="CE104">
        <v>0</v>
      </c>
      <c r="CF104">
        <v>0</v>
      </c>
      <c r="CG104">
        <v>12.67</v>
      </c>
      <c r="CH104">
        <v>150000</v>
      </c>
      <c r="CI104">
        <v>42.75</v>
      </c>
      <c r="CJ104">
        <v>42.75</v>
      </c>
      <c r="CK104">
        <v>42.75</v>
      </c>
      <c r="CL104">
        <v>0</v>
      </c>
      <c r="CM104">
        <v>0</v>
      </c>
      <c r="CN104" t="s">
        <v>873</v>
      </c>
      <c r="CO104">
        <v>42.75</v>
      </c>
      <c r="CP104">
        <v>42.75</v>
      </c>
      <c r="CQ104">
        <v>42.75</v>
      </c>
      <c r="CR104">
        <v>0</v>
      </c>
      <c r="CS104">
        <v>7</v>
      </c>
      <c r="CT104">
        <v>4.7024999999999997</v>
      </c>
      <c r="CU104">
        <v>0.3</v>
      </c>
      <c r="CV104">
        <v>4</v>
      </c>
      <c r="CW104">
        <v>2</v>
      </c>
      <c r="CX104">
        <v>4</v>
      </c>
      <c r="CY104">
        <v>4</v>
      </c>
      <c r="CZ104">
        <v>0</v>
      </c>
      <c r="DA104">
        <v>0</v>
      </c>
      <c r="DB104">
        <v>0</v>
      </c>
      <c r="DC104">
        <v>0</v>
      </c>
      <c r="DD104">
        <v>0</v>
      </c>
      <c r="DE104">
        <v>0</v>
      </c>
      <c r="DF104">
        <v>0</v>
      </c>
      <c r="DG104">
        <v>0</v>
      </c>
      <c r="DH104">
        <v>0</v>
      </c>
      <c r="DI104">
        <v>0</v>
      </c>
      <c r="DJ104">
        <v>0</v>
      </c>
      <c r="DK104">
        <v>0</v>
      </c>
      <c r="DL104">
        <v>0</v>
      </c>
      <c r="DM104">
        <v>7.02</v>
      </c>
      <c r="DN104">
        <v>1.7549999999999999</v>
      </c>
      <c r="DO104">
        <v>7.02</v>
      </c>
      <c r="DP104">
        <v>7.02</v>
      </c>
      <c r="DQ104">
        <v>0</v>
      </c>
      <c r="DR104">
        <v>31.27</v>
      </c>
      <c r="DS104">
        <v>31.27</v>
      </c>
      <c r="DT104">
        <v>31.27</v>
      </c>
      <c r="DU104">
        <v>0</v>
      </c>
      <c r="DV104">
        <v>50.46</v>
      </c>
      <c r="DW104">
        <v>50.46</v>
      </c>
      <c r="DX104">
        <v>50.46</v>
      </c>
      <c r="DY104">
        <v>0</v>
      </c>
      <c r="DZ104">
        <v>140.93639999999999</v>
      </c>
      <c r="EA104">
        <v>133.23750000000001</v>
      </c>
      <c r="EB104">
        <v>140.93639999999999</v>
      </c>
      <c r="EC104">
        <v>133.23750000000001</v>
      </c>
      <c r="ED104">
        <v>140.93639999999999</v>
      </c>
      <c r="EE104">
        <v>140.93639999999999</v>
      </c>
      <c r="EF104" t="s">
        <v>874</v>
      </c>
      <c r="EG104">
        <v>-1.2849999999999999E-3</v>
      </c>
      <c r="EH104">
        <v>0</v>
      </c>
      <c r="EI104">
        <v>3504.67</v>
      </c>
      <c r="EJ104">
        <v>94</v>
      </c>
      <c r="EK104">
        <v>0.9</v>
      </c>
      <c r="EL104" t="s">
        <v>872</v>
      </c>
      <c r="EM104" t="s">
        <v>872</v>
      </c>
      <c r="EN104" t="s">
        <v>872</v>
      </c>
      <c r="EO104" t="s">
        <v>872</v>
      </c>
      <c r="EP104">
        <v>2007</v>
      </c>
      <c r="EQ104">
        <v>86482</v>
      </c>
      <c r="ER104" s="22">
        <v>69065</v>
      </c>
      <c r="ES104">
        <v>3724</v>
      </c>
      <c r="ET104">
        <v>510</v>
      </c>
      <c r="EU104">
        <v>0</v>
      </c>
      <c r="EV104">
        <v>68303</v>
      </c>
      <c r="EW104">
        <v>0</v>
      </c>
      <c r="EX104">
        <v>0</v>
      </c>
      <c r="EY104">
        <v>12.67</v>
      </c>
      <c r="EZ104">
        <v>114864</v>
      </c>
      <c r="FA104">
        <v>49.49</v>
      </c>
      <c r="FB104">
        <v>49.49</v>
      </c>
      <c r="FC104">
        <v>49.49</v>
      </c>
      <c r="FD104">
        <v>0</v>
      </c>
      <c r="FE104">
        <v>0</v>
      </c>
      <c r="FF104" t="s">
        <v>875</v>
      </c>
      <c r="FG104">
        <v>49.49</v>
      </c>
      <c r="FH104">
        <v>49.49</v>
      </c>
      <c r="FI104">
        <v>49.49</v>
      </c>
      <c r="FJ104">
        <v>0</v>
      </c>
      <c r="FK104">
        <v>8</v>
      </c>
      <c r="FL104">
        <v>5.4439000000000002</v>
      </c>
      <c r="FM104">
        <v>0.3</v>
      </c>
      <c r="FN104">
        <v>4</v>
      </c>
      <c r="FO104">
        <v>2</v>
      </c>
      <c r="FP104">
        <v>4</v>
      </c>
      <c r="FQ104">
        <v>4</v>
      </c>
      <c r="FR104">
        <v>0</v>
      </c>
      <c r="FS104">
        <v>0</v>
      </c>
      <c r="FT104">
        <v>0</v>
      </c>
      <c r="FU104">
        <v>0</v>
      </c>
      <c r="FV104">
        <v>0</v>
      </c>
      <c r="FW104">
        <v>0</v>
      </c>
      <c r="FX104">
        <v>0</v>
      </c>
      <c r="FY104">
        <v>0</v>
      </c>
      <c r="FZ104">
        <v>0</v>
      </c>
      <c r="GA104">
        <v>0</v>
      </c>
      <c r="GB104">
        <v>0</v>
      </c>
      <c r="GC104">
        <v>0</v>
      </c>
      <c r="GD104">
        <v>0</v>
      </c>
      <c r="GE104">
        <v>7.89</v>
      </c>
      <c r="GF104">
        <v>1.9724999999999999</v>
      </c>
      <c r="GG104">
        <v>7.89</v>
      </c>
      <c r="GH104">
        <v>7.89</v>
      </c>
      <c r="GI104">
        <v>0</v>
      </c>
      <c r="GJ104">
        <v>31.27</v>
      </c>
      <c r="GK104">
        <v>31.27</v>
      </c>
      <c r="GL104">
        <v>31.27</v>
      </c>
      <c r="GM104">
        <v>0</v>
      </c>
      <c r="GN104">
        <v>50.46</v>
      </c>
      <c r="GO104">
        <v>50.46</v>
      </c>
      <c r="GP104">
        <v>50.46</v>
      </c>
      <c r="GQ104">
        <v>0</v>
      </c>
      <c r="GR104">
        <v>140.79339999999999</v>
      </c>
      <c r="GS104">
        <v>140.93639999999999</v>
      </c>
      <c r="GT104">
        <v>140.79339999999999</v>
      </c>
      <c r="GU104">
        <v>140.93639999999999</v>
      </c>
      <c r="GV104">
        <v>140.93639999999999</v>
      </c>
      <c r="GW104">
        <v>140.93639999999999</v>
      </c>
      <c r="GX104" t="s">
        <v>876</v>
      </c>
      <c r="GY104">
        <v>-3.2810000000000001E-3</v>
      </c>
      <c r="GZ104">
        <v>0</v>
      </c>
      <c r="HA104">
        <v>2313.4699999999998</v>
      </c>
      <c r="HB104">
        <v>93</v>
      </c>
      <c r="HC104">
        <v>0.9</v>
      </c>
      <c r="HD104" t="s">
        <v>872</v>
      </c>
      <c r="HE104" t="s">
        <v>872</v>
      </c>
      <c r="HF104" t="s">
        <v>872</v>
      </c>
      <c r="HG104" t="s">
        <v>872</v>
      </c>
      <c r="HH104">
        <v>2007</v>
      </c>
      <c r="HI104">
        <v>91722</v>
      </c>
      <c r="HJ104">
        <v>75966</v>
      </c>
      <c r="HK104">
        <v>4067</v>
      </c>
      <c r="HL104">
        <v>480</v>
      </c>
      <c r="HM104">
        <v>0</v>
      </c>
      <c r="HN104">
        <v>95069</v>
      </c>
      <c r="HO104">
        <v>0</v>
      </c>
      <c r="HP104">
        <v>0</v>
      </c>
      <c r="HQ104">
        <v>12.67</v>
      </c>
      <c r="HR104">
        <v>146116</v>
      </c>
      <c r="HS104">
        <v>50.44</v>
      </c>
      <c r="HT104">
        <v>50.44</v>
      </c>
      <c r="HU104">
        <v>50.44</v>
      </c>
      <c r="HV104">
        <v>0</v>
      </c>
      <c r="HW104">
        <v>0</v>
      </c>
      <c r="HX104" t="s">
        <v>877</v>
      </c>
      <c r="HY104">
        <v>50.44</v>
      </c>
      <c r="HZ104">
        <v>50.44</v>
      </c>
      <c r="IA104">
        <v>50.44</v>
      </c>
      <c r="IB104">
        <v>0</v>
      </c>
      <c r="IC104">
        <v>8</v>
      </c>
      <c r="ID104">
        <v>5.5484</v>
      </c>
      <c r="IE104">
        <v>0.7</v>
      </c>
      <c r="IF104">
        <v>0</v>
      </c>
      <c r="IG104">
        <v>0</v>
      </c>
      <c r="IH104">
        <v>0</v>
      </c>
      <c r="II104">
        <v>0</v>
      </c>
      <c r="IJ104">
        <v>0</v>
      </c>
      <c r="IK104">
        <v>0</v>
      </c>
      <c r="IL104">
        <v>0</v>
      </c>
      <c r="IM104">
        <v>0</v>
      </c>
      <c r="IN104">
        <v>0</v>
      </c>
      <c r="IO104">
        <v>0</v>
      </c>
      <c r="IP104">
        <v>0</v>
      </c>
      <c r="IQ104">
        <v>0</v>
      </c>
      <c r="IR104">
        <v>0</v>
      </c>
      <c r="IS104">
        <v>0</v>
      </c>
      <c r="IT104">
        <v>0</v>
      </c>
      <c r="IU104">
        <v>0</v>
      </c>
      <c r="IV104">
        <v>0</v>
      </c>
      <c r="IW104">
        <v>9.5</v>
      </c>
      <c r="IX104">
        <v>2.375</v>
      </c>
      <c r="IY104">
        <v>9.5</v>
      </c>
      <c r="IZ104">
        <v>9.5</v>
      </c>
      <c r="JA104">
        <v>0</v>
      </c>
      <c r="JB104">
        <v>31.27</v>
      </c>
      <c r="JC104">
        <v>31.27</v>
      </c>
      <c r="JD104">
        <v>31.27</v>
      </c>
      <c r="JE104">
        <v>0</v>
      </c>
      <c r="JF104">
        <v>50.46</v>
      </c>
      <c r="JG104">
        <v>50.46</v>
      </c>
      <c r="JH104">
        <v>50.46</v>
      </c>
      <c r="JI104">
        <v>0</v>
      </c>
      <c r="JJ104">
        <v>140.79339999999999</v>
      </c>
      <c r="JK104">
        <v>140.79339999999999</v>
      </c>
      <c r="JL104" t="s">
        <v>878</v>
      </c>
      <c r="JM104">
        <v>-9.5460000000000007E-3</v>
      </c>
      <c r="JN104">
        <v>0</v>
      </c>
      <c r="JO104">
        <v>2896.83</v>
      </c>
      <c r="JP104">
        <v>94</v>
      </c>
      <c r="JQ104">
        <v>0.9</v>
      </c>
      <c r="JR104">
        <v>44317.36438082176</v>
      </c>
      <c r="JS104">
        <v>1</v>
      </c>
      <c r="JT104">
        <v>2</v>
      </c>
    </row>
    <row r="105" spans="1:280" x14ac:dyDescent="0.25">
      <c r="A105">
        <v>2011</v>
      </c>
      <c r="B105">
        <v>2011</v>
      </c>
      <c r="C105" t="s">
        <v>184</v>
      </c>
      <c r="D105" t="s">
        <v>178</v>
      </c>
      <c r="E105" t="s">
        <v>185</v>
      </c>
      <c r="G105">
        <v>2007</v>
      </c>
      <c r="H105">
        <v>74114</v>
      </c>
      <c r="I105">
        <v>60000</v>
      </c>
      <c r="J105">
        <v>0</v>
      </c>
      <c r="K105">
        <v>480</v>
      </c>
      <c r="L105">
        <v>0</v>
      </c>
      <c r="M105">
        <v>62000</v>
      </c>
      <c r="N105">
        <v>0</v>
      </c>
      <c r="O105">
        <v>0</v>
      </c>
      <c r="P105">
        <v>5.05</v>
      </c>
      <c r="Q105">
        <v>54591</v>
      </c>
      <c r="R105">
        <v>58</v>
      </c>
      <c r="S105">
        <v>58</v>
      </c>
      <c r="T105">
        <v>58</v>
      </c>
      <c r="U105">
        <v>0</v>
      </c>
      <c r="V105" t="s">
        <v>870</v>
      </c>
      <c r="W105">
        <v>58</v>
      </c>
      <c r="X105">
        <v>58</v>
      </c>
      <c r="Y105">
        <v>58</v>
      </c>
      <c r="Z105">
        <v>0</v>
      </c>
      <c r="AA105">
        <v>8</v>
      </c>
      <c r="AB105">
        <v>6.38</v>
      </c>
      <c r="AC105">
        <v>1.4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1</v>
      </c>
      <c r="AT105">
        <v>0.25</v>
      </c>
      <c r="AU105">
        <v>10</v>
      </c>
      <c r="AV105">
        <v>2.5</v>
      </c>
      <c r="AW105">
        <v>10</v>
      </c>
      <c r="AX105">
        <v>10</v>
      </c>
      <c r="AY105">
        <v>0</v>
      </c>
      <c r="AZ105">
        <v>27.36</v>
      </c>
      <c r="BA105">
        <v>27.36</v>
      </c>
      <c r="BB105">
        <v>27.36</v>
      </c>
      <c r="BC105">
        <v>0</v>
      </c>
      <c r="BD105">
        <v>50.46</v>
      </c>
      <c r="BE105">
        <v>50.46</v>
      </c>
      <c r="BF105">
        <v>50.46</v>
      </c>
      <c r="BG105">
        <v>0</v>
      </c>
      <c r="BH105">
        <v>145.9837</v>
      </c>
      <c r="BI105">
        <v>146.35</v>
      </c>
      <c r="BJ105">
        <v>145.9837</v>
      </c>
      <c r="BK105">
        <v>146.35</v>
      </c>
      <c r="BL105">
        <v>146.35</v>
      </c>
      <c r="BM105">
        <v>146.35</v>
      </c>
      <c r="BN105" t="s">
        <v>871</v>
      </c>
      <c r="BO105">
        <v>0</v>
      </c>
      <c r="BP105">
        <v>0</v>
      </c>
      <c r="BQ105">
        <v>941.22</v>
      </c>
      <c r="BR105">
        <v>71</v>
      </c>
      <c r="BS105">
        <v>0.7</v>
      </c>
      <c r="BT105" t="s">
        <v>872</v>
      </c>
      <c r="BU105" t="s">
        <v>872</v>
      </c>
      <c r="BV105" t="s">
        <v>872</v>
      </c>
      <c r="BW105" t="s">
        <v>872</v>
      </c>
      <c r="BX105">
        <v>2007</v>
      </c>
      <c r="BY105">
        <v>72775</v>
      </c>
      <c r="BZ105">
        <v>62000</v>
      </c>
      <c r="CA105">
        <v>0</v>
      </c>
      <c r="CB105">
        <v>480</v>
      </c>
      <c r="CC105">
        <v>0</v>
      </c>
      <c r="CD105">
        <v>66000</v>
      </c>
      <c r="CE105">
        <v>0</v>
      </c>
      <c r="CF105">
        <v>0</v>
      </c>
      <c r="CG105">
        <v>5.05</v>
      </c>
      <c r="CH105">
        <v>51260</v>
      </c>
      <c r="CI105">
        <v>57.67</v>
      </c>
      <c r="CJ105">
        <v>57.67</v>
      </c>
      <c r="CK105">
        <v>57.67</v>
      </c>
      <c r="CL105">
        <v>0</v>
      </c>
      <c r="CM105">
        <v>0</v>
      </c>
      <c r="CN105" t="s">
        <v>873</v>
      </c>
      <c r="CO105">
        <v>57.67</v>
      </c>
      <c r="CP105">
        <v>57.67</v>
      </c>
      <c r="CQ105">
        <v>57.67</v>
      </c>
      <c r="CR105">
        <v>0</v>
      </c>
      <c r="CS105">
        <v>8</v>
      </c>
      <c r="CT105">
        <v>6.3437000000000001</v>
      </c>
      <c r="CU105">
        <v>1.4</v>
      </c>
      <c r="CV105">
        <v>0</v>
      </c>
      <c r="CW105">
        <v>0</v>
      </c>
      <c r="CX105">
        <v>0</v>
      </c>
      <c r="CY105">
        <v>0</v>
      </c>
      <c r="CZ105">
        <v>0</v>
      </c>
      <c r="DA105">
        <v>0</v>
      </c>
      <c r="DB105">
        <v>0</v>
      </c>
      <c r="DC105">
        <v>0</v>
      </c>
      <c r="DD105">
        <v>0</v>
      </c>
      <c r="DE105">
        <v>0</v>
      </c>
      <c r="DF105">
        <v>0</v>
      </c>
      <c r="DG105">
        <v>0</v>
      </c>
      <c r="DH105">
        <v>0</v>
      </c>
      <c r="DI105">
        <v>0</v>
      </c>
      <c r="DJ105">
        <v>0</v>
      </c>
      <c r="DK105">
        <v>1</v>
      </c>
      <c r="DL105">
        <v>0.25</v>
      </c>
      <c r="DM105">
        <v>10</v>
      </c>
      <c r="DN105">
        <v>2.5</v>
      </c>
      <c r="DO105">
        <v>10</v>
      </c>
      <c r="DP105">
        <v>10</v>
      </c>
      <c r="DQ105">
        <v>0</v>
      </c>
      <c r="DR105">
        <v>27.36</v>
      </c>
      <c r="DS105">
        <v>27.36</v>
      </c>
      <c r="DT105">
        <v>27.36</v>
      </c>
      <c r="DU105">
        <v>0</v>
      </c>
      <c r="DV105">
        <v>50.46</v>
      </c>
      <c r="DW105">
        <v>50.46</v>
      </c>
      <c r="DX105">
        <v>50.46</v>
      </c>
      <c r="DY105">
        <v>0</v>
      </c>
      <c r="DZ105">
        <v>141.28790000000001</v>
      </c>
      <c r="EA105">
        <v>145.9837</v>
      </c>
      <c r="EB105">
        <v>141.28790000000001</v>
      </c>
      <c r="EC105">
        <v>145.9837</v>
      </c>
      <c r="ED105">
        <v>145.9837</v>
      </c>
      <c r="EE105">
        <v>145.9837</v>
      </c>
      <c r="EF105" t="s">
        <v>874</v>
      </c>
      <c r="EG105">
        <v>0</v>
      </c>
      <c r="EH105">
        <v>0</v>
      </c>
      <c r="EI105">
        <v>888.85</v>
      </c>
      <c r="EJ105">
        <v>70</v>
      </c>
      <c r="EK105">
        <v>0.7</v>
      </c>
      <c r="EL105" t="s">
        <v>872</v>
      </c>
      <c r="EM105" t="s">
        <v>872</v>
      </c>
      <c r="EN105" t="s">
        <v>872</v>
      </c>
      <c r="EO105" t="s">
        <v>872</v>
      </c>
      <c r="EP105">
        <v>2007</v>
      </c>
      <c r="EQ105">
        <v>72473</v>
      </c>
      <c r="ER105" s="22">
        <v>68623</v>
      </c>
      <c r="ES105">
        <v>3491</v>
      </c>
      <c r="ET105">
        <v>460</v>
      </c>
      <c r="EU105">
        <v>0</v>
      </c>
      <c r="EV105">
        <v>80413</v>
      </c>
      <c r="EW105">
        <v>0</v>
      </c>
      <c r="EX105">
        <v>0</v>
      </c>
      <c r="EY105">
        <v>5.05</v>
      </c>
      <c r="EZ105">
        <v>67804</v>
      </c>
      <c r="FA105">
        <v>53.89</v>
      </c>
      <c r="FB105">
        <v>53.89</v>
      </c>
      <c r="FC105">
        <v>53.89</v>
      </c>
      <c r="FD105">
        <v>0</v>
      </c>
      <c r="FE105">
        <v>0</v>
      </c>
      <c r="FF105" t="s">
        <v>875</v>
      </c>
      <c r="FG105">
        <v>53.89</v>
      </c>
      <c r="FH105">
        <v>53.89</v>
      </c>
      <c r="FI105">
        <v>53.89</v>
      </c>
      <c r="FJ105">
        <v>0</v>
      </c>
      <c r="FK105">
        <v>9</v>
      </c>
      <c r="FL105">
        <v>5.9279000000000002</v>
      </c>
      <c r="FM105">
        <v>1.4</v>
      </c>
      <c r="FN105">
        <v>0</v>
      </c>
      <c r="FO105">
        <v>0</v>
      </c>
      <c r="FP105">
        <v>0</v>
      </c>
      <c r="FQ105">
        <v>0</v>
      </c>
      <c r="FR105">
        <v>0</v>
      </c>
      <c r="FS105">
        <v>0</v>
      </c>
      <c r="FT105">
        <v>0</v>
      </c>
      <c r="FU105">
        <v>0</v>
      </c>
      <c r="FV105">
        <v>0</v>
      </c>
      <c r="FW105">
        <v>0</v>
      </c>
      <c r="FX105">
        <v>0</v>
      </c>
      <c r="FY105">
        <v>0</v>
      </c>
      <c r="FZ105">
        <v>0</v>
      </c>
      <c r="GA105">
        <v>0</v>
      </c>
      <c r="GB105">
        <v>0</v>
      </c>
      <c r="GC105">
        <v>0</v>
      </c>
      <c r="GD105">
        <v>0</v>
      </c>
      <c r="GE105">
        <v>9</v>
      </c>
      <c r="GF105">
        <v>2.25</v>
      </c>
      <c r="GG105">
        <v>9</v>
      </c>
      <c r="GH105">
        <v>9</v>
      </c>
      <c r="GI105">
        <v>0</v>
      </c>
      <c r="GJ105">
        <v>27.36</v>
      </c>
      <c r="GK105">
        <v>27.36</v>
      </c>
      <c r="GL105">
        <v>27.36</v>
      </c>
      <c r="GM105">
        <v>0</v>
      </c>
      <c r="GN105">
        <v>50.46</v>
      </c>
      <c r="GO105">
        <v>50.46</v>
      </c>
      <c r="GP105">
        <v>50.46</v>
      </c>
      <c r="GQ105">
        <v>0</v>
      </c>
      <c r="GR105">
        <v>125.1507</v>
      </c>
      <c r="GS105">
        <v>141.28790000000001</v>
      </c>
      <c r="GT105">
        <v>125.1507</v>
      </c>
      <c r="GU105">
        <v>141.28790000000001</v>
      </c>
      <c r="GV105">
        <v>141.28790000000001</v>
      </c>
      <c r="GW105">
        <v>141.28790000000001</v>
      </c>
      <c r="GX105" t="s">
        <v>876</v>
      </c>
      <c r="GY105">
        <v>0</v>
      </c>
      <c r="GZ105">
        <v>0</v>
      </c>
      <c r="HA105">
        <v>1258.19</v>
      </c>
      <c r="HB105">
        <v>82</v>
      </c>
      <c r="HC105">
        <v>0.8</v>
      </c>
      <c r="HD105" t="s">
        <v>872</v>
      </c>
      <c r="HE105" t="s">
        <v>872</v>
      </c>
      <c r="HF105" t="s">
        <v>872</v>
      </c>
      <c r="HG105" t="s">
        <v>872</v>
      </c>
      <c r="HH105">
        <v>2007</v>
      </c>
      <c r="HI105">
        <v>71901</v>
      </c>
      <c r="HJ105">
        <v>69820</v>
      </c>
      <c r="HK105">
        <v>3960</v>
      </c>
      <c r="HL105">
        <v>480</v>
      </c>
      <c r="HM105">
        <v>0</v>
      </c>
      <c r="HN105">
        <v>14003</v>
      </c>
      <c r="HO105">
        <v>0</v>
      </c>
      <c r="HP105">
        <v>0</v>
      </c>
      <c r="HQ105">
        <v>4.09</v>
      </c>
      <c r="HR105">
        <v>52974</v>
      </c>
      <c r="HS105">
        <v>39.119999999999997</v>
      </c>
      <c r="HT105">
        <v>39.119999999999997</v>
      </c>
      <c r="HU105">
        <v>39.119999999999997</v>
      </c>
      <c r="HV105">
        <v>0</v>
      </c>
      <c r="HW105">
        <v>0</v>
      </c>
      <c r="HX105" t="s">
        <v>877</v>
      </c>
      <c r="HY105">
        <v>39.119999999999997</v>
      </c>
      <c r="HZ105">
        <v>39.119999999999997</v>
      </c>
      <c r="IA105">
        <v>39.119999999999997</v>
      </c>
      <c r="IB105">
        <v>0</v>
      </c>
      <c r="IC105">
        <v>7</v>
      </c>
      <c r="ID105">
        <v>4.3032000000000004</v>
      </c>
      <c r="IE105">
        <v>0.8</v>
      </c>
      <c r="IF105">
        <v>0</v>
      </c>
      <c r="IG105">
        <v>0</v>
      </c>
      <c r="IH105">
        <v>0</v>
      </c>
      <c r="II105">
        <v>0</v>
      </c>
      <c r="IJ105">
        <v>0</v>
      </c>
      <c r="IK105">
        <v>0</v>
      </c>
      <c r="IL105">
        <v>0</v>
      </c>
      <c r="IM105">
        <v>0</v>
      </c>
      <c r="IN105">
        <v>0</v>
      </c>
      <c r="IO105">
        <v>0</v>
      </c>
      <c r="IP105">
        <v>0</v>
      </c>
      <c r="IQ105">
        <v>0</v>
      </c>
      <c r="IR105">
        <v>0</v>
      </c>
      <c r="IS105">
        <v>0</v>
      </c>
      <c r="IT105">
        <v>0</v>
      </c>
      <c r="IU105">
        <v>2</v>
      </c>
      <c r="IV105">
        <v>0.5</v>
      </c>
      <c r="IW105">
        <v>10.43</v>
      </c>
      <c r="IX105">
        <v>2.6074999999999999</v>
      </c>
      <c r="IY105">
        <v>10.43</v>
      </c>
      <c r="IZ105">
        <v>10.43</v>
      </c>
      <c r="JA105">
        <v>0</v>
      </c>
      <c r="JB105">
        <v>27.36</v>
      </c>
      <c r="JC105">
        <v>27.36</v>
      </c>
      <c r="JD105">
        <v>27.36</v>
      </c>
      <c r="JE105">
        <v>0</v>
      </c>
      <c r="JF105">
        <v>50.46</v>
      </c>
      <c r="JG105">
        <v>50.46</v>
      </c>
      <c r="JH105">
        <v>50.46</v>
      </c>
      <c r="JI105">
        <v>0</v>
      </c>
      <c r="JJ105">
        <v>125.1507</v>
      </c>
      <c r="JK105">
        <v>125.1507</v>
      </c>
      <c r="JL105" t="s">
        <v>878</v>
      </c>
      <c r="JM105">
        <v>0</v>
      </c>
      <c r="JN105">
        <v>0</v>
      </c>
      <c r="JO105">
        <v>1354.14</v>
      </c>
      <c r="JP105">
        <v>82</v>
      </c>
      <c r="JQ105">
        <v>0.8</v>
      </c>
      <c r="JR105">
        <v>44317.36438082176</v>
      </c>
      <c r="JS105">
        <v>1</v>
      </c>
      <c r="JT105">
        <v>2</v>
      </c>
    </row>
    <row r="106" spans="1:280" x14ac:dyDescent="0.25">
      <c r="A106">
        <v>2012</v>
      </c>
      <c r="B106">
        <v>2012</v>
      </c>
      <c r="C106" t="s">
        <v>186</v>
      </c>
      <c r="D106" t="s">
        <v>178</v>
      </c>
      <c r="E106" t="s">
        <v>187</v>
      </c>
      <c r="G106">
        <v>2007</v>
      </c>
      <c r="H106">
        <v>71800</v>
      </c>
      <c r="I106">
        <v>0</v>
      </c>
      <c r="J106">
        <v>0</v>
      </c>
      <c r="K106">
        <v>0</v>
      </c>
      <c r="L106">
        <v>0</v>
      </c>
      <c r="M106">
        <v>55000</v>
      </c>
      <c r="N106">
        <v>0</v>
      </c>
      <c r="O106">
        <v>0</v>
      </c>
      <c r="P106">
        <v>16.600000000000001</v>
      </c>
      <c r="Q106">
        <v>138000</v>
      </c>
      <c r="R106">
        <v>31</v>
      </c>
      <c r="S106">
        <v>31</v>
      </c>
      <c r="T106">
        <v>31</v>
      </c>
      <c r="U106">
        <v>0</v>
      </c>
      <c r="V106" t="s">
        <v>870</v>
      </c>
      <c r="W106">
        <v>31</v>
      </c>
      <c r="X106">
        <v>31</v>
      </c>
      <c r="Y106">
        <v>31</v>
      </c>
      <c r="Z106">
        <v>0</v>
      </c>
      <c r="AA106">
        <v>2</v>
      </c>
      <c r="AB106">
        <v>2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0</v>
      </c>
      <c r="AU106">
        <v>12.53</v>
      </c>
      <c r="AV106">
        <v>3.1324999999999998</v>
      </c>
      <c r="AW106">
        <v>12.53</v>
      </c>
      <c r="AX106">
        <v>12.53</v>
      </c>
      <c r="AY106">
        <v>0</v>
      </c>
      <c r="AZ106">
        <v>25.54</v>
      </c>
      <c r="BA106">
        <v>25.54</v>
      </c>
      <c r="BB106">
        <v>25.54</v>
      </c>
      <c r="BC106">
        <v>0</v>
      </c>
      <c r="BD106">
        <v>50.46</v>
      </c>
      <c r="BE106">
        <v>50.46</v>
      </c>
      <c r="BF106">
        <v>50.46</v>
      </c>
      <c r="BG106">
        <v>0</v>
      </c>
      <c r="BH106">
        <v>118.3625</v>
      </c>
      <c r="BI106">
        <v>112.13249999999999</v>
      </c>
      <c r="BJ106">
        <v>118.3625</v>
      </c>
      <c r="BK106">
        <v>112.13249999999999</v>
      </c>
      <c r="BL106">
        <v>118.3625</v>
      </c>
      <c r="BM106">
        <v>118.3625</v>
      </c>
      <c r="BN106" t="s">
        <v>871</v>
      </c>
      <c r="BO106">
        <v>0</v>
      </c>
      <c r="BP106">
        <v>0</v>
      </c>
      <c r="BQ106">
        <v>4451.6099999999997</v>
      </c>
      <c r="BR106">
        <v>96</v>
      </c>
      <c r="BS106">
        <v>0.9</v>
      </c>
      <c r="BT106" t="s">
        <v>872</v>
      </c>
      <c r="BU106" t="s">
        <v>872</v>
      </c>
      <c r="BV106" t="s">
        <v>872</v>
      </c>
      <c r="BW106" t="s">
        <v>872</v>
      </c>
      <c r="BX106">
        <v>2007</v>
      </c>
      <c r="BY106">
        <v>71800</v>
      </c>
      <c r="BZ106">
        <v>0</v>
      </c>
      <c r="CA106">
        <v>0</v>
      </c>
      <c r="CB106">
        <v>0</v>
      </c>
      <c r="CC106">
        <v>0</v>
      </c>
      <c r="CD106">
        <v>55000</v>
      </c>
      <c r="CE106">
        <v>0</v>
      </c>
      <c r="CF106">
        <v>0</v>
      </c>
      <c r="CG106">
        <v>16.600000000000001</v>
      </c>
      <c r="CH106">
        <v>123000</v>
      </c>
      <c r="CI106">
        <v>35.75</v>
      </c>
      <c r="CJ106">
        <v>35.75</v>
      </c>
      <c r="CK106">
        <v>35.75</v>
      </c>
      <c r="CL106">
        <v>0</v>
      </c>
      <c r="CM106">
        <v>0</v>
      </c>
      <c r="CN106" t="s">
        <v>873</v>
      </c>
      <c r="CO106">
        <v>35.75</v>
      </c>
      <c r="CP106">
        <v>35.75</v>
      </c>
      <c r="CQ106">
        <v>35.75</v>
      </c>
      <c r="CR106">
        <v>0</v>
      </c>
      <c r="CS106">
        <v>3</v>
      </c>
      <c r="CT106">
        <v>3</v>
      </c>
      <c r="CU106">
        <v>0</v>
      </c>
      <c r="CV106">
        <v>0</v>
      </c>
      <c r="CW106">
        <v>0</v>
      </c>
      <c r="CX106">
        <v>0</v>
      </c>
      <c r="CY106">
        <v>0</v>
      </c>
      <c r="CZ106">
        <v>0</v>
      </c>
      <c r="DA106">
        <v>0</v>
      </c>
      <c r="DB106">
        <v>0</v>
      </c>
      <c r="DC106">
        <v>0</v>
      </c>
      <c r="DD106">
        <v>0</v>
      </c>
      <c r="DE106">
        <v>0</v>
      </c>
      <c r="DF106">
        <v>0</v>
      </c>
      <c r="DG106">
        <v>0</v>
      </c>
      <c r="DH106">
        <v>0</v>
      </c>
      <c r="DI106">
        <v>0</v>
      </c>
      <c r="DJ106">
        <v>0</v>
      </c>
      <c r="DK106">
        <v>0</v>
      </c>
      <c r="DL106">
        <v>0</v>
      </c>
      <c r="DM106">
        <v>14.45</v>
      </c>
      <c r="DN106">
        <v>3.6124999999999998</v>
      </c>
      <c r="DO106">
        <v>14.45</v>
      </c>
      <c r="DP106">
        <v>14.45</v>
      </c>
      <c r="DQ106">
        <v>0</v>
      </c>
      <c r="DR106">
        <v>25.54</v>
      </c>
      <c r="DS106">
        <v>25.54</v>
      </c>
      <c r="DT106">
        <v>25.54</v>
      </c>
      <c r="DU106">
        <v>0</v>
      </c>
      <c r="DV106">
        <v>50.46</v>
      </c>
      <c r="DW106">
        <v>50.46</v>
      </c>
      <c r="DX106">
        <v>50.46</v>
      </c>
      <c r="DY106">
        <v>0</v>
      </c>
      <c r="DZ106">
        <v>121.9</v>
      </c>
      <c r="EA106">
        <v>118.3625</v>
      </c>
      <c r="EB106">
        <v>121.9</v>
      </c>
      <c r="EC106">
        <v>118.3625</v>
      </c>
      <c r="ED106">
        <v>121.9</v>
      </c>
      <c r="EE106">
        <v>121.9</v>
      </c>
      <c r="EF106" t="s">
        <v>874</v>
      </c>
      <c r="EG106">
        <v>0</v>
      </c>
      <c r="EH106">
        <v>0</v>
      </c>
      <c r="EI106">
        <v>3440.56</v>
      </c>
      <c r="EJ106">
        <v>94</v>
      </c>
      <c r="EK106">
        <v>0.9</v>
      </c>
      <c r="EL106" t="s">
        <v>872</v>
      </c>
      <c r="EM106" t="s">
        <v>872</v>
      </c>
      <c r="EN106" t="s">
        <v>872</v>
      </c>
      <c r="EO106" t="s">
        <v>872</v>
      </c>
      <c r="EP106">
        <v>2007</v>
      </c>
      <c r="EQ106">
        <v>72355</v>
      </c>
      <c r="ER106" s="22">
        <v>60882</v>
      </c>
      <c r="ES106">
        <v>2609</v>
      </c>
      <c r="ET106">
        <v>0</v>
      </c>
      <c r="EU106">
        <v>0</v>
      </c>
      <c r="EV106">
        <v>65861</v>
      </c>
      <c r="EW106">
        <v>0</v>
      </c>
      <c r="EX106">
        <v>0</v>
      </c>
      <c r="EY106">
        <v>16.600000000000001</v>
      </c>
      <c r="EZ106">
        <v>102051</v>
      </c>
      <c r="FA106">
        <v>38.31</v>
      </c>
      <c r="FB106">
        <v>38.31</v>
      </c>
      <c r="FC106">
        <v>38.31</v>
      </c>
      <c r="FD106">
        <v>0</v>
      </c>
      <c r="FE106">
        <v>0</v>
      </c>
      <c r="FF106" t="s">
        <v>875</v>
      </c>
      <c r="FG106">
        <v>38.31</v>
      </c>
      <c r="FH106">
        <v>38.31</v>
      </c>
      <c r="FI106">
        <v>38.31</v>
      </c>
      <c r="FJ106">
        <v>0</v>
      </c>
      <c r="FK106">
        <v>3</v>
      </c>
      <c r="FL106">
        <v>3</v>
      </c>
      <c r="FM106">
        <v>0</v>
      </c>
      <c r="FN106">
        <v>0</v>
      </c>
      <c r="FO106">
        <v>0</v>
      </c>
      <c r="FP106">
        <v>0</v>
      </c>
      <c r="FQ106">
        <v>0</v>
      </c>
      <c r="FR106">
        <v>0</v>
      </c>
      <c r="FS106">
        <v>0</v>
      </c>
      <c r="FT106">
        <v>0</v>
      </c>
      <c r="FU106">
        <v>0</v>
      </c>
      <c r="FV106">
        <v>0</v>
      </c>
      <c r="FW106">
        <v>0</v>
      </c>
      <c r="FX106">
        <v>0</v>
      </c>
      <c r="FY106">
        <v>0</v>
      </c>
      <c r="FZ106">
        <v>0</v>
      </c>
      <c r="GA106">
        <v>0</v>
      </c>
      <c r="GB106">
        <v>0</v>
      </c>
      <c r="GC106">
        <v>0</v>
      </c>
      <c r="GD106">
        <v>0</v>
      </c>
      <c r="GE106">
        <v>18.36</v>
      </c>
      <c r="GF106">
        <v>4.59</v>
      </c>
      <c r="GG106">
        <v>18.36</v>
      </c>
      <c r="GH106">
        <v>18.36</v>
      </c>
      <c r="GI106">
        <v>0</v>
      </c>
      <c r="GJ106">
        <v>25.54</v>
      </c>
      <c r="GK106">
        <v>25.54</v>
      </c>
      <c r="GL106">
        <v>25.54</v>
      </c>
      <c r="GM106">
        <v>0</v>
      </c>
      <c r="GN106">
        <v>50.46</v>
      </c>
      <c r="GO106">
        <v>50.46</v>
      </c>
      <c r="GP106">
        <v>50.46</v>
      </c>
      <c r="GQ106">
        <v>0</v>
      </c>
      <c r="GR106">
        <v>117.2518</v>
      </c>
      <c r="GS106">
        <v>121.9</v>
      </c>
      <c r="GT106">
        <v>117.2518</v>
      </c>
      <c r="GU106">
        <v>121.9</v>
      </c>
      <c r="GV106">
        <v>121.9</v>
      </c>
      <c r="GW106">
        <v>121.9</v>
      </c>
      <c r="GX106" t="s">
        <v>876</v>
      </c>
      <c r="GY106">
        <v>0</v>
      </c>
      <c r="GZ106">
        <v>0</v>
      </c>
      <c r="HA106">
        <v>2663.82</v>
      </c>
      <c r="HB106">
        <v>94</v>
      </c>
      <c r="HC106">
        <v>0.9</v>
      </c>
      <c r="HD106" t="s">
        <v>872</v>
      </c>
      <c r="HE106" t="s">
        <v>872</v>
      </c>
      <c r="HF106" t="s">
        <v>872</v>
      </c>
      <c r="HG106" t="s">
        <v>872</v>
      </c>
      <c r="HH106">
        <v>2007</v>
      </c>
      <c r="HI106">
        <v>78403</v>
      </c>
      <c r="HJ106">
        <v>62091</v>
      </c>
      <c r="HK106">
        <v>2501</v>
      </c>
      <c r="HL106">
        <v>0</v>
      </c>
      <c r="HM106">
        <v>0</v>
      </c>
      <c r="HN106">
        <v>54928</v>
      </c>
      <c r="HO106">
        <v>0</v>
      </c>
      <c r="HP106">
        <v>0</v>
      </c>
      <c r="HQ106">
        <v>15.4</v>
      </c>
      <c r="HR106">
        <v>109957</v>
      </c>
      <c r="HS106">
        <v>34.130000000000003</v>
      </c>
      <c r="HT106">
        <v>34.130000000000003</v>
      </c>
      <c r="HU106">
        <v>34.130000000000003</v>
      </c>
      <c r="HV106">
        <v>0</v>
      </c>
      <c r="HW106">
        <v>0</v>
      </c>
      <c r="HX106" t="s">
        <v>877</v>
      </c>
      <c r="HY106">
        <v>34.130000000000003</v>
      </c>
      <c r="HZ106">
        <v>34.130000000000003</v>
      </c>
      <c r="IA106">
        <v>34.130000000000003</v>
      </c>
      <c r="IB106">
        <v>0</v>
      </c>
      <c r="IC106">
        <v>5</v>
      </c>
      <c r="ID106">
        <v>3.7543000000000002</v>
      </c>
      <c r="IE106">
        <v>0.7</v>
      </c>
      <c r="IF106">
        <v>0</v>
      </c>
      <c r="IG106">
        <v>0</v>
      </c>
      <c r="IH106">
        <v>0</v>
      </c>
      <c r="II106">
        <v>0</v>
      </c>
      <c r="IJ106">
        <v>0</v>
      </c>
      <c r="IK106">
        <v>0</v>
      </c>
      <c r="IL106">
        <v>0</v>
      </c>
      <c r="IM106">
        <v>0</v>
      </c>
      <c r="IN106">
        <v>0</v>
      </c>
      <c r="IO106">
        <v>0</v>
      </c>
      <c r="IP106">
        <v>0</v>
      </c>
      <c r="IQ106">
        <v>0</v>
      </c>
      <c r="IR106">
        <v>0</v>
      </c>
      <c r="IS106">
        <v>0</v>
      </c>
      <c r="IT106">
        <v>0</v>
      </c>
      <c r="IU106">
        <v>0</v>
      </c>
      <c r="IV106">
        <v>0</v>
      </c>
      <c r="IW106">
        <v>10.67</v>
      </c>
      <c r="IX106">
        <v>2.6675</v>
      </c>
      <c r="IY106">
        <v>10.67</v>
      </c>
      <c r="IZ106">
        <v>10.67</v>
      </c>
      <c r="JA106">
        <v>0</v>
      </c>
      <c r="JB106">
        <v>25.54</v>
      </c>
      <c r="JC106">
        <v>25.54</v>
      </c>
      <c r="JD106">
        <v>25.54</v>
      </c>
      <c r="JE106">
        <v>0</v>
      </c>
      <c r="JF106">
        <v>50.46</v>
      </c>
      <c r="JG106">
        <v>50.46</v>
      </c>
      <c r="JH106">
        <v>50.46</v>
      </c>
      <c r="JI106">
        <v>0</v>
      </c>
      <c r="JJ106">
        <v>117.2518</v>
      </c>
      <c r="JK106">
        <v>117.2518</v>
      </c>
      <c r="JL106" t="s">
        <v>878</v>
      </c>
      <c r="JM106">
        <v>0</v>
      </c>
      <c r="JN106">
        <v>0</v>
      </c>
      <c r="JO106">
        <v>3221.71</v>
      </c>
      <c r="JP106">
        <v>95</v>
      </c>
      <c r="JQ106">
        <v>0.9</v>
      </c>
      <c r="JR106">
        <v>44317.36438082176</v>
      </c>
      <c r="JS106">
        <v>1</v>
      </c>
      <c r="JT106">
        <v>2</v>
      </c>
    </row>
    <row r="107" spans="1:280" x14ac:dyDescent="0.25">
      <c r="A107">
        <v>2014</v>
      </c>
      <c r="B107">
        <v>2014</v>
      </c>
      <c r="C107" t="s">
        <v>188</v>
      </c>
      <c r="D107" t="s">
        <v>189</v>
      </c>
      <c r="E107" t="s">
        <v>190</v>
      </c>
      <c r="G107">
        <v>2013</v>
      </c>
      <c r="H107">
        <v>1860000</v>
      </c>
      <c r="I107">
        <v>75000</v>
      </c>
      <c r="J107">
        <v>0</v>
      </c>
      <c r="K107">
        <v>0</v>
      </c>
      <c r="L107">
        <v>0</v>
      </c>
      <c r="M107">
        <v>0</v>
      </c>
      <c r="N107">
        <v>40000</v>
      </c>
      <c r="O107">
        <v>0</v>
      </c>
      <c r="P107">
        <v>10.43</v>
      </c>
      <c r="Q107">
        <v>518000</v>
      </c>
      <c r="R107">
        <v>830</v>
      </c>
      <c r="S107">
        <v>830</v>
      </c>
      <c r="T107">
        <v>830</v>
      </c>
      <c r="U107">
        <v>0</v>
      </c>
      <c r="V107" t="s">
        <v>870</v>
      </c>
      <c r="W107">
        <v>830</v>
      </c>
      <c r="X107">
        <v>830</v>
      </c>
      <c r="Y107">
        <v>830</v>
      </c>
      <c r="Z107">
        <v>0</v>
      </c>
      <c r="AA107">
        <v>85</v>
      </c>
      <c r="AB107">
        <v>85</v>
      </c>
      <c r="AC107">
        <v>3.5</v>
      </c>
      <c r="AD107">
        <v>4</v>
      </c>
      <c r="AE107">
        <v>2</v>
      </c>
      <c r="AF107">
        <v>4</v>
      </c>
      <c r="AG107">
        <v>4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  <c r="AS107">
        <v>12</v>
      </c>
      <c r="AT107">
        <v>3</v>
      </c>
      <c r="AU107">
        <v>117.74</v>
      </c>
      <c r="AV107">
        <v>29.434999999999999</v>
      </c>
      <c r="AW107">
        <v>117.74</v>
      </c>
      <c r="AX107">
        <v>117.74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80.709999999999994</v>
      </c>
      <c r="BE107">
        <v>80.709999999999994</v>
      </c>
      <c r="BF107">
        <v>80.709999999999994</v>
      </c>
      <c r="BG107">
        <v>0</v>
      </c>
      <c r="BH107">
        <v>931.96529999999996</v>
      </c>
      <c r="BI107">
        <v>1033.645</v>
      </c>
      <c r="BJ107">
        <v>931.96529999999996</v>
      </c>
      <c r="BK107">
        <v>1033.645</v>
      </c>
      <c r="BL107">
        <v>1033.645</v>
      </c>
      <c r="BM107">
        <v>1033.645</v>
      </c>
      <c r="BN107" t="s">
        <v>871</v>
      </c>
      <c r="BO107">
        <v>0</v>
      </c>
      <c r="BP107">
        <v>0</v>
      </c>
      <c r="BQ107">
        <v>624.1</v>
      </c>
      <c r="BR107">
        <v>42</v>
      </c>
      <c r="BS107">
        <v>0.7</v>
      </c>
      <c r="BT107" t="s">
        <v>872</v>
      </c>
      <c r="BU107" t="s">
        <v>872</v>
      </c>
      <c r="BV107" t="s">
        <v>872</v>
      </c>
      <c r="BW107" t="s">
        <v>872</v>
      </c>
      <c r="BX107">
        <v>2013</v>
      </c>
      <c r="BY107">
        <v>1830000</v>
      </c>
      <c r="BZ107">
        <v>75000</v>
      </c>
      <c r="CA107">
        <v>0</v>
      </c>
      <c r="CB107">
        <v>0</v>
      </c>
      <c r="CC107">
        <v>0</v>
      </c>
      <c r="CD107">
        <v>0</v>
      </c>
      <c r="CE107">
        <v>32000</v>
      </c>
      <c r="CF107">
        <v>0</v>
      </c>
      <c r="CG107">
        <v>10.43</v>
      </c>
      <c r="CH107">
        <v>510000</v>
      </c>
      <c r="CI107">
        <v>737.48</v>
      </c>
      <c r="CJ107">
        <v>737.48</v>
      </c>
      <c r="CK107">
        <v>737.48</v>
      </c>
      <c r="CL107">
        <v>0</v>
      </c>
      <c r="CM107">
        <v>0</v>
      </c>
      <c r="CN107" t="s">
        <v>873</v>
      </c>
      <c r="CO107">
        <v>737.48</v>
      </c>
      <c r="CP107">
        <v>737.48</v>
      </c>
      <c r="CQ107">
        <v>737.48</v>
      </c>
      <c r="CR107">
        <v>0</v>
      </c>
      <c r="CS107">
        <v>106</v>
      </c>
      <c r="CT107">
        <v>81.122799999999998</v>
      </c>
      <c r="CU107">
        <v>3.5</v>
      </c>
      <c r="CV107">
        <v>0</v>
      </c>
      <c r="CW107">
        <v>0</v>
      </c>
      <c r="CX107">
        <v>0</v>
      </c>
      <c r="CY107">
        <v>0</v>
      </c>
      <c r="CZ107">
        <v>0</v>
      </c>
      <c r="DA107">
        <v>0</v>
      </c>
      <c r="DB107">
        <v>0</v>
      </c>
      <c r="DC107">
        <v>0</v>
      </c>
      <c r="DD107">
        <v>0</v>
      </c>
      <c r="DE107">
        <v>0</v>
      </c>
      <c r="DF107">
        <v>0</v>
      </c>
      <c r="DG107">
        <v>0</v>
      </c>
      <c r="DH107">
        <v>0</v>
      </c>
      <c r="DI107">
        <v>0</v>
      </c>
      <c r="DJ107">
        <v>0</v>
      </c>
      <c r="DK107">
        <v>12</v>
      </c>
      <c r="DL107">
        <v>3</v>
      </c>
      <c r="DM107">
        <v>104.61</v>
      </c>
      <c r="DN107">
        <v>26.1525</v>
      </c>
      <c r="DO107">
        <v>104.61</v>
      </c>
      <c r="DP107">
        <v>104.61</v>
      </c>
      <c r="DQ107">
        <v>0</v>
      </c>
      <c r="DR107">
        <v>0</v>
      </c>
      <c r="DS107">
        <v>0</v>
      </c>
      <c r="DT107">
        <v>0</v>
      </c>
      <c r="DU107">
        <v>0</v>
      </c>
      <c r="DV107">
        <v>80.709999999999994</v>
      </c>
      <c r="DW107">
        <v>80.709999999999994</v>
      </c>
      <c r="DX107">
        <v>80.709999999999994</v>
      </c>
      <c r="DY107">
        <v>0</v>
      </c>
      <c r="DZ107">
        <v>1053.4348</v>
      </c>
      <c r="EA107">
        <v>931.96529999999996</v>
      </c>
      <c r="EB107">
        <v>1053.4348</v>
      </c>
      <c r="EC107">
        <v>931.96529999999996</v>
      </c>
      <c r="ED107">
        <v>1053.4348</v>
      </c>
      <c r="EE107">
        <v>1053.4348</v>
      </c>
      <c r="EF107" t="s">
        <v>874</v>
      </c>
      <c r="EG107">
        <v>-5.6700000000000001E-4</v>
      </c>
      <c r="EH107">
        <v>0</v>
      </c>
      <c r="EI107">
        <v>691.15</v>
      </c>
      <c r="EJ107">
        <v>54</v>
      </c>
      <c r="EK107">
        <v>0.7</v>
      </c>
      <c r="EL107" t="s">
        <v>872</v>
      </c>
      <c r="EM107" t="s">
        <v>872</v>
      </c>
      <c r="EN107" t="s">
        <v>872</v>
      </c>
      <c r="EO107" t="s">
        <v>872</v>
      </c>
      <c r="EP107">
        <v>2013</v>
      </c>
      <c r="EQ107">
        <v>1719827</v>
      </c>
      <c r="ER107" s="22">
        <v>138046</v>
      </c>
      <c r="ES107">
        <v>48724</v>
      </c>
      <c r="ET107">
        <v>1905</v>
      </c>
      <c r="EU107">
        <v>0</v>
      </c>
      <c r="EV107">
        <v>0</v>
      </c>
      <c r="EW107">
        <v>0</v>
      </c>
      <c r="EX107">
        <v>0</v>
      </c>
      <c r="EY107">
        <v>10.43</v>
      </c>
      <c r="EZ107">
        <v>437170</v>
      </c>
      <c r="FA107">
        <v>829.18</v>
      </c>
      <c r="FB107">
        <v>829.18</v>
      </c>
      <c r="FC107">
        <v>829.18</v>
      </c>
      <c r="FD107">
        <v>0</v>
      </c>
      <c r="FE107">
        <v>0</v>
      </c>
      <c r="FF107" t="s">
        <v>875</v>
      </c>
      <c r="FG107">
        <v>829.18</v>
      </c>
      <c r="FH107">
        <v>829.18</v>
      </c>
      <c r="FI107">
        <v>829.18</v>
      </c>
      <c r="FJ107">
        <v>0</v>
      </c>
      <c r="FK107">
        <v>108</v>
      </c>
      <c r="FL107">
        <v>91.209800000000001</v>
      </c>
      <c r="FM107">
        <v>3.5</v>
      </c>
      <c r="FN107">
        <v>2</v>
      </c>
      <c r="FO107">
        <v>1</v>
      </c>
      <c r="FP107">
        <v>2</v>
      </c>
      <c r="FQ107">
        <v>2</v>
      </c>
      <c r="FR107">
        <v>0</v>
      </c>
      <c r="FS107">
        <v>0</v>
      </c>
      <c r="FT107">
        <v>0</v>
      </c>
      <c r="FU107">
        <v>0</v>
      </c>
      <c r="FV107">
        <v>0</v>
      </c>
      <c r="FW107">
        <v>0</v>
      </c>
      <c r="FX107">
        <v>0</v>
      </c>
      <c r="FY107">
        <v>0</v>
      </c>
      <c r="FZ107">
        <v>0</v>
      </c>
      <c r="GA107">
        <v>0</v>
      </c>
      <c r="GB107">
        <v>0</v>
      </c>
      <c r="GC107">
        <v>19</v>
      </c>
      <c r="GD107">
        <v>4.75</v>
      </c>
      <c r="GE107">
        <v>172.34</v>
      </c>
      <c r="GF107">
        <v>43.085000000000001</v>
      </c>
      <c r="GG107">
        <v>172.34</v>
      </c>
      <c r="GH107">
        <v>172.34</v>
      </c>
      <c r="GI107">
        <v>0</v>
      </c>
      <c r="GJ107">
        <v>0</v>
      </c>
      <c r="GK107">
        <v>0</v>
      </c>
      <c r="GL107">
        <v>0</v>
      </c>
      <c r="GM107">
        <v>0</v>
      </c>
      <c r="GN107">
        <v>80.709999999999994</v>
      </c>
      <c r="GO107">
        <v>80.709999999999994</v>
      </c>
      <c r="GP107">
        <v>80.709999999999994</v>
      </c>
      <c r="GQ107">
        <v>0</v>
      </c>
      <c r="GR107">
        <v>1086.2675999999999</v>
      </c>
      <c r="GS107">
        <v>1053.4348</v>
      </c>
      <c r="GT107">
        <v>1086.2675999999999</v>
      </c>
      <c r="GU107">
        <v>1053.4348</v>
      </c>
      <c r="GV107">
        <v>1086.2675999999999</v>
      </c>
      <c r="GW107">
        <v>1086.2675999999999</v>
      </c>
      <c r="GX107" t="s">
        <v>876</v>
      </c>
      <c r="GY107">
        <v>-1.4289999999999999E-3</v>
      </c>
      <c r="GZ107">
        <v>0</v>
      </c>
      <c r="HA107">
        <v>526.48</v>
      </c>
      <c r="HB107">
        <v>32</v>
      </c>
      <c r="HC107">
        <v>0.7</v>
      </c>
      <c r="HD107" t="s">
        <v>872</v>
      </c>
      <c r="HE107" t="s">
        <v>872</v>
      </c>
      <c r="HF107" t="s">
        <v>872</v>
      </c>
      <c r="HG107" t="s">
        <v>872</v>
      </c>
      <c r="HH107">
        <v>2013</v>
      </c>
      <c r="HI107">
        <v>1729825</v>
      </c>
      <c r="HJ107">
        <v>169036</v>
      </c>
      <c r="HK107">
        <v>78084</v>
      </c>
      <c r="HL107">
        <v>7839</v>
      </c>
      <c r="HM107">
        <v>0</v>
      </c>
      <c r="HN107">
        <v>0</v>
      </c>
      <c r="HO107">
        <v>0</v>
      </c>
      <c r="HP107">
        <v>0</v>
      </c>
      <c r="HQ107">
        <v>12.42</v>
      </c>
      <c r="HR107">
        <v>390425</v>
      </c>
      <c r="HS107">
        <v>854.16</v>
      </c>
      <c r="HT107">
        <v>854.16</v>
      </c>
      <c r="HU107">
        <v>854.16</v>
      </c>
      <c r="HV107">
        <v>0</v>
      </c>
      <c r="HW107">
        <v>0</v>
      </c>
      <c r="HX107" t="s">
        <v>877</v>
      </c>
      <c r="HY107">
        <v>854.16</v>
      </c>
      <c r="HZ107">
        <v>854.16</v>
      </c>
      <c r="IA107">
        <v>854.16</v>
      </c>
      <c r="IB107">
        <v>0</v>
      </c>
      <c r="IC107">
        <v>107</v>
      </c>
      <c r="ID107">
        <v>93.957599999999999</v>
      </c>
      <c r="IE107">
        <v>2.9</v>
      </c>
      <c r="IF107">
        <v>2</v>
      </c>
      <c r="IG107">
        <v>1</v>
      </c>
      <c r="IH107">
        <v>2</v>
      </c>
      <c r="II107">
        <v>2</v>
      </c>
      <c r="IJ107">
        <v>0</v>
      </c>
      <c r="IK107">
        <v>0</v>
      </c>
      <c r="IL107">
        <v>0</v>
      </c>
      <c r="IM107">
        <v>0</v>
      </c>
      <c r="IN107">
        <v>0</v>
      </c>
      <c r="IO107">
        <v>0</v>
      </c>
      <c r="IP107">
        <v>0</v>
      </c>
      <c r="IQ107">
        <v>0</v>
      </c>
      <c r="IR107">
        <v>0</v>
      </c>
      <c r="IS107">
        <v>0</v>
      </c>
      <c r="IT107">
        <v>0</v>
      </c>
      <c r="IU107">
        <v>25</v>
      </c>
      <c r="IV107">
        <v>6.25</v>
      </c>
      <c r="IW107">
        <v>189.16</v>
      </c>
      <c r="IX107">
        <v>47.29</v>
      </c>
      <c r="IY107">
        <v>189.16</v>
      </c>
      <c r="IZ107">
        <v>189.16</v>
      </c>
      <c r="JA107">
        <v>0</v>
      </c>
      <c r="JB107">
        <v>0</v>
      </c>
      <c r="JC107">
        <v>0</v>
      </c>
      <c r="JD107">
        <v>0</v>
      </c>
      <c r="JE107">
        <v>0</v>
      </c>
      <c r="JF107">
        <v>80.709999999999994</v>
      </c>
      <c r="JG107">
        <v>80.709999999999994</v>
      </c>
      <c r="JH107">
        <v>80.709999999999994</v>
      </c>
      <c r="JI107">
        <v>0</v>
      </c>
      <c r="JJ107">
        <v>1086.2675999999999</v>
      </c>
      <c r="JK107">
        <v>1086.2675999999999</v>
      </c>
      <c r="JL107" t="s">
        <v>878</v>
      </c>
      <c r="JM107">
        <v>-5.6049999999999997E-3</v>
      </c>
      <c r="JN107">
        <v>0</v>
      </c>
      <c r="JO107">
        <v>457.09</v>
      </c>
      <c r="JP107">
        <v>18</v>
      </c>
      <c r="JQ107">
        <v>0.7</v>
      </c>
      <c r="JR107">
        <v>44317.36438082176</v>
      </c>
      <c r="JS107">
        <v>1</v>
      </c>
      <c r="JT107">
        <v>2</v>
      </c>
    </row>
    <row r="108" spans="1:280" x14ac:dyDescent="0.25">
      <c r="A108">
        <v>2015</v>
      </c>
      <c r="B108">
        <v>2015</v>
      </c>
      <c r="C108" t="s">
        <v>191</v>
      </c>
      <c r="D108" t="s">
        <v>189</v>
      </c>
      <c r="E108" t="s">
        <v>192</v>
      </c>
      <c r="G108">
        <v>2013</v>
      </c>
      <c r="H108">
        <v>231000</v>
      </c>
      <c r="I108">
        <v>75000</v>
      </c>
      <c r="J108">
        <v>0</v>
      </c>
      <c r="K108">
        <v>3000</v>
      </c>
      <c r="L108">
        <v>5000</v>
      </c>
      <c r="M108">
        <v>0</v>
      </c>
      <c r="N108">
        <v>20000</v>
      </c>
      <c r="O108">
        <v>0</v>
      </c>
      <c r="P108">
        <v>10.85</v>
      </c>
      <c r="Q108">
        <v>75000</v>
      </c>
      <c r="R108">
        <v>880</v>
      </c>
      <c r="S108">
        <v>880</v>
      </c>
      <c r="T108">
        <v>880</v>
      </c>
      <c r="U108">
        <v>0</v>
      </c>
      <c r="V108" t="s">
        <v>870</v>
      </c>
      <c r="W108">
        <v>880</v>
      </c>
      <c r="X108">
        <v>880</v>
      </c>
      <c r="Y108">
        <v>880</v>
      </c>
      <c r="Z108">
        <v>0</v>
      </c>
      <c r="AA108">
        <v>45</v>
      </c>
      <c r="AB108">
        <v>45</v>
      </c>
      <c r="AC108">
        <v>0</v>
      </c>
      <c r="AD108">
        <v>3</v>
      </c>
      <c r="AE108">
        <v>1.5</v>
      </c>
      <c r="AF108">
        <v>3</v>
      </c>
      <c r="AG108">
        <v>3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0</v>
      </c>
      <c r="AU108">
        <v>26</v>
      </c>
      <c r="AV108">
        <v>6.5</v>
      </c>
      <c r="AW108">
        <v>26</v>
      </c>
      <c r="AX108">
        <v>26</v>
      </c>
      <c r="AY108">
        <v>0</v>
      </c>
      <c r="AZ108">
        <v>69.209999999999994</v>
      </c>
      <c r="BA108">
        <v>69.209999999999994</v>
      </c>
      <c r="BB108">
        <v>69.209999999999994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282.13249999999999</v>
      </c>
      <c r="BI108">
        <v>1002.21</v>
      </c>
      <c r="BJ108">
        <v>917.72</v>
      </c>
      <c r="BK108">
        <v>1002.21</v>
      </c>
      <c r="BL108">
        <v>1002.21</v>
      </c>
      <c r="BM108">
        <v>1002.21</v>
      </c>
      <c r="BN108" t="s">
        <v>871</v>
      </c>
      <c r="BO108">
        <v>0</v>
      </c>
      <c r="BP108">
        <v>0</v>
      </c>
      <c r="BQ108">
        <v>85.23</v>
      </c>
      <c r="BR108">
        <v>3</v>
      </c>
      <c r="BS108">
        <v>0.7</v>
      </c>
      <c r="BT108" t="s">
        <v>872</v>
      </c>
      <c r="BU108" t="s">
        <v>872</v>
      </c>
      <c r="BV108" t="s">
        <v>872</v>
      </c>
      <c r="BW108" t="s">
        <v>872</v>
      </c>
      <c r="BX108">
        <v>2013</v>
      </c>
      <c r="BY108">
        <v>220000</v>
      </c>
      <c r="BZ108">
        <v>75000</v>
      </c>
      <c r="CA108">
        <v>0</v>
      </c>
      <c r="CB108">
        <v>3000</v>
      </c>
      <c r="CC108">
        <v>5000</v>
      </c>
      <c r="CD108">
        <v>0</v>
      </c>
      <c r="CE108">
        <v>20000</v>
      </c>
      <c r="CF108">
        <v>0</v>
      </c>
      <c r="CG108">
        <v>10.85</v>
      </c>
      <c r="CH108">
        <v>75000</v>
      </c>
      <c r="CI108">
        <v>143.22</v>
      </c>
      <c r="CJ108">
        <v>773.51</v>
      </c>
      <c r="CK108">
        <v>143.22</v>
      </c>
      <c r="CL108">
        <v>630.29</v>
      </c>
      <c r="CM108">
        <v>0</v>
      </c>
      <c r="CN108" t="s">
        <v>873</v>
      </c>
      <c r="CO108">
        <v>143.22</v>
      </c>
      <c r="CP108">
        <v>773.51</v>
      </c>
      <c r="CQ108">
        <v>143.22</v>
      </c>
      <c r="CR108">
        <v>630.29</v>
      </c>
      <c r="CS108">
        <v>67</v>
      </c>
      <c r="CT108">
        <v>67</v>
      </c>
      <c r="CU108">
        <v>0</v>
      </c>
      <c r="CV108">
        <v>3</v>
      </c>
      <c r="CW108">
        <v>1.5</v>
      </c>
      <c r="CX108">
        <v>3</v>
      </c>
      <c r="CY108">
        <v>3</v>
      </c>
      <c r="CZ108">
        <v>0</v>
      </c>
      <c r="DA108">
        <v>0</v>
      </c>
      <c r="DB108">
        <v>0</v>
      </c>
      <c r="DC108">
        <v>0</v>
      </c>
      <c r="DD108">
        <v>0</v>
      </c>
      <c r="DE108">
        <v>0</v>
      </c>
      <c r="DF108">
        <v>0</v>
      </c>
      <c r="DG108">
        <v>0</v>
      </c>
      <c r="DH108">
        <v>0</v>
      </c>
      <c r="DI108">
        <v>0</v>
      </c>
      <c r="DJ108">
        <v>0</v>
      </c>
      <c r="DK108">
        <v>0</v>
      </c>
      <c r="DL108">
        <v>0</v>
      </c>
      <c r="DM108">
        <v>4.8099999999999996</v>
      </c>
      <c r="DN108">
        <v>1.2024999999999999</v>
      </c>
      <c r="DO108">
        <v>26</v>
      </c>
      <c r="DP108">
        <v>4.8099999999999996</v>
      </c>
      <c r="DQ108">
        <v>21.19</v>
      </c>
      <c r="DR108">
        <v>69.209999999999994</v>
      </c>
      <c r="DS108">
        <v>69.209999999999994</v>
      </c>
      <c r="DT108">
        <v>69.209999999999994</v>
      </c>
      <c r="DU108">
        <v>0</v>
      </c>
      <c r="DV108">
        <v>0</v>
      </c>
      <c r="DW108">
        <v>0</v>
      </c>
      <c r="DX108">
        <v>0</v>
      </c>
      <c r="DY108">
        <v>0</v>
      </c>
      <c r="DZ108">
        <v>249.41499999999999</v>
      </c>
      <c r="EA108">
        <v>282.13249999999999</v>
      </c>
      <c r="EB108">
        <v>727.51</v>
      </c>
      <c r="EC108">
        <v>917.72</v>
      </c>
      <c r="ED108">
        <v>282.13249999999999</v>
      </c>
      <c r="EE108">
        <v>917.72</v>
      </c>
      <c r="EF108" t="s">
        <v>874</v>
      </c>
      <c r="EG108">
        <v>0</v>
      </c>
      <c r="EH108">
        <v>0</v>
      </c>
      <c r="EI108">
        <v>96.96</v>
      </c>
      <c r="EJ108">
        <v>4</v>
      </c>
      <c r="EK108">
        <v>0.7</v>
      </c>
      <c r="EL108" t="s">
        <v>872</v>
      </c>
      <c r="EM108" t="s">
        <v>872</v>
      </c>
      <c r="EN108" t="s">
        <v>872</v>
      </c>
      <c r="EO108" t="s">
        <v>872</v>
      </c>
      <c r="EP108">
        <v>2013</v>
      </c>
      <c r="EQ108">
        <v>225106</v>
      </c>
      <c r="ER108" s="22">
        <v>89934</v>
      </c>
      <c r="ES108">
        <v>6031</v>
      </c>
      <c r="ET108">
        <v>0</v>
      </c>
      <c r="EU108">
        <v>0</v>
      </c>
      <c r="EV108">
        <v>0</v>
      </c>
      <c r="EW108">
        <v>0</v>
      </c>
      <c r="EX108">
        <v>0</v>
      </c>
      <c r="EY108">
        <v>10.85</v>
      </c>
      <c r="EZ108">
        <v>118592</v>
      </c>
      <c r="FA108">
        <v>123.13</v>
      </c>
      <c r="FB108">
        <v>598.04999999999995</v>
      </c>
      <c r="FC108">
        <v>123.13</v>
      </c>
      <c r="FD108">
        <v>474.92</v>
      </c>
      <c r="FE108">
        <v>0</v>
      </c>
      <c r="FF108" t="s">
        <v>875</v>
      </c>
      <c r="FG108">
        <v>123.13</v>
      </c>
      <c r="FH108">
        <v>598.04999999999995</v>
      </c>
      <c r="FI108">
        <v>123.13</v>
      </c>
      <c r="FJ108">
        <v>474.92</v>
      </c>
      <c r="FK108">
        <v>54</v>
      </c>
      <c r="FL108">
        <v>54</v>
      </c>
      <c r="FM108">
        <v>0</v>
      </c>
      <c r="FN108">
        <v>3</v>
      </c>
      <c r="FO108">
        <v>1.5</v>
      </c>
      <c r="FP108">
        <v>3</v>
      </c>
      <c r="FQ108">
        <v>3</v>
      </c>
      <c r="FR108">
        <v>0</v>
      </c>
      <c r="FS108">
        <v>0</v>
      </c>
      <c r="FT108">
        <v>0</v>
      </c>
      <c r="FU108">
        <v>0</v>
      </c>
      <c r="FV108">
        <v>0</v>
      </c>
      <c r="FW108">
        <v>0</v>
      </c>
      <c r="FX108">
        <v>0</v>
      </c>
      <c r="FY108">
        <v>0</v>
      </c>
      <c r="FZ108">
        <v>0</v>
      </c>
      <c r="GA108">
        <v>0</v>
      </c>
      <c r="GB108">
        <v>0</v>
      </c>
      <c r="GC108">
        <v>3</v>
      </c>
      <c r="GD108">
        <v>0.75</v>
      </c>
      <c r="GE108">
        <v>3.3</v>
      </c>
      <c r="GF108">
        <v>0.82499999999999996</v>
      </c>
      <c r="GG108">
        <v>16</v>
      </c>
      <c r="GH108">
        <v>3.3</v>
      </c>
      <c r="GI108">
        <v>12.7</v>
      </c>
      <c r="GJ108">
        <v>69.209999999999994</v>
      </c>
      <c r="GK108">
        <v>69.209999999999994</v>
      </c>
      <c r="GL108">
        <v>69.209999999999994</v>
      </c>
      <c r="GM108">
        <v>0</v>
      </c>
      <c r="GN108">
        <v>0</v>
      </c>
      <c r="GO108">
        <v>0</v>
      </c>
      <c r="GP108">
        <v>0</v>
      </c>
      <c r="GQ108">
        <v>0</v>
      </c>
      <c r="GR108">
        <v>209.51750000000001</v>
      </c>
      <c r="GS108">
        <v>249.41499999999999</v>
      </c>
      <c r="GT108">
        <v>489.64</v>
      </c>
      <c r="GU108">
        <v>727.51</v>
      </c>
      <c r="GV108">
        <v>249.41499999999999</v>
      </c>
      <c r="GW108">
        <v>727.51</v>
      </c>
      <c r="GX108" t="s">
        <v>876</v>
      </c>
      <c r="GY108">
        <v>0</v>
      </c>
      <c r="GZ108">
        <v>0</v>
      </c>
      <c r="HA108">
        <v>198.3</v>
      </c>
      <c r="HB108">
        <v>4</v>
      </c>
      <c r="HC108">
        <v>0.7</v>
      </c>
      <c r="HD108" t="s">
        <v>872</v>
      </c>
      <c r="HE108" t="s">
        <v>872</v>
      </c>
      <c r="HF108" t="s">
        <v>872</v>
      </c>
      <c r="HG108" t="s">
        <v>872</v>
      </c>
      <c r="HH108">
        <v>2013</v>
      </c>
      <c r="HI108">
        <v>220232</v>
      </c>
      <c r="HJ108">
        <v>61664</v>
      </c>
      <c r="HK108">
        <v>7823</v>
      </c>
      <c r="HL108">
        <v>0</v>
      </c>
      <c r="HM108">
        <v>0</v>
      </c>
      <c r="HN108">
        <v>0</v>
      </c>
      <c r="HO108">
        <v>0</v>
      </c>
      <c r="HP108">
        <v>0</v>
      </c>
      <c r="HQ108">
        <v>11.01</v>
      </c>
      <c r="HR108">
        <v>62223</v>
      </c>
      <c r="HS108">
        <v>103.71</v>
      </c>
      <c r="HT108">
        <v>381.93</v>
      </c>
      <c r="HU108">
        <v>103.71</v>
      </c>
      <c r="HV108">
        <v>278.22000000000003</v>
      </c>
      <c r="HW108">
        <v>0</v>
      </c>
      <c r="HX108" t="s">
        <v>877</v>
      </c>
      <c r="HY108">
        <v>103.71</v>
      </c>
      <c r="HZ108">
        <v>381.93</v>
      </c>
      <c r="IA108">
        <v>103.71</v>
      </c>
      <c r="IB108">
        <v>278.22000000000003</v>
      </c>
      <c r="IC108">
        <v>35</v>
      </c>
      <c r="ID108">
        <v>35</v>
      </c>
      <c r="IE108">
        <v>0</v>
      </c>
      <c r="IF108">
        <v>2</v>
      </c>
      <c r="IG108">
        <v>1</v>
      </c>
      <c r="IH108">
        <v>2</v>
      </c>
      <c r="II108">
        <v>2</v>
      </c>
      <c r="IJ108">
        <v>0</v>
      </c>
      <c r="IK108">
        <v>0</v>
      </c>
      <c r="IL108">
        <v>0</v>
      </c>
      <c r="IM108">
        <v>0</v>
      </c>
      <c r="IN108">
        <v>0</v>
      </c>
      <c r="IO108">
        <v>0</v>
      </c>
      <c r="IP108">
        <v>0</v>
      </c>
      <c r="IQ108">
        <v>0</v>
      </c>
      <c r="IR108">
        <v>0</v>
      </c>
      <c r="IS108">
        <v>0</v>
      </c>
      <c r="IT108">
        <v>0</v>
      </c>
      <c r="IU108">
        <v>0</v>
      </c>
      <c r="IV108">
        <v>0</v>
      </c>
      <c r="IW108">
        <v>2.39</v>
      </c>
      <c r="IX108">
        <v>0.59750000000000003</v>
      </c>
      <c r="IY108">
        <v>10</v>
      </c>
      <c r="IZ108">
        <v>2.39</v>
      </c>
      <c r="JA108">
        <v>7.61</v>
      </c>
      <c r="JB108">
        <v>69.209999999999994</v>
      </c>
      <c r="JC108">
        <v>69.209999999999994</v>
      </c>
      <c r="JD108">
        <v>69.209999999999994</v>
      </c>
      <c r="JE108">
        <v>0</v>
      </c>
      <c r="JF108">
        <v>0</v>
      </c>
      <c r="JG108">
        <v>0</v>
      </c>
      <c r="JH108">
        <v>0</v>
      </c>
      <c r="JI108">
        <v>0</v>
      </c>
      <c r="JJ108">
        <v>209.51750000000001</v>
      </c>
      <c r="JK108">
        <v>489.64</v>
      </c>
      <c r="JL108" t="s">
        <v>878</v>
      </c>
      <c r="JM108">
        <v>-9.9410000000000002E-3</v>
      </c>
      <c r="JN108">
        <v>0</v>
      </c>
      <c r="JO108">
        <v>162.91999999999999</v>
      </c>
      <c r="JP108">
        <v>3</v>
      </c>
      <c r="JQ108">
        <v>0.7</v>
      </c>
      <c r="JR108">
        <v>44317.36438082176</v>
      </c>
      <c r="JS108">
        <v>1</v>
      </c>
      <c r="JT108">
        <v>2</v>
      </c>
    </row>
    <row r="109" spans="1:280" x14ac:dyDescent="0.25">
      <c r="A109">
        <v>5446</v>
      </c>
      <c r="B109">
        <v>2015</v>
      </c>
      <c r="D109" t="s">
        <v>189</v>
      </c>
      <c r="E109" t="s">
        <v>192</v>
      </c>
      <c r="F109" t="s">
        <v>919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T109">
        <v>0</v>
      </c>
      <c r="U109">
        <v>0</v>
      </c>
      <c r="V109" t="s">
        <v>870</v>
      </c>
      <c r="W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G109">
        <v>0</v>
      </c>
      <c r="AH109">
        <v>0</v>
      </c>
      <c r="AI109">
        <v>0</v>
      </c>
      <c r="AJ109">
        <v>0</v>
      </c>
      <c r="AL109">
        <v>0</v>
      </c>
      <c r="AM109">
        <v>0</v>
      </c>
      <c r="AN109">
        <v>0</v>
      </c>
      <c r="AO109">
        <v>0</v>
      </c>
      <c r="AQ109">
        <v>0</v>
      </c>
      <c r="AR109">
        <v>0</v>
      </c>
      <c r="AS109">
        <v>0</v>
      </c>
      <c r="AT109">
        <v>0</v>
      </c>
      <c r="AU109">
        <v>0</v>
      </c>
      <c r="AV109">
        <v>0</v>
      </c>
      <c r="AX109">
        <v>0</v>
      </c>
      <c r="AY109">
        <v>0</v>
      </c>
      <c r="AZ109">
        <v>0</v>
      </c>
      <c r="BB109">
        <v>0</v>
      </c>
      <c r="BC109">
        <v>0</v>
      </c>
      <c r="BD109">
        <v>0</v>
      </c>
      <c r="BF109">
        <v>0</v>
      </c>
      <c r="BG109">
        <v>0</v>
      </c>
      <c r="BH109">
        <v>635.58749999999998</v>
      </c>
      <c r="BI109">
        <v>0</v>
      </c>
      <c r="BL109">
        <v>635.58749999999998</v>
      </c>
      <c r="BN109" t="s">
        <v>871</v>
      </c>
      <c r="BO109">
        <v>0</v>
      </c>
      <c r="BP109">
        <v>0</v>
      </c>
      <c r="BQ109">
        <v>0</v>
      </c>
      <c r="BR109">
        <v>0</v>
      </c>
      <c r="BS109">
        <v>0</v>
      </c>
      <c r="BT109" t="s">
        <v>872</v>
      </c>
      <c r="BU109" t="s">
        <v>872</v>
      </c>
      <c r="BV109" t="s">
        <v>872</v>
      </c>
      <c r="BW109" t="s">
        <v>872</v>
      </c>
      <c r="BY109">
        <v>0</v>
      </c>
      <c r="BZ109">
        <v>0</v>
      </c>
      <c r="CA109">
        <v>0</v>
      </c>
      <c r="CB109">
        <v>0</v>
      </c>
      <c r="CC109">
        <v>0</v>
      </c>
      <c r="CD109">
        <v>0</v>
      </c>
      <c r="CE109">
        <v>0</v>
      </c>
      <c r="CF109">
        <v>0</v>
      </c>
      <c r="CG109">
        <v>0</v>
      </c>
      <c r="CH109">
        <v>0</v>
      </c>
      <c r="CI109">
        <v>630.29</v>
      </c>
      <c r="CK109">
        <v>630.29</v>
      </c>
      <c r="CL109">
        <v>0</v>
      </c>
      <c r="CM109">
        <v>0</v>
      </c>
      <c r="CN109" t="s">
        <v>873</v>
      </c>
      <c r="CO109">
        <v>630.29</v>
      </c>
      <c r="CQ109">
        <v>630.29</v>
      </c>
      <c r="CR109">
        <v>0</v>
      </c>
      <c r="CS109">
        <v>0</v>
      </c>
      <c r="CT109">
        <v>0</v>
      </c>
      <c r="CU109">
        <v>0</v>
      </c>
      <c r="CV109">
        <v>0</v>
      </c>
      <c r="CW109">
        <v>0</v>
      </c>
      <c r="CY109">
        <v>0</v>
      </c>
      <c r="CZ109">
        <v>0</v>
      </c>
      <c r="DA109">
        <v>0</v>
      </c>
      <c r="DB109">
        <v>0</v>
      </c>
      <c r="DD109">
        <v>0</v>
      </c>
      <c r="DE109">
        <v>0</v>
      </c>
      <c r="DF109">
        <v>0</v>
      </c>
      <c r="DG109">
        <v>0</v>
      </c>
      <c r="DI109">
        <v>0</v>
      </c>
      <c r="DJ109">
        <v>0</v>
      </c>
      <c r="DK109">
        <v>0</v>
      </c>
      <c r="DL109">
        <v>0</v>
      </c>
      <c r="DM109">
        <v>21.19</v>
      </c>
      <c r="DN109">
        <v>5.2975000000000003</v>
      </c>
      <c r="DP109">
        <v>21.19</v>
      </c>
      <c r="DQ109">
        <v>0</v>
      </c>
      <c r="DR109">
        <v>0</v>
      </c>
      <c r="DT109">
        <v>0</v>
      </c>
      <c r="DU109">
        <v>0</v>
      </c>
      <c r="DV109">
        <v>0</v>
      </c>
      <c r="DX109">
        <v>0</v>
      </c>
      <c r="DY109">
        <v>0</v>
      </c>
      <c r="DZ109">
        <v>478.09500000000003</v>
      </c>
      <c r="EA109">
        <v>635.58749999999998</v>
      </c>
      <c r="ED109">
        <v>635.58749999999998</v>
      </c>
      <c r="EF109" t="s">
        <v>874</v>
      </c>
      <c r="EG109">
        <v>0</v>
      </c>
      <c r="EH109">
        <v>0</v>
      </c>
      <c r="EI109">
        <v>0</v>
      </c>
      <c r="EJ109">
        <v>0</v>
      </c>
      <c r="EK109">
        <v>0</v>
      </c>
      <c r="EL109" t="s">
        <v>872</v>
      </c>
      <c r="EM109" t="s">
        <v>872</v>
      </c>
      <c r="EN109" t="s">
        <v>872</v>
      </c>
      <c r="EO109" t="s">
        <v>872</v>
      </c>
      <c r="EQ109">
        <v>0</v>
      </c>
      <c r="ER109" s="22">
        <v>0</v>
      </c>
      <c r="ES109">
        <v>0</v>
      </c>
      <c r="ET109">
        <v>0</v>
      </c>
      <c r="EU109">
        <v>0</v>
      </c>
      <c r="EV109">
        <v>0</v>
      </c>
      <c r="EW109">
        <v>0</v>
      </c>
      <c r="EX109">
        <v>0</v>
      </c>
      <c r="EY109">
        <v>0</v>
      </c>
      <c r="EZ109">
        <v>0</v>
      </c>
      <c r="FA109">
        <v>474.92</v>
      </c>
      <c r="FC109">
        <v>474.92</v>
      </c>
      <c r="FD109">
        <v>0</v>
      </c>
      <c r="FE109">
        <v>0</v>
      </c>
      <c r="FF109" t="s">
        <v>875</v>
      </c>
      <c r="FG109">
        <v>474.92</v>
      </c>
      <c r="FI109">
        <v>474.92</v>
      </c>
      <c r="FJ109">
        <v>0</v>
      </c>
      <c r="FK109">
        <v>0</v>
      </c>
      <c r="FL109">
        <v>0</v>
      </c>
      <c r="FM109">
        <v>0</v>
      </c>
      <c r="FN109">
        <v>0</v>
      </c>
      <c r="FO109">
        <v>0</v>
      </c>
      <c r="FQ109">
        <v>0</v>
      </c>
      <c r="FR109">
        <v>0</v>
      </c>
      <c r="FS109">
        <v>0</v>
      </c>
      <c r="FT109">
        <v>0</v>
      </c>
      <c r="FV109">
        <v>0</v>
      </c>
      <c r="FW109">
        <v>0</v>
      </c>
      <c r="FX109">
        <v>0</v>
      </c>
      <c r="FY109">
        <v>0</v>
      </c>
      <c r="GA109">
        <v>0</v>
      </c>
      <c r="GB109">
        <v>0</v>
      </c>
      <c r="GC109">
        <v>0</v>
      </c>
      <c r="GD109">
        <v>0</v>
      </c>
      <c r="GE109">
        <v>12.7</v>
      </c>
      <c r="GF109">
        <v>3.1749999999999998</v>
      </c>
      <c r="GH109">
        <v>12.7</v>
      </c>
      <c r="GI109">
        <v>0</v>
      </c>
      <c r="GJ109">
        <v>0</v>
      </c>
      <c r="GL109">
        <v>0</v>
      </c>
      <c r="GM109">
        <v>0</v>
      </c>
      <c r="GN109">
        <v>0</v>
      </c>
      <c r="GP109">
        <v>0</v>
      </c>
      <c r="GQ109">
        <v>0</v>
      </c>
      <c r="GR109">
        <v>280.1225</v>
      </c>
      <c r="GS109">
        <v>478.09500000000003</v>
      </c>
      <c r="GV109">
        <v>478.09500000000003</v>
      </c>
      <c r="GX109" t="s">
        <v>876</v>
      </c>
      <c r="GY109">
        <v>0</v>
      </c>
      <c r="GZ109">
        <v>0</v>
      </c>
      <c r="HA109">
        <v>0</v>
      </c>
      <c r="HB109">
        <v>0</v>
      </c>
      <c r="HC109">
        <v>0</v>
      </c>
      <c r="HD109" t="s">
        <v>872</v>
      </c>
      <c r="HE109" t="s">
        <v>872</v>
      </c>
      <c r="HF109" t="s">
        <v>872</v>
      </c>
      <c r="HG109" t="s">
        <v>872</v>
      </c>
      <c r="HI109">
        <v>0</v>
      </c>
      <c r="HJ109">
        <v>0</v>
      </c>
      <c r="HK109">
        <v>0</v>
      </c>
      <c r="HL109">
        <v>0</v>
      </c>
      <c r="HM109">
        <v>0</v>
      </c>
      <c r="HN109">
        <v>0</v>
      </c>
      <c r="HO109">
        <v>0</v>
      </c>
      <c r="HP109">
        <v>0</v>
      </c>
      <c r="HQ109">
        <v>0</v>
      </c>
      <c r="HR109">
        <v>0</v>
      </c>
      <c r="HS109">
        <v>278.22000000000003</v>
      </c>
      <c r="HU109">
        <v>278.22000000000003</v>
      </c>
      <c r="HV109">
        <v>0</v>
      </c>
      <c r="HW109">
        <v>0</v>
      </c>
      <c r="HX109" t="s">
        <v>877</v>
      </c>
      <c r="HY109">
        <v>278.22000000000003</v>
      </c>
      <c r="IA109">
        <v>278.22000000000003</v>
      </c>
      <c r="IB109">
        <v>0</v>
      </c>
      <c r="IC109">
        <v>0</v>
      </c>
      <c r="ID109">
        <v>0</v>
      </c>
      <c r="IE109">
        <v>0</v>
      </c>
      <c r="IF109">
        <v>0</v>
      </c>
      <c r="IG109">
        <v>0</v>
      </c>
      <c r="II109">
        <v>0</v>
      </c>
      <c r="IJ109">
        <v>0</v>
      </c>
      <c r="IK109">
        <v>0</v>
      </c>
      <c r="IL109">
        <v>0</v>
      </c>
      <c r="IN109">
        <v>0</v>
      </c>
      <c r="IO109">
        <v>0</v>
      </c>
      <c r="IP109">
        <v>0</v>
      </c>
      <c r="IQ109">
        <v>0</v>
      </c>
      <c r="IS109">
        <v>0</v>
      </c>
      <c r="IT109">
        <v>0</v>
      </c>
      <c r="IU109">
        <v>0</v>
      </c>
      <c r="IV109">
        <v>0</v>
      </c>
      <c r="IW109">
        <v>7.61</v>
      </c>
      <c r="IX109">
        <v>1.9025000000000001</v>
      </c>
      <c r="IZ109">
        <v>7.61</v>
      </c>
      <c r="JA109">
        <v>0</v>
      </c>
      <c r="JB109">
        <v>0</v>
      </c>
      <c r="JD109">
        <v>0</v>
      </c>
      <c r="JE109">
        <v>0</v>
      </c>
      <c r="JF109">
        <v>0</v>
      </c>
      <c r="JH109">
        <v>0</v>
      </c>
      <c r="JI109">
        <v>0</v>
      </c>
      <c r="JJ109">
        <v>280.1225</v>
      </c>
      <c r="JL109" t="s">
        <v>878</v>
      </c>
      <c r="JM109">
        <v>0</v>
      </c>
      <c r="JN109">
        <v>0</v>
      </c>
      <c r="JO109">
        <v>0</v>
      </c>
      <c r="JP109">
        <v>0</v>
      </c>
      <c r="JQ109">
        <v>0</v>
      </c>
      <c r="JR109">
        <v>44317.36438082176</v>
      </c>
      <c r="JS109">
        <v>1</v>
      </c>
      <c r="JT109">
        <v>3</v>
      </c>
    </row>
    <row r="110" spans="1:280" x14ac:dyDescent="0.25">
      <c r="A110">
        <v>2016</v>
      </c>
      <c r="B110">
        <v>2016</v>
      </c>
      <c r="C110" t="s">
        <v>193</v>
      </c>
      <c r="D110" t="s">
        <v>189</v>
      </c>
      <c r="E110" t="s">
        <v>194</v>
      </c>
      <c r="G110">
        <v>2013</v>
      </c>
      <c r="H110">
        <v>26250</v>
      </c>
      <c r="I110">
        <v>4500</v>
      </c>
      <c r="J110">
        <v>0</v>
      </c>
      <c r="K110">
        <v>0</v>
      </c>
      <c r="L110">
        <v>0</v>
      </c>
      <c r="M110">
        <v>0</v>
      </c>
      <c r="N110">
        <v>2000</v>
      </c>
      <c r="O110">
        <v>0</v>
      </c>
      <c r="P110">
        <v>29</v>
      </c>
      <c r="Q110">
        <v>1700</v>
      </c>
      <c r="R110">
        <v>3</v>
      </c>
      <c r="S110">
        <v>3</v>
      </c>
      <c r="T110">
        <v>3</v>
      </c>
      <c r="U110">
        <v>0</v>
      </c>
      <c r="V110" t="s">
        <v>870</v>
      </c>
      <c r="W110">
        <v>2.7</v>
      </c>
      <c r="X110">
        <v>2.7</v>
      </c>
      <c r="Y110">
        <v>2.7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0</v>
      </c>
      <c r="AU110">
        <v>1.36</v>
      </c>
      <c r="AV110">
        <v>0.34</v>
      </c>
      <c r="AW110">
        <v>1.36</v>
      </c>
      <c r="AX110">
        <v>1.36</v>
      </c>
      <c r="AY110">
        <v>0</v>
      </c>
      <c r="AZ110">
        <v>25.54</v>
      </c>
      <c r="BA110">
        <v>25.54</v>
      </c>
      <c r="BB110">
        <v>25.54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30.102499999999999</v>
      </c>
      <c r="BI110">
        <v>28.58</v>
      </c>
      <c r="BJ110">
        <v>30.102499999999999</v>
      </c>
      <c r="BK110">
        <v>28.58</v>
      </c>
      <c r="BL110">
        <v>30.102499999999999</v>
      </c>
      <c r="BM110">
        <v>30.102499999999999</v>
      </c>
      <c r="BN110" t="s">
        <v>871</v>
      </c>
      <c r="BO110">
        <v>0</v>
      </c>
      <c r="BP110">
        <v>0</v>
      </c>
      <c r="BQ110">
        <v>566.66999999999996</v>
      </c>
      <c r="BR110">
        <v>31</v>
      </c>
      <c r="BS110">
        <v>0.7</v>
      </c>
      <c r="BT110" t="s">
        <v>872</v>
      </c>
      <c r="BU110" t="s">
        <v>872</v>
      </c>
      <c r="BV110" t="s">
        <v>872</v>
      </c>
      <c r="BW110" t="s">
        <v>872</v>
      </c>
      <c r="BX110">
        <v>2013</v>
      </c>
      <c r="BY110">
        <v>25000</v>
      </c>
      <c r="BZ110">
        <v>4500</v>
      </c>
      <c r="CA110">
        <v>0</v>
      </c>
      <c r="CB110">
        <v>0</v>
      </c>
      <c r="CC110">
        <v>0</v>
      </c>
      <c r="CD110">
        <v>0</v>
      </c>
      <c r="CE110">
        <v>2000</v>
      </c>
      <c r="CF110">
        <v>0</v>
      </c>
      <c r="CG110">
        <v>29</v>
      </c>
      <c r="CH110">
        <v>1500</v>
      </c>
      <c r="CI110">
        <v>4.5</v>
      </c>
      <c r="CJ110">
        <v>4.5</v>
      </c>
      <c r="CK110">
        <v>4.5</v>
      </c>
      <c r="CL110">
        <v>0</v>
      </c>
      <c r="CM110">
        <v>0</v>
      </c>
      <c r="CN110" t="s">
        <v>873</v>
      </c>
      <c r="CO110">
        <v>4.05</v>
      </c>
      <c r="CP110">
        <v>4.05</v>
      </c>
      <c r="CQ110">
        <v>4.05</v>
      </c>
      <c r="CR110">
        <v>0</v>
      </c>
      <c r="CS110">
        <v>0</v>
      </c>
      <c r="CT110">
        <v>0</v>
      </c>
      <c r="CU110">
        <v>0</v>
      </c>
      <c r="CV110">
        <v>0</v>
      </c>
      <c r="CW110">
        <v>0</v>
      </c>
      <c r="CX110">
        <v>0</v>
      </c>
      <c r="CY110">
        <v>0</v>
      </c>
      <c r="CZ110">
        <v>0</v>
      </c>
      <c r="DA110">
        <v>0</v>
      </c>
      <c r="DB110">
        <v>0</v>
      </c>
      <c r="DC110">
        <v>0</v>
      </c>
      <c r="DD110">
        <v>0</v>
      </c>
      <c r="DE110">
        <v>0</v>
      </c>
      <c r="DF110">
        <v>0</v>
      </c>
      <c r="DG110">
        <v>0</v>
      </c>
      <c r="DH110">
        <v>0</v>
      </c>
      <c r="DI110">
        <v>0</v>
      </c>
      <c r="DJ110">
        <v>0</v>
      </c>
      <c r="DK110">
        <v>0</v>
      </c>
      <c r="DL110">
        <v>0</v>
      </c>
      <c r="DM110">
        <v>2.0499999999999998</v>
      </c>
      <c r="DN110">
        <v>0.51249999999999996</v>
      </c>
      <c r="DO110">
        <v>2.0499999999999998</v>
      </c>
      <c r="DP110">
        <v>2.0499999999999998</v>
      </c>
      <c r="DQ110">
        <v>0</v>
      </c>
      <c r="DR110">
        <v>25.54</v>
      </c>
      <c r="DS110">
        <v>25.54</v>
      </c>
      <c r="DT110">
        <v>25.54</v>
      </c>
      <c r="DU110">
        <v>0</v>
      </c>
      <c r="DV110">
        <v>0</v>
      </c>
      <c r="DW110">
        <v>0</v>
      </c>
      <c r="DX110">
        <v>0</v>
      </c>
      <c r="DY110">
        <v>0</v>
      </c>
      <c r="DZ110">
        <v>29.3825</v>
      </c>
      <c r="EA110">
        <v>30.102499999999999</v>
      </c>
      <c r="EB110">
        <v>29.3825</v>
      </c>
      <c r="EC110">
        <v>30.102499999999999</v>
      </c>
      <c r="ED110">
        <v>30.102499999999999</v>
      </c>
      <c r="EE110">
        <v>30.102499999999999</v>
      </c>
      <c r="EF110" t="s">
        <v>874</v>
      </c>
      <c r="EG110">
        <v>0</v>
      </c>
      <c r="EH110">
        <v>0</v>
      </c>
      <c r="EI110">
        <v>333.33</v>
      </c>
      <c r="EJ110">
        <v>15</v>
      </c>
      <c r="EK110">
        <v>0.7</v>
      </c>
      <c r="EL110" t="s">
        <v>872</v>
      </c>
      <c r="EM110" t="s">
        <v>872</v>
      </c>
      <c r="EN110" t="s">
        <v>872</v>
      </c>
      <c r="EO110" t="s">
        <v>872</v>
      </c>
      <c r="EP110">
        <v>2013</v>
      </c>
      <c r="EQ110">
        <v>24722</v>
      </c>
      <c r="ER110" s="22">
        <v>4225</v>
      </c>
      <c r="ES110">
        <v>588</v>
      </c>
      <c r="ET110">
        <v>0</v>
      </c>
      <c r="EU110">
        <v>0</v>
      </c>
      <c r="EV110">
        <v>0</v>
      </c>
      <c r="EW110">
        <v>0</v>
      </c>
      <c r="EX110">
        <v>0</v>
      </c>
      <c r="EY110">
        <v>29</v>
      </c>
      <c r="EZ110">
        <v>1686</v>
      </c>
      <c r="FA110">
        <v>3.88</v>
      </c>
      <c r="FB110">
        <v>3.88</v>
      </c>
      <c r="FC110">
        <v>3.88</v>
      </c>
      <c r="FD110">
        <v>0</v>
      </c>
      <c r="FE110">
        <v>0</v>
      </c>
      <c r="FF110" t="s">
        <v>875</v>
      </c>
      <c r="FG110">
        <v>3.49</v>
      </c>
      <c r="FH110">
        <v>3.49</v>
      </c>
      <c r="FI110">
        <v>3.49</v>
      </c>
      <c r="FJ110">
        <v>0</v>
      </c>
      <c r="FK110">
        <v>0</v>
      </c>
      <c r="FL110">
        <v>0</v>
      </c>
      <c r="FM110">
        <v>0</v>
      </c>
      <c r="FN110">
        <v>0</v>
      </c>
      <c r="FO110">
        <v>0</v>
      </c>
      <c r="FP110">
        <v>0</v>
      </c>
      <c r="FQ110">
        <v>0</v>
      </c>
      <c r="FR110">
        <v>0</v>
      </c>
      <c r="FS110">
        <v>0</v>
      </c>
      <c r="FT110">
        <v>0</v>
      </c>
      <c r="FU110">
        <v>0</v>
      </c>
      <c r="FV110">
        <v>0</v>
      </c>
      <c r="FW110">
        <v>0</v>
      </c>
      <c r="FX110">
        <v>0</v>
      </c>
      <c r="FY110">
        <v>0</v>
      </c>
      <c r="FZ110">
        <v>0</v>
      </c>
      <c r="GA110">
        <v>0</v>
      </c>
      <c r="GB110">
        <v>0</v>
      </c>
      <c r="GC110">
        <v>0</v>
      </c>
      <c r="GD110">
        <v>0</v>
      </c>
      <c r="GE110">
        <v>1.41</v>
      </c>
      <c r="GF110">
        <v>0.35249999999999998</v>
      </c>
      <c r="GG110">
        <v>1.41</v>
      </c>
      <c r="GH110">
        <v>1.41</v>
      </c>
      <c r="GI110">
        <v>0</v>
      </c>
      <c r="GJ110">
        <v>25.54</v>
      </c>
      <c r="GK110">
        <v>25.54</v>
      </c>
      <c r="GL110">
        <v>25.54</v>
      </c>
      <c r="GM110">
        <v>0</v>
      </c>
      <c r="GN110">
        <v>0</v>
      </c>
      <c r="GO110">
        <v>0</v>
      </c>
      <c r="GP110">
        <v>0</v>
      </c>
      <c r="GQ110">
        <v>0</v>
      </c>
      <c r="GR110">
        <v>33.284999999999997</v>
      </c>
      <c r="GS110">
        <v>29.3825</v>
      </c>
      <c r="GT110">
        <v>33.284999999999997</v>
      </c>
      <c r="GU110">
        <v>29.3825</v>
      </c>
      <c r="GV110">
        <v>33.284999999999997</v>
      </c>
      <c r="GW110">
        <v>33.284999999999997</v>
      </c>
      <c r="GX110" t="s">
        <v>876</v>
      </c>
      <c r="GY110">
        <v>-2.9411E-2</v>
      </c>
      <c r="GZ110">
        <v>0</v>
      </c>
      <c r="HA110">
        <v>421.5</v>
      </c>
      <c r="HB110">
        <v>16</v>
      </c>
      <c r="HC110">
        <v>0.7</v>
      </c>
      <c r="HD110" t="s">
        <v>872</v>
      </c>
      <c r="HE110" t="s">
        <v>872</v>
      </c>
      <c r="HF110" t="s">
        <v>872</v>
      </c>
      <c r="HG110" t="s">
        <v>872</v>
      </c>
      <c r="HH110">
        <v>2013</v>
      </c>
      <c r="HI110">
        <v>25405</v>
      </c>
      <c r="HJ110">
        <v>5111</v>
      </c>
      <c r="HK110">
        <v>526</v>
      </c>
      <c r="HL110">
        <v>0</v>
      </c>
      <c r="HM110">
        <v>0</v>
      </c>
      <c r="HN110">
        <v>0</v>
      </c>
      <c r="HO110">
        <v>0</v>
      </c>
      <c r="HP110">
        <v>0</v>
      </c>
      <c r="HQ110">
        <v>28</v>
      </c>
      <c r="HR110">
        <v>3265</v>
      </c>
      <c r="HS110">
        <v>8</v>
      </c>
      <c r="HT110">
        <v>8</v>
      </c>
      <c r="HU110">
        <v>8</v>
      </c>
      <c r="HV110">
        <v>0</v>
      </c>
      <c r="HW110">
        <v>0</v>
      </c>
      <c r="HX110" t="s">
        <v>877</v>
      </c>
      <c r="HY110">
        <v>7.2</v>
      </c>
      <c r="HZ110">
        <v>7.2</v>
      </c>
      <c r="IA110">
        <v>7.2</v>
      </c>
      <c r="IB110">
        <v>0</v>
      </c>
      <c r="IC110">
        <v>0</v>
      </c>
      <c r="ID110">
        <v>0</v>
      </c>
      <c r="IE110">
        <v>0</v>
      </c>
      <c r="IF110">
        <v>0</v>
      </c>
      <c r="IG110">
        <v>0</v>
      </c>
      <c r="IH110">
        <v>0</v>
      </c>
      <c r="II110">
        <v>0</v>
      </c>
      <c r="IJ110">
        <v>0</v>
      </c>
      <c r="IK110">
        <v>0</v>
      </c>
      <c r="IL110">
        <v>0</v>
      </c>
      <c r="IM110">
        <v>0</v>
      </c>
      <c r="IN110">
        <v>0</v>
      </c>
      <c r="IO110">
        <v>0</v>
      </c>
      <c r="IP110">
        <v>0</v>
      </c>
      <c r="IQ110">
        <v>0</v>
      </c>
      <c r="IR110">
        <v>0</v>
      </c>
      <c r="IS110">
        <v>0</v>
      </c>
      <c r="IT110">
        <v>0</v>
      </c>
      <c r="IU110">
        <v>0</v>
      </c>
      <c r="IV110">
        <v>0</v>
      </c>
      <c r="IW110">
        <v>2.1800000000000002</v>
      </c>
      <c r="IX110">
        <v>0.54500000000000004</v>
      </c>
      <c r="IY110">
        <v>2.1800000000000002</v>
      </c>
      <c r="IZ110">
        <v>2.1800000000000002</v>
      </c>
      <c r="JA110">
        <v>0</v>
      </c>
      <c r="JB110">
        <v>25.54</v>
      </c>
      <c r="JC110">
        <v>25.54</v>
      </c>
      <c r="JD110">
        <v>25.54</v>
      </c>
      <c r="JE110">
        <v>0</v>
      </c>
      <c r="JF110">
        <v>0</v>
      </c>
      <c r="JG110">
        <v>0</v>
      </c>
      <c r="JH110">
        <v>0</v>
      </c>
      <c r="JI110">
        <v>0</v>
      </c>
      <c r="JJ110">
        <v>33.284999999999997</v>
      </c>
      <c r="JK110">
        <v>33.284999999999997</v>
      </c>
      <c r="JL110" t="s">
        <v>878</v>
      </c>
      <c r="JM110">
        <v>-2.9411E-2</v>
      </c>
      <c r="JN110">
        <v>0</v>
      </c>
      <c r="JO110">
        <v>408.13</v>
      </c>
      <c r="JP110">
        <v>14</v>
      </c>
      <c r="JQ110">
        <v>0.7</v>
      </c>
      <c r="JR110">
        <v>44317.36438082176</v>
      </c>
      <c r="JS110">
        <v>1</v>
      </c>
      <c r="JT110">
        <v>2</v>
      </c>
    </row>
    <row r="111" spans="1:280" x14ac:dyDescent="0.25">
      <c r="A111">
        <v>2017</v>
      </c>
      <c r="B111">
        <v>2017</v>
      </c>
      <c r="C111" t="s">
        <v>195</v>
      </c>
      <c r="D111" t="s">
        <v>189</v>
      </c>
      <c r="E111" t="s">
        <v>196</v>
      </c>
      <c r="G111">
        <v>2013</v>
      </c>
      <c r="H111">
        <v>33000</v>
      </c>
      <c r="I111">
        <v>3200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4000</v>
      </c>
      <c r="R111">
        <v>5</v>
      </c>
      <c r="S111">
        <v>5</v>
      </c>
      <c r="T111">
        <v>5</v>
      </c>
      <c r="U111">
        <v>0</v>
      </c>
      <c r="V111" t="s">
        <v>870</v>
      </c>
      <c r="W111">
        <v>4.5</v>
      </c>
      <c r="X111">
        <v>4.5</v>
      </c>
      <c r="Y111">
        <v>4.5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0</v>
      </c>
      <c r="AU111">
        <v>0.67</v>
      </c>
      <c r="AV111">
        <v>0.16750000000000001</v>
      </c>
      <c r="AW111">
        <v>0.67</v>
      </c>
      <c r="AX111">
        <v>0.67</v>
      </c>
      <c r="AY111">
        <v>0</v>
      </c>
      <c r="AZ111">
        <v>25.54</v>
      </c>
      <c r="BA111">
        <v>25.54</v>
      </c>
      <c r="BB111">
        <v>25.54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28.34</v>
      </c>
      <c r="BI111">
        <v>30.2075</v>
      </c>
      <c r="BJ111">
        <v>28.34</v>
      </c>
      <c r="BK111">
        <v>30.2075</v>
      </c>
      <c r="BL111">
        <v>30.2075</v>
      </c>
      <c r="BM111">
        <v>30.2075</v>
      </c>
      <c r="BN111" t="s">
        <v>871</v>
      </c>
      <c r="BO111">
        <v>0</v>
      </c>
      <c r="BP111">
        <v>0</v>
      </c>
      <c r="BQ111">
        <v>800</v>
      </c>
      <c r="BR111">
        <v>58</v>
      </c>
      <c r="BS111">
        <v>0.7</v>
      </c>
      <c r="BT111" t="s">
        <v>872</v>
      </c>
      <c r="BU111" t="s">
        <v>872</v>
      </c>
      <c r="BV111" t="s">
        <v>872</v>
      </c>
      <c r="BW111" t="s">
        <v>872</v>
      </c>
      <c r="BX111">
        <v>2013</v>
      </c>
      <c r="BY111">
        <v>33000</v>
      </c>
      <c r="BZ111">
        <v>3500</v>
      </c>
      <c r="CA111">
        <v>0</v>
      </c>
      <c r="CB111">
        <v>0</v>
      </c>
      <c r="CC111">
        <v>0</v>
      </c>
      <c r="CD111">
        <v>0</v>
      </c>
      <c r="CE111">
        <v>0</v>
      </c>
      <c r="CF111">
        <v>0</v>
      </c>
      <c r="CG111">
        <v>0</v>
      </c>
      <c r="CH111">
        <v>4000</v>
      </c>
      <c r="CI111">
        <v>3</v>
      </c>
      <c r="CJ111">
        <v>3</v>
      </c>
      <c r="CK111">
        <v>3</v>
      </c>
      <c r="CL111">
        <v>0</v>
      </c>
      <c r="CM111">
        <v>0</v>
      </c>
      <c r="CN111" t="s">
        <v>873</v>
      </c>
      <c r="CO111">
        <v>2.7</v>
      </c>
      <c r="CP111">
        <v>2.7</v>
      </c>
      <c r="CQ111">
        <v>2.7</v>
      </c>
      <c r="CR111">
        <v>0</v>
      </c>
      <c r="CS111">
        <v>0</v>
      </c>
      <c r="CT111">
        <v>0</v>
      </c>
      <c r="CU111">
        <v>0</v>
      </c>
      <c r="CV111">
        <v>0</v>
      </c>
      <c r="CW111">
        <v>0</v>
      </c>
      <c r="CX111">
        <v>0</v>
      </c>
      <c r="CY111">
        <v>0</v>
      </c>
      <c r="CZ111">
        <v>0</v>
      </c>
      <c r="DA111">
        <v>0</v>
      </c>
      <c r="DB111">
        <v>0</v>
      </c>
      <c r="DC111">
        <v>0</v>
      </c>
      <c r="DD111">
        <v>0</v>
      </c>
      <c r="DE111">
        <v>0</v>
      </c>
      <c r="DF111">
        <v>0</v>
      </c>
      <c r="DG111">
        <v>0</v>
      </c>
      <c r="DH111">
        <v>0</v>
      </c>
      <c r="DI111">
        <v>0</v>
      </c>
      <c r="DJ111">
        <v>0</v>
      </c>
      <c r="DK111">
        <v>0</v>
      </c>
      <c r="DL111">
        <v>0</v>
      </c>
      <c r="DM111">
        <v>0.4</v>
      </c>
      <c r="DN111">
        <v>0.1</v>
      </c>
      <c r="DO111">
        <v>0.4</v>
      </c>
      <c r="DP111">
        <v>0.4</v>
      </c>
      <c r="DQ111">
        <v>0</v>
      </c>
      <c r="DR111">
        <v>25.54</v>
      </c>
      <c r="DS111">
        <v>25.54</v>
      </c>
      <c r="DT111">
        <v>25.54</v>
      </c>
      <c r="DU111">
        <v>0</v>
      </c>
      <c r="DV111">
        <v>0</v>
      </c>
      <c r="DW111">
        <v>0</v>
      </c>
      <c r="DX111">
        <v>0</v>
      </c>
      <c r="DY111">
        <v>0</v>
      </c>
      <c r="DZ111">
        <v>29.355</v>
      </c>
      <c r="EA111">
        <v>28.34</v>
      </c>
      <c r="EB111">
        <v>29.355</v>
      </c>
      <c r="EC111">
        <v>28.34</v>
      </c>
      <c r="ED111">
        <v>29.355</v>
      </c>
      <c r="EE111">
        <v>29.355</v>
      </c>
      <c r="EF111" t="s">
        <v>874</v>
      </c>
      <c r="EG111">
        <v>0</v>
      </c>
      <c r="EH111">
        <v>0</v>
      </c>
      <c r="EI111">
        <v>1333.33</v>
      </c>
      <c r="EJ111">
        <v>81</v>
      </c>
      <c r="EK111">
        <v>0.8</v>
      </c>
      <c r="EL111" t="s">
        <v>872</v>
      </c>
      <c r="EM111" t="s">
        <v>872</v>
      </c>
      <c r="EN111" t="s">
        <v>872</v>
      </c>
      <c r="EO111" t="s">
        <v>872</v>
      </c>
      <c r="EP111">
        <v>2013</v>
      </c>
      <c r="EQ111">
        <v>32509</v>
      </c>
      <c r="ER111" s="22">
        <v>3876</v>
      </c>
      <c r="ES111">
        <v>424</v>
      </c>
      <c r="ET111">
        <v>0</v>
      </c>
      <c r="EU111">
        <v>0</v>
      </c>
      <c r="EV111">
        <v>0</v>
      </c>
      <c r="EW111">
        <v>0</v>
      </c>
      <c r="EX111">
        <v>0</v>
      </c>
      <c r="EY111">
        <v>0</v>
      </c>
      <c r="EZ111">
        <v>3371</v>
      </c>
      <c r="FA111">
        <v>4</v>
      </c>
      <c r="FB111">
        <v>4</v>
      </c>
      <c r="FC111">
        <v>4</v>
      </c>
      <c r="FD111">
        <v>0</v>
      </c>
      <c r="FE111">
        <v>0</v>
      </c>
      <c r="FF111" t="s">
        <v>875</v>
      </c>
      <c r="FG111">
        <v>3.6</v>
      </c>
      <c r="FH111">
        <v>3.6</v>
      </c>
      <c r="FI111">
        <v>3.6</v>
      </c>
      <c r="FJ111">
        <v>0</v>
      </c>
      <c r="FK111">
        <v>0</v>
      </c>
      <c r="FL111">
        <v>0</v>
      </c>
      <c r="FM111">
        <v>0</v>
      </c>
      <c r="FN111">
        <v>0</v>
      </c>
      <c r="FO111">
        <v>0</v>
      </c>
      <c r="FP111">
        <v>0</v>
      </c>
      <c r="FQ111">
        <v>0</v>
      </c>
      <c r="FR111">
        <v>0</v>
      </c>
      <c r="FS111">
        <v>0</v>
      </c>
      <c r="FT111">
        <v>0</v>
      </c>
      <c r="FU111">
        <v>0</v>
      </c>
      <c r="FV111">
        <v>0</v>
      </c>
      <c r="FW111">
        <v>0</v>
      </c>
      <c r="FX111">
        <v>0</v>
      </c>
      <c r="FY111">
        <v>0</v>
      </c>
      <c r="FZ111">
        <v>0</v>
      </c>
      <c r="GA111">
        <v>0</v>
      </c>
      <c r="GB111">
        <v>0</v>
      </c>
      <c r="GC111">
        <v>0</v>
      </c>
      <c r="GD111">
        <v>0</v>
      </c>
      <c r="GE111">
        <v>0.86</v>
      </c>
      <c r="GF111">
        <v>0.215</v>
      </c>
      <c r="GG111">
        <v>0.86</v>
      </c>
      <c r="GH111">
        <v>0.86</v>
      </c>
      <c r="GI111">
        <v>0</v>
      </c>
      <c r="GJ111">
        <v>25.54</v>
      </c>
      <c r="GK111">
        <v>25.54</v>
      </c>
      <c r="GL111">
        <v>25.54</v>
      </c>
      <c r="GM111">
        <v>0</v>
      </c>
      <c r="GN111">
        <v>0</v>
      </c>
      <c r="GO111">
        <v>0</v>
      </c>
      <c r="GP111">
        <v>0</v>
      </c>
      <c r="GQ111">
        <v>0</v>
      </c>
      <c r="GR111">
        <v>31.09</v>
      </c>
      <c r="GS111">
        <v>29.355</v>
      </c>
      <c r="GT111">
        <v>31.09</v>
      </c>
      <c r="GU111">
        <v>29.355</v>
      </c>
      <c r="GV111">
        <v>31.09</v>
      </c>
      <c r="GW111">
        <v>31.09</v>
      </c>
      <c r="GX111" t="s">
        <v>876</v>
      </c>
      <c r="GY111">
        <v>0</v>
      </c>
      <c r="GZ111">
        <v>0</v>
      </c>
      <c r="HA111">
        <v>842.75</v>
      </c>
      <c r="HB111">
        <v>71</v>
      </c>
      <c r="HC111">
        <v>0.7</v>
      </c>
      <c r="HD111" t="s">
        <v>872</v>
      </c>
      <c r="HE111" t="s">
        <v>872</v>
      </c>
      <c r="HF111" t="s">
        <v>872</v>
      </c>
      <c r="HG111" t="s">
        <v>872</v>
      </c>
      <c r="HH111">
        <v>2013</v>
      </c>
      <c r="HI111">
        <v>33892</v>
      </c>
      <c r="HJ111">
        <v>4865</v>
      </c>
      <c r="HK111">
        <v>423</v>
      </c>
      <c r="HL111">
        <v>0</v>
      </c>
      <c r="HM111">
        <v>0</v>
      </c>
      <c r="HN111">
        <v>0</v>
      </c>
      <c r="HO111">
        <v>0</v>
      </c>
      <c r="HP111">
        <v>0</v>
      </c>
      <c r="HQ111">
        <v>15</v>
      </c>
      <c r="HR111">
        <v>7829</v>
      </c>
      <c r="HS111">
        <v>5</v>
      </c>
      <c r="HT111">
        <v>5</v>
      </c>
      <c r="HU111">
        <v>5</v>
      </c>
      <c r="HV111">
        <v>0</v>
      </c>
      <c r="HW111">
        <v>0</v>
      </c>
      <c r="HX111" t="s">
        <v>877</v>
      </c>
      <c r="HY111">
        <v>4.5</v>
      </c>
      <c r="HZ111">
        <v>4.5</v>
      </c>
      <c r="IA111">
        <v>4.5</v>
      </c>
      <c r="IB111">
        <v>0</v>
      </c>
      <c r="IC111">
        <v>2</v>
      </c>
      <c r="ID111">
        <v>0.55000000000000004</v>
      </c>
      <c r="IE111">
        <v>0</v>
      </c>
      <c r="IF111">
        <v>0</v>
      </c>
      <c r="IG111">
        <v>0</v>
      </c>
      <c r="IH111">
        <v>0</v>
      </c>
      <c r="II111">
        <v>0</v>
      </c>
      <c r="IJ111">
        <v>0</v>
      </c>
      <c r="IK111">
        <v>0</v>
      </c>
      <c r="IL111">
        <v>0</v>
      </c>
      <c r="IM111">
        <v>0</v>
      </c>
      <c r="IN111">
        <v>0</v>
      </c>
      <c r="IO111">
        <v>0</v>
      </c>
      <c r="IP111">
        <v>0</v>
      </c>
      <c r="IQ111">
        <v>0</v>
      </c>
      <c r="IR111">
        <v>0</v>
      </c>
      <c r="IS111">
        <v>0</v>
      </c>
      <c r="IT111">
        <v>0</v>
      </c>
      <c r="IU111">
        <v>0</v>
      </c>
      <c r="IV111">
        <v>0</v>
      </c>
      <c r="IW111">
        <v>2</v>
      </c>
      <c r="IX111">
        <v>0.5</v>
      </c>
      <c r="IY111">
        <v>2</v>
      </c>
      <c r="IZ111">
        <v>2</v>
      </c>
      <c r="JA111">
        <v>0</v>
      </c>
      <c r="JB111">
        <v>25.54</v>
      </c>
      <c r="JC111">
        <v>25.54</v>
      </c>
      <c r="JD111">
        <v>25.54</v>
      </c>
      <c r="JE111">
        <v>0</v>
      </c>
      <c r="JF111">
        <v>0</v>
      </c>
      <c r="JG111">
        <v>0</v>
      </c>
      <c r="JH111">
        <v>0</v>
      </c>
      <c r="JI111">
        <v>0</v>
      </c>
      <c r="JJ111">
        <v>31.09</v>
      </c>
      <c r="JK111">
        <v>31.09</v>
      </c>
      <c r="JL111" t="s">
        <v>878</v>
      </c>
      <c r="JM111">
        <v>0</v>
      </c>
      <c r="JN111">
        <v>0</v>
      </c>
      <c r="JO111">
        <v>1565.8</v>
      </c>
      <c r="JP111">
        <v>86</v>
      </c>
      <c r="JQ111">
        <v>0.8</v>
      </c>
      <c r="JR111">
        <v>44317.36438082176</v>
      </c>
      <c r="JS111">
        <v>1</v>
      </c>
      <c r="JT111">
        <v>2</v>
      </c>
    </row>
    <row r="112" spans="1:280" x14ac:dyDescent="0.25">
      <c r="A112">
        <v>2018</v>
      </c>
      <c r="B112">
        <v>2018</v>
      </c>
      <c r="C112" t="s">
        <v>197</v>
      </c>
      <c r="D112" t="s">
        <v>189</v>
      </c>
      <c r="E112" t="s">
        <v>198</v>
      </c>
      <c r="G112">
        <v>2013</v>
      </c>
      <c r="H112">
        <v>30345</v>
      </c>
      <c r="I112">
        <v>4000</v>
      </c>
      <c r="J112">
        <v>0</v>
      </c>
      <c r="K112">
        <v>0</v>
      </c>
      <c r="L112">
        <v>0</v>
      </c>
      <c r="M112">
        <v>0</v>
      </c>
      <c r="N112">
        <v>1750</v>
      </c>
      <c r="O112">
        <v>0</v>
      </c>
      <c r="P112">
        <v>19</v>
      </c>
      <c r="Q112">
        <v>1000</v>
      </c>
      <c r="R112">
        <v>2</v>
      </c>
      <c r="S112">
        <v>2</v>
      </c>
      <c r="T112">
        <v>2</v>
      </c>
      <c r="U112">
        <v>0</v>
      </c>
      <c r="V112" t="s">
        <v>870</v>
      </c>
      <c r="W112">
        <v>1.8</v>
      </c>
      <c r="X112">
        <v>1.8</v>
      </c>
      <c r="Y112">
        <v>1.8</v>
      </c>
      <c r="Z112">
        <v>0</v>
      </c>
      <c r="AA112">
        <v>0</v>
      </c>
      <c r="AB112">
        <v>0</v>
      </c>
      <c r="AC112">
        <v>0.5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  <c r="AS112">
        <v>0</v>
      </c>
      <c r="AT112">
        <v>0</v>
      </c>
      <c r="AU112">
        <v>0.36</v>
      </c>
      <c r="AV112">
        <v>0.09</v>
      </c>
      <c r="AW112">
        <v>0.36</v>
      </c>
      <c r="AX112">
        <v>0.36</v>
      </c>
      <c r="AY112">
        <v>0</v>
      </c>
      <c r="AZ112">
        <v>25.54</v>
      </c>
      <c r="BA112">
        <v>25.54</v>
      </c>
      <c r="BB112">
        <v>25.54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28.232700000000001</v>
      </c>
      <c r="BI112">
        <v>27.93</v>
      </c>
      <c r="BJ112">
        <v>28.232700000000001</v>
      </c>
      <c r="BK112">
        <v>27.93</v>
      </c>
      <c r="BL112">
        <v>28.232700000000001</v>
      </c>
      <c r="BM112">
        <v>28.232700000000001</v>
      </c>
      <c r="BN112" t="s">
        <v>871</v>
      </c>
      <c r="BO112">
        <v>0</v>
      </c>
      <c r="BP112">
        <v>0</v>
      </c>
      <c r="BQ112">
        <v>500</v>
      </c>
      <c r="BR112">
        <v>22</v>
      </c>
      <c r="BS112">
        <v>0.7</v>
      </c>
      <c r="BT112" t="s">
        <v>872</v>
      </c>
      <c r="BU112" t="s">
        <v>872</v>
      </c>
      <c r="BV112" t="s">
        <v>872</v>
      </c>
      <c r="BW112" t="s">
        <v>872</v>
      </c>
      <c r="BX112">
        <v>2013</v>
      </c>
      <c r="BY112">
        <v>28900</v>
      </c>
      <c r="BZ112">
        <v>4000</v>
      </c>
      <c r="CA112">
        <v>0</v>
      </c>
      <c r="CB112">
        <v>0</v>
      </c>
      <c r="CC112">
        <v>0</v>
      </c>
      <c r="CD112">
        <v>0</v>
      </c>
      <c r="CE112">
        <v>1700</v>
      </c>
      <c r="CF112">
        <v>0</v>
      </c>
      <c r="CG112">
        <v>19</v>
      </c>
      <c r="CH112">
        <v>1000</v>
      </c>
      <c r="CI112">
        <v>2.0699999999999998</v>
      </c>
      <c r="CJ112">
        <v>2.0699999999999998</v>
      </c>
      <c r="CK112">
        <v>2.0699999999999998</v>
      </c>
      <c r="CL112">
        <v>0</v>
      </c>
      <c r="CM112">
        <v>0</v>
      </c>
      <c r="CN112" t="s">
        <v>873</v>
      </c>
      <c r="CO112">
        <v>1.87</v>
      </c>
      <c r="CP112">
        <v>1.87</v>
      </c>
      <c r="CQ112">
        <v>1.87</v>
      </c>
      <c r="CR112">
        <v>0</v>
      </c>
      <c r="CS112">
        <v>1</v>
      </c>
      <c r="CT112">
        <v>0.22770000000000001</v>
      </c>
      <c r="CU112">
        <v>0.5</v>
      </c>
      <c r="CV112">
        <v>0</v>
      </c>
      <c r="CW112">
        <v>0</v>
      </c>
      <c r="CX112">
        <v>0</v>
      </c>
      <c r="CY112">
        <v>0</v>
      </c>
      <c r="CZ112">
        <v>0</v>
      </c>
      <c r="DA112">
        <v>0</v>
      </c>
      <c r="DB112">
        <v>0</v>
      </c>
      <c r="DC112">
        <v>0</v>
      </c>
      <c r="DD112">
        <v>0</v>
      </c>
      <c r="DE112">
        <v>0</v>
      </c>
      <c r="DF112">
        <v>0</v>
      </c>
      <c r="DG112">
        <v>0</v>
      </c>
      <c r="DH112">
        <v>0</v>
      </c>
      <c r="DI112">
        <v>0</v>
      </c>
      <c r="DJ112">
        <v>0</v>
      </c>
      <c r="DK112">
        <v>0</v>
      </c>
      <c r="DL112">
        <v>0</v>
      </c>
      <c r="DM112">
        <v>0.38</v>
      </c>
      <c r="DN112">
        <v>9.5000000000000001E-2</v>
      </c>
      <c r="DO112">
        <v>0.38</v>
      </c>
      <c r="DP112">
        <v>0.38</v>
      </c>
      <c r="DQ112">
        <v>0</v>
      </c>
      <c r="DR112">
        <v>25.54</v>
      </c>
      <c r="DS112">
        <v>25.54</v>
      </c>
      <c r="DT112">
        <v>25.54</v>
      </c>
      <c r="DU112">
        <v>0</v>
      </c>
      <c r="DV112">
        <v>0</v>
      </c>
      <c r="DW112">
        <v>0</v>
      </c>
      <c r="DX112">
        <v>0</v>
      </c>
      <c r="DY112">
        <v>0</v>
      </c>
      <c r="DZ112">
        <v>29.688099999999999</v>
      </c>
      <c r="EA112">
        <v>28.232700000000001</v>
      </c>
      <c r="EB112">
        <v>29.688099999999999</v>
      </c>
      <c r="EC112">
        <v>28.232700000000001</v>
      </c>
      <c r="ED112">
        <v>29.688099999999999</v>
      </c>
      <c r="EE112">
        <v>29.688099999999999</v>
      </c>
      <c r="EF112" t="s">
        <v>874</v>
      </c>
      <c r="EG112">
        <v>-2.5832999999999998E-2</v>
      </c>
      <c r="EH112">
        <v>0</v>
      </c>
      <c r="EI112">
        <v>469.48</v>
      </c>
      <c r="EJ112">
        <v>30</v>
      </c>
      <c r="EK112">
        <v>0.7</v>
      </c>
      <c r="EL112" t="s">
        <v>872</v>
      </c>
      <c r="EM112" t="s">
        <v>872</v>
      </c>
      <c r="EN112" t="s">
        <v>872</v>
      </c>
      <c r="EO112" t="s">
        <v>872</v>
      </c>
      <c r="EP112">
        <v>2013</v>
      </c>
      <c r="EQ112">
        <v>29296</v>
      </c>
      <c r="ER112" s="22">
        <v>4036</v>
      </c>
      <c r="ES112">
        <v>682</v>
      </c>
      <c r="ET112">
        <v>0</v>
      </c>
      <c r="EU112">
        <v>0</v>
      </c>
      <c r="EV112">
        <v>0</v>
      </c>
      <c r="EW112">
        <v>0</v>
      </c>
      <c r="EX112">
        <v>0</v>
      </c>
      <c r="EY112">
        <v>19</v>
      </c>
      <c r="EZ112">
        <v>1585</v>
      </c>
      <c r="FA112">
        <v>3.46</v>
      </c>
      <c r="FB112">
        <v>3.46</v>
      </c>
      <c r="FC112">
        <v>3.46</v>
      </c>
      <c r="FD112">
        <v>0</v>
      </c>
      <c r="FE112">
        <v>0</v>
      </c>
      <c r="FF112" t="s">
        <v>875</v>
      </c>
      <c r="FG112">
        <v>3.11</v>
      </c>
      <c r="FH112">
        <v>3.11</v>
      </c>
      <c r="FI112">
        <v>3.11</v>
      </c>
      <c r="FJ112">
        <v>0</v>
      </c>
      <c r="FK112">
        <v>1</v>
      </c>
      <c r="FL112">
        <v>0.38059999999999999</v>
      </c>
      <c r="FM112">
        <v>0.5</v>
      </c>
      <c r="FN112">
        <v>0</v>
      </c>
      <c r="FO112">
        <v>0</v>
      </c>
      <c r="FP112">
        <v>0</v>
      </c>
      <c r="FQ112">
        <v>0</v>
      </c>
      <c r="FR112">
        <v>0</v>
      </c>
      <c r="FS112">
        <v>0</v>
      </c>
      <c r="FT112">
        <v>0</v>
      </c>
      <c r="FU112">
        <v>0</v>
      </c>
      <c r="FV112">
        <v>0</v>
      </c>
      <c r="FW112">
        <v>0</v>
      </c>
      <c r="FX112">
        <v>0</v>
      </c>
      <c r="FY112">
        <v>0</v>
      </c>
      <c r="FZ112">
        <v>0</v>
      </c>
      <c r="GA112">
        <v>0</v>
      </c>
      <c r="GB112">
        <v>0</v>
      </c>
      <c r="GC112">
        <v>0</v>
      </c>
      <c r="GD112">
        <v>0</v>
      </c>
      <c r="GE112">
        <v>0.63</v>
      </c>
      <c r="GF112">
        <v>0.1575</v>
      </c>
      <c r="GG112">
        <v>0.63</v>
      </c>
      <c r="GH112">
        <v>0.63</v>
      </c>
      <c r="GI112">
        <v>0</v>
      </c>
      <c r="GJ112">
        <v>25.54</v>
      </c>
      <c r="GK112">
        <v>25.54</v>
      </c>
      <c r="GL112">
        <v>25.54</v>
      </c>
      <c r="GM112">
        <v>0</v>
      </c>
      <c r="GN112">
        <v>0</v>
      </c>
      <c r="GO112">
        <v>0</v>
      </c>
      <c r="GP112">
        <v>0</v>
      </c>
      <c r="GQ112">
        <v>0</v>
      </c>
      <c r="GR112">
        <v>31.177499999999998</v>
      </c>
      <c r="GS112">
        <v>29.688099999999999</v>
      </c>
      <c r="GT112">
        <v>31.177499999999998</v>
      </c>
      <c r="GU112">
        <v>29.688099999999999</v>
      </c>
      <c r="GV112">
        <v>31.177499999999998</v>
      </c>
      <c r="GW112">
        <v>31.177499999999998</v>
      </c>
      <c r="GX112" t="s">
        <v>876</v>
      </c>
      <c r="GY112">
        <v>-7.0426000000000002E-2</v>
      </c>
      <c r="GZ112">
        <v>0</v>
      </c>
      <c r="HA112">
        <v>426.08</v>
      </c>
      <c r="HB112">
        <v>16</v>
      </c>
      <c r="HC112">
        <v>0.7</v>
      </c>
      <c r="HD112" t="s">
        <v>872</v>
      </c>
      <c r="HE112" t="s">
        <v>872</v>
      </c>
      <c r="HF112" t="s">
        <v>872</v>
      </c>
      <c r="HG112" t="s">
        <v>872</v>
      </c>
      <c r="HH112">
        <v>2013</v>
      </c>
      <c r="HI112">
        <v>29255</v>
      </c>
      <c r="HJ112">
        <v>5785</v>
      </c>
      <c r="HK112">
        <v>904</v>
      </c>
      <c r="HL112">
        <v>0</v>
      </c>
      <c r="HM112">
        <v>0</v>
      </c>
      <c r="HN112">
        <v>0</v>
      </c>
      <c r="HO112">
        <v>0</v>
      </c>
      <c r="HP112">
        <v>0</v>
      </c>
      <c r="HQ112">
        <v>18</v>
      </c>
      <c r="HR112">
        <v>4017</v>
      </c>
      <c r="HS112">
        <v>5.69</v>
      </c>
      <c r="HT112">
        <v>5.69</v>
      </c>
      <c r="HU112">
        <v>5.69</v>
      </c>
      <c r="HV112">
        <v>0</v>
      </c>
      <c r="HW112">
        <v>0</v>
      </c>
      <c r="HX112" t="s">
        <v>877</v>
      </c>
      <c r="HY112">
        <v>5.12</v>
      </c>
      <c r="HZ112">
        <v>5.12</v>
      </c>
      <c r="IA112">
        <v>5.12</v>
      </c>
      <c r="IB112">
        <v>0</v>
      </c>
      <c r="IC112">
        <v>0</v>
      </c>
      <c r="ID112">
        <v>0</v>
      </c>
      <c r="IE112">
        <v>0</v>
      </c>
      <c r="IF112">
        <v>0</v>
      </c>
      <c r="IG112">
        <v>0</v>
      </c>
      <c r="IH112">
        <v>0</v>
      </c>
      <c r="II112">
        <v>0</v>
      </c>
      <c r="IJ112">
        <v>0</v>
      </c>
      <c r="IK112">
        <v>0</v>
      </c>
      <c r="IL112">
        <v>0</v>
      </c>
      <c r="IM112">
        <v>0</v>
      </c>
      <c r="IN112">
        <v>0</v>
      </c>
      <c r="IO112">
        <v>0</v>
      </c>
      <c r="IP112">
        <v>0</v>
      </c>
      <c r="IQ112">
        <v>0</v>
      </c>
      <c r="IR112">
        <v>0</v>
      </c>
      <c r="IS112">
        <v>0</v>
      </c>
      <c r="IT112">
        <v>0</v>
      </c>
      <c r="IU112">
        <v>0</v>
      </c>
      <c r="IV112">
        <v>0</v>
      </c>
      <c r="IW112">
        <v>2.0699999999999998</v>
      </c>
      <c r="IX112">
        <v>0.51749999999999996</v>
      </c>
      <c r="IY112">
        <v>2.0699999999999998</v>
      </c>
      <c r="IZ112">
        <v>2.0699999999999998</v>
      </c>
      <c r="JA112">
        <v>0</v>
      </c>
      <c r="JB112">
        <v>25.54</v>
      </c>
      <c r="JC112">
        <v>25.54</v>
      </c>
      <c r="JD112">
        <v>25.54</v>
      </c>
      <c r="JE112">
        <v>0</v>
      </c>
      <c r="JF112">
        <v>0</v>
      </c>
      <c r="JG112">
        <v>0</v>
      </c>
      <c r="JH112">
        <v>0</v>
      </c>
      <c r="JI112">
        <v>0</v>
      </c>
      <c r="JJ112">
        <v>31.177499999999998</v>
      </c>
      <c r="JK112">
        <v>31.177499999999998</v>
      </c>
      <c r="JL112" t="s">
        <v>878</v>
      </c>
      <c r="JM112">
        <v>-3.4798999999999997E-2</v>
      </c>
      <c r="JN112">
        <v>0</v>
      </c>
      <c r="JO112">
        <v>705.98</v>
      </c>
      <c r="JP112">
        <v>57</v>
      </c>
      <c r="JQ112">
        <v>0.7</v>
      </c>
      <c r="JR112">
        <v>44317.36438082176</v>
      </c>
      <c r="JS112">
        <v>1</v>
      </c>
      <c r="JT112">
        <v>2</v>
      </c>
    </row>
    <row r="113" spans="1:280" x14ac:dyDescent="0.25">
      <c r="A113">
        <v>2019</v>
      </c>
      <c r="B113">
        <v>2019</v>
      </c>
      <c r="C113" t="s">
        <v>199</v>
      </c>
      <c r="D113" t="s">
        <v>189</v>
      </c>
      <c r="E113" t="s">
        <v>200</v>
      </c>
      <c r="G113">
        <v>2013</v>
      </c>
      <c r="H113">
        <v>42840</v>
      </c>
      <c r="I113">
        <v>5000</v>
      </c>
      <c r="J113">
        <v>0</v>
      </c>
      <c r="K113">
        <v>1000</v>
      </c>
      <c r="L113">
        <v>0</v>
      </c>
      <c r="M113">
        <v>0</v>
      </c>
      <c r="N113">
        <v>1000</v>
      </c>
      <c r="O113">
        <v>0</v>
      </c>
      <c r="P113">
        <v>37</v>
      </c>
      <c r="Q113">
        <v>750</v>
      </c>
      <c r="R113">
        <v>10</v>
      </c>
      <c r="S113">
        <v>10</v>
      </c>
      <c r="T113">
        <v>10</v>
      </c>
      <c r="U113">
        <v>0</v>
      </c>
      <c r="V113" t="s">
        <v>870</v>
      </c>
      <c r="W113">
        <v>9</v>
      </c>
      <c r="X113">
        <v>9</v>
      </c>
      <c r="Y113">
        <v>9</v>
      </c>
      <c r="Z113">
        <v>0</v>
      </c>
      <c r="AA113">
        <v>0</v>
      </c>
      <c r="AB113">
        <v>0</v>
      </c>
      <c r="AC113">
        <v>0.2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  <c r="AS113">
        <v>0</v>
      </c>
      <c r="AT113">
        <v>0</v>
      </c>
      <c r="AU113">
        <v>0.67</v>
      </c>
      <c r="AV113">
        <v>0.16750000000000001</v>
      </c>
      <c r="AW113">
        <v>0.67</v>
      </c>
      <c r="AX113">
        <v>0.67</v>
      </c>
      <c r="AY113">
        <v>0</v>
      </c>
      <c r="AZ113">
        <v>25.54</v>
      </c>
      <c r="BA113">
        <v>25.54</v>
      </c>
      <c r="BB113">
        <v>25.54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33.394500000000001</v>
      </c>
      <c r="BI113">
        <v>34.907499999999999</v>
      </c>
      <c r="BJ113">
        <v>33.394500000000001</v>
      </c>
      <c r="BK113">
        <v>34.907499999999999</v>
      </c>
      <c r="BL113">
        <v>34.907499999999999</v>
      </c>
      <c r="BM113">
        <v>34.907499999999999</v>
      </c>
      <c r="BN113" t="s">
        <v>871</v>
      </c>
      <c r="BO113">
        <v>0</v>
      </c>
      <c r="BP113">
        <v>0</v>
      </c>
      <c r="BQ113">
        <v>75</v>
      </c>
      <c r="BR113">
        <v>2</v>
      </c>
      <c r="BS113">
        <v>0.7</v>
      </c>
      <c r="BT113" t="s">
        <v>872</v>
      </c>
      <c r="BU113" t="s">
        <v>872</v>
      </c>
      <c r="BV113" t="s">
        <v>872</v>
      </c>
      <c r="BW113" t="s">
        <v>872</v>
      </c>
      <c r="BX113">
        <v>2013</v>
      </c>
      <c r="BY113">
        <v>40800</v>
      </c>
      <c r="BZ113">
        <v>6500</v>
      </c>
      <c r="CA113">
        <v>0</v>
      </c>
      <c r="CB113">
        <v>980</v>
      </c>
      <c r="CC113">
        <v>0</v>
      </c>
      <c r="CD113">
        <v>0</v>
      </c>
      <c r="CE113">
        <v>400</v>
      </c>
      <c r="CF113">
        <v>0</v>
      </c>
      <c r="CG113">
        <v>37</v>
      </c>
      <c r="CH113">
        <v>500</v>
      </c>
      <c r="CI113">
        <v>7.45</v>
      </c>
      <c r="CJ113">
        <v>7.45</v>
      </c>
      <c r="CK113">
        <v>7.45</v>
      </c>
      <c r="CL113">
        <v>0</v>
      </c>
      <c r="CM113">
        <v>0</v>
      </c>
      <c r="CN113" t="s">
        <v>873</v>
      </c>
      <c r="CO113">
        <v>6.71</v>
      </c>
      <c r="CP113">
        <v>6.71</v>
      </c>
      <c r="CQ113">
        <v>6.71</v>
      </c>
      <c r="CR113">
        <v>0</v>
      </c>
      <c r="CS113">
        <v>1</v>
      </c>
      <c r="CT113">
        <v>0.81950000000000001</v>
      </c>
      <c r="CU113">
        <v>0.2</v>
      </c>
      <c r="CV113">
        <v>0</v>
      </c>
      <c r="CW113">
        <v>0</v>
      </c>
      <c r="CX113">
        <v>0</v>
      </c>
      <c r="CY113">
        <v>0</v>
      </c>
      <c r="CZ113">
        <v>0</v>
      </c>
      <c r="DA113">
        <v>0</v>
      </c>
      <c r="DB113">
        <v>0</v>
      </c>
      <c r="DC113">
        <v>0</v>
      </c>
      <c r="DD113">
        <v>0</v>
      </c>
      <c r="DE113">
        <v>0</v>
      </c>
      <c r="DF113">
        <v>0</v>
      </c>
      <c r="DG113">
        <v>0</v>
      </c>
      <c r="DH113">
        <v>0</v>
      </c>
      <c r="DI113">
        <v>0</v>
      </c>
      <c r="DJ113">
        <v>0</v>
      </c>
      <c r="DK113">
        <v>0</v>
      </c>
      <c r="DL113">
        <v>0</v>
      </c>
      <c r="DM113">
        <v>0.5</v>
      </c>
      <c r="DN113">
        <v>0.125</v>
      </c>
      <c r="DO113">
        <v>0.5</v>
      </c>
      <c r="DP113">
        <v>0.5</v>
      </c>
      <c r="DQ113">
        <v>0</v>
      </c>
      <c r="DR113">
        <v>25.54</v>
      </c>
      <c r="DS113">
        <v>25.54</v>
      </c>
      <c r="DT113">
        <v>25.54</v>
      </c>
      <c r="DU113">
        <v>0</v>
      </c>
      <c r="DV113">
        <v>0</v>
      </c>
      <c r="DW113">
        <v>0</v>
      </c>
      <c r="DX113">
        <v>0</v>
      </c>
      <c r="DY113">
        <v>0</v>
      </c>
      <c r="DZ113">
        <v>31.616800000000001</v>
      </c>
      <c r="EA113">
        <v>33.394500000000001</v>
      </c>
      <c r="EB113">
        <v>31.616800000000001</v>
      </c>
      <c r="EC113">
        <v>33.394500000000001</v>
      </c>
      <c r="ED113">
        <v>33.394500000000001</v>
      </c>
      <c r="EE113">
        <v>33.394500000000001</v>
      </c>
      <c r="EF113" t="s">
        <v>874</v>
      </c>
      <c r="EG113">
        <v>-6.1518999999999997E-2</v>
      </c>
      <c r="EH113">
        <v>0</v>
      </c>
      <c r="EI113">
        <v>62.97</v>
      </c>
      <c r="EJ113">
        <v>2</v>
      </c>
      <c r="EK113">
        <v>0.7</v>
      </c>
      <c r="EL113" t="s">
        <v>872</v>
      </c>
      <c r="EM113" t="s">
        <v>872</v>
      </c>
      <c r="EN113" t="s">
        <v>872</v>
      </c>
      <c r="EO113" t="s">
        <v>872</v>
      </c>
      <c r="EP113">
        <v>2013</v>
      </c>
      <c r="EQ113">
        <v>40477</v>
      </c>
      <c r="ER113" s="22">
        <v>4101</v>
      </c>
      <c r="ES113">
        <v>545</v>
      </c>
      <c r="ET113">
        <v>0</v>
      </c>
      <c r="EU113">
        <v>0</v>
      </c>
      <c r="EV113">
        <v>0</v>
      </c>
      <c r="EW113">
        <v>0</v>
      </c>
      <c r="EX113">
        <v>0</v>
      </c>
      <c r="EY113">
        <v>37</v>
      </c>
      <c r="EZ113">
        <v>743</v>
      </c>
      <c r="FA113">
        <v>5.63</v>
      </c>
      <c r="FB113">
        <v>5.63</v>
      </c>
      <c r="FC113">
        <v>5.63</v>
      </c>
      <c r="FD113">
        <v>0</v>
      </c>
      <c r="FE113">
        <v>0</v>
      </c>
      <c r="FF113" t="s">
        <v>875</v>
      </c>
      <c r="FG113">
        <v>5.07</v>
      </c>
      <c r="FH113">
        <v>5.07</v>
      </c>
      <c r="FI113">
        <v>5.07</v>
      </c>
      <c r="FJ113">
        <v>0</v>
      </c>
      <c r="FK113">
        <v>1</v>
      </c>
      <c r="FL113">
        <v>0.61929999999999996</v>
      </c>
      <c r="FM113">
        <v>0.2</v>
      </c>
      <c r="FN113">
        <v>0</v>
      </c>
      <c r="FO113">
        <v>0</v>
      </c>
      <c r="FP113">
        <v>0</v>
      </c>
      <c r="FQ113">
        <v>0</v>
      </c>
      <c r="FR113">
        <v>0</v>
      </c>
      <c r="FS113">
        <v>0</v>
      </c>
      <c r="FT113">
        <v>0</v>
      </c>
      <c r="FU113">
        <v>0</v>
      </c>
      <c r="FV113">
        <v>0</v>
      </c>
      <c r="FW113">
        <v>0</v>
      </c>
      <c r="FX113">
        <v>0</v>
      </c>
      <c r="FY113">
        <v>0</v>
      </c>
      <c r="FZ113">
        <v>0</v>
      </c>
      <c r="GA113">
        <v>0</v>
      </c>
      <c r="GB113">
        <v>0</v>
      </c>
      <c r="GC113">
        <v>0</v>
      </c>
      <c r="GD113">
        <v>0</v>
      </c>
      <c r="GE113">
        <v>0.75</v>
      </c>
      <c r="GF113">
        <v>0.1875</v>
      </c>
      <c r="GG113">
        <v>0.75</v>
      </c>
      <c r="GH113">
        <v>0.75</v>
      </c>
      <c r="GI113">
        <v>0</v>
      </c>
      <c r="GJ113">
        <v>25.54</v>
      </c>
      <c r="GK113">
        <v>25.54</v>
      </c>
      <c r="GL113">
        <v>25.54</v>
      </c>
      <c r="GM113">
        <v>0</v>
      </c>
      <c r="GN113">
        <v>0</v>
      </c>
      <c r="GO113">
        <v>0</v>
      </c>
      <c r="GP113">
        <v>0</v>
      </c>
      <c r="GQ113">
        <v>0</v>
      </c>
      <c r="GR113">
        <v>32.307499999999997</v>
      </c>
      <c r="GS113">
        <v>31.616800000000001</v>
      </c>
      <c r="GT113">
        <v>32.307499999999997</v>
      </c>
      <c r="GU113">
        <v>31.616800000000001</v>
      </c>
      <c r="GV113">
        <v>32.307499999999997</v>
      </c>
      <c r="GW113">
        <v>32.307499999999997</v>
      </c>
      <c r="GX113" t="s">
        <v>876</v>
      </c>
      <c r="GY113">
        <v>-6.1518999999999997E-2</v>
      </c>
      <c r="GZ113">
        <v>0</v>
      </c>
      <c r="HA113">
        <v>123.83</v>
      </c>
      <c r="HB113">
        <v>2</v>
      </c>
      <c r="HC113">
        <v>0.7</v>
      </c>
      <c r="HD113" t="s">
        <v>872</v>
      </c>
      <c r="HE113" t="s">
        <v>872</v>
      </c>
      <c r="HF113" t="s">
        <v>872</v>
      </c>
      <c r="HG113" t="s">
        <v>872</v>
      </c>
      <c r="HH113">
        <v>2013</v>
      </c>
      <c r="HI113">
        <v>40922</v>
      </c>
      <c r="HJ113">
        <v>5106</v>
      </c>
      <c r="HK113">
        <v>633</v>
      </c>
      <c r="HL113">
        <v>0</v>
      </c>
      <c r="HM113">
        <v>0</v>
      </c>
      <c r="HN113">
        <v>0</v>
      </c>
      <c r="HO113">
        <v>0</v>
      </c>
      <c r="HP113">
        <v>0</v>
      </c>
      <c r="HQ113">
        <v>36</v>
      </c>
      <c r="HR113">
        <v>1934</v>
      </c>
      <c r="HS113">
        <v>7.27</v>
      </c>
      <c r="HT113">
        <v>7.27</v>
      </c>
      <c r="HU113">
        <v>7.27</v>
      </c>
      <c r="HV113">
        <v>0</v>
      </c>
      <c r="HW113">
        <v>0</v>
      </c>
      <c r="HX113" t="s">
        <v>877</v>
      </c>
      <c r="HY113">
        <v>6.54</v>
      </c>
      <c r="HZ113">
        <v>6.54</v>
      </c>
      <c r="IA113">
        <v>6.54</v>
      </c>
      <c r="IB113">
        <v>0</v>
      </c>
      <c r="IC113">
        <v>0</v>
      </c>
      <c r="ID113">
        <v>0</v>
      </c>
      <c r="IE113">
        <v>0</v>
      </c>
      <c r="IF113">
        <v>0</v>
      </c>
      <c r="IG113">
        <v>0</v>
      </c>
      <c r="IH113">
        <v>0</v>
      </c>
      <c r="II113">
        <v>0</v>
      </c>
      <c r="IJ113">
        <v>0</v>
      </c>
      <c r="IK113">
        <v>0</v>
      </c>
      <c r="IL113">
        <v>0</v>
      </c>
      <c r="IM113">
        <v>0</v>
      </c>
      <c r="IN113">
        <v>0</v>
      </c>
      <c r="IO113">
        <v>0</v>
      </c>
      <c r="IP113">
        <v>0</v>
      </c>
      <c r="IQ113">
        <v>0</v>
      </c>
      <c r="IR113">
        <v>0</v>
      </c>
      <c r="IS113">
        <v>0</v>
      </c>
      <c r="IT113">
        <v>0</v>
      </c>
      <c r="IU113">
        <v>0</v>
      </c>
      <c r="IV113">
        <v>0</v>
      </c>
      <c r="IW113">
        <v>0.91</v>
      </c>
      <c r="IX113">
        <v>0.22750000000000001</v>
      </c>
      <c r="IY113">
        <v>0.91</v>
      </c>
      <c r="IZ113">
        <v>0.91</v>
      </c>
      <c r="JA113">
        <v>0</v>
      </c>
      <c r="JB113">
        <v>25.54</v>
      </c>
      <c r="JC113">
        <v>25.54</v>
      </c>
      <c r="JD113">
        <v>25.54</v>
      </c>
      <c r="JE113">
        <v>0</v>
      </c>
      <c r="JF113">
        <v>0</v>
      </c>
      <c r="JG113">
        <v>0</v>
      </c>
      <c r="JH113">
        <v>0</v>
      </c>
      <c r="JI113">
        <v>0</v>
      </c>
      <c r="JJ113">
        <v>32.307499999999997</v>
      </c>
      <c r="JK113">
        <v>32.307499999999997</v>
      </c>
      <c r="JL113" t="s">
        <v>878</v>
      </c>
      <c r="JM113">
        <v>0</v>
      </c>
      <c r="JN113">
        <v>0</v>
      </c>
      <c r="JO113">
        <v>266.02</v>
      </c>
      <c r="JP113">
        <v>4</v>
      </c>
      <c r="JQ113">
        <v>0.7</v>
      </c>
      <c r="JR113">
        <v>44317.36438082176</v>
      </c>
      <c r="JS113">
        <v>1</v>
      </c>
      <c r="JT113">
        <v>2</v>
      </c>
    </row>
    <row r="114" spans="1:280" x14ac:dyDescent="0.25">
      <c r="A114">
        <v>2020</v>
      </c>
      <c r="B114">
        <v>2020</v>
      </c>
      <c r="C114" t="s">
        <v>201</v>
      </c>
      <c r="D114" t="s">
        <v>189</v>
      </c>
      <c r="E114" t="s">
        <v>202</v>
      </c>
      <c r="G114">
        <v>2013</v>
      </c>
      <c r="H114">
        <v>0</v>
      </c>
      <c r="I114">
        <v>4750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26</v>
      </c>
      <c r="Q114">
        <v>20000</v>
      </c>
      <c r="R114">
        <v>8</v>
      </c>
      <c r="S114">
        <v>8</v>
      </c>
      <c r="T114">
        <v>8</v>
      </c>
      <c r="U114">
        <v>0</v>
      </c>
      <c r="V114" t="s">
        <v>870</v>
      </c>
      <c r="W114">
        <v>8</v>
      </c>
      <c r="X114">
        <v>8</v>
      </c>
      <c r="Y114">
        <v>8</v>
      </c>
      <c r="Z114">
        <v>0</v>
      </c>
      <c r="AA114">
        <v>1</v>
      </c>
      <c r="AB114">
        <v>0.88</v>
      </c>
      <c r="AC114">
        <v>0.4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  <c r="AS114">
        <v>2</v>
      </c>
      <c r="AT114">
        <v>0.5</v>
      </c>
      <c r="AU114">
        <v>2.46</v>
      </c>
      <c r="AV114">
        <v>0.61499999999999999</v>
      </c>
      <c r="AW114">
        <v>2.46</v>
      </c>
      <c r="AX114">
        <v>2.46</v>
      </c>
      <c r="AY114">
        <v>0</v>
      </c>
      <c r="AZ114">
        <v>25.54</v>
      </c>
      <c r="BA114">
        <v>25.54</v>
      </c>
      <c r="BB114">
        <v>25.54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37.050899999999999</v>
      </c>
      <c r="BI114">
        <v>35.935000000000002</v>
      </c>
      <c r="BJ114">
        <v>37.050899999999999</v>
      </c>
      <c r="BK114">
        <v>35.935000000000002</v>
      </c>
      <c r="BL114">
        <v>37.050899999999999</v>
      </c>
      <c r="BM114">
        <v>37.050899999999999</v>
      </c>
      <c r="BN114" t="s">
        <v>871</v>
      </c>
      <c r="BO114">
        <v>0</v>
      </c>
      <c r="BP114">
        <v>0</v>
      </c>
      <c r="BQ114">
        <v>2500</v>
      </c>
      <c r="BR114">
        <v>92</v>
      </c>
      <c r="BS114">
        <v>0.9</v>
      </c>
      <c r="BT114" t="s">
        <v>872</v>
      </c>
      <c r="BU114" t="s">
        <v>872</v>
      </c>
      <c r="BV114" t="s">
        <v>872</v>
      </c>
      <c r="BW114" t="s">
        <v>872</v>
      </c>
      <c r="BX114">
        <v>2013</v>
      </c>
      <c r="BY114">
        <v>0</v>
      </c>
      <c r="BZ114">
        <v>0</v>
      </c>
      <c r="CA114">
        <v>0</v>
      </c>
      <c r="CB114">
        <v>0</v>
      </c>
      <c r="CC114">
        <v>0</v>
      </c>
      <c r="CD114">
        <v>0</v>
      </c>
      <c r="CE114">
        <v>0</v>
      </c>
      <c r="CF114">
        <v>0</v>
      </c>
      <c r="CG114">
        <v>26</v>
      </c>
      <c r="CH114">
        <v>20000</v>
      </c>
      <c r="CI114">
        <v>8.94</v>
      </c>
      <c r="CJ114">
        <v>8.94</v>
      </c>
      <c r="CK114">
        <v>8.94</v>
      </c>
      <c r="CL114">
        <v>0</v>
      </c>
      <c r="CM114">
        <v>0</v>
      </c>
      <c r="CN114" t="s">
        <v>873</v>
      </c>
      <c r="CO114">
        <v>8.94</v>
      </c>
      <c r="CP114">
        <v>8.94</v>
      </c>
      <c r="CQ114">
        <v>8.94</v>
      </c>
      <c r="CR114">
        <v>0</v>
      </c>
      <c r="CS114">
        <v>1</v>
      </c>
      <c r="CT114">
        <v>0.98340000000000005</v>
      </c>
      <c r="CU114">
        <v>0.4</v>
      </c>
      <c r="CV114">
        <v>0</v>
      </c>
      <c r="CW114">
        <v>0</v>
      </c>
      <c r="CX114">
        <v>0</v>
      </c>
      <c r="CY114">
        <v>0</v>
      </c>
      <c r="CZ114">
        <v>0</v>
      </c>
      <c r="DA114">
        <v>0</v>
      </c>
      <c r="DB114">
        <v>0</v>
      </c>
      <c r="DC114">
        <v>0</v>
      </c>
      <c r="DD114">
        <v>0</v>
      </c>
      <c r="DE114">
        <v>0</v>
      </c>
      <c r="DF114">
        <v>0</v>
      </c>
      <c r="DG114">
        <v>0</v>
      </c>
      <c r="DH114">
        <v>0</v>
      </c>
      <c r="DI114">
        <v>0</v>
      </c>
      <c r="DJ114">
        <v>0</v>
      </c>
      <c r="DK114">
        <v>2</v>
      </c>
      <c r="DL114">
        <v>0.5</v>
      </c>
      <c r="DM114">
        <v>2.75</v>
      </c>
      <c r="DN114">
        <v>0.6875</v>
      </c>
      <c r="DO114">
        <v>2.75</v>
      </c>
      <c r="DP114">
        <v>2.75</v>
      </c>
      <c r="DQ114">
        <v>0</v>
      </c>
      <c r="DR114">
        <v>25.54</v>
      </c>
      <c r="DS114">
        <v>25.54</v>
      </c>
      <c r="DT114">
        <v>25.54</v>
      </c>
      <c r="DU114">
        <v>0</v>
      </c>
      <c r="DV114">
        <v>0</v>
      </c>
      <c r="DW114">
        <v>0</v>
      </c>
      <c r="DX114">
        <v>0</v>
      </c>
      <c r="DY114">
        <v>0</v>
      </c>
      <c r="DZ114">
        <v>29.0809</v>
      </c>
      <c r="EA114">
        <v>37.050899999999999</v>
      </c>
      <c r="EB114">
        <v>29.0809</v>
      </c>
      <c r="EC114">
        <v>37.050899999999999</v>
      </c>
      <c r="ED114">
        <v>37.050899999999999</v>
      </c>
      <c r="EE114">
        <v>37.050899999999999</v>
      </c>
      <c r="EF114" t="s">
        <v>874</v>
      </c>
      <c r="EG114">
        <v>0</v>
      </c>
      <c r="EH114">
        <v>0</v>
      </c>
      <c r="EI114">
        <v>2237.14</v>
      </c>
      <c r="EJ114">
        <v>91</v>
      </c>
      <c r="EK114">
        <v>0.9</v>
      </c>
      <c r="EL114" t="s">
        <v>872</v>
      </c>
      <c r="EM114" t="s">
        <v>872</v>
      </c>
      <c r="EN114" t="s">
        <v>872</v>
      </c>
      <c r="EO114" t="s">
        <v>872</v>
      </c>
      <c r="EP114">
        <v>2013</v>
      </c>
      <c r="EQ114">
        <v>1836</v>
      </c>
      <c r="ER114" s="22">
        <v>6208</v>
      </c>
      <c r="ES114">
        <v>14819</v>
      </c>
      <c r="ET114">
        <v>0</v>
      </c>
      <c r="EU114">
        <v>0</v>
      </c>
      <c r="EV114">
        <v>0</v>
      </c>
      <c r="EW114">
        <v>0</v>
      </c>
      <c r="EX114">
        <v>0</v>
      </c>
      <c r="EY114">
        <v>26</v>
      </c>
      <c r="EZ114">
        <v>4997</v>
      </c>
      <c r="FA114">
        <v>2.69</v>
      </c>
      <c r="FB114">
        <v>2.69</v>
      </c>
      <c r="FC114">
        <v>2.69</v>
      </c>
      <c r="FD114">
        <v>0</v>
      </c>
      <c r="FE114">
        <v>0</v>
      </c>
      <c r="FF114" t="s">
        <v>875</v>
      </c>
      <c r="FG114">
        <v>2.69</v>
      </c>
      <c r="FH114">
        <v>2.69</v>
      </c>
      <c r="FI114">
        <v>2.69</v>
      </c>
      <c r="FJ114">
        <v>0</v>
      </c>
      <c r="FK114">
        <v>1</v>
      </c>
      <c r="FL114">
        <v>0.2959</v>
      </c>
      <c r="FM114">
        <v>0.4</v>
      </c>
      <c r="FN114">
        <v>0</v>
      </c>
      <c r="FO114">
        <v>0</v>
      </c>
      <c r="FP114">
        <v>0</v>
      </c>
      <c r="FQ114">
        <v>0</v>
      </c>
      <c r="FR114">
        <v>0</v>
      </c>
      <c r="FS114">
        <v>0</v>
      </c>
      <c r="FT114">
        <v>0</v>
      </c>
      <c r="FU114">
        <v>0</v>
      </c>
      <c r="FV114">
        <v>0</v>
      </c>
      <c r="FW114">
        <v>0</v>
      </c>
      <c r="FX114">
        <v>0</v>
      </c>
      <c r="FY114">
        <v>0</v>
      </c>
      <c r="FZ114">
        <v>0</v>
      </c>
      <c r="GA114">
        <v>0</v>
      </c>
      <c r="GB114">
        <v>0</v>
      </c>
      <c r="GC114">
        <v>0</v>
      </c>
      <c r="GD114">
        <v>0</v>
      </c>
      <c r="GE114">
        <v>0.62</v>
      </c>
      <c r="GF114">
        <v>0.155</v>
      </c>
      <c r="GG114">
        <v>0.62</v>
      </c>
      <c r="GH114">
        <v>0.62</v>
      </c>
      <c r="GI114">
        <v>0</v>
      </c>
      <c r="GJ114">
        <v>25.54</v>
      </c>
      <c r="GK114">
        <v>25.54</v>
      </c>
      <c r="GL114">
        <v>25.54</v>
      </c>
      <c r="GM114">
        <v>0</v>
      </c>
      <c r="GN114">
        <v>0</v>
      </c>
      <c r="GO114">
        <v>0</v>
      </c>
      <c r="GP114">
        <v>0</v>
      </c>
      <c r="GQ114">
        <v>0</v>
      </c>
      <c r="GR114">
        <v>52.895000000000003</v>
      </c>
      <c r="GS114">
        <v>29.0809</v>
      </c>
      <c r="GT114">
        <v>494.16</v>
      </c>
      <c r="GU114">
        <v>29.0809</v>
      </c>
      <c r="GV114">
        <v>52.895000000000003</v>
      </c>
      <c r="GW114">
        <v>53.91</v>
      </c>
      <c r="GX114" t="s">
        <v>876</v>
      </c>
      <c r="GY114">
        <v>0</v>
      </c>
      <c r="GZ114">
        <v>0</v>
      </c>
      <c r="HA114">
        <v>1857.62</v>
      </c>
      <c r="HB114">
        <v>91</v>
      </c>
      <c r="HC114">
        <v>0.9</v>
      </c>
      <c r="HD114" t="s">
        <v>872</v>
      </c>
      <c r="HE114" t="s">
        <v>872</v>
      </c>
      <c r="HF114" t="s">
        <v>872</v>
      </c>
      <c r="HG114" t="s">
        <v>872</v>
      </c>
      <c r="HH114">
        <v>2013</v>
      </c>
      <c r="HI114">
        <v>7545</v>
      </c>
      <c r="HJ114">
        <v>73961</v>
      </c>
      <c r="HK114">
        <v>11354</v>
      </c>
      <c r="HL114">
        <v>0</v>
      </c>
      <c r="HM114">
        <v>0</v>
      </c>
      <c r="HN114">
        <v>0</v>
      </c>
      <c r="HO114">
        <v>0</v>
      </c>
      <c r="HP114">
        <v>0</v>
      </c>
      <c r="HQ114">
        <v>10.24</v>
      </c>
      <c r="HR114">
        <v>5190</v>
      </c>
      <c r="HS114">
        <v>2.37</v>
      </c>
      <c r="HT114">
        <v>442.62</v>
      </c>
      <c r="HU114">
        <v>2.37</v>
      </c>
      <c r="HV114">
        <v>440.25</v>
      </c>
      <c r="HW114">
        <v>440.25</v>
      </c>
      <c r="HX114" t="s">
        <v>877</v>
      </c>
      <c r="HY114">
        <v>2.37</v>
      </c>
      <c r="HZ114">
        <v>442.62</v>
      </c>
      <c r="IA114">
        <v>2.37</v>
      </c>
      <c r="IB114">
        <v>440.25</v>
      </c>
      <c r="IC114">
        <v>25</v>
      </c>
      <c r="ID114">
        <v>25</v>
      </c>
      <c r="IE114">
        <v>0</v>
      </c>
      <c r="IF114">
        <v>0</v>
      </c>
      <c r="IG114">
        <v>0</v>
      </c>
      <c r="IH114">
        <v>0</v>
      </c>
      <c r="II114">
        <v>0</v>
      </c>
      <c r="IJ114">
        <v>0</v>
      </c>
      <c r="IK114">
        <v>0</v>
      </c>
      <c r="IL114">
        <v>0</v>
      </c>
      <c r="IM114">
        <v>0</v>
      </c>
      <c r="IN114">
        <v>0</v>
      </c>
      <c r="IO114">
        <v>0</v>
      </c>
      <c r="IP114">
        <v>0</v>
      </c>
      <c r="IQ114">
        <v>0</v>
      </c>
      <c r="IR114">
        <v>0</v>
      </c>
      <c r="IS114">
        <v>0</v>
      </c>
      <c r="IT114">
        <v>0</v>
      </c>
      <c r="IU114">
        <v>0</v>
      </c>
      <c r="IV114">
        <v>0</v>
      </c>
      <c r="IW114">
        <v>-0.06</v>
      </c>
      <c r="IX114">
        <v>-1.4999999999999999E-2</v>
      </c>
      <c r="IY114">
        <v>4</v>
      </c>
      <c r="IZ114">
        <v>-0.06</v>
      </c>
      <c r="JA114">
        <v>4.0599999999999996</v>
      </c>
      <c r="JB114">
        <v>25.54</v>
      </c>
      <c r="JC114">
        <v>25.54</v>
      </c>
      <c r="JD114">
        <v>25.54</v>
      </c>
      <c r="JE114">
        <v>0</v>
      </c>
      <c r="JF114">
        <v>0</v>
      </c>
      <c r="JG114">
        <v>0</v>
      </c>
      <c r="JH114">
        <v>0</v>
      </c>
      <c r="JI114">
        <v>0</v>
      </c>
      <c r="JJ114">
        <v>52.895000000000003</v>
      </c>
      <c r="JK114">
        <v>494.16</v>
      </c>
      <c r="JL114" t="s">
        <v>878</v>
      </c>
      <c r="JM114">
        <v>0</v>
      </c>
      <c r="JN114">
        <v>0</v>
      </c>
      <c r="JO114">
        <v>11.73</v>
      </c>
      <c r="JP114">
        <v>1</v>
      </c>
      <c r="JQ114">
        <v>0.7</v>
      </c>
      <c r="JR114">
        <v>44317.36438082176</v>
      </c>
      <c r="JS114">
        <v>1</v>
      </c>
      <c r="JT114">
        <v>2</v>
      </c>
    </row>
    <row r="115" spans="1:280" x14ac:dyDescent="0.25">
      <c r="A115">
        <v>4702</v>
      </c>
      <c r="B115">
        <v>2020</v>
      </c>
      <c r="D115" t="s">
        <v>189</v>
      </c>
      <c r="E115" t="s">
        <v>202</v>
      </c>
      <c r="F115" t="s">
        <v>920</v>
      </c>
      <c r="V115" t="s">
        <v>870</v>
      </c>
      <c r="BN115" t="s">
        <v>871</v>
      </c>
      <c r="BT115" t="s">
        <v>872</v>
      </c>
      <c r="BU115" t="s">
        <v>872</v>
      </c>
      <c r="BV115" t="s">
        <v>872</v>
      </c>
      <c r="BW115" t="s">
        <v>872</v>
      </c>
      <c r="CN115" t="s">
        <v>873</v>
      </c>
      <c r="EF115" t="s">
        <v>874</v>
      </c>
      <c r="EL115" t="s">
        <v>872</v>
      </c>
      <c r="EM115" t="s">
        <v>872</v>
      </c>
      <c r="EN115" t="s">
        <v>872</v>
      </c>
      <c r="EO115" t="s">
        <v>872</v>
      </c>
      <c r="FF115" t="s">
        <v>875</v>
      </c>
      <c r="GX115" t="s">
        <v>876</v>
      </c>
      <c r="HD115" t="s">
        <v>872</v>
      </c>
      <c r="HE115" t="s">
        <v>872</v>
      </c>
      <c r="HF115" t="s">
        <v>872</v>
      </c>
      <c r="HG115" t="s">
        <v>872</v>
      </c>
      <c r="HI115">
        <v>0</v>
      </c>
      <c r="HJ115">
        <v>0</v>
      </c>
      <c r="HK115">
        <v>0</v>
      </c>
      <c r="HL115">
        <v>0</v>
      </c>
      <c r="HM115">
        <v>0</v>
      </c>
      <c r="HN115">
        <v>0</v>
      </c>
      <c r="HO115">
        <v>0</v>
      </c>
      <c r="HP115">
        <v>0</v>
      </c>
      <c r="HQ115">
        <v>0</v>
      </c>
      <c r="HR115">
        <v>0</v>
      </c>
      <c r="HS115">
        <v>440.25</v>
      </c>
      <c r="HU115">
        <v>440.25</v>
      </c>
      <c r="HV115">
        <v>0</v>
      </c>
      <c r="HW115">
        <v>0</v>
      </c>
      <c r="HX115" t="s">
        <v>877</v>
      </c>
      <c r="HY115">
        <v>440.25</v>
      </c>
      <c r="IA115">
        <v>440.25</v>
      </c>
      <c r="IB115">
        <v>0</v>
      </c>
      <c r="IC115">
        <v>0</v>
      </c>
      <c r="ID115">
        <v>0</v>
      </c>
      <c r="IE115">
        <v>0</v>
      </c>
      <c r="IF115">
        <v>0</v>
      </c>
      <c r="IG115">
        <v>0</v>
      </c>
      <c r="II115">
        <v>0</v>
      </c>
      <c r="IJ115">
        <v>0</v>
      </c>
      <c r="IK115">
        <v>0</v>
      </c>
      <c r="IL115">
        <v>0</v>
      </c>
      <c r="IN115">
        <v>0</v>
      </c>
      <c r="IO115">
        <v>0</v>
      </c>
      <c r="IP115">
        <v>0</v>
      </c>
      <c r="IQ115">
        <v>0</v>
      </c>
      <c r="IS115">
        <v>0</v>
      </c>
      <c r="IT115">
        <v>0</v>
      </c>
      <c r="IU115">
        <v>0</v>
      </c>
      <c r="IV115">
        <v>0</v>
      </c>
      <c r="IW115">
        <v>4.0599999999999996</v>
      </c>
      <c r="IX115">
        <v>1.0149999999999999</v>
      </c>
      <c r="IZ115">
        <v>4.0599999999999996</v>
      </c>
      <c r="JA115">
        <v>0</v>
      </c>
      <c r="JB115">
        <v>0</v>
      </c>
      <c r="JD115">
        <v>0</v>
      </c>
      <c r="JE115">
        <v>0</v>
      </c>
      <c r="JF115">
        <v>0</v>
      </c>
      <c r="JH115">
        <v>0</v>
      </c>
      <c r="JI115">
        <v>0</v>
      </c>
      <c r="JJ115">
        <v>441.26499999999999</v>
      </c>
      <c r="JL115" t="s">
        <v>878</v>
      </c>
      <c r="JM115">
        <v>0</v>
      </c>
      <c r="JN115">
        <v>0</v>
      </c>
      <c r="JO115">
        <v>0</v>
      </c>
      <c r="JP115">
        <v>0</v>
      </c>
      <c r="JQ115">
        <v>0</v>
      </c>
      <c r="JR115">
        <v>44317.36438082176</v>
      </c>
      <c r="JS115">
        <v>1</v>
      </c>
      <c r="JT115">
        <v>3</v>
      </c>
    </row>
    <row r="116" spans="1:280" x14ac:dyDescent="0.25">
      <c r="A116">
        <v>2021</v>
      </c>
      <c r="B116">
        <v>2021</v>
      </c>
      <c r="C116" t="s">
        <v>203</v>
      </c>
      <c r="D116" t="s">
        <v>189</v>
      </c>
      <c r="E116" t="s">
        <v>204</v>
      </c>
      <c r="G116">
        <v>2013</v>
      </c>
      <c r="H116">
        <v>4677</v>
      </c>
      <c r="I116">
        <v>4100</v>
      </c>
      <c r="J116">
        <v>0</v>
      </c>
      <c r="K116">
        <v>0</v>
      </c>
      <c r="L116">
        <v>0</v>
      </c>
      <c r="M116">
        <v>0</v>
      </c>
      <c r="N116">
        <v>4750</v>
      </c>
      <c r="O116">
        <v>0</v>
      </c>
      <c r="P116">
        <v>9</v>
      </c>
      <c r="Q116">
        <v>5000</v>
      </c>
      <c r="R116">
        <v>4</v>
      </c>
      <c r="S116">
        <v>4</v>
      </c>
      <c r="T116">
        <v>4</v>
      </c>
      <c r="U116">
        <v>0</v>
      </c>
      <c r="V116" t="s">
        <v>870</v>
      </c>
      <c r="W116">
        <v>3.6</v>
      </c>
      <c r="X116">
        <v>3.6</v>
      </c>
      <c r="Y116">
        <v>3.6</v>
      </c>
      <c r="Z116">
        <v>0</v>
      </c>
      <c r="AA116">
        <v>1</v>
      </c>
      <c r="AB116">
        <v>0.44</v>
      </c>
      <c r="AC116">
        <v>0.1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  <c r="AS116">
        <v>0</v>
      </c>
      <c r="AT116">
        <v>0</v>
      </c>
      <c r="AU116">
        <v>1</v>
      </c>
      <c r="AV116">
        <v>0.25</v>
      </c>
      <c r="AW116">
        <v>1</v>
      </c>
      <c r="AX116">
        <v>1</v>
      </c>
      <c r="AY116">
        <v>0</v>
      </c>
      <c r="AZ116">
        <v>25.54</v>
      </c>
      <c r="BA116">
        <v>25.54</v>
      </c>
      <c r="BB116">
        <v>25.54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32.96</v>
      </c>
      <c r="BI116">
        <v>29.93</v>
      </c>
      <c r="BJ116">
        <v>32.96</v>
      </c>
      <c r="BK116">
        <v>29.93</v>
      </c>
      <c r="BL116">
        <v>32.96</v>
      </c>
      <c r="BM116">
        <v>32.96</v>
      </c>
      <c r="BN116" t="s">
        <v>871</v>
      </c>
      <c r="BO116">
        <v>0</v>
      </c>
      <c r="BP116">
        <v>0</v>
      </c>
      <c r="BQ116">
        <v>1250</v>
      </c>
      <c r="BR116">
        <v>79</v>
      </c>
      <c r="BS116">
        <v>0.7</v>
      </c>
      <c r="BT116" t="s">
        <v>872</v>
      </c>
      <c r="BU116" t="s">
        <v>872</v>
      </c>
      <c r="BV116" t="s">
        <v>872</v>
      </c>
      <c r="BW116" t="s">
        <v>872</v>
      </c>
      <c r="BX116">
        <v>2013</v>
      </c>
      <c r="BY116">
        <v>4522</v>
      </c>
      <c r="BZ116">
        <v>4100</v>
      </c>
      <c r="CA116">
        <v>0</v>
      </c>
      <c r="CB116">
        <v>0</v>
      </c>
      <c r="CC116">
        <v>0</v>
      </c>
      <c r="CD116">
        <v>0</v>
      </c>
      <c r="CE116">
        <v>4750</v>
      </c>
      <c r="CF116">
        <v>0</v>
      </c>
      <c r="CG116">
        <v>9</v>
      </c>
      <c r="CH116">
        <v>5500</v>
      </c>
      <c r="CI116">
        <v>7</v>
      </c>
      <c r="CJ116">
        <v>7</v>
      </c>
      <c r="CK116">
        <v>7</v>
      </c>
      <c r="CL116">
        <v>0</v>
      </c>
      <c r="CM116">
        <v>0</v>
      </c>
      <c r="CN116" t="s">
        <v>873</v>
      </c>
      <c r="CO116">
        <v>6.3</v>
      </c>
      <c r="CP116">
        <v>6.3</v>
      </c>
      <c r="CQ116">
        <v>6.3</v>
      </c>
      <c r="CR116">
        <v>0</v>
      </c>
      <c r="CS116">
        <v>1</v>
      </c>
      <c r="CT116">
        <v>0.77</v>
      </c>
      <c r="CU116">
        <v>0.1</v>
      </c>
      <c r="CV116">
        <v>0</v>
      </c>
      <c r="CW116">
        <v>0</v>
      </c>
      <c r="CX116">
        <v>0</v>
      </c>
      <c r="CY116">
        <v>0</v>
      </c>
      <c r="CZ116">
        <v>0</v>
      </c>
      <c r="DA116">
        <v>0</v>
      </c>
      <c r="DB116">
        <v>0</v>
      </c>
      <c r="DC116">
        <v>0</v>
      </c>
      <c r="DD116">
        <v>0</v>
      </c>
      <c r="DE116">
        <v>0</v>
      </c>
      <c r="DF116">
        <v>0</v>
      </c>
      <c r="DG116">
        <v>0</v>
      </c>
      <c r="DH116">
        <v>0</v>
      </c>
      <c r="DI116">
        <v>0</v>
      </c>
      <c r="DJ116">
        <v>0</v>
      </c>
      <c r="DK116">
        <v>0</v>
      </c>
      <c r="DL116">
        <v>0</v>
      </c>
      <c r="DM116">
        <v>1</v>
      </c>
      <c r="DN116">
        <v>0.25</v>
      </c>
      <c r="DO116">
        <v>1</v>
      </c>
      <c r="DP116">
        <v>1</v>
      </c>
      <c r="DQ116">
        <v>0</v>
      </c>
      <c r="DR116">
        <v>25.54</v>
      </c>
      <c r="DS116">
        <v>25.54</v>
      </c>
      <c r="DT116">
        <v>25.54</v>
      </c>
      <c r="DU116">
        <v>0</v>
      </c>
      <c r="DV116">
        <v>0</v>
      </c>
      <c r="DW116">
        <v>0</v>
      </c>
      <c r="DX116">
        <v>0</v>
      </c>
      <c r="DY116">
        <v>0</v>
      </c>
      <c r="DZ116">
        <v>32.96</v>
      </c>
      <c r="EA116">
        <v>32.96</v>
      </c>
      <c r="EB116">
        <v>32.96</v>
      </c>
      <c r="EC116">
        <v>32.96</v>
      </c>
      <c r="ED116">
        <v>32.96</v>
      </c>
      <c r="EE116">
        <v>32.96</v>
      </c>
      <c r="EF116" t="s">
        <v>874</v>
      </c>
      <c r="EG116">
        <v>0</v>
      </c>
      <c r="EH116">
        <v>0</v>
      </c>
      <c r="EI116">
        <v>785.71</v>
      </c>
      <c r="EJ116">
        <v>63</v>
      </c>
      <c r="EK116">
        <v>0.7</v>
      </c>
      <c r="EL116" t="s">
        <v>872</v>
      </c>
      <c r="EM116" t="s">
        <v>872</v>
      </c>
      <c r="EN116" t="s">
        <v>872</v>
      </c>
      <c r="EO116" t="s">
        <v>872</v>
      </c>
      <c r="EP116">
        <v>2013</v>
      </c>
      <c r="EQ116">
        <v>4282</v>
      </c>
      <c r="ER116" s="22">
        <v>4073</v>
      </c>
      <c r="ES116">
        <v>281</v>
      </c>
      <c r="ET116">
        <v>0</v>
      </c>
      <c r="EU116">
        <v>0</v>
      </c>
      <c r="EV116">
        <v>0</v>
      </c>
      <c r="EW116">
        <v>0</v>
      </c>
      <c r="EX116">
        <v>0</v>
      </c>
      <c r="EY116">
        <v>9</v>
      </c>
      <c r="EZ116">
        <v>3764</v>
      </c>
      <c r="FA116">
        <v>7</v>
      </c>
      <c r="FB116">
        <v>7</v>
      </c>
      <c r="FC116">
        <v>7</v>
      </c>
      <c r="FD116">
        <v>0</v>
      </c>
      <c r="FE116">
        <v>0</v>
      </c>
      <c r="FF116" t="s">
        <v>875</v>
      </c>
      <c r="FG116">
        <v>6.3</v>
      </c>
      <c r="FH116">
        <v>6.3</v>
      </c>
      <c r="FI116">
        <v>6.3</v>
      </c>
      <c r="FJ116">
        <v>0</v>
      </c>
      <c r="FK116">
        <v>1</v>
      </c>
      <c r="FL116">
        <v>0.77</v>
      </c>
      <c r="FM116">
        <v>0.1</v>
      </c>
      <c r="FN116">
        <v>0</v>
      </c>
      <c r="FO116">
        <v>0</v>
      </c>
      <c r="FP116">
        <v>0</v>
      </c>
      <c r="FQ116">
        <v>0</v>
      </c>
      <c r="FR116">
        <v>0</v>
      </c>
      <c r="FS116">
        <v>0</v>
      </c>
      <c r="FT116">
        <v>0</v>
      </c>
      <c r="FU116">
        <v>0</v>
      </c>
      <c r="FV116">
        <v>0</v>
      </c>
      <c r="FW116">
        <v>0</v>
      </c>
      <c r="FX116">
        <v>0</v>
      </c>
      <c r="FY116">
        <v>0</v>
      </c>
      <c r="FZ116">
        <v>0</v>
      </c>
      <c r="GA116">
        <v>0</v>
      </c>
      <c r="GB116">
        <v>0</v>
      </c>
      <c r="GC116">
        <v>0</v>
      </c>
      <c r="GD116">
        <v>0</v>
      </c>
      <c r="GE116">
        <v>1</v>
      </c>
      <c r="GF116">
        <v>0.25</v>
      </c>
      <c r="GG116">
        <v>1</v>
      </c>
      <c r="GH116">
        <v>1</v>
      </c>
      <c r="GI116">
        <v>0</v>
      </c>
      <c r="GJ116">
        <v>25.54</v>
      </c>
      <c r="GK116">
        <v>25.54</v>
      </c>
      <c r="GL116">
        <v>25.54</v>
      </c>
      <c r="GM116">
        <v>0</v>
      </c>
      <c r="GN116">
        <v>0</v>
      </c>
      <c r="GO116">
        <v>0</v>
      </c>
      <c r="GP116">
        <v>0</v>
      </c>
      <c r="GQ116">
        <v>0</v>
      </c>
      <c r="GR116">
        <v>30.41</v>
      </c>
      <c r="GS116">
        <v>32.96</v>
      </c>
      <c r="GT116">
        <v>30.41</v>
      </c>
      <c r="GU116">
        <v>32.96</v>
      </c>
      <c r="GV116">
        <v>32.96</v>
      </c>
      <c r="GW116">
        <v>32.96</v>
      </c>
      <c r="GX116" t="s">
        <v>876</v>
      </c>
      <c r="GY116">
        <v>0</v>
      </c>
      <c r="GZ116">
        <v>0</v>
      </c>
      <c r="HA116">
        <v>537.71</v>
      </c>
      <c r="HB116">
        <v>36</v>
      </c>
      <c r="HC116">
        <v>0.7</v>
      </c>
      <c r="HD116" t="s">
        <v>872</v>
      </c>
      <c r="HE116" t="s">
        <v>872</v>
      </c>
      <c r="HF116" t="s">
        <v>872</v>
      </c>
      <c r="HG116" t="s">
        <v>872</v>
      </c>
      <c r="HH116">
        <v>2013</v>
      </c>
      <c r="HI116">
        <v>4226</v>
      </c>
      <c r="HJ116">
        <v>4512</v>
      </c>
      <c r="HK116">
        <v>246</v>
      </c>
      <c r="HL116">
        <v>0</v>
      </c>
      <c r="HM116">
        <v>0</v>
      </c>
      <c r="HN116">
        <v>0</v>
      </c>
      <c r="HO116">
        <v>0</v>
      </c>
      <c r="HP116">
        <v>0</v>
      </c>
      <c r="HQ116">
        <v>8</v>
      </c>
      <c r="HR116">
        <v>3673</v>
      </c>
      <c r="HS116">
        <v>5.13</v>
      </c>
      <c r="HT116">
        <v>5.13</v>
      </c>
      <c r="HU116">
        <v>5.13</v>
      </c>
      <c r="HV116">
        <v>0</v>
      </c>
      <c r="HW116">
        <v>0</v>
      </c>
      <c r="HX116" t="s">
        <v>877</v>
      </c>
      <c r="HY116">
        <v>4.62</v>
      </c>
      <c r="HZ116">
        <v>4.62</v>
      </c>
      <c r="IA116">
        <v>4.62</v>
      </c>
      <c r="IB116">
        <v>0</v>
      </c>
      <c r="IC116">
        <v>0</v>
      </c>
      <c r="ID116">
        <v>0</v>
      </c>
      <c r="IE116">
        <v>0</v>
      </c>
      <c r="IF116">
        <v>0</v>
      </c>
      <c r="IG116">
        <v>0</v>
      </c>
      <c r="IH116">
        <v>0</v>
      </c>
      <c r="II116">
        <v>0</v>
      </c>
      <c r="IJ116">
        <v>0</v>
      </c>
      <c r="IK116">
        <v>0</v>
      </c>
      <c r="IL116">
        <v>0</v>
      </c>
      <c r="IM116">
        <v>0</v>
      </c>
      <c r="IN116">
        <v>0</v>
      </c>
      <c r="IO116">
        <v>0</v>
      </c>
      <c r="IP116">
        <v>0</v>
      </c>
      <c r="IQ116">
        <v>0</v>
      </c>
      <c r="IR116">
        <v>0</v>
      </c>
      <c r="IS116">
        <v>0</v>
      </c>
      <c r="IT116">
        <v>0</v>
      </c>
      <c r="IU116">
        <v>0</v>
      </c>
      <c r="IV116">
        <v>0</v>
      </c>
      <c r="IW116">
        <v>1</v>
      </c>
      <c r="IX116">
        <v>0.25</v>
      </c>
      <c r="IY116">
        <v>1</v>
      </c>
      <c r="IZ116">
        <v>1</v>
      </c>
      <c r="JA116">
        <v>0</v>
      </c>
      <c r="JB116">
        <v>25.54</v>
      </c>
      <c r="JC116">
        <v>25.54</v>
      </c>
      <c r="JD116">
        <v>25.54</v>
      </c>
      <c r="JE116">
        <v>0</v>
      </c>
      <c r="JF116">
        <v>0</v>
      </c>
      <c r="JG116">
        <v>0</v>
      </c>
      <c r="JH116">
        <v>0</v>
      </c>
      <c r="JI116">
        <v>0</v>
      </c>
      <c r="JJ116">
        <v>30.41</v>
      </c>
      <c r="JK116">
        <v>30.41</v>
      </c>
      <c r="JL116" t="s">
        <v>878</v>
      </c>
      <c r="JM116">
        <v>0</v>
      </c>
      <c r="JN116">
        <v>0</v>
      </c>
      <c r="JO116">
        <v>715.98</v>
      </c>
      <c r="JP116">
        <v>58</v>
      </c>
      <c r="JQ116">
        <v>0.7</v>
      </c>
      <c r="JR116">
        <v>44317.36438082176</v>
      </c>
      <c r="JS116">
        <v>1</v>
      </c>
      <c r="JT116">
        <v>2</v>
      </c>
    </row>
    <row r="117" spans="1:280" x14ac:dyDescent="0.25">
      <c r="A117">
        <v>2022</v>
      </c>
      <c r="B117">
        <v>2022</v>
      </c>
      <c r="C117" t="s">
        <v>205</v>
      </c>
      <c r="D117" t="s">
        <v>189</v>
      </c>
      <c r="E117" t="s">
        <v>206</v>
      </c>
      <c r="G117">
        <v>2013</v>
      </c>
      <c r="H117">
        <v>28100</v>
      </c>
      <c r="I117">
        <v>5500</v>
      </c>
      <c r="J117">
        <v>0</v>
      </c>
      <c r="K117">
        <v>320</v>
      </c>
      <c r="L117">
        <v>0</v>
      </c>
      <c r="M117">
        <v>0</v>
      </c>
      <c r="N117">
        <v>1900</v>
      </c>
      <c r="O117">
        <v>0</v>
      </c>
      <c r="P117">
        <v>16.5</v>
      </c>
      <c r="Q117">
        <v>125000</v>
      </c>
      <c r="R117">
        <v>9</v>
      </c>
      <c r="S117">
        <v>9</v>
      </c>
      <c r="T117">
        <v>9</v>
      </c>
      <c r="U117">
        <v>0</v>
      </c>
      <c r="V117" t="s">
        <v>870</v>
      </c>
      <c r="W117">
        <v>8.1</v>
      </c>
      <c r="X117">
        <v>8.1</v>
      </c>
      <c r="Y117">
        <v>8.1</v>
      </c>
      <c r="Z117">
        <v>0</v>
      </c>
      <c r="AA117">
        <v>3</v>
      </c>
      <c r="AB117">
        <v>0.99</v>
      </c>
      <c r="AC117">
        <v>0.2</v>
      </c>
      <c r="AD117">
        <v>1</v>
      </c>
      <c r="AE117">
        <v>0.5</v>
      </c>
      <c r="AF117">
        <v>1</v>
      </c>
      <c r="AG117">
        <v>1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v>0</v>
      </c>
      <c r="AU117">
        <v>0.75</v>
      </c>
      <c r="AV117">
        <v>0.1875</v>
      </c>
      <c r="AW117">
        <v>0.75</v>
      </c>
      <c r="AX117">
        <v>0.75</v>
      </c>
      <c r="AY117">
        <v>0</v>
      </c>
      <c r="AZ117">
        <v>25.54</v>
      </c>
      <c r="BA117">
        <v>25.54</v>
      </c>
      <c r="BB117">
        <v>25.54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41.7532</v>
      </c>
      <c r="BI117">
        <v>35.517499999999998</v>
      </c>
      <c r="BJ117">
        <v>41.7532</v>
      </c>
      <c r="BK117">
        <v>35.517499999999998</v>
      </c>
      <c r="BL117">
        <v>41.7532</v>
      </c>
      <c r="BM117">
        <v>41.7532</v>
      </c>
      <c r="BN117" t="s">
        <v>871</v>
      </c>
      <c r="BO117">
        <v>0</v>
      </c>
      <c r="BP117">
        <v>0</v>
      </c>
      <c r="BQ117">
        <v>13888.89</v>
      </c>
      <c r="BR117">
        <v>99</v>
      </c>
      <c r="BS117">
        <v>0.9</v>
      </c>
      <c r="BT117" t="s">
        <v>872</v>
      </c>
      <c r="BU117" t="s">
        <v>872</v>
      </c>
      <c r="BV117" t="s">
        <v>872</v>
      </c>
      <c r="BW117" t="s">
        <v>872</v>
      </c>
      <c r="BX117">
        <v>2013</v>
      </c>
      <c r="BY117">
        <v>27970</v>
      </c>
      <c r="BZ117">
        <v>5500</v>
      </c>
      <c r="CA117">
        <v>0</v>
      </c>
      <c r="CB117">
        <v>300</v>
      </c>
      <c r="CC117">
        <v>0</v>
      </c>
      <c r="CD117">
        <v>0</v>
      </c>
      <c r="CE117">
        <v>1850</v>
      </c>
      <c r="CF117">
        <v>0</v>
      </c>
      <c r="CG117">
        <v>16.5</v>
      </c>
      <c r="CH117">
        <v>129470</v>
      </c>
      <c r="CI117">
        <v>15.62</v>
      </c>
      <c r="CJ117">
        <v>15.62</v>
      </c>
      <c r="CK117">
        <v>15.62</v>
      </c>
      <c r="CL117">
        <v>0</v>
      </c>
      <c r="CM117">
        <v>0</v>
      </c>
      <c r="CN117" t="s">
        <v>873</v>
      </c>
      <c r="CO117">
        <v>14.05</v>
      </c>
      <c r="CP117">
        <v>14.05</v>
      </c>
      <c r="CQ117">
        <v>14.05</v>
      </c>
      <c r="CR117">
        <v>0</v>
      </c>
      <c r="CS117">
        <v>3</v>
      </c>
      <c r="CT117">
        <v>1.7181999999999999</v>
      </c>
      <c r="CU117">
        <v>0.2</v>
      </c>
      <c r="CV117">
        <v>0</v>
      </c>
      <c r="CW117">
        <v>0</v>
      </c>
      <c r="CX117">
        <v>0</v>
      </c>
      <c r="CY117">
        <v>0</v>
      </c>
      <c r="CZ117">
        <v>0</v>
      </c>
      <c r="DA117">
        <v>0</v>
      </c>
      <c r="DB117">
        <v>0</v>
      </c>
      <c r="DC117">
        <v>0</v>
      </c>
      <c r="DD117">
        <v>0</v>
      </c>
      <c r="DE117">
        <v>0</v>
      </c>
      <c r="DF117">
        <v>0</v>
      </c>
      <c r="DG117">
        <v>0</v>
      </c>
      <c r="DH117">
        <v>0</v>
      </c>
      <c r="DI117">
        <v>0</v>
      </c>
      <c r="DJ117">
        <v>0</v>
      </c>
      <c r="DK117">
        <v>0</v>
      </c>
      <c r="DL117">
        <v>0</v>
      </c>
      <c r="DM117">
        <v>0.98</v>
      </c>
      <c r="DN117">
        <v>0.245</v>
      </c>
      <c r="DO117">
        <v>0.98</v>
      </c>
      <c r="DP117">
        <v>0.98</v>
      </c>
      <c r="DQ117">
        <v>0</v>
      </c>
      <c r="DR117">
        <v>25.54</v>
      </c>
      <c r="DS117">
        <v>25.54</v>
      </c>
      <c r="DT117">
        <v>25.54</v>
      </c>
      <c r="DU117">
        <v>0</v>
      </c>
      <c r="DV117">
        <v>0</v>
      </c>
      <c r="DW117">
        <v>0</v>
      </c>
      <c r="DX117">
        <v>0</v>
      </c>
      <c r="DY117">
        <v>0</v>
      </c>
      <c r="DZ117">
        <v>40.793100000000003</v>
      </c>
      <c r="EA117">
        <v>41.7532</v>
      </c>
      <c r="EB117">
        <v>40.793100000000003</v>
      </c>
      <c r="EC117">
        <v>41.7532</v>
      </c>
      <c r="ED117">
        <v>41.7532</v>
      </c>
      <c r="EE117">
        <v>41.7532</v>
      </c>
      <c r="EF117" t="s">
        <v>874</v>
      </c>
      <c r="EG117">
        <v>-2.3961E-2</v>
      </c>
      <c r="EH117">
        <v>0</v>
      </c>
      <c r="EI117">
        <v>8091.88</v>
      </c>
      <c r="EJ117">
        <v>99</v>
      </c>
      <c r="EK117">
        <v>0.9</v>
      </c>
      <c r="EL117" t="s">
        <v>872</v>
      </c>
      <c r="EM117" t="s">
        <v>872</v>
      </c>
      <c r="EN117" t="s">
        <v>872</v>
      </c>
      <c r="EO117" t="s">
        <v>872</v>
      </c>
      <c r="EP117">
        <v>2013</v>
      </c>
      <c r="EQ117">
        <v>27513</v>
      </c>
      <c r="ER117" s="22">
        <v>5284</v>
      </c>
      <c r="ES117">
        <v>1028</v>
      </c>
      <c r="ET117">
        <v>0</v>
      </c>
      <c r="EU117">
        <v>0</v>
      </c>
      <c r="EV117">
        <v>0</v>
      </c>
      <c r="EW117">
        <v>0</v>
      </c>
      <c r="EX117">
        <v>0</v>
      </c>
      <c r="EY117">
        <v>16.5</v>
      </c>
      <c r="EZ117">
        <v>125160</v>
      </c>
      <c r="FA117">
        <v>14.46</v>
      </c>
      <c r="FB117">
        <v>14.46</v>
      </c>
      <c r="FC117">
        <v>14.46</v>
      </c>
      <c r="FD117">
        <v>0</v>
      </c>
      <c r="FE117">
        <v>0</v>
      </c>
      <c r="FF117" t="s">
        <v>875</v>
      </c>
      <c r="FG117">
        <v>13.01</v>
      </c>
      <c r="FH117">
        <v>13.01</v>
      </c>
      <c r="FI117">
        <v>13.01</v>
      </c>
      <c r="FJ117">
        <v>0</v>
      </c>
      <c r="FK117">
        <v>3</v>
      </c>
      <c r="FL117">
        <v>1.5906</v>
      </c>
      <c r="FM117">
        <v>0.2</v>
      </c>
      <c r="FN117">
        <v>0</v>
      </c>
      <c r="FO117">
        <v>0</v>
      </c>
      <c r="FP117">
        <v>0</v>
      </c>
      <c r="FQ117">
        <v>0</v>
      </c>
      <c r="FR117">
        <v>0</v>
      </c>
      <c r="FS117">
        <v>0</v>
      </c>
      <c r="FT117">
        <v>0</v>
      </c>
      <c r="FU117">
        <v>0</v>
      </c>
      <c r="FV117">
        <v>0</v>
      </c>
      <c r="FW117">
        <v>0</v>
      </c>
      <c r="FX117">
        <v>0</v>
      </c>
      <c r="FY117">
        <v>0</v>
      </c>
      <c r="FZ117">
        <v>0</v>
      </c>
      <c r="GA117">
        <v>0</v>
      </c>
      <c r="GB117">
        <v>0</v>
      </c>
      <c r="GC117">
        <v>0</v>
      </c>
      <c r="GD117">
        <v>0</v>
      </c>
      <c r="GE117">
        <v>1.81</v>
      </c>
      <c r="GF117">
        <v>0.45250000000000001</v>
      </c>
      <c r="GG117">
        <v>1.81</v>
      </c>
      <c r="GH117">
        <v>1.81</v>
      </c>
      <c r="GI117">
        <v>0</v>
      </c>
      <c r="GJ117">
        <v>25.54</v>
      </c>
      <c r="GK117">
        <v>25.54</v>
      </c>
      <c r="GL117">
        <v>25.54</v>
      </c>
      <c r="GM117">
        <v>0</v>
      </c>
      <c r="GN117">
        <v>0</v>
      </c>
      <c r="GO117">
        <v>0</v>
      </c>
      <c r="GP117">
        <v>0</v>
      </c>
      <c r="GQ117">
        <v>0</v>
      </c>
      <c r="GR117">
        <v>41.026499999999999</v>
      </c>
      <c r="GS117">
        <v>40.793100000000003</v>
      </c>
      <c r="GT117">
        <v>41.026499999999999</v>
      </c>
      <c r="GU117">
        <v>40.793100000000003</v>
      </c>
      <c r="GV117">
        <v>41.026499999999999</v>
      </c>
      <c r="GW117">
        <v>41.026499999999999</v>
      </c>
      <c r="GX117" t="s">
        <v>876</v>
      </c>
      <c r="GY117">
        <v>-4.0543999999999997E-2</v>
      </c>
      <c r="GZ117">
        <v>0</v>
      </c>
      <c r="HA117">
        <v>8305.24</v>
      </c>
      <c r="HB117">
        <v>99</v>
      </c>
      <c r="HC117">
        <v>0.9</v>
      </c>
      <c r="HD117" t="s">
        <v>872</v>
      </c>
      <c r="HE117" t="s">
        <v>872</v>
      </c>
      <c r="HF117" t="s">
        <v>872</v>
      </c>
      <c r="HG117" t="s">
        <v>872</v>
      </c>
      <c r="HH117">
        <v>2013</v>
      </c>
      <c r="HI117">
        <v>28618</v>
      </c>
      <c r="HJ117">
        <v>6366</v>
      </c>
      <c r="HK117">
        <v>1035</v>
      </c>
      <c r="HL117">
        <v>0</v>
      </c>
      <c r="HM117">
        <v>0</v>
      </c>
      <c r="HN117">
        <v>0</v>
      </c>
      <c r="HO117">
        <v>0</v>
      </c>
      <c r="HP117">
        <v>0</v>
      </c>
      <c r="HQ117">
        <v>15.5</v>
      </c>
      <c r="HR117">
        <v>113951</v>
      </c>
      <c r="HS117">
        <v>14.9</v>
      </c>
      <c r="HT117">
        <v>14.9</v>
      </c>
      <c r="HU117">
        <v>14.9</v>
      </c>
      <c r="HV117">
        <v>0</v>
      </c>
      <c r="HW117">
        <v>0</v>
      </c>
      <c r="HX117" t="s">
        <v>877</v>
      </c>
      <c r="HY117">
        <v>13.41</v>
      </c>
      <c r="HZ117">
        <v>13.41</v>
      </c>
      <c r="IA117">
        <v>13.41</v>
      </c>
      <c r="IB117">
        <v>0</v>
      </c>
      <c r="IC117">
        <v>2</v>
      </c>
      <c r="ID117">
        <v>1.639</v>
      </c>
      <c r="IE117">
        <v>0</v>
      </c>
      <c r="IF117">
        <v>0</v>
      </c>
      <c r="IG117">
        <v>0</v>
      </c>
      <c r="IH117">
        <v>0</v>
      </c>
      <c r="II117">
        <v>0</v>
      </c>
      <c r="IJ117">
        <v>0</v>
      </c>
      <c r="IK117">
        <v>0</v>
      </c>
      <c r="IL117">
        <v>0</v>
      </c>
      <c r="IM117">
        <v>0</v>
      </c>
      <c r="IN117">
        <v>0</v>
      </c>
      <c r="IO117">
        <v>0</v>
      </c>
      <c r="IP117">
        <v>0</v>
      </c>
      <c r="IQ117">
        <v>0</v>
      </c>
      <c r="IR117">
        <v>0</v>
      </c>
      <c r="IS117">
        <v>0</v>
      </c>
      <c r="IT117">
        <v>0</v>
      </c>
      <c r="IU117">
        <v>0</v>
      </c>
      <c r="IV117">
        <v>0</v>
      </c>
      <c r="IW117">
        <v>1.75</v>
      </c>
      <c r="IX117">
        <v>0.4375</v>
      </c>
      <c r="IY117">
        <v>1.75</v>
      </c>
      <c r="IZ117">
        <v>1.75</v>
      </c>
      <c r="JA117">
        <v>0</v>
      </c>
      <c r="JB117">
        <v>25.54</v>
      </c>
      <c r="JC117">
        <v>25.54</v>
      </c>
      <c r="JD117">
        <v>25.54</v>
      </c>
      <c r="JE117">
        <v>0</v>
      </c>
      <c r="JF117">
        <v>0</v>
      </c>
      <c r="JG117">
        <v>0</v>
      </c>
      <c r="JH117">
        <v>0</v>
      </c>
      <c r="JI117">
        <v>0</v>
      </c>
      <c r="JJ117">
        <v>41.026499999999999</v>
      </c>
      <c r="JK117">
        <v>41.026499999999999</v>
      </c>
      <c r="JL117" t="s">
        <v>878</v>
      </c>
      <c r="JM117">
        <v>-2.3333E-2</v>
      </c>
      <c r="JN117">
        <v>0</v>
      </c>
      <c r="JO117">
        <v>7647.72</v>
      </c>
      <c r="JP117">
        <v>99</v>
      </c>
      <c r="JQ117">
        <v>0.9</v>
      </c>
      <c r="JR117">
        <v>44317.36438082176</v>
      </c>
      <c r="JS117">
        <v>1</v>
      </c>
      <c r="JT117">
        <v>2</v>
      </c>
    </row>
    <row r="118" spans="1:280" x14ac:dyDescent="0.25">
      <c r="A118">
        <v>2023</v>
      </c>
      <c r="B118">
        <v>2023</v>
      </c>
      <c r="C118" t="s">
        <v>207</v>
      </c>
      <c r="D118" t="s">
        <v>189</v>
      </c>
      <c r="E118" t="s">
        <v>208</v>
      </c>
      <c r="G118">
        <v>2013</v>
      </c>
      <c r="H118">
        <v>530000</v>
      </c>
      <c r="I118">
        <v>95000</v>
      </c>
      <c r="J118">
        <v>0</v>
      </c>
      <c r="K118">
        <v>2000</v>
      </c>
      <c r="L118">
        <v>5800</v>
      </c>
      <c r="M118">
        <v>0</v>
      </c>
      <c r="N118">
        <v>30000</v>
      </c>
      <c r="O118">
        <v>0</v>
      </c>
      <c r="P118">
        <v>12.14</v>
      </c>
      <c r="Q118">
        <v>400000</v>
      </c>
      <c r="R118">
        <v>955</v>
      </c>
      <c r="S118">
        <v>955</v>
      </c>
      <c r="T118">
        <v>955</v>
      </c>
      <c r="U118">
        <v>0</v>
      </c>
      <c r="V118" t="s">
        <v>870</v>
      </c>
      <c r="W118">
        <v>955</v>
      </c>
      <c r="X118">
        <v>955</v>
      </c>
      <c r="Y118">
        <v>955</v>
      </c>
      <c r="Z118">
        <v>0</v>
      </c>
      <c r="AA118">
        <v>52</v>
      </c>
      <c r="AB118">
        <v>52</v>
      </c>
      <c r="AC118">
        <v>0</v>
      </c>
      <c r="AD118">
        <v>3</v>
      </c>
      <c r="AE118">
        <v>1.5</v>
      </c>
      <c r="AF118">
        <v>3</v>
      </c>
      <c r="AG118">
        <v>3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  <c r="AS118">
        <v>0</v>
      </c>
      <c r="AT118">
        <v>0</v>
      </c>
      <c r="AU118">
        <v>36</v>
      </c>
      <c r="AV118">
        <v>9</v>
      </c>
      <c r="AW118">
        <v>36</v>
      </c>
      <c r="AX118">
        <v>36</v>
      </c>
      <c r="AY118">
        <v>0</v>
      </c>
      <c r="AZ118">
        <v>0</v>
      </c>
      <c r="BA118">
        <v>0</v>
      </c>
      <c r="BB118">
        <v>0</v>
      </c>
      <c r="BC118">
        <v>0</v>
      </c>
      <c r="BD118">
        <v>54.28</v>
      </c>
      <c r="BE118">
        <v>54.28</v>
      </c>
      <c r="BF118">
        <v>54.28</v>
      </c>
      <c r="BG118">
        <v>0</v>
      </c>
      <c r="BH118">
        <v>213.30250000000001</v>
      </c>
      <c r="BI118">
        <v>1071.78</v>
      </c>
      <c r="BJ118">
        <v>1262.45</v>
      </c>
      <c r="BK118">
        <v>1071.78</v>
      </c>
      <c r="BL118">
        <v>1071.78</v>
      </c>
      <c r="BM118">
        <v>1262.45</v>
      </c>
      <c r="BN118" t="s">
        <v>871</v>
      </c>
      <c r="BO118">
        <v>0</v>
      </c>
      <c r="BP118">
        <v>0</v>
      </c>
      <c r="BQ118">
        <v>418.85</v>
      </c>
      <c r="BR118">
        <v>12</v>
      </c>
      <c r="BS118">
        <v>0.7</v>
      </c>
      <c r="BT118" t="s">
        <v>872</v>
      </c>
      <c r="BU118" t="s">
        <v>872</v>
      </c>
      <c r="BV118" t="s">
        <v>872</v>
      </c>
      <c r="BW118" t="s">
        <v>872</v>
      </c>
      <c r="BX118">
        <v>2013</v>
      </c>
      <c r="BY118">
        <v>508000</v>
      </c>
      <c r="BZ118">
        <v>95000</v>
      </c>
      <c r="CA118">
        <v>0</v>
      </c>
      <c r="CB118">
        <v>2000</v>
      </c>
      <c r="CC118">
        <v>5800</v>
      </c>
      <c r="CD118">
        <v>0</v>
      </c>
      <c r="CE118">
        <v>27000</v>
      </c>
      <c r="CF118">
        <v>0</v>
      </c>
      <c r="CG118">
        <v>12.14</v>
      </c>
      <c r="CH118">
        <v>340000</v>
      </c>
      <c r="CI118">
        <v>81.37</v>
      </c>
      <c r="CJ118">
        <v>1122.17</v>
      </c>
      <c r="CK118">
        <v>81.37</v>
      </c>
      <c r="CL118">
        <v>1040.8</v>
      </c>
      <c r="CM118">
        <v>0</v>
      </c>
      <c r="CN118" t="s">
        <v>873</v>
      </c>
      <c r="CO118">
        <v>81.37</v>
      </c>
      <c r="CP118">
        <v>1122.17</v>
      </c>
      <c r="CQ118">
        <v>81.37</v>
      </c>
      <c r="CR118">
        <v>1040.8</v>
      </c>
      <c r="CS118">
        <v>77</v>
      </c>
      <c r="CT118">
        <v>77</v>
      </c>
      <c r="CU118">
        <v>0</v>
      </c>
      <c r="CV118">
        <v>0</v>
      </c>
      <c r="CW118">
        <v>0</v>
      </c>
      <c r="CX118">
        <v>0</v>
      </c>
      <c r="CY118">
        <v>0</v>
      </c>
      <c r="CZ118">
        <v>0</v>
      </c>
      <c r="DA118">
        <v>0</v>
      </c>
      <c r="DB118">
        <v>0</v>
      </c>
      <c r="DC118">
        <v>0</v>
      </c>
      <c r="DD118">
        <v>0</v>
      </c>
      <c r="DE118">
        <v>0</v>
      </c>
      <c r="DF118">
        <v>0</v>
      </c>
      <c r="DG118">
        <v>0</v>
      </c>
      <c r="DH118">
        <v>0</v>
      </c>
      <c r="DI118">
        <v>0</v>
      </c>
      <c r="DJ118">
        <v>0</v>
      </c>
      <c r="DK118">
        <v>0</v>
      </c>
      <c r="DL118">
        <v>0</v>
      </c>
      <c r="DM118">
        <v>2.61</v>
      </c>
      <c r="DN118">
        <v>0.65249999999999997</v>
      </c>
      <c r="DO118">
        <v>36</v>
      </c>
      <c r="DP118">
        <v>2.61</v>
      </c>
      <c r="DQ118">
        <v>33.39</v>
      </c>
      <c r="DR118">
        <v>0</v>
      </c>
      <c r="DS118">
        <v>0</v>
      </c>
      <c r="DT118">
        <v>0</v>
      </c>
      <c r="DU118">
        <v>0</v>
      </c>
      <c r="DV118">
        <v>54.28</v>
      </c>
      <c r="DW118">
        <v>54.28</v>
      </c>
      <c r="DX118">
        <v>54.28</v>
      </c>
      <c r="DY118">
        <v>0</v>
      </c>
      <c r="DZ118">
        <v>178.63</v>
      </c>
      <c r="EA118">
        <v>213.30250000000001</v>
      </c>
      <c r="EB118">
        <v>745.88</v>
      </c>
      <c r="EC118">
        <v>1262.45</v>
      </c>
      <c r="ED118">
        <v>213.30250000000001</v>
      </c>
      <c r="EE118">
        <v>1262.45</v>
      </c>
      <c r="EF118" t="s">
        <v>874</v>
      </c>
      <c r="EG118">
        <v>0</v>
      </c>
      <c r="EH118">
        <v>0</v>
      </c>
      <c r="EI118">
        <v>302.98</v>
      </c>
      <c r="EJ118">
        <v>11</v>
      </c>
      <c r="EK118">
        <v>0.7</v>
      </c>
      <c r="EL118" t="s">
        <v>872</v>
      </c>
      <c r="EM118" t="s">
        <v>872</v>
      </c>
      <c r="EN118" t="s">
        <v>872</v>
      </c>
      <c r="EO118" t="s">
        <v>872</v>
      </c>
      <c r="EP118">
        <v>2013</v>
      </c>
      <c r="EQ118">
        <v>502876</v>
      </c>
      <c r="ER118" s="22">
        <v>92636</v>
      </c>
      <c r="ES118">
        <v>3792</v>
      </c>
      <c r="ET118">
        <v>0</v>
      </c>
      <c r="EU118">
        <v>0</v>
      </c>
      <c r="EV118">
        <v>0</v>
      </c>
      <c r="EW118">
        <v>0</v>
      </c>
      <c r="EX118">
        <v>0</v>
      </c>
      <c r="EY118">
        <v>12.14</v>
      </c>
      <c r="EZ118">
        <v>590856</v>
      </c>
      <c r="FA118">
        <v>84.61</v>
      </c>
      <c r="FB118">
        <v>648.6</v>
      </c>
      <c r="FC118">
        <v>84.61</v>
      </c>
      <c r="FD118">
        <v>563.99</v>
      </c>
      <c r="FE118">
        <v>0</v>
      </c>
      <c r="FF118" t="s">
        <v>875</v>
      </c>
      <c r="FG118">
        <v>84.61</v>
      </c>
      <c r="FH118">
        <v>648.6</v>
      </c>
      <c r="FI118">
        <v>84.61</v>
      </c>
      <c r="FJ118">
        <v>563.99</v>
      </c>
      <c r="FK118">
        <v>39</v>
      </c>
      <c r="FL118">
        <v>39</v>
      </c>
      <c r="FM118">
        <v>0</v>
      </c>
      <c r="FN118">
        <v>0</v>
      </c>
      <c r="FO118">
        <v>0</v>
      </c>
      <c r="FP118">
        <v>0</v>
      </c>
      <c r="FQ118">
        <v>0</v>
      </c>
      <c r="FR118">
        <v>0</v>
      </c>
      <c r="FS118">
        <v>0</v>
      </c>
      <c r="FT118">
        <v>0</v>
      </c>
      <c r="FU118">
        <v>0</v>
      </c>
      <c r="FV118">
        <v>0</v>
      </c>
      <c r="FW118">
        <v>0</v>
      </c>
      <c r="FX118">
        <v>0</v>
      </c>
      <c r="FY118">
        <v>0</v>
      </c>
      <c r="FZ118">
        <v>0</v>
      </c>
      <c r="GA118">
        <v>0</v>
      </c>
      <c r="GB118">
        <v>0</v>
      </c>
      <c r="GC118">
        <v>1</v>
      </c>
      <c r="GD118">
        <v>0.25</v>
      </c>
      <c r="GE118">
        <v>1.96</v>
      </c>
      <c r="GF118">
        <v>0.49</v>
      </c>
      <c r="GG118">
        <v>15</v>
      </c>
      <c r="GH118">
        <v>1.96</v>
      </c>
      <c r="GI118">
        <v>13.04</v>
      </c>
      <c r="GJ118">
        <v>0</v>
      </c>
      <c r="GK118">
        <v>0</v>
      </c>
      <c r="GL118">
        <v>0</v>
      </c>
      <c r="GM118">
        <v>0</v>
      </c>
      <c r="GN118">
        <v>54.28</v>
      </c>
      <c r="GO118">
        <v>54.28</v>
      </c>
      <c r="GP118">
        <v>54.28</v>
      </c>
      <c r="GQ118">
        <v>0</v>
      </c>
      <c r="GR118">
        <v>142.59</v>
      </c>
      <c r="GS118">
        <v>178.63</v>
      </c>
      <c r="GT118">
        <v>142.59</v>
      </c>
      <c r="GU118">
        <v>745.88</v>
      </c>
      <c r="GV118">
        <v>178.63</v>
      </c>
      <c r="GW118">
        <v>745.88</v>
      </c>
      <c r="GX118" t="s">
        <v>876</v>
      </c>
      <c r="GY118">
        <v>-1.1620999999999999E-2</v>
      </c>
      <c r="GZ118">
        <v>0</v>
      </c>
      <c r="HA118">
        <v>900.38</v>
      </c>
      <c r="HB118">
        <v>73</v>
      </c>
      <c r="HC118">
        <v>0.7</v>
      </c>
      <c r="HD118" t="s">
        <v>872</v>
      </c>
      <c r="HE118" t="s">
        <v>872</v>
      </c>
      <c r="HF118" t="s">
        <v>872</v>
      </c>
      <c r="HG118" t="s">
        <v>872</v>
      </c>
      <c r="HH118">
        <v>2013</v>
      </c>
      <c r="HI118">
        <v>496859</v>
      </c>
      <c r="HJ118">
        <v>20379</v>
      </c>
      <c r="HK118">
        <v>4736</v>
      </c>
      <c r="HL118">
        <v>0</v>
      </c>
      <c r="HM118">
        <v>0</v>
      </c>
      <c r="HN118">
        <v>0</v>
      </c>
      <c r="HO118">
        <v>0</v>
      </c>
      <c r="HP118">
        <v>0</v>
      </c>
      <c r="HQ118">
        <v>16.29</v>
      </c>
      <c r="HR118">
        <v>407797</v>
      </c>
      <c r="HS118">
        <v>65.88</v>
      </c>
      <c r="HT118">
        <v>65.88</v>
      </c>
      <c r="HU118">
        <v>65.88</v>
      </c>
      <c r="HV118">
        <v>0</v>
      </c>
      <c r="HW118">
        <v>0</v>
      </c>
      <c r="HX118" t="s">
        <v>877</v>
      </c>
      <c r="HY118">
        <v>79.06</v>
      </c>
      <c r="HZ118">
        <v>79.06</v>
      </c>
      <c r="IA118">
        <v>79.06</v>
      </c>
      <c r="IB118">
        <v>0</v>
      </c>
      <c r="IC118">
        <v>6</v>
      </c>
      <c r="ID118">
        <v>6</v>
      </c>
      <c r="IE118">
        <v>0</v>
      </c>
      <c r="IF118">
        <v>0</v>
      </c>
      <c r="IG118">
        <v>0</v>
      </c>
      <c r="IH118">
        <v>0</v>
      </c>
      <c r="II118">
        <v>0</v>
      </c>
      <c r="IJ118">
        <v>0</v>
      </c>
      <c r="IK118">
        <v>0</v>
      </c>
      <c r="IL118">
        <v>0</v>
      </c>
      <c r="IM118">
        <v>0</v>
      </c>
      <c r="IN118">
        <v>0</v>
      </c>
      <c r="IO118">
        <v>0</v>
      </c>
      <c r="IP118">
        <v>0</v>
      </c>
      <c r="IQ118">
        <v>0</v>
      </c>
      <c r="IR118">
        <v>0</v>
      </c>
      <c r="IS118">
        <v>0</v>
      </c>
      <c r="IT118">
        <v>0</v>
      </c>
      <c r="IU118">
        <v>0</v>
      </c>
      <c r="IV118">
        <v>0</v>
      </c>
      <c r="IW118">
        <v>13</v>
      </c>
      <c r="IX118">
        <v>3.25</v>
      </c>
      <c r="IY118">
        <v>13</v>
      </c>
      <c r="IZ118">
        <v>13</v>
      </c>
      <c r="JA118">
        <v>0</v>
      </c>
      <c r="JB118">
        <v>0</v>
      </c>
      <c r="JC118">
        <v>0</v>
      </c>
      <c r="JD118">
        <v>0</v>
      </c>
      <c r="JE118">
        <v>0</v>
      </c>
      <c r="JF118">
        <v>54.28</v>
      </c>
      <c r="JG118">
        <v>54.28</v>
      </c>
      <c r="JH118">
        <v>54.28</v>
      </c>
      <c r="JI118">
        <v>0</v>
      </c>
      <c r="JJ118">
        <v>142.59</v>
      </c>
      <c r="JK118">
        <v>142.59</v>
      </c>
      <c r="JL118" t="s">
        <v>878</v>
      </c>
      <c r="JM118">
        <v>-2.8191999999999998E-2</v>
      </c>
      <c r="JN118">
        <v>0</v>
      </c>
      <c r="JO118">
        <v>6190</v>
      </c>
      <c r="JP118">
        <v>97</v>
      </c>
      <c r="JQ118">
        <v>0.9</v>
      </c>
      <c r="JR118">
        <v>44317.36438082176</v>
      </c>
      <c r="JS118">
        <v>1</v>
      </c>
      <c r="JT118">
        <v>2</v>
      </c>
    </row>
    <row r="119" spans="1:280" x14ac:dyDescent="0.25">
      <c r="A119">
        <v>4702</v>
      </c>
      <c r="B119">
        <v>2023</v>
      </c>
      <c r="D119" t="s">
        <v>189</v>
      </c>
      <c r="E119" t="s">
        <v>208</v>
      </c>
      <c r="F119" t="s">
        <v>920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T119">
        <v>0</v>
      </c>
      <c r="U119">
        <v>0</v>
      </c>
      <c r="V119" t="s">
        <v>870</v>
      </c>
      <c r="W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G119">
        <v>0</v>
      </c>
      <c r="AH119">
        <v>0</v>
      </c>
      <c r="AI119">
        <v>0</v>
      </c>
      <c r="AJ119">
        <v>0</v>
      </c>
      <c r="AL119">
        <v>0</v>
      </c>
      <c r="AM119">
        <v>0</v>
      </c>
      <c r="AN119">
        <v>0</v>
      </c>
      <c r="AO119">
        <v>0</v>
      </c>
      <c r="AQ119">
        <v>0</v>
      </c>
      <c r="AR119">
        <v>0</v>
      </c>
      <c r="AS119">
        <v>0</v>
      </c>
      <c r="AT119">
        <v>0</v>
      </c>
      <c r="AU119">
        <v>0</v>
      </c>
      <c r="AV119">
        <v>0</v>
      </c>
      <c r="AX119">
        <v>0</v>
      </c>
      <c r="AY119">
        <v>0</v>
      </c>
      <c r="AZ119">
        <v>0</v>
      </c>
      <c r="BB119">
        <v>0</v>
      </c>
      <c r="BC119">
        <v>0</v>
      </c>
      <c r="BD119">
        <v>0</v>
      </c>
      <c r="BF119">
        <v>0</v>
      </c>
      <c r="BG119">
        <v>0</v>
      </c>
      <c r="BH119">
        <v>1049.1475</v>
      </c>
      <c r="BI119">
        <v>0</v>
      </c>
      <c r="BL119">
        <v>1049.1475</v>
      </c>
      <c r="BN119" t="s">
        <v>871</v>
      </c>
      <c r="BO119">
        <v>0</v>
      </c>
      <c r="BP119">
        <v>0</v>
      </c>
      <c r="BQ119">
        <v>0</v>
      </c>
      <c r="BR119">
        <v>0</v>
      </c>
      <c r="BS119">
        <v>0</v>
      </c>
      <c r="BT119" t="s">
        <v>872</v>
      </c>
      <c r="BU119" t="s">
        <v>872</v>
      </c>
      <c r="BV119" t="s">
        <v>872</v>
      </c>
      <c r="BW119" t="s">
        <v>872</v>
      </c>
      <c r="BY119">
        <v>0</v>
      </c>
      <c r="BZ119">
        <v>0</v>
      </c>
      <c r="CA119">
        <v>0</v>
      </c>
      <c r="CB119">
        <v>0</v>
      </c>
      <c r="CC119">
        <v>0</v>
      </c>
      <c r="CD119">
        <v>0</v>
      </c>
      <c r="CE119">
        <v>0</v>
      </c>
      <c r="CF119">
        <v>0</v>
      </c>
      <c r="CG119">
        <v>0</v>
      </c>
      <c r="CH119">
        <v>0</v>
      </c>
      <c r="CI119">
        <v>1040.8</v>
      </c>
      <c r="CK119">
        <v>1040.8</v>
      </c>
      <c r="CL119">
        <v>0</v>
      </c>
      <c r="CM119">
        <v>0</v>
      </c>
      <c r="CN119" t="s">
        <v>873</v>
      </c>
      <c r="CO119">
        <v>1040.8</v>
      </c>
      <c r="CQ119">
        <v>1040.8</v>
      </c>
      <c r="CR119">
        <v>0</v>
      </c>
      <c r="CS119">
        <v>0</v>
      </c>
      <c r="CT119">
        <v>0</v>
      </c>
      <c r="CU119">
        <v>0</v>
      </c>
      <c r="CV119">
        <v>0</v>
      </c>
      <c r="CW119">
        <v>0</v>
      </c>
      <c r="CY119">
        <v>0</v>
      </c>
      <c r="CZ119">
        <v>0</v>
      </c>
      <c r="DA119">
        <v>0</v>
      </c>
      <c r="DB119">
        <v>0</v>
      </c>
      <c r="DD119">
        <v>0</v>
      </c>
      <c r="DE119">
        <v>0</v>
      </c>
      <c r="DF119">
        <v>0</v>
      </c>
      <c r="DG119">
        <v>0</v>
      </c>
      <c r="DI119">
        <v>0</v>
      </c>
      <c r="DJ119">
        <v>0</v>
      </c>
      <c r="DK119">
        <v>0</v>
      </c>
      <c r="DL119">
        <v>0</v>
      </c>
      <c r="DM119">
        <v>33.39</v>
      </c>
      <c r="DN119">
        <v>8.3475000000000001</v>
      </c>
      <c r="DP119">
        <v>33.39</v>
      </c>
      <c r="DQ119">
        <v>0</v>
      </c>
      <c r="DR119">
        <v>0</v>
      </c>
      <c r="DT119">
        <v>0</v>
      </c>
      <c r="DU119">
        <v>0</v>
      </c>
      <c r="DV119">
        <v>0</v>
      </c>
      <c r="DX119">
        <v>0</v>
      </c>
      <c r="DY119">
        <v>0</v>
      </c>
      <c r="DZ119">
        <v>567.25</v>
      </c>
      <c r="EA119">
        <v>1049.1475</v>
      </c>
      <c r="ED119">
        <v>1049.1475</v>
      </c>
      <c r="EF119" t="s">
        <v>874</v>
      </c>
      <c r="EG119">
        <v>0</v>
      </c>
      <c r="EH119">
        <v>0</v>
      </c>
      <c r="EI119">
        <v>0</v>
      </c>
      <c r="EJ119">
        <v>0</v>
      </c>
      <c r="EK119">
        <v>0</v>
      </c>
      <c r="EL119" t="s">
        <v>872</v>
      </c>
      <c r="EM119" t="s">
        <v>872</v>
      </c>
      <c r="EN119" t="s">
        <v>872</v>
      </c>
      <c r="EO119" t="s">
        <v>872</v>
      </c>
      <c r="EQ119">
        <v>0</v>
      </c>
      <c r="ER119" s="22">
        <v>0</v>
      </c>
      <c r="ES119">
        <v>0</v>
      </c>
      <c r="ET119">
        <v>0</v>
      </c>
      <c r="EU119">
        <v>0</v>
      </c>
      <c r="EV119">
        <v>0</v>
      </c>
      <c r="EW119">
        <v>0</v>
      </c>
      <c r="EX119">
        <v>0</v>
      </c>
      <c r="EY119">
        <v>0</v>
      </c>
      <c r="EZ119">
        <v>0</v>
      </c>
      <c r="FA119">
        <v>563.99</v>
      </c>
      <c r="FC119">
        <v>563.99</v>
      </c>
      <c r="FD119">
        <v>0</v>
      </c>
      <c r="FE119">
        <v>0</v>
      </c>
      <c r="FF119" t="s">
        <v>875</v>
      </c>
      <c r="FG119">
        <v>563.99</v>
      </c>
      <c r="FI119">
        <v>563.99</v>
      </c>
      <c r="FJ119">
        <v>0</v>
      </c>
      <c r="FK119">
        <v>0</v>
      </c>
      <c r="FL119">
        <v>0</v>
      </c>
      <c r="FM119">
        <v>0</v>
      </c>
      <c r="FN119">
        <v>0</v>
      </c>
      <c r="FO119">
        <v>0</v>
      </c>
      <c r="FQ119">
        <v>0</v>
      </c>
      <c r="FR119">
        <v>0</v>
      </c>
      <c r="FS119">
        <v>0</v>
      </c>
      <c r="FT119">
        <v>0</v>
      </c>
      <c r="FV119">
        <v>0</v>
      </c>
      <c r="FW119">
        <v>0</v>
      </c>
      <c r="FX119">
        <v>0</v>
      </c>
      <c r="FY119">
        <v>0</v>
      </c>
      <c r="GA119">
        <v>0</v>
      </c>
      <c r="GB119">
        <v>0</v>
      </c>
      <c r="GC119">
        <v>0</v>
      </c>
      <c r="GD119">
        <v>0</v>
      </c>
      <c r="GE119">
        <v>13.04</v>
      </c>
      <c r="GF119">
        <v>3.26</v>
      </c>
      <c r="GH119">
        <v>13.04</v>
      </c>
      <c r="GI119">
        <v>0</v>
      </c>
      <c r="GJ119">
        <v>0</v>
      </c>
      <c r="GL119">
        <v>0</v>
      </c>
      <c r="GM119">
        <v>0</v>
      </c>
      <c r="GN119">
        <v>0</v>
      </c>
      <c r="GP119">
        <v>0</v>
      </c>
      <c r="GQ119">
        <v>0</v>
      </c>
      <c r="GR119">
        <v>0</v>
      </c>
      <c r="GS119">
        <v>567.25</v>
      </c>
      <c r="GV119">
        <v>567.25</v>
      </c>
      <c r="GX119" t="s">
        <v>876</v>
      </c>
      <c r="GY119">
        <v>-1.1620999999999999E-2</v>
      </c>
      <c r="GZ119">
        <v>0</v>
      </c>
      <c r="HA119">
        <v>0</v>
      </c>
      <c r="HB119">
        <v>0</v>
      </c>
      <c r="HC119">
        <v>0</v>
      </c>
      <c r="HD119" t="s">
        <v>872</v>
      </c>
      <c r="HE119" t="s">
        <v>872</v>
      </c>
      <c r="HF119" t="s">
        <v>872</v>
      </c>
      <c r="HG119" t="s">
        <v>872</v>
      </c>
      <c r="HX119" t="s">
        <v>877</v>
      </c>
      <c r="JL119" t="s">
        <v>878</v>
      </c>
      <c r="JR119">
        <v>44317.36438082176</v>
      </c>
      <c r="JS119">
        <v>1</v>
      </c>
      <c r="JT119">
        <v>3</v>
      </c>
    </row>
    <row r="120" spans="1:280" x14ac:dyDescent="0.25">
      <c r="A120">
        <v>2024</v>
      </c>
      <c r="B120">
        <v>2024</v>
      </c>
      <c r="C120" t="s">
        <v>209</v>
      </c>
      <c r="D120" t="s">
        <v>210</v>
      </c>
      <c r="E120" t="s">
        <v>211</v>
      </c>
      <c r="G120">
        <v>2223</v>
      </c>
      <c r="H120">
        <v>13908697</v>
      </c>
      <c r="I120">
        <v>100000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13.94</v>
      </c>
      <c r="Q120">
        <v>2254942</v>
      </c>
      <c r="R120">
        <v>3921.2</v>
      </c>
      <c r="S120">
        <v>3921.2</v>
      </c>
      <c r="T120">
        <v>3921.2</v>
      </c>
      <c r="U120">
        <v>0</v>
      </c>
      <c r="V120" t="s">
        <v>870</v>
      </c>
      <c r="W120">
        <v>3921.2</v>
      </c>
      <c r="X120">
        <v>3921.2</v>
      </c>
      <c r="Y120">
        <v>3921.2</v>
      </c>
      <c r="Z120">
        <v>0</v>
      </c>
      <c r="AA120">
        <v>498</v>
      </c>
      <c r="AB120">
        <v>431.33199999999999</v>
      </c>
      <c r="AC120">
        <v>2.9</v>
      </c>
      <c r="AD120">
        <v>770</v>
      </c>
      <c r="AE120">
        <v>385</v>
      </c>
      <c r="AF120">
        <v>770</v>
      </c>
      <c r="AG120">
        <v>770</v>
      </c>
      <c r="AH120">
        <v>0</v>
      </c>
      <c r="AI120">
        <v>3</v>
      </c>
      <c r="AJ120">
        <v>3</v>
      </c>
      <c r="AK120">
        <v>3</v>
      </c>
      <c r="AL120">
        <v>3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  <c r="AS120">
        <v>16</v>
      </c>
      <c r="AT120">
        <v>4</v>
      </c>
      <c r="AU120">
        <v>438.9</v>
      </c>
      <c r="AV120">
        <v>109.72499999999999</v>
      </c>
      <c r="AW120">
        <v>438.9</v>
      </c>
      <c r="AX120">
        <v>438.9</v>
      </c>
      <c r="AY120">
        <v>0</v>
      </c>
      <c r="AZ120">
        <v>46.33</v>
      </c>
      <c r="BA120">
        <v>46.33</v>
      </c>
      <c r="BB120">
        <v>46.33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4708.1958000000004</v>
      </c>
      <c r="BI120">
        <v>4903.4870000000001</v>
      </c>
      <c r="BJ120">
        <v>4708.1958000000004</v>
      </c>
      <c r="BK120">
        <v>4903.4870000000001</v>
      </c>
      <c r="BL120">
        <v>4903.4870000000001</v>
      </c>
      <c r="BM120">
        <v>4903.4870000000001</v>
      </c>
      <c r="BN120" t="s">
        <v>871</v>
      </c>
      <c r="BO120">
        <v>0</v>
      </c>
      <c r="BP120">
        <v>0</v>
      </c>
      <c r="BQ120">
        <v>575.05999999999995</v>
      </c>
      <c r="BR120">
        <v>33</v>
      </c>
      <c r="BS120">
        <v>0.7</v>
      </c>
      <c r="BT120" t="s">
        <v>872</v>
      </c>
      <c r="BU120" t="s">
        <v>872</v>
      </c>
      <c r="BV120" t="s">
        <v>872</v>
      </c>
      <c r="BW120" t="s">
        <v>872</v>
      </c>
      <c r="BX120">
        <v>2223</v>
      </c>
      <c r="BY120">
        <v>13259435</v>
      </c>
      <c r="BZ120">
        <v>100000</v>
      </c>
      <c r="CA120">
        <v>0</v>
      </c>
      <c r="CB120">
        <v>0</v>
      </c>
      <c r="CC120">
        <v>0</v>
      </c>
      <c r="CD120">
        <v>0</v>
      </c>
      <c r="CE120">
        <v>0</v>
      </c>
      <c r="CF120">
        <v>0</v>
      </c>
      <c r="CG120">
        <v>13.94</v>
      </c>
      <c r="CH120">
        <v>2209579</v>
      </c>
      <c r="CI120">
        <v>3751.03</v>
      </c>
      <c r="CJ120">
        <v>3751.03</v>
      </c>
      <c r="CK120">
        <v>3751.03</v>
      </c>
      <c r="CL120">
        <v>0</v>
      </c>
      <c r="CM120">
        <v>0</v>
      </c>
      <c r="CN120" t="s">
        <v>873</v>
      </c>
      <c r="CO120">
        <v>3751.03</v>
      </c>
      <c r="CP120">
        <v>3751.03</v>
      </c>
      <c r="CQ120">
        <v>3751.03</v>
      </c>
      <c r="CR120">
        <v>0</v>
      </c>
      <c r="CS120">
        <v>450</v>
      </c>
      <c r="CT120">
        <v>412.61329999999998</v>
      </c>
      <c r="CU120">
        <v>2.9</v>
      </c>
      <c r="CV120">
        <v>766.72</v>
      </c>
      <c r="CW120">
        <v>383.36</v>
      </c>
      <c r="CX120">
        <v>766.72</v>
      </c>
      <c r="CY120">
        <v>766.72</v>
      </c>
      <c r="CZ120">
        <v>0</v>
      </c>
      <c r="DA120">
        <v>3</v>
      </c>
      <c r="DB120">
        <v>3</v>
      </c>
      <c r="DC120">
        <v>3</v>
      </c>
      <c r="DD120">
        <v>3</v>
      </c>
      <c r="DE120">
        <v>0</v>
      </c>
      <c r="DF120">
        <v>0</v>
      </c>
      <c r="DG120">
        <v>0</v>
      </c>
      <c r="DH120">
        <v>0</v>
      </c>
      <c r="DI120">
        <v>0</v>
      </c>
      <c r="DJ120">
        <v>0</v>
      </c>
      <c r="DK120">
        <v>16</v>
      </c>
      <c r="DL120">
        <v>4</v>
      </c>
      <c r="DM120">
        <v>419.85</v>
      </c>
      <c r="DN120">
        <v>104.96250000000001</v>
      </c>
      <c r="DO120">
        <v>419.85</v>
      </c>
      <c r="DP120">
        <v>419.85</v>
      </c>
      <c r="DQ120">
        <v>0</v>
      </c>
      <c r="DR120">
        <v>46.33</v>
      </c>
      <c r="DS120">
        <v>46.33</v>
      </c>
      <c r="DT120">
        <v>46.33</v>
      </c>
      <c r="DU120">
        <v>0</v>
      </c>
      <c r="DV120">
        <v>0</v>
      </c>
      <c r="DW120">
        <v>0</v>
      </c>
      <c r="DX120">
        <v>0</v>
      </c>
      <c r="DY120">
        <v>0</v>
      </c>
      <c r="DZ120">
        <v>5013.7833000000001</v>
      </c>
      <c r="EA120">
        <v>4708.1958000000004</v>
      </c>
      <c r="EB120">
        <v>5013.7833000000001</v>
      </c>
      <c r="EC120">
        <v>4708.1958000000004</v>
      </c>
      <c r="ED120">
        <v>5013.7833000000001</v>
      </c>
      <c r="EE120">
        <v>5013.7833000000001</v>
      </c>
      <c r="EF120" t="s">
        <v>874</v>
      </c>
      <c r="EG120">
        <v>0</v>
      </c>
      <c r="EH120">
        <v>0</v>
      </c>
      <c r="EI120">
        <v>589.05999999999995</v>
      </c>
      <c r="EJ120">
        <v>44</v>
      </c>
      <c r="EK120">
        <v>0.7</v>
      </c>
      <c r="EL120" t="s">
        <v>872</v>
      </c>
      <c r="EM120" t="s">
        <v>872</v>
      </c>
      <c r="EN120" t="s">
        <v>872</v>
      </c>
      <c r="EO120" t="s">
        <v>872</v>
      </c>
      <c r="EP120">
        <v>2223</v>
      </c>
      <c r="EQ120">
        <v>11874910</v>
      </c>
      <c r="ER120" s="22">
        <v>104546</v>
      </c>
      <c r="ES120">
        <v>364881</v>
      </c>
      <c r="ET120">
        <v>0</v>
      </c>
      <c r="EU120">
        <v>0</v>
      </c>
      <c r="EV120">
        <v>0</v>
      </c>
      <c r="EW120">
        <v>0</v>
      </c>
      <c r="EX120">
        <v>0</v>
      </c>
      <c r="EY120">
        <v>13.94</v>
      </c>
      <c r="EZ120">
        <v>2113308</v>
      </c>
      <c r="FA120">
        <v>4003.28</v>
      </c>
      <c r="FB120">
        <v>4003.28</v>
      </c>
      <c r="FC120">
        <v>4003.28</v>
      </c>
      <c r="FD120">
        <v>0</v>
      </c>
      <c r="FE120">
        <v>0</v>
      </c>
      <c r="FF120" t="s">
        <v>875</v>
      </c>
      <c r="FG120">
        <v>4003.28</v>
      </c>
      <c r="FH120">
        <v>4003.28</v>
      </c>
      <c r="FI120">
        <v>4003.28</v>
      </c>
      <c r="FJ120">
        <v>0</v>
      </c>
      <c r="FK120">
        <v>488</v>
      </c>
      <c r="FL120">
        <v>440.36079999999998</v>
      </c>
      <c r="FM120">
        <v>2.9</v>
      </c>
      <c r="FN120">
        <v>771.57</v>
      </c>
      <c r="FO120">
        <v>385.78500000000003</v>
      </c>
      <c r="FP120">
        <v>771.57</v>
      </c>
      <c r="FQ120">
        <v>771.57</v>
      </c>
      <c r="FR120">
        <v>0</v>
      </c>
      <c r="FS120">
        <v>2.0699999999999998</v>
      </c>
      <c r="FT120">
        <v>2.0699999999999998</v>
      </c>
      <c r="FU120">
        <v>2.0699999999999998</v>
      </c>
      <c r="FV120">
        <v>2.0699999999999998</v>
      </c>
      <c r="FW120">
        <v>0</v>
      </c>
      <c r="FX120">
        <v>0</v>
      </c>
      <c r="FY120">
        <v>0</v>
      </c>
      <c r="FZ120">
        <v>0</v>
      </c>
      <c r="GA120">
        <v>0</v>
      </c>
      <c r="GB120">
        <v>0</v>
      </c>
      <c r="GC120">
        <v>18</v>
      </c>
      <c r="GD120">
        <v>4.5</v>
      </c>
      <c r="GE120">
        <v>514.23</v>
      </c>
      <c r="GF120">
        <v>128.5575</v>
      </c>
      <c r="GG120">
        <v>514.23</v>
      </c>
      <c r="GH120">
        <v>514.23</v>
      </c>
      <c r="GI120">
        <v>0</v>
      </c>
      <c r="GJ120">
        <v>46.33</v>
      </c>
      <c r="GK120">
        <v>46.33</v>
      </c>
      <c r="GL120">
        <v>46.33</v>
      </c>
      <c r="GM120">
        <v>0</v>
      </c>
      <c r="GN120">
        <v>0</v>
      </c>
      <c r="GO120">
        <v>0</v>
      </c>
      <c r="GP120">
        <v>0</v>
      </c>
      <c r="GQ120">
        <v>0</v>
      </c>
      <c r="GR120">
        <v>5015.8783999999996</v>
      </c>
      <c r="GS120">
        <v>5013.7833000000001</v>
      </c>
      <c r="GT120">
        <v>5015.8783999999996</v>
      </c>
      <c r="GU120">
        <v>5013.7833000000001</v>
      </c>
      <c r="GV120">
        <v>5015.8783999999996</v>
      </c>
      <c r="GW120">
        <v>5015.8783999999996</v>
      </c>
      <c r="GX120" t="s">
        <v>876</v>
      </c>
      <c r="GY120">
        <v>-3.5769999999999999E-3</v>
      </c>
      <c r="GZ120">
        <v>0</v>
      </c>
      <c r="HA120">
        <v>526.01</v>
      </c>
      <c r="HB120">
        <v>32</v>
      </c>
      <c r="HC120">
        <v>0.7</v>
      </c>
      <c r="HD120" t="s">
        <v>872</v>
      </c>
      <c r="HE120" t="s">
        <v>872</v>
      </c>
      <c r="HF120" t="s">
        <v>872</v>
      </c>
      <c r="HG120" t="s">
        <v>872</v>
      </c>
      <c r="HH120">
        <v>2223</v>
      </c>
      <c r="HI120">
        <v>11225908</v>
      </c>
      <c r="HJ120">
        <v>119014</v>
      </c>
      <c r="HK120">
        <v>408951</v>
      </c>
      <c r="HL120">
        <v>0</v>
      </c>
      <c r="HM120">
        <v>0</v>
      </c>
      <c r="HN120">
        <v>0</v>
      </c>
      <c r="HO120">
        <v>0</v>
      </c>
      <c r="HP120">
        <v>0</v>
      </c>
      <c r="HQ120">
        <v>14.3</v>
      </c>
      <c r="HR120">
        <v>2194974</v>
      </c>
      <c r="HS120">
        <v>4018.44</v>
      </c>
      <c r="HT120">
        <v>4018.44</v>
      </c>
      <c r="HU120">
        <v>4018.44</v>
      </c>
      <c r="HV120">
        <v>0</v>
      </c>
      <c r="HW120">
        <v>0</v>
      </c>
      <c r="HX120" t="s">
        <v>877</v>
      </c>
      <c r="HY120">
        <v>4018.44</v>
      </c>
      <c r="HZ120">
        <v>4018.44</v>
      </c>
      <c r="IA120">
        <v>4018.44</v>
      </c>
      <c r="IB120">
        <v>0</v>
      </c>
      <c r="IC120">
        <v>483</v>
      </c>
      <c r="ID120">
        <v>442.02839999999998</v>
      </c>
      <c r="IE120">
        <v>2.2999999999999998</v>
      </c>
      <c r="IF120">
        <v>730.21</v>
      </c>
      <c r="IG120">
        <v>365.10500000000002</v>
      </c>
      <c r="IH120">
        <v>730.21</v>
      </c>
      <c r="II120">
        <v>730.21</v>
      </c>
      <c r="IJ120">
        <v>0</v>
      </c>
      <c r="IK120">
        <v>5.15</v>
      </c>
      <c r="IL120">
        <v>5.15</v>
      </c>
      <c r="IM120">
        <v>5.15</v>
      </c>
      <c r="IN120">
        <v>5.15</v>
      </c>
      <c r="IO120">
        <v>0</v>
      </c>
      <c r="IP120">
        <v>0</v>
      </c>
      <c r="IQ120">
        <v>0</v>
      </c>
      <c r="IR120">
        <v>0</v>
      </c>
      <c r="IS120">
        <v>0</v>
      </c>
      <c r="IT120">
        <v>0</v>
      </c>
      <c r="IU120">
        <v>13</v>
      </c>
      <c r="IV120">
        <v>3.25</v>
      </c>
      <c r="IW120">
        <v>533.1</v>
      </c>
      <c r="IX120">
        <v>133.27500000000001</v>
      </c>
      <c r="IY120">
        <v>533.1</v>
      </c>
      <c r="IZ120">
        <v>533.1</v>
      </c>
      <c r="JA120">
        <v>0</v>
      </c>
      <c r="JB120">
        <v>46.33</v>
      </c>
      <c r="JC120">
        <v>46.33</v>
      </c>
      <c r="JD120">
        <v>46.33</v>
      </c>
      <c r="JE120">
        <v>0</v>
      </c>
      <c r="JF120">
        <v>0</v>
      </c>
      <c r="JG120">
        <v>0</v>
      </c>
      <c r="JH120">
        <v>0</v>
      </c>
      <c r="JI120">
        <v>0</v>
      </c>
      <c r="JJ120">
        <v>5015.8783999999996</v>
      </c>
      <c r="JK120">
        <v>5015.8783999999996</v>
      </c>
      <c r="JL120" t="s">
        <v>878</v>
      </c>
      <c r="JM120">
        <v>-5.1139999999999996E-3</v>
      </c>
      <c r="JN120">
        <v>0</v>
      </c>
      <c r="JO120">
        <v>546.23</v>
      </c>
      <c r="JP120">
        <v>33</v>
      </c>
      <c r="JQ120">
        <v>0.7</v>
      </c>
      <c r="JR120">
        <v>44317.36438082176</v>
      </c>
      <c r="JS120">
        <v>1</v>
      </c>
      <c r="JT120">
        <v>2</v>
      </c>
    </row>
    <row r="121" spans="1:280" x14ac:dyDescent="0.25">
      <c r="A121">
        <v>2039</v>
      </c>
      <c r="B121">
        <v>2039</v>
      </c>
      <c r="C121" t="s">
        <v>212</v>
      </c>
      <c r="D121" t="s">
        <v>213</v>
      </c>
      <c r="E121" t="s">
        <v>214</v>
      </c>
      <c r="G121">
        <v>2025</v>
      </c>
      <c r="H121">
        <v>9100000</v>
      </c>
      <c r="I121">
        <v>35000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13.51</v>
      </c>
      <c r="Q121">
        <v>1800000</v>
      </c>
      <c r="R121">
        <v>2380</v>
      </c>
      <c r="S121">
        <v>2380</v>
      </c>
      <c r="T121">
        <v>2380</v>
      </c>
      <c r="U121">
        <v>0</v>
      </c>
      <c r="V121" t="s">
        <v>870</v>
      </c>
      <c r="W121">
        <v>2380</v>
      </c>
      <c r="X121">
        <v>2380</v>
      </c>
      <c r="Y121">
        <v>2380</v>
      </c>
      <c r="Z121">
        <v>0</v>
      </c>
      <c r="AA121">
        <v>370</v>
      </c>
      <c r="AB121">
        <v>261.8</v>
      </c>
      <c r="AC121">
        <v>48.5</v>
      </c>
      <c r="AD121">
        <v>287</v>
      </c>
      <c r="AE121">
        <v>143.5</v>
      </c>
      <c r="AF121">
        <v>287</v>
      </c>
      <c r="AG121">
        <v>287</v>
      </c>
      <c r="AH121">
        <v>0</v>
      </c>
      <c r="AI121">
        <v>1</v>
      </c>
      <c r="AJ121">
        <v>1</v>
      </c>
      <c r="AK121">
        <v>1</v>
      </c>
      <c r="AL121">
        <v>1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12</v>
      </c>
      <c r="AT121">
        <v>3</v>
      </c>
      <c r="AU121">
        <v>396.67</v>
      </c>
      <c r="AV121">
        <v>99.167500000000004</v>
      </c>
      <c r="AW121">
        <v>396.67</v>
      </c>
      <c r="AX121">
        <v>396.67</v>
      </c>
      <c r="AY121">
        <v>0</v>
      </c>
      <c r="AZ121">
        <v>0</v>
      </c>
      <c r="BA121">
        <v>0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2876.7462999999998</v>
      </c>
      <c r="BI121">
        <v>2936.9675000000002</v>
      </c>
      <c r="BJ121">
        <v>2956.8137999999999</v>
      </c>
      <c r="BK121">
        <v>2936.9675000000002</v>
      </c>
      <c r="BL121">
        <v>2936.9675000000002</v>
      </c>
      <c r="BM121">
        <v>2956.8137999999999</v>
      </c>
      <c r="BN121" t="s">
        <v>871</v>
      </c>
      <c r="BO121">
        <v>0</v>
      </c>
      <c r="BP121">
        <v>0</v>
      </c>
      <c r="BQ121">
        <v>756.3</v>
      </c>
      <c r="BR121">
        <v>54</v>
      </c>
      <c r="BS121">
        <v>0.7</v>
      </c>
      <c r="BT121" t="s">
        <v>872</v>
      </c>
      <c r="BU121" t="s">
        <v>872</v>
      </c>
      <c r="BV121" t="s">
        <v>872</v>
      </c>
      <c r="BW121" t="s">
        <v>872</v>
      </c>
      <c r="BX121">
        <v>2025</v>
      </c>
      <c r="BY121">
        <v>10300000</v>
      </c>
      <c r="BZ121">
        <v>35000</v>
      </c>
      <c r="CA121">
        <v>0</v>
      </c>
      <c r="CB121">
        <v>0</v>
      </c>
      <c r="CC121">
        <v>0</v>
      </c>
      <c r="CD121">
        <v>0</v>
      </c>
      <c r="CE121">
        <v>0</v>
      </c>
      <c r="CF121">
        <v>0</v>
      </c>
      <c r="CG121">
        <v>13.51</v>
      </c>
      <c r="CH121">
        <v>1500000</v>
      </c>
      <c r="CI121">
        <v>2321.7199999999998</v>
      </c>
      <c r="CJ121">
        <v>2398.58</v>
      </c>
      <c r="CK121">
        <v>2321.7199999999998</v>
      </c>
      <c r="CL121">
        <v>76.86</v>
      </c>
      <c r="CM121">
        <v>0</v>
      </c>
      <c r="CN121" t="s">
        <v>873</v>
      </c>
      <c r="CO121">
        <v>2321.7199999999998</v>
      </c>
      <c r="CP121">
        <v>2398.58</v>
      </c>
      <c r="CQ121">
        <v>2321.7199999999998</v>
      </c>
      <c r="CR121">
        <v>76.86</v>
      </c>
      <c r="CS121">
        <v>369</v>
      </c>
      <c r="CT121">
        <v>263.84379999999999</v>
      </c>
      <c r="CU121">
        <v>48.5</v>
      </c>
      <c r="CV121">
        <v>285.89999999999998</v>
      </c>
      <c r="CW121">
        <v>142.94999999999999</v>
      </c>
      <c r="CX121">
        <v>285.89999999999998</v>
      </c>
      <c r="CY121">
        <v>285.89999999999998</v>
      </c>
      <c r="CZ121">
        <v>0</v>
      </c>
      <c r="DA121">
        <v>0</v>
      </c>
      <c r="DB121">
        <v>0</v>
      </c>
      <c r="DC121">
        <v>0</v>
      </c>
      <c r="DD121">
        <v>0</v>
      </c>
      <c r="DE121">
        <v>0</v>
      </c>
      <c r="DF121">
        <v>0</v>
      </c>
      <c r="DG121">
        <v>0</v>
      </c>
      <c r="DH121">
        <v>0</v>
      </c>
      <c r="DI121">
        <v>0</v>
      </c>
      <c r="DJ121">
        <v>0</v>
      </c>
      <c r="DK121">
        <v>12</v>
      </c>
      <c r="DL121">
        <v>3</v>
      </c>
      <c r="DM121">
        <v>386.93</v>
      </c>
      <c r="DN121">
        <v>96.732500000000002</v>
      </c>
      <c r="DO121">
        <v>399.76</v>
      </c>
      <c r="DP121">
        <v>386.93</v>
      </c>
      <c r="DQ121">
        <v>12.83</v>
      </c>
      <c r="DR121">
        <v>0</v>
      </c>
      <c r="DS121">
        <v>0</v>
      </c>
      <c r="DT121">
        <v>0</v>
      </c>
      <c r="DU121">
        <v>0</v>
      </c>
      <c r="DV121">
        <v>0</v>
      </c>
      <c r="DW121">
        <v>0</v>
      </c>
      <c r="DX121">
        <v>0</v>
      </c>
      <c r="DY121">
        <v>0</v>
      </c>
      <c r="DZ121">
        <v>3139.7851999999998</v>
      </c>
      <c r="EA121">
        <v>2876.7462999999998</v>
      </c>
      <c r="EB121">
        <v>3233.7501999999999</v>
      </c>
      <c r="EC121">
        <v>2956.8137999999999</v>
      </c>
      <c r="ED121">
        <v>3139.7851999999998</v>
      </c>
      <c r="EE121">
        <v>3233.7501999999999</v>
      </c>
      <c r="EF121" t="s">
        <v>874</v>
      </c>
      <c r="EG121">
        <v>-1.291E-3</v>
      </c>
      <c r="EH121">
        <v>0</v>
      </c>
      <c r="EI121">
        <v>624.55999999999995</v>
      </c>
      <c r="EJ121">
        <v>48</v>
      </c>
      <c r="EK121">
        <v>0.7</v>
      </c>
      <c r="EL121" t="s">
        <v>872</v>
      </c>
      <c r="EM121" t="s">
        <v>872</v>
      </c>
      <c r="EN121" t="s">
        <v>872</v>
      </c>
      <c r="EO121" t="s">
        <v>872</v>
      </c>
      <c r="EP121">
        <v>2025</v>
      </c>
      <c r="EQ121">
        <v>9171069</v>
      </c>
      <c r="ER121" s="22">
        <v>27911</v>
      </c>
      <c r="ES121">
        <v>232477</v>
      </c>
      <c r="ET121">
        <v>0</v>
      </c>
      <c r="EU121">
        <v>0</v>
      </c>
      <c r="EV121">
        <v>0</v>
      </c>
      <c r="EW121">
        <v>0</v>
      </c>
      <c r="EX121">
        <v>0</v>
      </c>
      <c r="EY121">
        <v>13.51</v>
      </c>
      <c r="EZ121">
        <v>1739218</v>
      </c>
      <c r="FA121">
        <v>2501.13</v>
      </c>
      <c r="FB121">
        <v>2589.5700000000002</v>
      </c>
      <c r="FC121">
        <v>2501.13</v>
      </c>
      <c r="FD121">
        <v>88.44</v>
      </c>
      <c r="FE121">
        <v>0</v>
      </c>
      <c r="FF121" t="s">
        <v>875</v>
      </c>
      <c r="FG121">
        <v>2501.13</v>
      </c>
      <c r="FH121">
        <v>2589.5700000000002</v>
      </c>
      <c r="FI121">
        <v>2501.13</v>
      </c>
      <c r="FJ121">
        <v>88.44</v>
      </c>
      <c r="FK121">
        <v>425</v>
      </c>
      <c r="FL121">
        <v>284.85270000000003</v>
      </c>
      <c r="FM121">
        <v>48.5</v>
      </c>
      <c r="FN121">
        <v>304.31</v>
      </c>
      <c r="FO121">
        <v>152.155</v>
      </c>
      <c r="FP121">
        <v>304.82</v>
      </c>
      <c r="FQ121">
        <v>304.31</v>
      </c>
      <c r="FR121">
        <v>0.51</v>
      </c>
      <c r="FS121">
        <v>0</v>
      </c>
      <c r="FT121">
        <v>0</v>
      </c>
      <c r="FU121">
        <v>0</v>
      </c>
      <c r="FV121">
        <v>0</v>
      </c>
      <c r="FW121">
        <v>0</v>
      </c>
      <c r="FX121">
        <v>0</v>
      </c>
      <c r="FY121">
        <v>0</v>
      </c>
      <c r="FZ121">
        <v>0</v>
      </c>
      <c r="GA121">
        <v>0</v>
      </c>
      <c r="GB121">
        <v>0</v>
      </c>
      <c r="GC121">
        <v>17</v>
      </c>
      <c r="GD121">
        <v>4.25</v>
      </c>
      <c r="GE121">
        <v>595.59</v>
      </c>
      <c r="GF121">
        <v>148.89750000000001</v>
      </c>
      <c r="GG121">
        <v>616.66999999999996</v>
      </c>
      <c r="GH121">
        <v>595.59</v>
      </c>
      <c r="GI121">
        <v>21.08</v>
      </c>
      <c r="GJ121">
        <v>0</v>
      </c>
      <c r="GK121">
        <v>0</v>
      </c>
      <c r="GL121">
        <v>0</v>
      </c>
      <c r="GM121">
        <v>0</v>
      </c>
      <c r="GN121">
        <v>0</v>
      </c>
      <c r="GO121">
        <v>0</v>
      </c>
      <c r="GP121">
        <v>0</v>
      </c>
      <c r="GQ121">
        <v>0</v>
      </c>
      <c r="GR121">
        <v>3086.2669999999998</v>
      </c>
      <c r="GS121">
        <v>3139.7851999999998</v>
      </c>
      <c r="GT121">
        <v>3171.8969999999999</v>
      </c>
      <c r="GU121">
        <v>3233.7501999999999</v>
      </c>
      <c r="GV121">
        <v>3139.7851999999998</v>
      </c>
      <c r="GW121">
        <v>3233.7501999999999</v>
      </c>
      <c r="GX121" t="s">
        <v>876</v>
      </c>
      <c r="GY121">
        <v>-8.6600000000000002E-4</v>
      </c>
      <c r="GZ121">
        <v>0</v>
      </c>
      <c r="HA121">
        <v>671.04</v>
      </c>
      <c r="HB121">
        <v>55</v>
      </c>
      <c r="HC121">
        <v>0.7</v>
      </c>
      <c r="HD121" t="s">
        <v>872</v>
      </c>
      <c r="HE121" t="s">
        <v>872</v>
      </c>
      <c r="HF121" t="s">
        <v>872</v>
      </c>
      <c r="HG121" t="s">
        <v>872</v>
      </c>
      <c r="HH121">
        <v>2025</v>
      </c>
      <c r="HI121">
        <v>8807064</v>
      </c>
      <c r="HJ121">
        <v>28261</v>
      </c>
      <c r="HK121">
        <v>259947</v>
      </c>
      <c r="HL121">
        <v>0</v>
      </c>
      <c r="HM121">
        <v>0</v>
      </c>
      <c r="HN121">
        <v>0</v>
      </c>
      <c r="HO121">
        <v>0</v>
      </c>
      <c r="HP121">
        <v>0</v>
      </c>
      <c r="HQ121">
        <v>13.21</v>
      </c>
      <c r="HR121">
        <v>1783624</v>
      </c>
      <c r="HS121">
        <v>2483.6999999999998</v>
      </c>
      <c r="HT121">
        <v>2564.1999999999998</v>
      </c>
      <c r="HU121">
        <v>2483.6999999999998</v>
      </c>
      <c r="HV121">
        <v>80.5</v>
      </c>
      <c r="HW121">
        <v>0</v>
      </c>
      <c r="HX121" t="s">
        <v>877</v>
      </c>
      <c r="HY121">
        <v>2483.6999999999998</v>
      </c>
      <c r="HZ121">
        <v>2564.1999999999998</v>
      </c>
      <c r="IA121">
        <v>2483.6999999999998</v>
      </c>
      <c r="IB121">
        <v>80.5</v>
      </c>
      <c r="IC121">
        <v>384</v>
      </c>
      <c r="ID121">
        <v>282.06200000000001</v>
      </c>
      <c r="IE121">
        <v>27.8</v>
      </c>
      <c r="IF121">
        <v>275.60000000000002</v>
      </c>
      <c r="IG121">
        <v>137.80000000000001</v>
      </c>
      <c r="IH121">
        <v>275.60000000000002</v>
      </c>
      <c r="II121">
        <v>275.60000000000002</v>
      </c>
      <c r="IJ121">
        <v>0</v>
      </c>
      <c r="IK121">
        <v>0</v>
      </c>
      <c r="IL121">
        <v>0</v>
      </c>
      <c r="IM121">
        <v>0.23</v>
      </c>
      <c r="IN121">
        <v>0</v>
      </c>
      <c r="IO121">
        <v>0.23</v>
      </c>
      <c r="IP121">
        <v>0</v>
      </c>
      <c r="IQ121">
        <v>0</v>
      </c>
      <c r="IR121">
        <v>0</v>
      </c>
      <c r="IS121">
        <v>0</v>
      </c>
      <c r="IT121">
        <v>0</v>
      </c>
      <c r="IU121">
        <v>15</v>
      </c>
      <c r="IV121">
        <v>3.75</v>
      </c>
      <c r="IW121">
        <v>604.62</v>
      </c>
      <c r="IX121">
        <v>151.155</v>
      </c>
      <c r="IY121">
        <v>624.22</v>
      </c>
      <c r="IZ121">
        <v>604.62</v>
      </c>
      <c r="JA121">
        <v>19.600000000000001</v>
      </c>
      <c r="JB121">
        <v>0</v>
      </c>
      <c r="JC121">
        <v>0</v>
      </c>
      <c r="JD121">
        <v>0</v>
      </c>
      <c r="JE121">
        <v>0</v>
      </c>
      <c r="JF121">
        <v>0</v>
      </c>
      <c r="JG121">
        <v>0</v>
      </c>
      <c r="JH121">
        <v>0</v>
      </c>
      <c r="JI121">
        <v>0</v>
      </c>
      <c r="JJ121">
        <v>3086.2669999999998</v>
      </c>
      <c r="JK121">
        <v>3171.8969999999999</v>
      </c>
      <c r="JL121" t="s">
        <v>878</v>
      </c>
      <c r="JM121">
        <v>0</v>
      </c>
      <c r="JN121">
        <v>0</v>
      </c>
      <c r="JO121">
        <v>695.59</v>
      </c>
      <c r="JP121">
        <v>56</v>
      </c>
      <c r="JQ121">
        <v>0.7</v>
      </c>
      <c r="JR121">
        <v>44317.36438082176</v>
      </c>
      <c r="JS121">
        <v>1</v>
      </c>
      <c r="JT121">
        <v>2</v>
      </c>
    </row>
    <row r="122" spans="1:280" x14ac:dyDescent="0.25">
      <c r="A122">
        <v>3247</v>
      </c>
      <c r="B122">
        <v>2039</v>
      </c>
      <c r="D122" t="s">
        <v>213</v>
      </c>
      <c r="E122" t="s">
        <v>214</v>
      </c>
      <c r="F122" t="s">
        <v>921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T122">
        <v>0</v>
      </c>
      <c r="U122">
        <v>0</v>
      </c>
      <c r="V122" t="s">
        <v>870</v>
      </c>
      <c r="W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G122">
        <v>0</v>
      </c>
      <c r="AH122">
        <v>0</v>
      </c>
      <c r="AI122">
        <v>0</v>
      </c>
      <c r="AJ122">
        <v>0</v>
      </c>
      <c r="AL122">
        <v>0</v>
      </c>
      <c r="AM122">
        <v>0</v>
      </c>
      <c r="AN122">
        <v>0</v>
      </c>
      <c r="AO122">
        <v>0</v>
      </c>
      <c r="AQ122">
        <v>0</v>
      </c>
      <c r="AR122">
        <v>0</v>
      </c>
      <c r="AS122">
        <v>0</v>
      </c>
      <c r="AT122">
        <v>0</v>
      </c>
      <c r="AU122">
        <v>0</v>
      </c>
      <c r="AV122">
        <v>0</v>
      </c>
      <c r="AX122">
        <v>0</v>
      </c>
      <c r="AY122">
        <v>0</v>
      </c>
      <c r="AZ122">
        <v>0</v>
      </c>
      <c r="BB122">
        <v>0</v>
      </c>
      <c r="BC122">
        <v>0</v>
      </c>
      <c r="BD122">
        <v>0</v>
      </c>
      <c r="BF122">
        <v>0</v>
      </c>
      <c r="BG122">
        <v>0</v>
      </c>
      <c r="BH122">
        <v>80.067499999999995</v>
      </c>
      <c r="BI122">
        <v>0</v>
      </c>
      <c r="BL122">
        <v>80.067499999999995</v>
      </c>
      <c r="BN122" t="s">
        <v>871</v>
      </c>
      <c r="BO122">
        <v>0</v>
      </c>
      <c r="BP122">
        <v>0</v>
      </c>
      <c r="BQ122">
        <v>0</v>
      </c>
      <c r="BR122">
        <v>0</v>
      </c>
      <c r="BS122">
        <v>0</v>
      </c>
      <c r="BT122" t="s">
        <v>872</v>
      </c>
      <c r="BU122" t="s">
        <v>872</v>
      </c>
      <c r="BV122" t="s">
        <v>872</v>
      </c>
      <c r="BW122" t="s">
        <v>872</v>
      </c>
      <c r="BY122">
        <v>0</v>
      </c>
      <c r="BZ122">
        <v>0</v>
      </c>
      <c r="CA122">
        <v>0</v>
      </c>
      <c r="CB122">
        <v>0</v>
      </c>
      <c r="CC122">
        <v>0</v>
      </c>
      <c r="CD122">
        <v>0</v>
      </c>
      <c r="CE122">
        <v>0</v>
      </c>
      <c r="CF122">
        <v>0</v>
      </c>
      <c r="CG122">
        <v>0</v>
      </c>
      <c r="CH122">
        <v>0</v>
      </c>
      <c r="CI122">
        <v>76.86</v>
      </c>
      <c r="CK122">
        <v>76.86</v>
      </c>
      <c r="CL122">
        <v>0</v>
      </c>
      <c r="CM122">
        <v>0</v>
      </c>
      <c r="CN122" t="s">
        <v>873</v>
      </c>
      <c r="CO122">
        <v>76.86</v>
      </c>
      <c r="CQ122">
        <v>76.86</v>
      </c>
      <c r="CR122">
        <v>0</v>
      </c>
      <c r="CS122">
        <v>0</v>
      </c>
      <c r="CT122">
        <v>0</v>
      </c>
      <c r="CU122">
        <v>0</v>
      </c>
      <c r="CV122">
        <v>0</v>
      </c>
      <c r="CW122">
        <v>0</v>
      </c>
      <c r="CY122">
        <v>0</v>
      </c>
      <c r="CZ122">
        <v>0</v>
      </c>
      <c r="DA122">
        <v>0</v>
      </c>
      <c r="DB122">
        <v>0</v>
      </c>
      <c r="DD122">
        <v>0</v>
      </c>
      <c r="DE122">
        <v>0</v>
      </c>
      <c r="DF122">
        <v>0</v>
      </c>
      <c r="DG122">
        <v>0</v>
      </c>
      <c r="DI122">
        <v>0</v>
      </c>
      <c r="DJ122">
        <v>0</v>
      </c>
      <c r="DK122">
        <v>0</v>
      </c>
      <c r="DL122">
        <v>0</v>
      </c>
      <c r="DM122">
        <v>12.83</v>
      </c>
      <c r="DN122">
        <v>3.2075</v>
      </c>
      <c r="DP122">
        <v>12.83</v>
      </c>
      <c r="DQ122">
        <v>0</v>
      </c>
      <c r="DR122">
        <v>0</v>
      </c>
      <c r="DT122">
        <v>0</v>
      </c>
      <c r="DU122">
        <v>0</v>
      </c>
      <c r="DV122">
        <v>0</v>
      </c>
      <c r="DX122">
        <v>0</v>
      </c>
      <c r="DY122">
        <v>0</v>
      </c>
      <c r="DZ122">
        <v>93.965000000000003</v>
      </c>
      <c r="EA122">
        <v>80.067499999999995</v>
      </c>
      <c r="ED122">
        <v>93.965000000000003</v>
      </c>
      <c r="EF122" t="s">
        <v>874</v>
      </c>
      <c r="EG122">
        <v>-1.291E-3</v>
      </c>
      <c r="EH122">
        <v>0</v>
      </c>
      <c r="EI122">
        <v>0</v>
      </c>
      <c r="EJ122">
        <v>0</v>
      </c>
      <c r="EK122">
        <v>0</v>
      </c>
      <c r="EL122" t="s">
        <v>872</v>
      </c>
      <c r="EM122" t="s">
        <v>872</v>
      </c>
      <c r="EN122" t="s">
        <v>872</v>
      </c>
      <c r="EO122" t="s">
        <v>872</v>
      </c>
      <c r="EQ122">
        <v>0</v>
      </c>
      <c r="ER122" s="22">
        <v>0</v>
      </c>
      <c r="ES122">
        <v>0</v>
      </c>
      <c r="ET122">
        <v>0</v>
      </c>
      <c r="EU122">
        <v>0</v>
      </c>
      <c r="EV122">
        <v>0</v>
      </c>
      <c r="EW122">
        <v>0</v>
      </c>
      <c r="EX122">
        <v>0</v>
      </c>
      <c r="EY122">
        <v>0</v>
      </c>
      <c r="EZ122">
        <v>0</v>
      </c>
      <c r="FA122">
        <v>88.44</v>
      </c>
      <c r="FC122">
        <v>88.44</v>
      </c>
      <c r="FD122">
        <v>0</v>
      </c>
      <c r="FE122">
        <v>0</v>
      </c>
      <c r="FF122" t="s">
        <v>875</v>
      </c>
      <c r="FG122">
        <v>88.44</v>
      </c>
      <c r="FI122">
        <v>88.44</v>
      </c>
      <c r="FJ122">
        <v>0</v>
      </c>
      <c r="FK122">
        <v>0</v>
      </c>
      <c r="FL122">
        <v>0</v>
      </c>
      <c r="FM122">
        <v>0</v>
      </c>
      <c r="FN122">
        <v>0.51</v>
      </c>
      <c r="FO122">
        <v>0.255</v>
      </c>
      <c r="FQ122">
        <v>0.51</v>
      </c>
      <c r="FR122">
        <v>0</v>
      </c>
      <c r="FS122">
        <v>0</v>
      </c>
      <c r="FT122">
        <v>0</v>
      </c>
      <c r="FV122">
        <v>0</v>
      </c>
      <c r="FW122">
        <v>0</v>
      </c>
      <c r="FX122">
        <v>0</v>
      </c>
      <c r="FY122">
        <v>0</v>
      </c>
      <c r="GA122">
        <v>0</v>
      </c>
      <c r="GB122">
        <v>0</v>
      </c>
      <c r="GC122">
        <v>0</v>
      </c>
      <c r="GD122">
        <v>0</v>
      </c>
      <c r="GE122">
        <v>21.08</v>
      </c>
      <c r="GF122">
        <v>5.27</v>
      </c>
      <c r="GH122">
        <v>21.08</v>
      </c>
      <c r="GI122">
        <v>0</v>
      </c>
      <c r="GJ122">
        <v>0</v>
      </c>
      <c r="GL122">
        <v>0</v>
      </c>
      <c r="GM122">
        <v>0</v>
      </c>
      <c r="GN122">
        <v>0</v>
      </c>
      <c r="GP122">
        <v>0</v>
      </c>
      <c r="GQ122">
        <v>0</v>
      </c>
      <c r="GR122">
        <v>85.63</v>
      </c>
      <c r="GS122">
        <v>93.965000000000003</v>
      </c>
      <c r="GV122">
        <v>93.965000000000003</v>
      </c>
      <c r="GX122" t="s">
        <v>876</v>
      </c>
      <c r="GY122">
        <v>-8.6600000000000002E-4</v>
      </c>
      <c r="GZ122">
        <v>0</v>
      </c>
      <c r="HA122">
        <v>0</v>
      </c>
      <c r="HB122">
        <v>0</v>
      </c>
      <c r="HC122">
        <v>0</v>
      </c>
      <c r="HD122" t="s">
        <v>872</v>
      </c>
      <c r="HE122" t="s">
        <v>872</v>
      </c>
      <c r="HF122" t="s">
        <v>872</v>
      </c>
      <c r="HG122" t="s">
        <v>872</v>
      </c>
      <c r="HI122">
        <v>0</v>
      </c>
      <c r="HJ122">
        <v>0</v>
      </c>
      <c r="HK122">
        <v>0</v>
      </c>
      <c r="HL122">
        <v>0</v>
      </c>
      <c r="HM122">
        <v>0</v>
      </c>
      <c r="HN122">
        <v>0</v>
      </c>
      <c r="HO122">
        <v>0</v>
      </c>
      <c r="HP122">
        <v>0</v>
      </c>
      <c r="HQ122">
        <v>0</v>
      </c>
      <c r="HR122">
        <v>0</v>
      </c>
      <c r="HS122">
        <v>80.5</v>
      </c>
      <c r="HU122">
        <v>80.5</v>
      </c>
      <c r="HV122">
        <v>0</v>
      </c>
      <c r="HW122">
        <v>0</v>
      </c>
      <c r="HX122" t="s">
        <v>877</v>
      </c>
      <c r="HY122">
        <v>80.5</v>
      </c>
      <c r="IA122">
        <v>80.5</v>
      </c>
      <c r="IB122">
        <v>0</v>
      </c>
      <c r="IC122">
        <v>0</v>
      </c>
      <c r="ID122">
        <v>0</v>
      </c>
      <c r="IE122">
        <v>0</v>
      </c>
      <c r="IF122">
        <v>0</v>
      </c>
      <c r="IG122">
        <v>0</v>
      </c>
      <c r="II122">
        <v>0</v>
      </c>
      <c r="IJ122">
        <v>0</v>
      </c>
      <c r="IK122">
        <v>0.23</v>
      </c>
      <c r="IL122">
        <v>0.23</v>
      </c>
      <c r="IN122">
        <v>0.23</v>
      </c>
      <c r="IO122">
        <v>0</v>
      </c>
      <c r="IP122">
        <v>0</v>
      </c>
      <c r="IQ122">
        <v>0</v>
      </c>
      <c r="IS122">
        <v>0</v>
      </c>
      <c r="IT122">
        <v>0</v>
      </c>
      <c r="IU122">
        <v>0</v>
      </c>
      <c r="IV122">
        <v>0</v>
      </c>
      <c r="IW122">
        <v>19.600000000000001</v>
      </c>
      <c r="IX122">
        <v>4.9000000000000004</v>
      </c>
      <c r="IZ122">
        <v>19.600000000000001</v>
      </c>
      <c r="JA122">
        <v>0</v>
      </c>
      <c r="JB122">
        <v>0</v>
      </c>
      <c r="JD122">
        <v>0</v>
      </c>
      <c r="JE122">
        <v>0</v>
      </c>
      <c r="JF122">
        <v>0</v>
      </c>
      <c r="JH122">
        <v>0</v>
      </c>
      <c r="JI122">
        <v>0</v>
      </c>
      <c r="JJ122">
        <v>85.63</v>
      </c>
      <c r="JL122" t="s">
        <v>878</v>
      </c>
      <c r="JM122">
        <v>0</v>
      </c>
      <c r="JN122">
        <v>0</v>
      </c>
      <c r="JO122">
        <v>0</v>
      </c>
      <c r="JP122">
        <v>0</v>
      </c>
      <c r="JQ122">
        <v>0</v>
      </c>
      <c r="JR122">
        <v>44317.36438082176</v>
      </c>
      <c r="JS122">
        <v>1</v>
      </c>
      <c r="JT122">
        <v>3</v>
      </c>
    </row>
    <row r="123" spans="1:280" x14ac:dyDescent="0.25">
      <c r="A123">
        <v>2041</v>
      </c>
      <c r="B123">
        <v>2041</v>
      </c>
      <c r="C123" t="s">
        <v>215</v>
      </c>
      <c r="D123" t="s">
        <v>213</v>
      </c>
      <c r="E123" t="s">
        <v>216</v>
      </c>
      <c r="G123">
        <v>2025</v>
      </c>
      <c r="H123">
        <v>15975320</v>
      </c>
      <c r="I123">
        <v>40000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11.51</v>
      </c>
      <c r="Q123">
        <v>1186875</v>
      </c>
      <c r="R123">
        <v>2637</v>
      </c>
      <c r="S123">
        <v>2637</v>
      </c>
      <c r="T123">
        <v>2637</v>
      </c>
      <c r="U123">
        <v>0</v>
      </c>
      <c r="V123" t="s">
        <v>870</v>
      </c>
      <c r="W123">
        <v>2637</v>
      </c>
      <c r="X123">
        <v>2637</v>
      </c>
      <c r="Y123">
        <v>2637</v>
      </c>
      <c r="Z123">
        <v>0</v>
      </c>
      <c r="AA123">
        <v>312</v>
      </c>
      <c r="AB123">
        <v>290.07</v>
      </c>
      <c r="AC123">
        <v>3.2</v>
      </c>
      <c r="AD123">
        <v>36</v>
      </c>
      <c r="AE123">
        <v>18</v>
      </c>
      <c r="AF123">
        <v>36</v>
      </c>
      <c r="AG123">
        <v>36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  <c r="AS123">
        <v>4</v>
      </c>
      <c r="AT123">
        <v>1</v>
      </c>
      <c r="AU123">
        <v>470.56</v>
      </c>
      <c r="AV123">
        <v>117.64</v>
      </c>
      <c r="AW123">
        <v>470.56</v>
      </c>
      <c r="AX123">
        <v>470.56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2918.6379999999999</v>
      </c>
      <c r="BI123">
        <v>3066.91</v>
      </c>
      <c r="BJ123">
        <v>2918.6379999999999</v>
      </c>
      <c r="BK123">
        <v>3066.91</v>
      </c>
      <c r="BL123">
        <v>3066.91</v>
      </c>
      <c r="BM123">
        <v>3066.91</v>
      </c>
      <c r="BN123" t="s">
        <v>871</v>
      </c>
      <c r="BO123">
        <v>0</v>
      </c>
      <c r="BP123">
        <v>0</v>
      </c>
      <c r="BQ123">
        <v>450.09</v>
      </c>
      <c r="BR123">
        <v>16</v>
      </c>
      <c r="BS123">
        <v>0.7</v>
      </c>
      <c r="BT123" t="s">
        <v>872</v>
      </c>
      <c r="BU123" t="s">
        <v>872</v>
      </c>
      <c r="BV123" t="s">
        <v>872</v>
      </c>
      <c r="BW123" t="s">
        <v>872</v>
      </c>
      <c r="BX123">
        <v>2025</v>
      </c>
      <c r="BY123">
        <v>15360885</v>
      </c>
      <c r="BZ123">
        <v>40827</v>
      </c>
      <c r="CA123">
        <v>0</v>
      </c>
      <c r="CB123">
        <v>0</v>
      </c>
      <c r="CC123">
        <v>0</v>
      </c>
      <c r="CD123">
        <v>0</v>
      </c>
      <c r="CE123">
        <v>0</v>
      </c>
      <c r="CF123">
        <v>0</v>
      </c>
      <c r="CG123">
        <v>11.51</v>
      </c>
      <c r="CH123">
        <v>1152305</v>
      </c>
      <c r="CI123">
        <v>2509.0500000000002</v>
      </c>
      <c r="CJ123">
        <v>2509.0500000000002</v>
      </c>
      <c r="CK123">
        <v>2509.0500000000002</v>
      </c>
      <c r="CL123">
        <v>0</v>
      </c>
      <c r="CM123">
        <v>0</v>
      </c>
      <c r="CN123" t="s">
        <v>873</v>
      </c>
      <c r="CO123">
        <v>2509.0500000000002</v>
      </c>
      <c r="CP123">
        <v>2509.0500000000002</v>
      </c>
      <c r="CQ123">
        <v>2509.0500000000002</v>
      </c>
      <c r="CR123">
        <v>0</v>
      </c>
      <c r="CS123">
        <v>309</v>
      </c>
      <c r="CT123">
        <v>275.99549999999999</v>
      </c>
      <c r="CU123">
        <v>3.2</v>
      </c>
      <c r="CV123">
        <v>34.92</v>
      </c>
      <c r="CW123">
        <v>17.46</v>
      </c>
      <c r="CX123">
        <v>34.92</v>
      </c>
      <c r="CY123">
        <v>34.92</v>
      </c>
      <c r="CZ123">
        <v>0</v>
      </c>
      <c r="DA123">
        <v>0</v>
      </c>
      <c r="DB123">
        <v>0</v>
      </c>
      <c r="DC123">
        <v>0</v>
      </c>
      <c r="DD123">
        <v>0</v>
      </c>
      <c r="DE123">
        <v>0</v>
      </c>
      <c r="DF123">
        <v>0</v>
      </c>
      <c r="DG123">
        <v>0</v>
      </c>
      <c r="DH123">
        <v>0</v>
      </c>
      <c r="DI123">
        <v>0</v>
      </c>
      <c r="DJ123">
        <v>0</v>
      </c>
      <c r="DK123">
        <v>4</v>
      </c>
      <c r="DL123">
        <v>1</v>
      </c>
      <c r="DM123">
        <v>447.73</v>
      </c>
      <c r="DN123">
        <v>111.9325</v>
      </c>
      <c r="DO123">
        <v>447.73</v>
      </c>
      <c r="DP123">
        <v>447.73</v>
      </c>
      <c r="DQ123">
        <v>0</v>
      </c>
      <c r="DR123">
        <v>0</v>
      </c>
      <c r="DS123">
        <v>0</v>
      </c>
      <c r="DT123">
        <v>0</v>
      </c>
      <c r="DU123">
        <v>0</v>
      </c>
      <c r="DV123">
        <v>0</v>
      </c>
      <c r="DW123">
        <v>0</v>
      </c>
      <c r="DX123">
        <v>0</v>
      </c>
      <c r="DY123">
        <v>0</v>
      </c>
      <c r="DZ123">
        <v>3270.8685999999998</v>
      </c>
      <c r="EA123">
        <v>2918.6379999999999</v>
      </c>
      <c r="EB123">
        <v>3270.8685999999998</v>
      </c>
      <c r="EC123">
        <v>2918.6379999999999</v>
      </c>
      <c r="ED123">
        <v>3270.8685999999998</v>
      </c>
      <c r="EE123">
        <v>3270.8685999999998</v>
      </c>
      <c r="EF123" t="s">
        <v>874</v>
      </c>
      <c r="EG123">
        <v>-4.7860000000000003E-3</v>
      </c>
      <c r="EH123">
        <v>0</v>
      </c>
      <c r="EI123">
        <v>457.06</v>
      </c>
      <c r="EJ123">
        <v>27</v>
      </c>
      <c r="EK123">
        <v>0.7</v>
      </c>
      <c r="EL123" t="s">
        <v>872</v>
      </c>
      <c r="EM123" t="s">
        <v>872</v>
      </c>
      <c r="EN123" t="s">
        <v>872</v>
      </c>
      <c r="EO123" t="s">
        <v>872</v>
      </c>
      <c r="EP123">
        <v>2025</v>
      </c>
      <c r="EQ123">
        <v>14280772</v>
      </c>
      <c r="ER123" s="22">
        <v>30995</v>
      </c>
      <c r="ES123">
        <v>273602</v>
      </c>
      <c r="ET123">
        <v>0</v>
      </c>
      <c r="EU123">
        <v>0</v>
      </c>
      <c r="EV123">
        <v>0</v>
      </c>
      <c r="EW123">
        <v>0</v>
      </c>
      <c r="EX123">
        <v>0</v>
      </c>
      <c r="EY123">
        <v>11.51</v>
      </c>
      <c r="EZ123">
        <v>1295680</v>
      </c>
      <c r="FA123">
        <v>2796.76</v>
      </c>
      <c r="FB123">
        <v>2796.76</v>
      </c>
      <c r="FC123">
        <v>2796.76</v>
      </c>
      <c r="FD123">
        <v>0</v>
      </c>
      <c r="FE123">
        <v>0</v>
      </c>
      <c r="FF123" t="s">
        <v>875</v>
      </c>
      <c r="FG123">
        <v>2796.76</v>
      </c>
      <c r="FH123">
        <v>2796.76</v>
      </c>
      <c r="FI123">
        <v>2796.76</v>
      </c>
      <c r="FJ123">
        <v>0</v>
      </c>
      <c r="FK123">
        <v>338</v>
      </c>
      <c r="FL123">
        <v>307.64359999999999</v>
      </c>
      <c r="FM123">
        <v>3.2</v>
      </c>
      <c r="FN123">
        <v>34.25</v>
      </c>
      <c r="FO123">
        <v>17.125</v>
      </c>
      <c r="FP123">
        <v>34.25</v>
      </c>
      <c r="FQ123">
        <v>34.25</v>
      </c>
      <c r="FR123">
        <v>0</v>
      </c>
      <c r="FS123">
        <v>0</v>
      </c>
      <c r="FT123">
        <v>0</v>
      </c>
      <c r="FU123">
        <v>0</v>
      </c>
      <c r="FV123">
        <v>0</v>
      </c>
      <c r="FW123">
        <v>0</v>
      </c>
      <c r="FX123">
        <v>0</v>
      </c>
      <c r="FY123">
        <v>0</v>
      </c>
      <c r="FZ123">
        <v>0</v>
      </c>
      <c r="GA123">
        <v>0</v>
      </c>
      <c r="GB123">
        <v>0</v>
      </c>
      <c r="GC123">
        <v>7</v>
      </c>
      <c r="GD123">
        <v>1.75</v>
      </c>
      <c r="GE123">
        <v>577.55999999999995</v>
      </c>
      <c r="GF123">
        <v>144.38999999999999</v>
      </c>
      <c r="GG123">
        <v>577.55999999999995</v>
      </c>
      <c r="GH123">
        <v>577.55999999999995</v>
      </c>
      <c r="GI123">
        <v>0</v>
      </c>
      <c r="GJ123">
        <v>0</v>
      </c>
      <c r="GK123">
        <v>0</v>
      </c>
      <c r="GL123">
        <v>0</v>
      </c>
      <c r="GM123">
        <v>0</v>
      </c>
      <c r="GN123">
        <v>0</v>
      </c>
      <c r="GO123">
        <v>0</v>
      </c>
      <c r="GP123">
        <v>0</v>
      </c>
      <c r="GQ123">
        <v>0</v>
      </c>
      <c r="GR123">
        <v>3307.4594000000002</v>
      </c>
      <c r="GS123">
        <v>3270.8685999999998</v>
      </c>
      <c r="GT123">
        <v>3307.4594000000002</v>
      </c>
      <c r="GU123">
        <v>3270.8685999999998</v>
      </c>
      <c r="GV123">
        <v>3307.4594000000002</v>
      </c>
      <c r="GW123">
        <v>3307.4594000000002</v>
      </c>
      <c r="GX123" t="s">
        <v>876</v>
      </c>
      <c r="GY123">
        <v>-7.4229999999999999E-3</v>
      </c>
      <c r="GZ123">
        <v>0</v>
      </c>
      <c r="HA123">
        <v>459.84</v>
      </c>
      <c r="HB123">
        <v>20</v>
      </c>
      <c r="HC123">
        <v>0.7</v>
      </c>
      <c r="HD123" t="s">
        <v>872</v>
      </c>
      <c r="HE123" t="s">
        <v>872</v>
      </c>
      <c r="HF123" t="s">
        <v>872</v>
      </c>
      <c r="HG123" t="s">
        <v>872</v>
      </c>
      <c r="HH123">
        <v>2025</v>
      </c>
      <c r="HI123">
        <v>13683560</v>
      </c>
      <c r="HJ123">
        <v>31424</v>
      </c>
      <c r="HK123">
        <v>282676</v>
      </c>
      <c r="HL123">
        <v>0</v>
      </c>
      <c r="HM123">
        <v>0</v>
      </c>
      <c r="HN123">
        <v>0</v>
      </c>
      <c r="HO123">
        <v>0</v>
      </c>
      <c r="HP123">
        <v>0</v>
      </c>
      <c r="HQ123">
        <v>11.27</v>
      </c>
      <c r="HR123">
        <v>987173</v>
      </c>
      <c r="HS123">
        <v>2851.54</v>
      </c>
      <c r="HT123">
        <v>2851.54</v>
      </c>
      <c r="HU123">
        <v>2851.54</v>
      </c>
      <c r="HV123">
        <v>0</v>
      </c>
      <c r="HW123">
        <v>0</v>
      </c>
      <c r="HX123" t="s">
        <v>877</v>
      </c>
      <c r="HY123">
        <v>2851.54</v>
      </c>
      <c r="HZ123">
        <v>2851.54</v>
      </c>
      <c r="IA123">
        <v>2851.54</v>
      </c>
      <c r="IB123">
        <v>0</v>
      </c>
      <c r="IC123">
        <v>335</v>
      </c>
      <c r="ID123">
        <v>313.6694</v>
      </c>
      <c r="IE123">
        <v>1.9</v>
      </c>
      <c r="IF123">
        <v>32.17</v>
      </c>
      <c r="IG123">
        <v>16.085000000000001</v>
      </c>
      <c r="IH123">
        <v>32.17</v>
      </c>
      <c r="II123">
        <v>32.17</v>
      </c>
      <c r="IJ123">
        <v>0</v>
      </c>
      <c r="IK123">
        <v>0</v>
      </c>
      <c r="IL123">
        <v>0</v>
      </c>
      <c r="IM123">
        <v>0</v>
      </c>
      <c r="IN123">
        <v>0</v>
      </c>
      <c r="IO123">
        <v>0</v>
      </c>
      <c r="IP123">
        <v>0</v>
      </c>
      <c r="IQ123">
        <v>0</v>
      </c>
      <c r="IR123">
        <v>0</v>
      </c>
      <c r="IS123">
        <v>0</v>
      </c>
      <c r="IT123">
        <v>0</v>
      </c>
      <c r="IU123">
        <v>14</v>
      </c>
      <c r="IV123">
        <v>3.5</v>
      </c>
      <c r="IW123">
        <v>483.06</v>
      </c>
      <c r="IX123">
        <v>120.765</v>
      </c>
      <c r="IY123">
        <v>483.06</v>
      </c>
      <c r="IZ123">
        <v>483.06</v>
      </c>
      <c r="JA123">
        <v>0</v>
      </c>
      <c r="JB123">
        <v>0</v>
      </c>
      <c r="JC123">
        <v>0</v>
      </c>
      <c r="JD123">
        <v>0</v>
      </c>
      <c r="JE123">
        <v>0</v>
      </c>
      <c r="JF123">
        <v>0</v>
      </c>
      <c r="JG123">
        <v>0</v>
      </c>
      <c r="JH123">
        <v>0</v>
      </c>
      <c r="JI123">
        <v>0</v>
      </c>
      <c r="JJ123">
        <v>3307.4594000000002</v>
      </c>
      <c r="JK123">
        <v>3307.4594000000002</v>
      </c>
      <c r="JL123" t="s">
        <v>878</v>
      </c>
      <c r="JM123">
        <v>-8.1650000000000004E-3</v>
      </c>
      <c r="JN123">
        <v>0</v>
      </c>
      <c r="JO123">
        <v>346.19</v>
      </c>
      <c r="JP123">
        <v>7</v>
      </c>
      <c r="JQ123">
        <v>0.7</v>
      </c>
      <c r="JR123">
        <v>44317.36438082176</v>
      </c>
      <c r="JS123">
        <v>1</v>
      </c>
      <c r="JT123">
        <v>2</v>
      </c>
    </row>
    <row r="124" spans="1:280" x14ac:dyDescent="0.25">
      <c r="A124">
        <v>2042</v>
      </c>
      <c r="B124">
        <v>2042</v>
      </c>
      <c r="C124" t="s">
        <v>217</v>
      </c>
      <c r="D124" t="s">
        <v>213</v>
      </c>
      <c r="E124" t="s">
        <v>218</v>
      </c>
      <c r="G124">
        <v>2025</v>
      </c>
      <c r="H124">
        <v>13071561</v>
      </c>
      <c r="I124">
        <v>25000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12.51</v>
      </c>
      <c r="Q124">
        <v>2548984</v>
      </c>
      <c r="R124">
        <v>4874.3999999999996</v>
      </c>
      <c r="S124">
        <v>4874.3999999999996</v>
      </c>
      <c r="T124">
        <v>4874.3999999999996</v>
      </c>
      <c r="U124">
        <v>0</v>
      </c>
      <c r="V124" t="s">
        <v>870</v>
      </c>
      <c r="W124">
        <v>4874.3999999999996</v>
      </c>
      <c r="X124">
        <v>4874.3999999999996</v>
      </c>
      <c r="Y124">
        <v>4874.3999999999996</v>
      </c>
      <c r="Z124">
        <v>0</v>
      </c>
      <c r="AA124">
        <v>668</v>
      </c>
      <c r="AB124">
        <v>536.18399999999997</v>
      </c>
      <c r="AC124">
        <v>0</v>
      </c>
      <c r="AD124">
        <v>173.6</v>
      </c>
      <c r="AE124">
        <v>86.8</v>
      </c>
      <c r="AF124">
        <v>173.6</v>
      </c>
      <c r="AG124">
        <v>173.6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  <c r="AS124">
        <v>32</v>
      </c>
      <c r="AT124">
        <v>8</v>
      </c>
      <c r="AU124">
        <v>700.99</v>
      </c>
      <c r="AV124">
        <v>175.2475</v>
      </c>
      <c r="AW124">
        <v>700.99</v>
      </c>
      <c r="AX124">
        <v>700.99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5473.3415999999997</v>
      </c>
      <c r="BI124">
        <v>5680.6315000000004</v>
      </c>
      <c r="BJ124">
        <v>5473.3415999999997</v>
      </c>
      <c r="BK124">
        <v>5680.6315000000004</v>
      </c>
      <c r="BL124">
        <v>5680.6315000000004</v>
      </c>
      <c r="BM124">
        <v>5680.6315000000004</v>
      </c>
      <c r="BN124" t="s">
        <v>871</v>
      </c>
      <c r="BO124">
        <v>0</v>
      </c>
      <c r="BP124">
        <v>0</v>
      </c>
      <c r="BQ124">
        <v>522.92999999999995</v>
      </c>
      <c r="BR124">
        <v>25</v>
      </c>
      <c r="BS124">
        <v>0.7</v>
      </c>
      <c r="BT124" t="s">
        <v>872</v>
      </c>
      <c r="BU124" t="s">
        <v>872</v>
      </c>
      <c r="BV124" t="s">
        <v>872</v>
      </c>
      <c r="BW124" t="s">
        <v>872</v>
      </c>
      <c r="BX124">
        <v>2025</v>
      </c>
      <c r="BY124">
        <v>12718903</v>
      </c>
      <c r="BZ124">
        <v>25000</v>
      </c>
      <c r="CA124">
        <v>0</v>
      </c>
      <c r="CB124">
        <v>0</v>
      </c>
      <c r="CC124">
        <v>0</v>
      </c>
      <c r="CD124">
        <v>0</v>
      </c>
      <c r="CE124">
        <v>0</v>
      </c>
      <c r="CF124">
        <v>0</v>
      </c>
      <c r="CG124">
        <v>12.51</v>
      </c>
      <c r="CH124">
        <v>2402328</v>
      </c>
      <c r="CI124">
        <v>4683.8100000000004</v>
      </c>
      <c r="CJ124">
        <v>4683.8100000000004</v>
      </c>
      <c r="CK124">
        <v>4683.8100000000004</v>
      </c>
      <c r="CL124">
        <v>0</v>
      </c>
      <c r="CM124">
        <v>0</v>
      </c>
      <c r="CN124" t="s">
        <v>873</v>
      </c>
      <c r="CO124">
        <v>4683.8100000000004</v>
      </c>
      <c r="CP124">
        <v>4683.8100000000004</v>
      </c>
      <c r="CQ124">
        <v>4683.8100000000004</v>
      </c>
      <c r="CR124">
        <v>0</v>
      </c>
      <c r="CS124">
        <v>673</v>
      </c>
      <c r="CT124">
        <v>515.21910000000003</v>
      </c>
      <c r="CU124">
        <v>0</v>
      </c>
      <c r="CV124">
        <v>195.83</v>
      </c>
      <c r="CW124">
        <v>97.915000000000006</v>
      </c>
      <c r="CX124">
        <v>195.83</v>
      </c>
      <c r="CY124">
        <v>195.83</v>
      </c>
      <c r="CZ124">
        <v>0</v>
      </c>
      <c r="DA124">
        <v>0</v>
      </c>
      <c r="DB124">
        <v>0</v>
      </c>
      <c r="DC124">
        <v>0</v>
      </c>
      <c r="DD124">
        <v>0</v>
      </c>
      <c r="DE124">
        <v>0</v>
      </c>
      <c r="DF124">
        <v>0</v>
      </c>
      <c r="DG124">
        <v>0</v>
      </c>
      <c r="DH124">
        <v>0</v>
      </c>
      <c r="DI124">
        <v>0</v>
      </c>
      <c r="DJ124">
        <v>0</v>
      </c>
      <c r="DK124">
        <v>32</v>
      </c>
      <c r="DL124">
        <v>8</v>
      </c>
      <c r="DM124">
        <v>673.59</v>
      </c>
      <c r="DN124">
        <v>168.39750000000001</v>
      </c>
      <c r="DO124">
        <v>673.59</v>
      </c>
      <c r="DP124">
        <v>673.59</v>
      </c>
      <c r="DQ124">
        <v>0</v>
      </c>
      <c r="DR124">
        <v>0</v>
      </c>
      <c r="DS124">
        <v>0</v>
      </c>
      <c r="DT124">
        <v>0</v>
      </c>
      <c r="DU124">
        <v>0</v>
      </c>
      <c r="DV124">
        <v>0</v>
      </c>
      <c r="DW124">
        <v>0</v>
      </c>
      <c r="DX124">
        <v>0</v>
      </c>
      <c r="DY124">
        <v>0</v>
      </c>
      <c r="DZ124">
        <v>5594.4853999999996</v>
      </c>
      <c r="EA124">
        <v>5473.3415999999997</v>
      </c>
      <c r="EB124">
        <v>5594.4853999999996</v>
      </c>
      <c r="EC124">
        <v>5473.3415999999997</v>
      </c>
      <c r="ED124">
        <v>5594.4853999999996</v>
      </c>
      <c r="EE124">
        <v>5594.4853999999996</v>
      </c>
      <c r="EF124" t="s">
        <v>874</v>
      </c>
      <c r="EG124">
        <v>-4.4819999999999999E-3</v>
      </c>
      <c r="EH124">
        <v>0</v>
      </c>
      <c r="EI124">
        <v>510.6</v>
      </c>
      <c r="EJ124">
        <v>34</v>
      </c>
      <c r="EK124">
        <v>0.7</v>
      </c>
      <c r="EL124" t="s">
        <v>872</v>
      </c>
      <c r="EM124" t="s">
        <v>872</v>
      </c>
      <c r="EN124" t="s">
        <v>872</v>
      </c>
      <c r="EO124" t="s">
        <v>872</v>
      </c>
      <c r="EP124">
        <v>2025</v>
      </c>
      <c r="EQ124">
        <v>11908007</v>
      </c>
      <c r="ER124" s="22">
        <v>51732</v>
      </c>
      <c r="ES124">
        <v>451519</v>
      </c>
      <c r="ET124">
        <v>0</v>
      </c>
      <c r="EU124">
        <v>0</v>
      </c>
      <c r="EV124">
        <v>0</v>
      </c>
      <c r="EW124">
        <v>0</v>
      </c>
      <c r="EX124">
        <v>0</v>
      </c>
      <c r="EY124">
        <v>12.51</v>
      </c>
      <c r="EZ124">
        <v>2221965</v>
      </c>
      <c r="FA124">
        <v>4808.8900000000003</v>
      </c>
      <c r="FB124">
        <v>4808.8900000000003</v>
      </c>
      <c r="FC124">
        <v>4808.8900000000003</v>
      </c>
      <c r="FD124">
        <v>0</v>
      </c>
      <c r="FE124">
        <v>0</v>
      </c>
      <c r="FF124" t="s">
        <v>875</v>
      </c>
      <c r="FG124">
        <v>4808.8900000000003</v>
      </c>
      <c r="FH124">
        <v>4808.8900000000003</v>
      </c>
      <c r="FI124">
        <v>4808.8900000000003</v>
      </c>
      <c r="FJ124">
        <v>0</v>
      </c>
      <c r="FK124">
        <v>679</v>
      </c>
      <c r="FL124">
        <v>528.97789999999998</v>
      </c>
      <c r="FM124">
        <v>0</v>
      </c>
      <c r="FN124">
        <v>162.94999999999999</v>
      </c>
      <c r="FO124">
        <v>81.474999999999994</v>
      </c>
      <c r="FP124">
        <v>162.94999999999999</v>
      </c>
      <c r="FQ124">
        <v>162.94999999999999</v>
      </c>
      <c r="FR124">
        <v>0</v>
      </c>
      <c r="FS124">
        <v>0</v>
      </c>
      <c r="FT124">
        <v>0</v>
      </c>
      <c r="FU124">
        <v>0</v>
      </c>
      <c r="FV124">
        <v>0</v>
      </c>
      <c r="FW124">
        <v>0</v>
      </c>
      <c r="FX124">
        <v>0</v>
      </c>
      <c r="FY124">
        <v>0</v>
      </c>
      <c r="FZ124">
        <v>0</v>
      </c>
      <c r="GA124">
        <v>0</v>
      </c>
      <c r="GB124">
        <v>0</v>
      </c>
      <c r="GC124">
        <v>25</v>
      </c>
      <c r="GD124">
        <v>6.25</v>
      </c>
      <c r="GE124">
        <v>675.57</v>
      </c>
      <c r="GF124">
        <v>168.89250000000001</v>
      </c>
      <c r="GG124">
        <v>675.57</v>
      </c>
      <c r="GH124">
        <v>675.57</v>
      </c>
      <c r="GI124">
        <v>0</v>
      </c>
      <c r="GJ124">
        <v>0</v>
      </c>
      <c r="GK124">
        <v>0</v>
      </c>
      <c r="GL124">
        <v>0</v>
      </c>
      <c r="GM124">
        <v>0</v>
      </c>
      <c r="GN124">
        <v>0</v>
      </c>
      <c r="GO124">
        <v>0</v>
      </c>
      <c r="GP124">
        <v>0</v>
      </c>
      <c r="GQ124">
        <v>0</v>
      </c>
      <c r="GR124">
        <v>5552.7983999999997</v>
      </c>
      <c r="GS124">
        <v>5594.4853999999996</v>
      </c>
      <c r="GT124">
        <v>5552.7983999999997</v>
      </c>
      <c r="GU124">
        <v>5594.4853999999996</v>
      </c>
      <c r="GV124">
        <v>5594.4853999999996</v>
      </c>
      <c r="GW124">
        <v>5594.4853999999996</v>
      </c>
      <c r="GX124" t="s">
        <v>876</v>
      </c>
      <c r="GY124">
        <v>-7.6239999999999997E-3</v>
      </c>
      <c r="GZ124">
        <v>0</v>
      </c>
      <c r="HA124">
        <v>458.53</v>
      </c>
      <c r="HB124">
        <v>20</v>
      </c>
      <c r="HC124">
        <v>0.7</v>
      </c>
      <c r="HD124" t="s">
        <v>872</v>
      </c>
      <c r="HE124" t="s">
        <v>872</v>
      </c>
      <c r="HF124" t="s">
        <v>872</v>
      </c>
      <c r="HG124" t="s">
        <v>872</v>
      </c>
      <c r="HH124">
        <v>2025</v>
      </c>
      <c r="HI124">
        <v>11487568</v>
      </c>
      <c r="HJ124">
        <v>51331</v>
      </c>
      <c r="HK124">
        <v>460049</v>
      </c>
      <c r="HL124">
        <v>0</v>
      </c>
      <c r="HM124">
        <v>0</v>
      </c>
      <c r="HN124">
        <v>0</v>
      </c>
      <c r="HO124">
        <v>0</v>
      </c>
      <c r="HP124">
        <v>0</v>
      </c>
      <c r="HQ124">
        <v>12.41</v>
      </c>
      <c r="HR124">
        <v>2213331</v>
      </c>
      <c r="HS124">
        <v>4767.9399999999996</v>
      </c>
      <c r="HT124">
        <v>4767.9399999999996</v>
      </c>
      <c r="HU124">
        <v>4767.9399999999996</v>
      </c>
      <c r="HV124">
        <v>0</v>
      </c>
      <c r="HW124">
        <v>0</v>
      </c>
      <c r="HX124" t="s">
        <v>877</v>
      </c>
      <c r="HY124">
        <v>4767.9399999999996</v>
      </c>
      <c r="HZ124">
        <v>4767.9399999999996</v>
      </c>
      <c r="IA124">
        <v>4767.9399999999996</v>
      </c>
      <c r="IB124">
        <v>0</v>
      </c>
      <c r="IC124">
        <v>682</v>
      </c>
      <c r="ID124">
        <v>524.47339999999997</v>
      </c>
      <c r="IE124">
        <v>18</v>
      </c>
      <c r="IF124">
        <v>159.03</v>
      </c>
      <c r="IG124">
        <v>79.515000000000001</v>
      </c>
      <c r="IH124">
        <v>159.03</v>
      </c>
      <c r="II124">
        <v>159.03</v>
      </c>
      <c r="IJ124">
        <v>0</v>
      </c>
      <c r="IK124">
        <v>0</v>
      </c>
      <c r="IL124">
        <v>0</v>
      </c>
      <c r="IM124">
        <v>0</v>
      </c>
      <c r="IN124">
        <v>0</v>
      </c>
      <c r="IO124">
        <v>0</v>
      </c>
      <c r="IP124">
        <v>0</v>
      </c>
      <c r="IQ124">
        <v>0</v>
      </c>
      <c r="IR124">
        <v>0</v>
      </c>
      <c r="IS124">
        <v>0</v>
      </c>
      <c r="IT124">
        <v>0</v>
      </c>
      <c r="IU124">
        <v>28</v>
      </c>
      <c r="IV124">
        <v>7</v>
      </c>
      <c r="IW124">
        <v>623.48</v>
      </c>
      <c r="IX124">
        <v>155.87</v>
      </c>
      <c r="IY124">
        <v>623.48</v>
      </c>
      <c r="IZ124">
        <v>623.48</v>
      </c>
      <c r="JA124">
        <v>0</v>
      </c>
      <c r="JB124">
        <v>0</v>
      </c>
      <c r="JC124">
        <v>0</v>
      </c>
      <c r="JD124">
        <v>0</v>
      </c>
      <c r="JE124">
        <v>0</v>
      </c>
      <c r="JF124">
        <v>0</v>
      </c>
      <c r="JG124">
        <v>0</v>
      </c>
      <c r="JH124">
        <v>0</v>
      </c>
      <c r="JI124">
        <v>0</v>
      </c>
      <c r="JJ124">
        <v>5552.7983999999997</v>
      </c>
      <c r="JK124">
        <v>5552.7983999999997</v>
      </c>
      <c r="JL124" t="s">
        <v>878</v>
      </c>
      <c r="JM124">
        <v>-3.9610000000000001E-3</v>
      </c>
      <c r="JN124">
        <v>0</v>
      </c>
      <c r="JO124">
        <v>464.21</v>
      </c>
      <c r="JP124">
        <v>19</v>
      </c>
      <c r="JQ124">
        <v>0.7</v>
      </c>
      <c r="JR124">
        <v>44317.36438082176</v>
      </c>
      <c r="JS124">
        <v>1</v>
      </c>
      <c r="JT124">
        <v>2</v>
      </c>
    </row>
    <row r="125" spans="1:280" x14ac:dyDescent="0.25">
      <c r="A125">
        <v>2043</v>
      </c>
      <c r="B125">
        <v>2043</v>
      </c>
      <c r="C125" t="s">
        <v>219</v>
      </c>
      <c r="D125" t="s">
        <v>213</v>
      </c>
      <c r="E125" t="s">
        <v>220</v>
      </c>
      <c r="G125">
        <v>2025</v>
      </c>
      <c r="H125">
        <v>11700000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10.57</v>
      </c>
      <c r="Q125">
        <v>1800000</v>
      </c>
      <c r="R125">
        <v>4160</v>
      </c>
      <c r="S125">
        <v>4160</v>
      </c>
      <c r="T125">
        <v>4160</v>
      </c>
      <c r="U125">
        <v>0</v>
      </c>
      <c r="V125" t="s">
        <v>870</v>
      </c>
      <c r="W125">
        <v>4160</v>
      </c>
      <c r="X125">
        <v>4160</v>
      </c>
      <c r="Y125">
        <v>4160</v>
      </c>
      <c r="Z125">
        <v>0</v>
      </c>
      <c r="AA125">
        <v>554</v>
      </c>
      <c r="AB125">
        <v>457.6</v>
      </c>
      <c r="AC125">
        <v>3</v>
      </c>
      <c r="AD125">
        <v>395</v>
      </c>
      <c r="AE125">
        <v>197.5</v>
      </c>
      <c r="AF125">
        <v>395</v>
      </c>
      <c r="AG125">
        <v>395</v>
      </c>
      <c r="AH125">
        <v>0</v>
      </c>
      <c r="AI125">
        <v>1</v>
      </c>
      <c r="AJ125">
        <v>1</v>
      </c>
      <c r="AK125">
        <v>1</v>
      </c>
      <c r="AL125">
        <v>1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  <c r="AS125">
        <v>34</v>
      </c>
      <c r="AT125">
        <v>8.5</v>
      </c>
      <c r="AU125">
        <v>714.25</v>
      </c>
      <c r="AV125">
        <v>178.5625</v>
      </c>
      <c r="AW125">
        <v>714.25</v>
      </c>
      <c r="AX125">
        <v>714.25</v>
      </c>
      <c r="AY125">
        <v>0</v>
      </c>
      <c r="AZ125">
        <v>32.44</v>
      </c>
      <c r="BA125">
        <v>32.44</v>
      </c>
      <c r="BB125">
        <v>32.44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4471.6266999999998</v>
      </c>
      <c r="BI125">
        <v>5038.6025</v>
      </c>
      <c r="BJ125">
        <v>4862.8617000000004</v>
      </c>
      <c r="BK125">
        <v>5038.6025</v>
      </c>
      <c r="BL125">
        <v>5038.6025</v>
      </c>
      <c r="BM125">
        <v>5038.6025</v>
      </c>
      <c r="BN125" t="s">
        <v>871</v>
      </c>
      <c r="BO125">
        <v>0</v>
      </c>
      <c r="BP125">
        <v>0</v>
      </c>
      <c r="BQ125">
        <v>432.69</v>
      </c>
      <c r="BR125">
        <v>14</v>
      </c>
      <c r="BS125">
        <v>0.7</v>
      </c>
      <c r="BT125" t="s">
        <v>872</v>
      </c>
      <c r="BU125" t="s">
        <v>872</v>
      </c>
      <c r="BV125" t="s">
        <v>872</v>
      </c>
      <c r="BW125" t="s">
        <v>872</v>
      </c>
      <c r="BX125">
        <v>2025</v>
      </c>
      <c r="BY125">
        <v>11300000</v>
      </c>
      <c r="BZ125">
        <v>0</v>
      </c>
      <c r="CA125">
        <v>0</v>
      </c>
      <c r="CB125">
        <v>0</v>
      </c>
      <c r="CC125">
        <v>0</v>
      </c>
      <c r="CD125">
        <v>0</v>
      </c>
      <c r="CE125">
        <v>0</v>
      </c>
      <c r="CF125">
        <v>0</v>
      </c>
      <c r="CG125">
        <v>10.57</v>
      </c>
      <c r="CH125">
        <v>1600000</v>
      </c>
      <c r="CI125">
        <v>3643.6</v>
      </c>
      <c r="CJ125">
        <v>4011.97</v>
      </c>
      <c r="CK125">
        <v>3643.6</v>
      </c>
      <c r="CL125">
        <v>368.37</v>
      </c>
      <c r="CM125">
        <v>0</v>
      </c>
      <c r="CN125" t="s">
        <v>873</v>
      </c>
      <c r="CO125">
        <v>3643.6</v>
      </c>
      <c r="CP125">
        <v>4011.97</v>
      </c>
      <c r="CQ125">
        <v>3643.6</v>
      </c>
      <c r="CR125">
        <v>368.37</v>
      </c>
      <c r="CS125">
        <v>552</v>
      </c>
      <c r="CT125">
        <v>441.31670000000003</v>
      </c>
      <c r="CU125">
        <v>3</v>
      </c>
      <c r="CV125">
        <v>372.89</v>
      </c>
      <c r="CW125">
        <v>186.44499999999999</v>
      </c>
      <c r="CX125">
        <v>386.85</v>
      </c>
      <c r="CY125">
        <v>372.89</v>
      </c>
      <c r="CZ125">
        <v>13.96</v>
      </c>
      <c r="DA125">
        <v>0</v>
      </c>
      <c r="DB125">
        <v>0</v>
      </c>
      <c r="DC125">
        <v>0</v>
      </c>
      <c r="DD125">
        <v>0</v>
      </c>
      <c r="DE125">
        <v>0</v>
      </c>
      <c r="DF125">
        <v>0</v>
      </c>
      <c r="DG125">
        <v>0</v>
      </c>
      <c r="DH125">
        <v>0</v>
      </c>
      <c r="DI125">
        <v>0</v>
      </c>
      <c r="DJ125">
        <v>0</v>
      </c>
      <c r="DK125">
        <v>34</v>
      </c>
      <c r="DL125">
        <v>8.5</v>
      </c>
      <c r="DM125">
        <v>625.29999999999995</v>
      </c>
      <c r="DN125">
        <v>156.32499999999999</v>
      </c>
      <c r="DO125">
        <v>688.84</v>
      </c>
      <c r="DP125">
        <v>625.29999999999995</v>
      </c>
      <c r="DQ125">
        <v>63.54</v>
      </c>
      <c r="DR125">
        <v>32.44</v>
      </c>
      <c r="DS125">
        <v>32.44</v>
      </c>
      <c r="DT125">
        <v>32.44</v>
      </c>
      <c r="DU125">
        <v>0</v>
      </c>
      <c r="DV125">
        <v>0</v>
      </c>
      <c r="DW125">
        <v>0</v>
      </c>
      <c r="DX125">
        <v>0</v>
      </c>
      <c r="DY125">
        <v>0</v>
      </c>
      <c r="DZ125">
        <v>4625.8944000000001</v>
      </c>
      <c r="EA125">
        <v>4471.6266999999998</v>
      </c>
      <c r="EB125">
        <v>4956.7218999999996</v>
      </c>
      <c r="EC125">
        <v>4862.8617000000004</v>
      </c>
      <c r="ED125">
        <v>4625.8944000000001</v>
      </c>
      <c r="EE125">
        <v>4956.7218999999996</v>
      </c>
      <c r="EF125" t="s">
        <v>874</v>
      </c>
      <c r="EG125">
        <v>-4.6629999999999996E-3</v>
      </c>
      <c r="EH125">
        <v>0</v>
      </c>
      <c r="EI125">
        <v>396.95</v>
      </c>
      <c r="EJ125">
        <v>22</v>
      </c>
      <c r="EK125">
        <v>0.7</v>
      </c>
      <c r="EL125" t="s">
        <v>872</v>
      </c>
      <c r="EM125" t="s">
        <v>872</v>
      </c>
      <c r="EN125" t="s">
        <v>872</v>
      </c>
      <c r="EO125" t="s">
        <v>872</v>
      </c>
      <c r="EP125">
        <v>2025</v>
      </c>
      <c r="EQ125">
        <v>10849884</v>
      </c>
      <c r="ER125" s="22">
        <v>44645</v>
      </c>
      <c r="ES125">
        <v>371862</v>
      </c>
      <c r="ET125">
        <v>0</v>
      </c>
      <c r="EU125">
        <v>0</v>
      </c>
      <c r="EV125">
        <v>0</v>
      </c>
      <c r="EW125">
        <v>0</v>
      </c>
      <c r="EX125">
        <v>0</v>
      </c>
      <c r="EY125">
        <v>10.57</v>
      </c>
      <c r="EZ125">
        <v>1767295</v>
      </c>
      <c r="FA125">
        <v>3783.52</v>
      </c>
      <c r="FB125">
        <v>4100.29</v>
      </c>
      <c r="FC125">
        <v>3783.52</v>
      </c>
      <c r="FD125">
        <v>316.77</v>
      </c>
      <c r="FE125">
        <v>0</v>
      </c>
      <c r="FF125" t="s">
        <v>875</v>
      </c>
      <c r="FG125">
        <v>3783.52</v>
      </c>
      <c r="FH125">
        <v>4100.29</v>
      </c>
      <c r="FI125">
        <v>3783.52</v>
      </c>
      <c r="FJ125">
        <v>316.77</v>
      </c>
      <c r="FK125">
        <v>568</v>
      </c>
      <c r="FL125">
        <v>451.03190000000001</v>
      </c>
      <c r="FM125">
        <v>3</v>
      </c>
      <c r="FN125">
        <v>359.44</v>
      </c>
      <c r="FO125">
        <v>179.72</v>
      </c>
      <c r="FP125">
        <v>359.45</v>
      </c>
      <c r="FQ125">
        <v>359.44</v>
      </c>
      <c r="FR125">
        <v>0.01</v>
      </c>
      <c r="FS125">
        <v>0</v>
      </c>
      <c r="FT125">
        <v>0</v>
      </c>
      <c r="FU125">
        <v>0</v>
      </c>
      <c r="FV125">
        <v>0</v>
      </c>
      <c r="FW125">
        <v>0</v>
      </c>
      <c r="FX125">
        <v>0</v>
      </c>
      <c r="FY125">
        <v>0</v>
      </c>
      <c r="FZ125">
        <v>0</v>
      </c>
      <c r="GA125">
        <v>0</v>
      </c>
      <c r="GB125">
        <v>0</v>
      </c>
      <c r="GC125">
        <v>41</v>
      </c>
      <c r="GD125">
        <v>10.25</v>
      </c>
      <c r="GE125">
        <v>663.73</v>
      </c>
      <c r="GF125">
        <v>165.9325</v>
      </c>
      <c r="GG125">
        <v>719.94</v>
      </c>
      <c r="GH125">
        <v>663.73</v>
      </c>
      <c r="GI125">
        <v>56.21</v>
      </c>
      <c r="GJ125">
        <v>32.44</v>
      </c>
      <c r="GK125">
        <v>32.44</v>
      </c>
      <c r="GL125">
        <v>32.44</v>
      </c>
      <c r="GM125">
        <v>0</v>
      </c>
      <c r="GN125">
        <v>0</v>
      </c>
      <c r="GO125">
        <v>0</v>
      </c>
      <c r="GP125">
        <v>0</v>
      </c>
      <c r="GQ125">
        <v>0</v>
      </c>
      <c r="GR125">
        <v>4617.3912</v>
      </c>
      <c r="GS125">
        <v>4625.8944000000001</v>
      </c>
      <c r="GT125">
        <v>4922.5286999999998</v>
      </c>
      <c r="GU125">
        <v>4956.7218999999996</v>
      </c>
      <c r="GV125">
        <v>4625.8944000000001</v>
      </c>
      <c r="GW125">
        <v>4956.7218999999996</v>
      </c>
      <c r="GX125" t="s">
        <v>876</v>
      </c>
      <c r="GY125">
        <v>-1.0468999999999999E-2</v>
      </c>
      <c r="GZ125">
        <v>0</v>
      </c>
      <c r="HA125">
        <v>426.5</v>
      </c>
      <c r="HB125">
        <v>17</v>
      </c>
      <c r="HC125">
        <v>0.7</v>
      </c>
      <c r="HD125" t="s">
        <v>872</v>
      </c>
      <c r="HE125" t="s">
        <v>872</v>
      </c>
      <c r="HF125" t="s">
        <v>872</v>
      </c>
      <c r="HG125" t="s">
        <v>872</v>
      </c>
      <c r="HH125">
        <v>2025</v>
      </c>
      <c r="HI125">
        <v>10444890</v>
      </c>
      <c r="HJ125">
        <v>45025</v>
      </c>
      <c r="HK125">
        <v>414142</v>
      </c>
      <c r="HL125">
        <v>0</v>
      </c>
      <c r="HM125">
        <v>0</v>
      </c>
      <c r="HN125">
        <v>0</v>
      </c>
      <c r="HO125">
        <v>0</v>
      </c>
      <c r="HP125">
        <v>0</v>
      </c>
      <c r="HQ125">
        <v>10.34</v>
      </c>
      <c r="HR125">
        <v>1807250</v>
      </c>
      <c r="HS125">
        <v>3809.13</v>
      </c>
      <c r="HT125">
        <v>4102.67</v>
      </c>
      <c r="HU125">
        <v>3809.13</v>
      </c>
      <c r="HV125">
        <v>293.54000000000002</v>
      </c>
      <c r="HW125">
        <v>0</v>
      </c>
      <c r="HX125" t="s">
        <v>877</v>
      </c>
      <c r="HY125">
        <v>3809.13</v>
      </c>
      <c r="HZ125">
        <v>4102.67</v>
      </c>
      <c r="IA125">
        <v>3809.13</v>
      </c>
      <c r="IB125">
        <v>293.54000000000002</v>
      </c>
      <c r="IC125">
        <v>541</v>
      </c>
      <c r="ID125">
        <v>451.2937</v>
      </c>
      <c r="IE125">
        <v>2.9</v>
      </c>
      <c r="IF125">
        <v>326.22000000000003</v>
      </c>
      <c r="IG125">
        <v>163.11000000000001</v>
      </c>
      <c r="IH125">
        <v>326.37</v>
      </c>
      <c r="II125">
        <v>326.22000000000003</v>
      </c>
      <c r="IJ125">
        <v>0.15</v>
      </c>
      <c r="IK125">
        <v>0</v>
      </c>
      <c r="IL125">
        <v>0</v>
      </c>
      <c r="IM125">
        <v>0</v>
      </c>
      <c r="IN125">
        <v>0</v>
      </c>
      <c r="IO125">
        <v>0</v>
      </c>
      <c r="IP125">
        <v>0</v>
      </c>
      <c r="IQ125">
        <v>0</v>
      </c>
      <c r="IR125">
        <v>0</v>
      </c>
      <c r="IS125">
        <v>0</v>
      </c>
      <c r="IT125">
        <v>0</v>
      </c>
      <c r="IU125">
        <v>36</v>
      </c>
      <c r="IV125">
        <v>9</v>
      </c>
      <c r="IW125">
        <v>598.07000000000005</v>
      </c>
      <c r="IX125">
        <v>149.51750000000001</v>
      </c>
      <c r="IY125">
        <v>644.16</v>
      </c>
      <c r="IZ125">
        <v>598.07000000000005</v>
      </c>
      <c r="JA125">
        <v>46.09</v>
      </c>
      <c r="JB125">
        <v>32.44</v>
      </c>
      <c r="JC125">
        <v>32.44</v>
      </c>
      <c r="JD125">
        <v>32.44</v>
      </c>
      <c r="JE125">
        <v>0</v>
      </c>
      <c r="JF125">
        <v>0</v>
      </c>
      <c r="JG125">
        <v>0</v>
      </c>
      <c r="JH125">
        <v>0</v>
      </c>
      <c r="JI125">
        <v>0</v>
      </c>
      <c r="JJ125">
        <v>4617.3912</v>
      </c>
      <c r="JK125">
        <v>4922.5286999999998</v>
      </c>
      <c r="JL125" t="s">
        <v>878</v>
      </c>
      <c r="JM125">
        <v>-8.463E-3</v>
      </c>
      <c r="JN125">
        <v>0</v>
      </c>
      <c r="JO125">
        <v>440.51</v>
      </c>
      <c r="JP125">
        <v>17</v>
      </c>
      <c r="JQ125">
        <v>0.7</v>
      </c>
      <c r="JR125">
        <v>44317.36438082176</v>
      </c>
      <c r="JS125">
        <v>1</v>
      </c>
      <c r="JT125">
        <v>2</v>
      </c>
    </row>
    <row r="126" spans="1:280" x14ac:dyDescent="0.25">
      <c r="A126">
        <v>5251</v>
      </c>
      <c r="B126">
        <v>2043</v>
      </c>
      <c r="D126" t="s">
        <v>213</v>
      </c>
      <c r="E126" t="s">
        <v>220</v>
      </c>
      <c r="F126" t="s">
        <v>1043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T126">
        <v>0</v>
      </c>
      <c r="U126">
        <v>0</v>
      </c>
      <c r="V126" t="s">
        <v>870</v>
      </c>
      <c r="W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G126">
        <v>0</v>
      </c>
      <c r="AH126">
        <v>0</v>
      </c>
      <c r="AI126">
        <v>0</v>
      </c>
      <c r="AJ126">
        <v>0</v>
      </c>
      <c r="AL126">
        <v>0</v>
      </c>
      <c r="AM126">
        <v>0</v>
      </c>
      <c r="AN126">
        <v>0</v>
      </c>
      <c r="AO126">
        <v>0</v>
      </c>
      <c r="AQ126">
        <v>0</v>
      </c>
      <c r="AR126">
        <v>0</v>
      </c>
      <c r="AS126">
        <v>0</v>
      </c>
      <c r="AT126">
        <v>0</v>
      </c>
      <c r="AU126">
        <v>0</v>
      </c>
      <c r="AV126">
        <v>0</v>
      </c>
      <c r="AX126">
        <v>0</v>
      </c>
      <c r="AY126">
        <v>0</v>
      </c>
      <c r="AZ126">
        <v>0</v>
      </c>
      <c r="BB126">
        <v>0</v>
      </c>
      <c r="BC126">
        <v>0</v>
      </c>
      <c r="BD126">
        <v>0</v>
      </c>
      <c r="BF126">
        <v>0</v>
      </c>
      <c r="BG126">
        <v>0</v>
      </c>
      <c r="BH126">
        <v>345.42</v>
      </c>
      <c r="BI126">
        <v>0</v>
      </c>
      <c r="BL126">
        <v>345.42</v>
      </c>
      <c r="BN126" t="s">
        <v>871</v>
      </c>
      <c r="BO126">
        <v>0</v>
      </c>
      <c r="BP126">
        <v>0</v>
      </c>
      <c r="BQ126">
        <v>0</v>
      </c>
      <c r="BR126">
        <v>0</v>
      </c>
      <c r="BS126">
        <v>0</v>
      </c>
      <c r="BT126" t="s">
        <v>872</v>
      </c>
      <c r="BU126" t="s">
        <v>872</v>
      </c>
      <c r="BV126" t="s">
        <v>872</v>
      </c>
      <c r="BW126" t="s">
        <v>872</v>
      </c>
      <c r="BY126">
        <v>0</v>
      </c>
      <c r="BZ126">
        <v>0</v>
      </c>
      <c r="CA126">
        <v>0</v>
      </c>
      <c r="CB126">
        <v>0</v>
      </c>
      <c r="CC126">
        <v>0</v>
      </c>
      <c r="CD126">
        <v>0</v>
      </c>
      <c r="CE126">
        <v>0</v>
      </c>
      <c r="CF126">
        <v>0</v>
      </c>
      <c r="CG126">
        <v>0</v>
      </c>
      <c r="CH126">
        <v>0</v>
      </c>
      <c r="CI126">
        <v>331.14</v>
      </c>
      <c r="CK126">
        <v>331.14</v>
      </c>
      <c r="CL126">
        <v>0</v>
      </c>
      <c r="CM126">
        <v>0</v>
      </c>
      <c r="CN126" t="s">
        <v>873</v>
      </c>
      <c r="CO126">
        <v>331.14</v>
      </c>
      <c r="CQ126">
        <v>331.14</v>
      </c>
      <c r="CR126">
        <v>0</v>
      </c>
      <c r="CS126">
        <v>0</v>
      </c>
      <c r="CT126">
        <v>0</v>
      </c>
      <c r="CU126">
        <v>0</v>
      </c>
      <c r="CV126">
        <v>0</v>
      </c>
      <c r="CW126">
        <v>0</v>
      </c>
      <c r="CY126">
        <v>0</v>
      </c>
      <c r="CZ126">
        <v>0</v>
      </c>
      <c r="DA126">
        <v>0</v>
      </c>
      <c r="DB126">
        <v>0</v>
      </c>
      <c r="DD126">
        <v>0</v>
      </c>
      <c r="DE126">
        <v>0</v>
      </c>
      <c r="DF126">
        <v>0</v>
      </c>
      <c r="DG126">
        <v>0</v>
      </c>
      <c r="DI126">
        <v>0</v>
      </c>
      <c r="DJ126">
        <v>0</v>
      </c>
      <c r="DK126">
        <v>0</v>
      </c>
      <c r="DL126">
        <v>0</v>
      </c>
      <c r="DM126">
        <v>57.12</v>
      </c>
      <c r="DN126">
        <v>14.28</v>
      </c>
      <c r="DP126">
        <v>57.12</v>
      </c>
      <c r="DQ126">
        <v>0</v>
      </c>
      <c r="DR126">
        <v>0</v>
      </c>
      <c r="DT126">
        <v>0</v>
      </c>
      <c r="DU126">
        <v>0</v>
      </c>
      <c r="DV126">
        <v>0</v>
      </c>
      <c r="DX126">
        <v>0</v>
      </c>
      <c r="DY126">
        <v>0</v>
      </c>
      <c r="DZ126">
        <v>330.82749999999999</v>
      </c>
      <c r="EA126">
        <v>345.42</v>
      </c>
      <c r="ED126">
        <v>345.42</v>
      </c>
      <c r="EF126" t="s">
        <v>874</v>
      </c>
      <c r="EG126">
        <v>-4.6629999999999996E-3</v>
      </c>
      <c r="EH126">
        <v>0</v>
      </c>
      <c r="EI126">
        <v>0</v>
      </c>
      <c r="EJ126">
        <v>0</v>
      </c>
      <c r="EK126">
        <v>0</v>
      </c>
      <c r="EL126" t="s">
        <v>872</v>
      </c>
      <c r="EM126" t="s">
        <v>872</v>
      </c>
      <c r="EN126" t="s">
        <v>872</v>
      </c>
      <c r="EO126" t="s">
        <v>872</v>
      </c>
      <c r="EQ126">
        <v>0</v>
      </c>
      <c r="ER126" s="22">
        <v>0</v>
      </c>
      <c r="ES126">
        <v>0</v>
      </c>
      <c r="ET126">
        <v>0</v>
      </c>
      <c r="EU126">
        <v>0</v>
      </c>
      <c r="EV126">
        <v>0</v>
      </c>
      <c r="EW126">
        <v>0</v>
      </c>
      <c r="EX126">
        <v>0</v>
      </c>
      <c r="EY126">
        <v>0</v>
      </c>
      <c r="EZ126">
        <v>0</v>
      </c>
      <c r="FA126">
        <v>316.77</v>
      </c>
      <c r="FC126">
        <v>316.77</v>
      </c>
      <c r="FD126">
        <v>0</v>
      </c>
      <c r="FE126">
        <v>0</v>
      </c>
      <c r="FF126" t="s">
        <v>875</v>
      </c>
      <c r="FG126">
        <v>316.77</v>
      </c>
      <c r="FI126">
        <v>316.77</v>
      </c>
      <c r="FJ126">
        <v>0</v>
      </c>
      <c r="FK126">
        <v>0</v>
      </c>
      <c r="FL126">
        <v>0</v>
      </c>
      <c r="FM126">
        <v>0</v>
      </c>
      <c r="FN126">
        <v>0.01</v>
      </c>
      <c r="FO126">
        <v>5.0000000000000001E-3</v>
      </c>
      <c r="FQ126">
        <v>0.01</v>
      </c>
      <c r="FR126">
        <v>0</v>
      </c>
      <c r="FS126">
        <v>0</v>
      </c>
      <c r="FT126">
        <v>0</v>
      </c>
      <c r="FV126">
        <v>0</v>
      </c>
      <c r="FW126">
        <v>0</v>
      </c>
      <c r="FX126">
        <v>0</v>
      </c>
      <c r="FY126">
        <v>0</v>
      </c>
      <c r="GA126">
        <v>0</v>
      </c>
      <c r="GB126">
        <v>0</v>
      </c>
      <c r="GC126">
        <v>0</v>
      </c>
      <c r="GD126">
        <v>0</v>
      </c>
      <c r="GE126">
        <v>56.21</v>
      </c>
      <c r="GF126">
        <v>14.0525</v>
      </c>
      <c r="GH126">
        <v>56.21</v>
      </c>
      <c r="GI126">
        <v>0</v>
      </c>
      <c r="GJ126">
        <v>0</v>
      </c>
      <c r="GL126">
        <v>0</v>
      </c>
      <c r="GM126">
        <v>0</v>
      </c>
      <c r="GN126">
        <v>0</v>
      </c>
      <c r="GP126">
        <v>0</v>
      </c>
      <c r="GQ126">
        <v>0</v>
      </c>
      <c r="GR126">
        <v>305.13749999999999</v>
      </c>
      <c r="GS126">
        <v>330.82749999999999</v>
      </c>
      <c r="GV126">
        <v>330.82749999999999</v>
      </c>
      <c r="GX126" t="s">
        <v>876</v>
      </c>
      <c r="GY126">
        <v>-1.0468999999999999E-2</v>
      </c>
      <c r="GZ126">
        <v>0</v>
      </c>
      <c r="HA126">
        <v>0</v>
      </c>
      <c r="HB126">
        <v>0</v>
      </c>
      <c r="HC126">
        <v>0</v>
      </c>
      <c r="HD126" t="s">
        <v>872</v>
      </c>
      <c r="HE126" t="s">
        <v>872</v>
      </c>
      <c r="HF126" t="s">
        <v>872</v>
      </c>
      <c r="HG126" t="s">
        <v>872</v>
      </c>
      <c r="HI126">
        <v>0</v>
      </c>
      <c r="HJ126">
        <v>0</v>
      </c>
      <c r="HK126">
        <v>0</v>
      </c>
      <c r="HL126">
        <v>0</v>
      </c>
      <c r="HM126">
        <v>0</v>
      </c>
      <c r="HN126">
        <v>0</v>
      </c>
      <c r="HO126">
        <v>0</v>
      </c>
      <c r="HP126">
        <v>0</v>
      </c>
      <c r="HQ126">
        <v>0</v>
      </c>
      <c r="HR126">
        <v>0</v>
      </c>
      <c r="HS126">
        <v>293.54000000000002</v>
      </c>
      <c r="HU126">
        <v>293.54000000000002</v>
      </c>
      <c r="HV126">
        <v>0</v>
      </c>
      <c r="HW126">
        <v>0</v>
      </c>
      <c r="HX126" t="s">
        <v>877</v>
      </c>
      <c r="HY126">
        <v>293.54000000000002</v>
      </c>
      <c r="IA126">
        <v>293.54000000000002</v>
      </c>
      <c r="IB126">
        <v>0</v>
      </c>
      <c r="IC126">
        <v>0</v>
      </c>
      <c r="ID126">
        <v>0</v>
      </c>
      <c r="IE126">
        <v>0</v>
      </c>
      <c r="IF126">
        <v>0.15</v>
      </c>
      <c r="IG126">
        <v>7.4999999999999997E-2</v>
      </c>
      <c r="II126">
        <v>0.15</v>
      </c>
      <c r="IJ126">
        <v>0</v>
      </c>
      <c r="IK126">
        <v>0</v>
      </c>
      <c r="IL126">
        <v>0</v>
      </c>
      <c r="IN126">
        <v>0</v>
      </c>
      <c r="IO126">
        <v>0</v>
      </c>
      <c r="IP126">
        <v>0</v>
      </c>
      <c r="IQ126">
        <v>0</v>
      </c>
      <c r="IS126">
        <v>0</v>
      </c>
      <c r="IT126">
        <v>0</v>
      </c>
      <c r="IU126">
        <v>0</v>
      </c>
      <c r="IV126">
        <v>0</v>
      </c>
      <c r="IW126">
        <v>46.09</v>
      </c>
      <c r="IX126">
        <v>11.522500000000001</v>
      </c>
      <c r="IZ126">
        <v>46.09</v>
      </c>
      <c r="JA126">
        <v>0</v>
      </c>
      <c r="JB126">
        <v>0</v>
      </c>
      <c r="JD126">
        <v>0</v>
      </c>
      <c r="JE126">
        <v>0</v>
      </c>
      <c r="JF126">
        <v>0</v>
      </c>
      <c r="JH126">
        <v>0</v>
      </c>
      <c r="JI126">
        <v>0</v>
      </c>
      <c r="JJ126">
        <v>305.13749999999999</v>
      </c>
      <c r="JL126" t="s">
        <v>878</v>
      </c>
      <c r="JM126">
        <v>0</v>
      </c>
      <c r="JN126">
        <v>0</v>
      </c>
      <c r="JO126">
        <v>0</v>
      </c>
      <c r="JP126">
        <v>0</v>
      </c>
      <c r="JQ126">
        <v>0</v>
      </c>
      <c r="JR126">
        <v>44317.36438082176</v>
      </c>
      <c r="JS126">
        <v>1</v>
      </c>
      <c r="JT126">
        <v>3</v>
      </c>
    </row>
    <row r="127" spans="1:280" x14ac:dyDescent="0.25">
      <c r="A127">
        <v>5572</v>
      </c>
      <c r="B127">
        <v>2043</v>
      </c>
      <c r="D127" t="s">
        <v>213</v>
      </c>
      <c r="E127" t="s">
        <v>220</v>
      </c>
      <c r="F127" t="s">
        <v>1044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T127">
        <v>0</v>
      </c>
      <c r="U127">
        <v>0</v>
      </c>
      <c r="V127" t="s">
        <v>870</v>
      </c>
      <c r="W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G127">
        <v>0</v>
      </c>
      <c r="AH127">
        <v>0</v>
      </c>
      <c r="AI127">
        <v>0</v>
      </c>
      <c r="AJ127">
        <v>0</v>
      </c>
      <c r="AL127">
        <v>0</v>
      </c>
      <c r="AM127">
        <v>0</v>
      </c>
      <c r="AN127">
        <v>0</v>
      </c>
      <c r="AO127">
        <v>0</v>
      </c>
      <c r="AQ127">
        <v>0</v>
      </c>
      <c r="AR127">
        <v>0</v>
      </c>
      <c r="AS127">
        <v>0</v>
      </c>
      <c r="AT127">
        <v>0</v>
      </c>
      <c r="AU127">
        <v>0</v>
      </c>
      <c r="AV127">
        <v>0</v>
      </c>
      <c r="AX127">
        <v>0</v>
      </c>
      <c r="AY127">
        <v>0</v>
      </c>
      <c r="AZ127">
        <v>0</v>
      </c>
      <c r="BB127">
        <v>0</v>
      </c>
      <c r="BC127">
        <v>0</v>
      </c>
      <c r="BD127">
        <v>0</v>
      </c>
      <c r="BF127">
        <v>0</v>
      </c>
      <c r="BG127">
        <v>0</v>
      </c>
      <c r="BH127">
        <v>45.814999999999998</v>
      </c>
      <c r="BI127">
        <v>0</v>
      </c>
      <c r="BL127">
        <v>45.814999999999998</v>
      </c>
      <c r="BN127" t="s">
        <v>871</v>
      </c>
      <c r="BO127">
        <v>0</v>
      </c>
      <c r="BP127">
        <v>0</v>
      </c>
      <c r="BQ127">
        <v>0</v>
      </c>
      <c r="BR127">
        <v>0</v>
      </c>
      <c r="BS127">
        <v>0</v>
      </c>
      <c r="BT127" t="s">
        <v>872</v>
      </c>
      <c r="BU127" t="s">
        <v>872</v>
      </c>
      <c r="BV127" t="s">
        <v>872</v>
      </c>
      <c r="BW127" t="s">
        <v>872</v>
      </c>
      <c r="BY127">
        <v>0</v>
      </c>
      <c r="BZ127">
        <v>0</v>
      </c>
      <c r="CA127">
        <v>0</v>
      </c>
      <c r="CB127">
        <v>0</v>
      </c>
      <c r="CC127">
        <v>0</v>
      </c>
      <c r="CD127">
        <v>0</v>
      </c>
      <c r="CE127">
        <v>0</v>
      </c>
      <c r="CF127">
        <v>0</v>
      </c>
      <c r="CG127">
        <v>0</v>
      </c>
      <c r="CH127">
        <v>0</v>
      </c>
      <c r="CI127">
        <v>37.229999999999997</v>
      </c>
      <c r="CK127">
        <v>37.229999999999997</v>
      </c>
      <c r="CL127">
        <v>0</v>
      </c>
      <c r="CM127">
        <v>0</v>
      </c>
      <c r="CN127" t="s">
        <v>873</v>
      </c>
      <c r="CO127">
        <v>37.229999999999997</v>
      </c>
      <c r="CQ127">
        <v>37.229999999999997</v>
      </c>
      <c r="CR127">
        <v>0</v>
      </c>
      <c r="CS127">
        <v>0</v>
      </c>
      <c r="CT127">
        <v>0</v>
      </c>
      <c r="CU127">
        <v>0</v>
      </c>
      <c r="CV127">
        <v>13.96</v>
      </c>
      <c r="CW127">
        <v>6.98</v>
      </c>
      <c r="CY127">
        <v>13.96</v>
      </c>
      <c r="CZ127">
        <v>0</v>
      </c>
      <c r="DA127">
        <v>0</v>
      </c>
      <c r="DB127">
        <v>0</v>
      </c>
      <c r="DD127">
        <v>0</v>
      </c>
      <c r="DE127">
        <v>0</v>
      </c>
      <c r="DF127">
        <v>0</v>
      </c>
      <c r="DG127">
        <v>0</v>
      </c>
      <c r="DI127">
        <v>0</v>
      </c>
      <c r="DJ127">
        <v>0</v>
      </c>
      <c r="DK127">
        <v>0</v>
      </c>
      <c r="DL127">
        <v>0</v>
      </c>
      <c r="DM127">
        <v>6.42</v>
      </c>
      <c r="DN127">
        <v>1.605</v>
      </c>
      <c r="DP127">
        <v>6.42</v>
      </c>
      <c r="DQ127">
        <v>0</v>
      </c>
      <c r="DR127">
        <v>0</v>
      </c>
      <c r="DT127">
        <v>0</v>
      </c>
      <c r="DU127">
        <v>0</v>
      </c>
      <c r="DV127">
        <v>0</v>
      </c>
      <c r="DX127">
        <v>0</v>
      </c>
      <c r="DY127">
        <v>0</v>
      </c>
      <c r="DZ127">
        <v>0</v>
      </c>
      <c r="EA127">
        <v>45.814999999999998</v>
      </c>
      <c r="ED127">
        <v>45.814999999999998</v>
      </c>
      <c r="EF127" t="s">
        <v>874</v>
      </c>
      <c r="EG127">
        <v>-4.6629999999999996E-3</v>
      </c>
      <c r="EH127">
        <v>0</v>
      </c>
      <c r="EI127">
        <v>0</v>
      </c>
      <c r="EJ127">
        <v>0</v>
      </c>
      <c r="EK127">
        <v>0</v>
      </c>
      <c r="EL127" t="s">
        <v>872</v>
      </c>
      <c r="EM127" t="s">
        <v>872</v>
      </c>
      <c r="EN127" t="s">
        <v>872</v>
      </c>
      <c r="EO127" t="s">
        <v>872</v>
      </c>
      <c r="FF127" t="s">
        <v>875</v>
      </c>
      <c r="GX127" t="s">
        <v>876</v>
      </c>
      <c r="HD127" t="s">
        <v>872</v>
      </c>
      <c r="HE127" t="s">
        <v>872</v>
      </c>
      <c r="HF127" t="s">
        <v>872</v>
      </c>
      <c r="HG127" t="s">
        <v>872</v>
      </c>
      <c r="HX127" t="s">
        <v>877</v>
      </c>
      <c r="JL127" t="s">
        <v>878</v>
      </c>
      <c r="JR127">
        <v>44317.36438082176</v>
      </c>
      <c r="JS127">
        <v>1</v>
      </c>
      <c r="JT127">
        <v>3</v>
      </c>
    </row>
    <row r="128" spans="1:280" x14ac:dyDescent="0.25">
      <c r="A128">
        <v>2044</v>
      </c>
      <c r="B128">
        <v>2044</v>
      </c>
      <c r="C128" t="s">
        <v>221</v>
      </c>
      <c r="D128" t="s">
        <v>213</v>
      </c>
      <c r="E128" t="s">
        <v>222</v>
      </c>
      <c r="G128">
        <v>2025</v>
      </c>
      <c r="H128">
        <v>3780415</v>
      </c>
      <c r="I128">
        <v>10000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8.19</v>
      </c>
      <c r="Q128">
        <v>974207</v>
      </c>
      <c r="R128">
        <v>1126</v>
      </c>
      <c r="S128">
        <v>1126</v>
      </c>
      <c r="T128">
        <v>1126</v>
      </c>
      <c r="U128">
        <v>0</v>
      </c>
      <c r="V128" t="s">
        <v>870</v>
      </c>
      <c r="W128">
        <v>1126</v>
      </c>
      <c r="X128">
        <v>1126</v>
      </c>
      <c r="Y128">
        <v>1126</v>
      </c>
      <c r="Z128">
        <v>0</v>
      </c>
      <c r="AA128">
        <v>153</v>
      </c>
      <c r="AB128">
        <v>123.86</v>
      </c>
      <c r="AC128">
        <v>25.1</v>
      </c>
      <c r="AD128">
        <v>4</v>
      </c>
      <c r="AE128">
        <v>2</v>
      </c>
      <c r="AF128">
        <v>4</v>
      </c>
      <c r="AG128">
        <v>4</v>
      </c>
      <c r="AH128">
        <v>0</v>
      </c>
      <c r="AI128">
        <v>2</v>
      </c>
      <c r="AJ128">
        <v>2</v>
      </c>
      <c r="AK128">
        <v>2</v>
      </c>
      <c r="AL128">
        <v>2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  <c r="AS128">
        <v>4</v>
      </c>
      <c r="AT128">
        <v>1</v>
      </c>
      <c r="AU128">
        <v>195.95</v>
      </c>
      <c r="AV128">
        <v>48.987499999999997</v>
      </c>
      <c r="AW128">
        <v>195.95</v>
      </c>
      <c r="AX128">
        <v>195.95</v>
      </c>
      <c r="AY128">
        <v>0</v>
      </c>
      <c r="AZ128">
        <v>0</v>
      </c>
      <c r="BA128">
        <v>0</v>
      </c>
      <c r="BB128">
        <v>0</v>
      </c>
      <c r="BC128">
        <v>0</v>
      </c>
      <c r="BD128">
        <v>81.22</v>
      </c>
      <c r="BE128">
        <v>81.22</v>
      </c>
      <c r="BF128">
        <v>81.22</v>
      </c>
      <c r="BG128">
        <v>0</v>
      </c>
      <c r="BH128">
        <v>1119.1875</v>
      </c>
      <c r="BI128">
        <v>1410.1675</v>
      </c>
      <c r="BJ128">
        <v>1336.1849999999999</v>
      </c>
      <c r="BK128">
        <v>1410.1675</v>
      </c>
      <c r="BL128">
        <v>1410.1675</v>
      </c>
      <c r="BM128">
        <v>1410.1675</v>
      </c>
      <c r="BN128" t="s">
        <v>871</v>
      </c>
      <c r="BO128">
        <v>0</v>
      </c>
      <c r="BP128">
        <v>0</v>
      </c>
      <c r="BQ128">
        <v>865.19</v>
      </c>
      <c r="BR128">
        <v>66</v>
      </c>
      <c r="BS128">
        <v>0.7</v>
      </c>
      <c r="BT128" t="s">
        <v>872</v>
      </c>
      <c r="BU128" t="s">
        <v>872</v>
      </c>
      <c r="BV128" t="s">
        <v>872</v>
      </c>
      <c r="BW128" t="s">
        <v>872</v>
      </c>
      <c r="BX128">
        <v>2025</v>
      </c>
      <c r="BY128">
        <v>3652575</v>
      </c>
      <c r="BZ128">
        <v>10000</v>
      </c>
      <c r="CA128">
        <v>0</v>
      </c>
      <c r="CB128">
        <v>0</v>
      </c>
      <c r="CC128">
        <v>0</v>
      </c>
      <c r="CD128">
        <v>0</v>
      </c>
      <c r="CE128">
        <v>0</v>
      </c>
      <c r="CF128">
        <v>0</v>
      </c>
      <c r="CG128">
        <v>8.19</v>
      </c>
      <c r="CH128">
        <v>745000</v>
      </c>
      <c r="CI128">
        <v>854.55</v>
      </c>
      <c r="CJ128">
        <v>1062.5</v>
      </c>
      <c r="CK128">
        <v>854.55</v>
      </c>
      <c r="CL128">
        <v>207.95</v>
      </c>
      <c r="CM128">
        <v>0</v>
      </c>
      <c r="CN128" t="s">
        <v>873</v>
      </c>
      <c r="CO128">
        <v>854.55</v>
      </c>
      <c r="CP128">
        <v>1062.5</v>
      </c>
      <c r="CQ128">
        <v>854.55</v>
      </c>
      <c r="CR128">
        <v>207.95</v>
      </c>
      <c r="CS128">
        <v>153</v>
      </c>
      <c r="CT128">
        <v>116.875</v>
      </c>
      <c r="CU128">
        <v>25.1</v>
      </c>
      <c r="CV128">
        <v>3.67</v>
      </c>
      <c r="CW128">
        <v>1.835</v>
      </c>
      <c r="CX128">
        <v>3.67</v>
      </c>
      <c r="CY128">
        <v>3.67</v>
      </c>
      <c r="CZ128">
        <v>0</v>
      </c>
      <c r="DA128">
        <v>1.43</v>
      </c>
      <c r="DB128">
        <v>1.43</v>
      </c>
      <c r="DC128">
        <v>1.43</v>
      </c>
      <c r="DD128">
        <v>1.43</v>
      </c>
      <c r="DE128">
        <v>0</v>
      </c>
      <c r="DF128">
        <v>0</v>
      </c>
      <c r="DG128">
        <v>0</v>
      </c>
      <c r="DH128">
        <v>0</v>
      </c>
      <c r="DI128">
        <v>0</v>
      </c>
      <c r="DJ128">
        <v>0</v>
      </c>
      <c r="DK128">
        <v>4</v>
      </c>
      <c r="DL128">
        <v>1</v>
      </c>
      <c r="DM128">
        <v>148.71</v>
      </c>
      <c r="DN128">
        <v>37.177500000000002</v>
      </c>
      <c r="DO128">
        <v>184.9</v>
      </c>
      <c r="DP128">
        <v>148.71</v>
      </c>
      <c r="DQ128">
        <v>36.19</v>
      </c>
      <c r="DR128">
        <v>0</v>
      </c>
      <c r="DS128">
        <v>0</v>
      </c>
      <c r="DT128">
        <v>0</v>
      </c>
      <c r="DU128">
        <v>0</v>
      </c>
      <c r="DV128">
        <v>81.22</v>
      </c>
      <c r="DW128">
        <v>81.22</v>
      </c>
      <c r="DX128">
        <v>81.22</v>
      </c>
      <c r="DY128">
        <v>0</v>
      </c>
      <c r="DZ128">
        <v>1169.6498999999999</v>
      </c>
      <c r="EA128">
        <v>1119.1875</v>
      </c>
      <c r="EB128">
        <v>1363.4274</v>
      </c>
      <c r="EC128">
        <v>1336.1849999999999</v>
      </c>
      <c r="ED128">
        <v>1169.6498999999999</v>
      </c>
      <c r="EE128">
        <v>1363.4274</v>
      </c>
      <c r="EF128" t="s">
        <v>874</v>
      </c>
      <c r="EG128">
        <v>0</v>
      </c>
      <c r="EH128">
        <v>0</v>
      </c>
      <c r="EI128">
        <v>701.18</v>
      </c>
      <c r="EJ128">
        <v>56</v>
      </c>
      <c r="EK128">
        <v>0.7</v>
      </c>
      <c r="EL128" t="s">
        <v>872</v>
      </c>
      <c r="EM128" t="s">
        <v>872</v>
      </c>
      <c r="EN128" t="s">
        <v>872</v>
      </c>
      <c r="EO128" t="s">
        <v>872</v>
      </c>
      <c r="EP128">
        <v>2025</v>
      </c>
      <c r="EQ128">
        <v>3469877</v>
      </c>
      <c r="ER128" s="22">
        <v>10395</v>
      </c>
      <c r="ES128">
        <v>89907</v>
      </c>
      <c r="ET128">
        <v>0</v>
      </c>
      <c r="EU128">
        <v>0</v>
      </c>
      <c r="EV128">
        <v>0</v>
      </c>
      <c r="EW128">
        <v>0</v>
      </c>
      <c r="EX128">
        <v>0</v>
      </c>
      <c r="EY128">
        <v>8.19</v>
      </c>
      <c r="EZ128">
        <v>788079</v>
      </c>
      <c r="FA128">
        <v>902.42</v>
      </c>
      <c r="FB128">
        <v>1088.5899999999999</v>
      </c>
      <c r="FC128">
        <v>902.42</v>
      </c>
      <c r="FD128">
        <v>186.17</v>
      </c>
      <c r="FE128">
        <v>0</v>
      </c>
      <c r="FF128" t="s">
        <v>875</v>
      </c>
      <c r="FG128">
        <v>902.42</v>
      </c>
      <c r="FH128">
        <v>1088.5899999999999</v>
      </c>
      <c r="FI128">
        <v>902.42</v>
      </c>
      <c r="FJ128">
        <v>186.17</v>
      </c>
      <c r="FK128">
        <v>184</v>
      </c>
      <c r="FL128">
        <v>119.7449</v>
      </c>
      <c r="FM128">
        <v>25.1</v>
      </c>
      <c r="FN128">
        <v>3.58</v>
      </c>
      <c r="FO128">
        <v>1.79</v>
      </c>
      <c r="FP128">
        <v>3.58</v>
      </c>
      <c r="FQ128">
        <v>3.58</v>
      </c>
      <c r="FR128">
        <v>0</v>
      </c>
      <c r="FS128">
        <v>0</v>
      </c>
      <c r="FT128">
        <v>0</v>
      </c>
      <c r="FU128">
        <v>0</v>
      </c>
      <c r="FV128">
        <v>0</v>
      </c>
      <c r="FW128">
        <v>0</v>
      </c>
      <c r="FX128">
        <v>0</v>
      </c>
      <c r="FY128">
        <v>0</v>
      </c>
      <c r="FZ128">
        <v>0</v>
      </c>
      <c r="GA128">
        <v>0</v>
      </c>
      <c r="GB128">
        <v>0</v>
      </c>
      <c r="GC128">
        <v>10</v>
      </c>
      <c r="GD128">
        <v>2.5</v>
      </c>
      <c r="GE128">
        <v>147.5</v>
      </c>
      <c r="GF128">
        <v>36.875</v>
      </c>
      <c r="GG128">
        <v>177.93</v>
      </c>
      <c r="GH128">
        <v>147.5</v>
      </c>
      <c r="GI128">
        <v>30.43</v>
      </c>
      <c r="GJ128">
        <v>0</v>
      </c>
      <c r="GK128">
        <v>0</v>
      </c>
      <c r="GL128">
        <v>0</v>
      </c>
      <c r="GM128">
        <v>0</v>
      </c>
      <c r="GN128">
        <v>81.22</v>
      </c>
      <c r="GO128">
        <v>81.22</v>
      </c>
      <c r="GP128">
        <v>81.22</v>
      </c>
      <c r="GQ128">
        <v>0</v>
      </c>
      <c r="GR128">
        <v>1103.0391999999999</v>
      </c>
      <c r="GS128">
        <v>1169.6498999999999</v>
      </c>
      <c r="GT128">
        <v>1294.1342</v>
      </c>
      <c r="GU128">
        <v>1363.4274</v>
      </c>
      <c r="GV128">
        <v>1169.6498999999999</v>
      </c>
      <c r="GW128">
        <v>1363.4274</v>
      </c>
      <c r="GX128" t="s">
        <v>876</v>
      </c>
      <c r="GY128">
        <v>0</v>
      </c>
      <c r="GZ128">
        <v>0</v>
      </c>
      <c r="HA128">
        <v>723.94</v>
      </c>
      <c r="HB128">
        <v>60</v>
      </c>
      <c r="HC128">
        <v>0.7</v>
      </c>
      <c r="HD128" t="s">
        <v>872</v>
      </c>
      <c r="HE128" t="s">
        <v>872</v>
      </c>
      <c r="HF128" t="s">
        <v>872</v>
      </c>
      <c r="HG128" t="s">
        <v>872</v>
      </c>
      <c r="HH128">
        <v>2025</v>
      </c>
      <c r="HI128">
        <v>3378606</v>
      </c>
      <c r="HJ128">
        <v>10136</v>
      </c>
      <c r="HK128">
        <v>93702</v>
      </c>
      <c r="HL128">
        <v>0</v>
      </c>
      <c r="HM128">
        <v>0</v>
      </c>
      <c r="HN128">
        <v>0</v>
      </c>
      <c r="HO128">
        <v>0</v>
      </c>
      <c r="HP128">
        <v>0</v>
      </c>
      <c r="HQ128">
        <v>9.9499999999999993</v>
      </c>
      <c r="HR128">
        <v>873906</v>
      </c>
      <c r="HS128">
        <v>843.15</v>
      </c>
      <c r="HT128">
        <v>1025.97</v>
      </c>
      <c r="HU128">
        <v>843.15</v>
      </c>
      <c r="HV128">
        <v>182.82</v>
      </c>
      <c r="HW128">
        <v>0</v>
      </c>
      <c r="HX128" t="s">
        <v>877</v>
      </c>
      <c r="HY128">
        <v>843.15</v>
      </c>
      <c r="HZ128">
        <v>1025.97</v>
      </c>
      <c r="IA128">
        <v>843.15</v>
      </c>
      <c r="IB128">
        <v>182.82</v>
      </c>
      <c r="IC128">
        <v>170</v>
      </c>
      <c r="ID128">
        <v>112.8567</v>
      </c>
      <c r="IE128">
        <v>22.9</v>
      </c>
      <c r="IF128">
        <v>4</v>
      </c>
      <c r="IG128">
        <v>2</v>
      </c>
      <c r="IH128">
        <v>4</v>
      </c>
      <c r="II128">
        <v>4</v>
      </c>
      <c r="IJ128">
        <v>0</v>
      </c>
      <c r="IK128">
        <v>0</v>
      </c>
      <c r="IL128">
        <v>0</v>
      </c>
      <c r="IM128">
        <v>0</v>
      </c>
      <c r="IN128">
        <v>0</v>
      </c>
      <c r="IO128">
        <v>0</v>
      </c>
      <c r="IP128">
        <v>0</v>
      </c>
      <c r="IQ128">
        <v>0</v>
      </c>
      <c r="IR128">
        <v>0</v>
      </c>
      <c r="IS128">
        <v>0</v>
      </c>
      <c r="IT128">
        <v>0</v>
      </c>
      <c r="IU128">
        <v>11</v>
      </c>
      <c r="IV128">
        <v>2.75</v>
      </c>
      <c r="IW128">
        <v>152.65</v>
      </c>
      <c r="IX128">
        <v>38.162500000000001</v>
      </c>
      <c r="IY128">
        <v>185.75</v>
      </c>
      <c r="IZ128">
        <v>152.65</v>
      </c>
      <c r="JA128">
        <v>33.1</v>
      </c>
      <c r="JB128">
        <v>0</v>
      </c>
      <c r="JC128">
        <v>0</v>
      </c>
      <c r="JD128">
        <v>0</v>
      </c>
      <c r="JE128">
        <v>0</v>
      </c>
      <c r="JF128">
        <v>81.22</v>
      </c>
      <c r="JG128">
        <v>81.22</v>
      </c>
      <c r="JH128">
        <v>81.22</v>
      </c>
      <c r="JI128">
        <v>0</v>
      </c>
      <c r="JJ128">
        <v>1103.0391999999999</v>
      </c>
      <c r="JK128">
        <v>1294.1342</v>
      </c>
      <c r="JL128" t="s">
        <v>878</v>
      </c>
      <c r="JM128">
        <v>-4.4759999999999999E-3</v>
      </c>
      <c r="JN128">
        <v>0</v>
      </c>
      <c r="JO128">
        <v>851.79</v>
      </c>
      <c r="JP128">
        <v>71</v>
      </c>
      <c r="JQ128">
        <v>0.7</v>
      </c>
      <c r="JR128">
        <v>44317.36438082176</v>
      </c>
      <c r="JS128">
        <v>1</v>
      </c>
      <c r="JT128">
        <v>2</v>
      </c>
    </row>
    <row r="129" spans="1:280" x14ac:dyDescent="0.25">
      <c r="A129">
        <v>4856</v>
      </c>
      <c r="B129">
        <v>2044</v>
      </c>
      <c r="D129" t="s">
        <v>213</v>
      </c>
      <c r="E129" t="s">
        <v>222</v>
      </c>
      <c r="F129" t="s">
        <v>922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T129">
        <v>0</v>
      </c>
      <c r="U129">
        <v>0</v>
      </c>
      <c r="V129" t="s">
        <v>870</v>
      </c>
      <c r="W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G129">
        <v>0</v>
      </c>
      <c r="AH129">
        <v>0</v>
      </c>
      <c r="AI129">
        <v>0</v>
      </c>
      <c r="AJ129">
        <v>0</v>
      </c>
      <c r="AL129">
        <v>0</v>
      </c>
      <c r="AM129">
        <v>0</v>
      </c>
      <c r="AN129">
        <v>0</v>
      </c>
      <c r="AO129">
        <v>0</v>
      </c>
      <c r="AQ129">
        <v>0</v>
      </c>
      <c r="AR129">
        <v>0</v>
      </c>
      <c r="AS129">
        <v>0</v>
      </c>
      <c r="AT129">
        <v>0</v>
      </c>
      <c r="AU129">
        <v>0</v>
      </c>
      <c r="AV129">
        <v>0</v>
      </c>
      <c r="AX129">
        <v>0</v>
      </c>
      <c r="AY129">
        <v>0</v>
      </c>
      <c r="AZ129">
        <v>0</v>
      </c>
      <c r="BB129">
        <v>0</v>
      </c>
      <c r="BC129">
        <v>0</v>
      </c>
      <c r="BD129">
        <v>0</v>
      </c>
      <c r="BF129">
        <v>0</v>
      </c>
      <c r="BG129">
        <v>0</v>
      </c>
      <c r="BH129">
        <v>216.9975</v>
      </c>
      <c r="BI129">
        <v>0</v>
      </c>
      <c r="BL129">
        <v>216.9975</v>
      </c>
      <c r="BN129" t="s">
        <v>871</v>
      </c>
      <c r="BO129">
        <v>0</v>
      </c>
      <c r="BP129">
        <v>0</v>
      </c>
      <c r="BQ129">
        <v>0</v>
      </c>
      <c r="BR129">
        <v>0</v>
      </c>
      <c r="BS129">
        <v>0</v>
      </c>
      <c r="BT129" t="s">
        <v>872</v>
      </c>
      <c r="BU129" t="s">
        <v>872</v>
      </c>
      <c r="BV129" t="s">
        <v>872</v>
      </c>
      <c r="BW129" t="s">
        <v>872</v>
      </c>
      <c r="BY129">
        <v>0</v>
      </c>
      <c r="BZ129">
        <v>0</v>
      </c>
      <c r="CA129">
        <v>0</v>
      </c>
      <c r="CB129">
        <v>0</v>
      </c>
      <c r="CC129">
        <v>0</v>
      </c>
      <c r="CD129">
        <v>0</v>
      </c>
      <c r="CE129">
        <v>0</v>
      </c>
      <c r="CF129">
        <v>0</v>
      </c>
      <c r="CG129">
        <v>0</v>
      </c>
      <c r="CH129">
        <v>0</v>
      </c>
      <c r="CI129">
        <v>207.95</v>
      </c>
      <c r="CK129">
        <v>207.95</v>
      </c>
      <c r="CL129">
        <v>0</v>
      </c>
      <c r="CM129">
        <v>0</v>
      </c>
      <c r="CN129" t="s">
        <v>873</v>
      </c>
      <c r="CO129">
        <v>207.95</v>
      </c>
      <c r="CQ129">
        <v>207.95</v>
      </c>
      <c r="CR129">
        <v>0</v>
      </c>
      <c r="CS129">
        <v>0</v>
      </c>
      <c r="CT129">
        <v>0</v>
      </c>
      <c r="CU129">
        <v>0</v>
      </c>
      <c r="CV129">
        <v>0</v>
      </c>
      <c r="CW129">
        <v>0</v>
      </c>
      <c r="CY129">
        <v>0</v>
      </c>
      <c r="CZ129">
        <v>0</v>
      </c>
      <c r="DA129">
        <v>0</v>
      </c>
      <c r="DB129">
        <v>0</v>
      </c>
      <c r="DD129">
        <v>0</v>
      </c>
      <c r="DE129">
        <v>0</v>
      </c>
      <c r="DF129">
        <v>0</v>
      </c>
      <c r="DG129">
        <v>0</v>
      </c>
      <c r="DI129">
        <v>0</v>
      </c>
      <c r="DJ129">
        <v>0</v>
      </c>
      <c r="DK129">
        <v>0</v>
      </c>
      <c r="DL129">
        <v>0</v>
      </c>
      <c r="DM129">
        <v>36.19</v>
      </c>
      <c r="DN129">
        <v>9.0474999999999994</v>
      </c>
      <c r="DP129">
        <v>36.19</v>
      </c>
      <c r="DQ129">
        <v>0</v>
      </c>
      <c r="DR129">
        <v>0</v>
      </c>
      <c r="DT129">
        <v>0</v>
      </c>
      <c r="DU129">
        <v>0</v>
      </c>
      <c r="DV129">
        <v>0</v>
      </c>
      <c r="DX129">
        <v>0</v>
      </c>
      <c r="DY129">
        <v>0</v>
      </c>
      <c r="DZ129">
        <v>193.7775</v>
      </c>
      <c r="EA129">
        <v>216.9975</v>
      </c>
      <c r="ED129">
        <v>216.9975</v>
      </c>
      <c r="EF129" t="s">
        <v>874</v>
      </c>
      <c r="EG129">
        <v>0</v>
      </c>
      <c r="EH129">
        <v>0</v>
      </c>
      <c r="EI129">
        <v>0</v>
      </c>
      <c r="EJ129">
        <v>0</v>
      </c>
      <c r="EK129">
        <v>0</v>
      </c>
      <c r="EL129" t="s">
        <v>872</v>
      </c>
      <c r="EM129" t="s">
        <v>872</v>
      </c>
      <c r="EN129" t="s">
        <v>872</v>
      </c>
      <c r="EO129" t="s">
        <v>872</v>
      </c>
      <c r="EQ129">
        <v>0</v>
      </c>
      <c r="ER129" s="22">
        <v>0</v>
      </c>
      <c r="ES129">
        <v>0</v>
      </c>
      <c r="ET129">
        <v>0</v>
      </c>
      <c r="EU129">
        <v>0</v>
      </c>
      <c r="EV129">
        <v>0</v>
      </c>
      <c r="EW129">
        <v>0</v>
      </c>
      <c r="EX129">
        <v>0</v>
      </c>
      <c r="EY129">
        <v>0</v>
      </c>
      <c r="EZ129">
        <v>0</v>
      </c>
      <c r="FA129">
        <v>186.17</v>
      </c>
      <c r="FC129">
        <v>186.17</v>
      </c>
      <c r="FD129">
        <v>0</v>
      </c>
      <c r="FE129">
        <v>0</v>
      </c>
      <c r="FF129" t="s">
        <v>875</v>
      </c>
      <c r="FG129">
        <v>186.17</v>
      </c>
      <c r="FI129">
        <v>186.17</v>
      </c>
      <c r="FJ129">
        <v>0</v>
      </c>
      <c r="FK129">
        <v>0</v>
      </c>
      <c r="FL129">
        <v>0</v>
      </c>
      <c r="FM129">
        <v>0</v>
      </c>
      <c r="FN129">
        <v>0</v>
      </c>
      <c r="FO129">
        <v>0</v>
      </c>
      <c r="FQ129">
        <v>0</v>
      </c>
      <c r="FR129">
        <v>0</v>
      </c>
      <c r="FS129">
        <v>0</v>
      </c>
      <c r="FT129">
        <v>0</v>
      </c>
      <c r="FV129">
        <v>0</v>
      </c>
      <c r="FW129">
        <v>0</v>
      </c>
      <c r="FX129">
        <v>0</v>
      </c>
      <c r="FY129">
        <v>0</v>
      </c>
      <c r="GA129">
        <v>0</v>
      </c>
      <c r="GB129">
        <v>0</v>
      </c>
      <c r="GC129">
        <v>0</v>
      </c>
      <c r="GD129">
        <v>0</v>
      </c>
      <c r="GE129">
        <v>30.43</v>
      </c>
      <c r="GF129">
        <v>7.6074999999999999</v>
      </c>
      <c r="GH129">
        <v>30.43</v>
      </c>
      <c r="GI129">
        <v>0</v>
      </c>
      <c r="GJ129">
        <v>0</v>
      </c>
      <c r="GL129">
        <v>0</v>
      </c>
      <c r="GM129">
        <v>0</v>
      </c>
      <c r="GN129">
        <v>0</v>
      </c>
      <c r="GP129">
        <v>0</v>
      </c>
      <c r="GQ129">
        <v>0</v>
      </c>
      <c r="GR129">
        <v>191.095</v>
      </c>
      <c r="GS129">
        <v>193.7775</v>
      </c>
      <c r="GV129">
        <v>193.7775</v>
      </c>
      <c r="GX129" t="s">
        <v>876</v>
      </c>
      <c r="GY129">
        <v>0</v>
      </c>
      <c r="GZ129">
        <v>0</v>
      </c>
      <c r="HA129">
        <v>0</v>
      </c>
      <c r="HB129">
        <v>0</v>
      </c>
      <c r="HC129">
        <v>0</v>
      </c>
      <c r="HD129" t="s">
        <v>872</v>
      </c>
      <c r="HE129" t="s">
        <v>872</v>
      </c>
      <c r="HF129" t="s">
        <v>872</v>
      </c>
      <c r="HG129" t="s">
        <v>872</v>
      </c>
      <c r="HI129">
        <v>0</v>
      </c>
      <c r="HJ129">
        <v>0</v>
      </c>
      <c r="HK129">
        <v>0</v>
      </c>
      <c r="HL129">
        <v>0</v>
      </c>
      <c r="HM129">
        <v>0</v>
      </c>
      <c r="HN129">
        <v>0</v>
      </c>
      <c r="HO129">
        <v>0</v>
      </c>
      <c r="HP129">
        <v>0</v>
      </c>
      <c r="HQ129">
        <v>0</v>
      </c>
      <c r="HR129">
        <v>0</v>
      </c>
      <c r="HS129">
        <v>182.82</v>
      </c>
      <c r="HU129">
        <v>182.82</v>
      </c>
      <c r="HV129">
        <v>0</v>
      </c>
      <c r="HW129">
        <v>0</v>
      </c>
      <c r="HX129" t="s">
        <v>877</v>
      </c>
      <c r="HY129">
        <v>182.82</v>
      </c>
      <c r="IA129">
        <v>182.82</v>
      </c>
      <c r="IB129">
        <v>0</v>
      </c>
      <c r="IC129">
        <v>0</v>
      </c>
      <c r="ID129">
        <v>0</v>
      </c>
      <c r="IE129">
        <v>0</v>
      </c>
      <c r="IF129">
        <v>0</v>
      </c>
      <c r="IG129">
        <v>0</v>
      </c>
      <c r="II129">
        <v>0</v>
      </c>
      <c r="IJ129">
        <v>0</v>
      </c>
      <c r="IK129">
        <v>0</v>
      </c>
      <c r="IL129">
        <v>0</v>
      </c>
      <c r="IN129">
        <v>0</v>
      </c>
      <c r="IO129">
        <v>0</v>
      </c>
      <c r="IP129">
        <v>0</v>
      </c>
      <c r="IQ129">
        <v>0</v>
      </c>
      <c r="IS129">
        <v>0</v>
      </c>
      <c r="IT129">
        <v>0</v>
      </c>
      <c r="IU129">
        <v>0</v>
      </c>
      <c r="IV129">
        <v>0</v>
      </c>
      <c r="IW129">
        <v>33.1</v>
      </c>
      <c r="IX129">
        <v>8.2750000000000004</v>
      </c>
      <c r="IZ129">
        <v>33.1</v>
      </c>
      <c r="JA129">
        <v>0</v>
      </c>
      <c r="JB129">
        <v>0</v>
      </c>
      <c r="JD129">
        <v>0</v>
      </c>
      <c r="JE129">
        <v>0</v>
      </c>
      <c r="JF129">
        <v>0</v>
      </c>
      <c r="JH129">
        <v>0</v>
      </c>
      <c r="JI129">
        <v>0</v>
      </c>
      <c r="JJ129">
        <v>191.095</v>
      </c>
      <c r="JL129" t="s">
        <v>878</v>
      </c>
      <c r="JM129">
        <v>0</v>
      </c>
      <c r="JN129">
        <v>0</v>
      </c>
      <c r="JO129">
        <v>0</v>
      </c>
      <c r="JP129">
        <v>0</v>
      </c>
      <c r="JQ129">
        <v>0</v>
      </c>
      <c r="JR129">
        <v>44317.36438082176</v>
      </c>
      <c r="JS129">
        <v>1</v>
      </c>
      <c r="JT129">
        <v>3</v>
      </c>
    </row>
    <row r="130" spans="1:280" x14ac:dyDescent="0.25">
      <c r="A130">
        <v>2045</v>
      </c>
      <c r="B130">
        <v>2045</v>
      </c>
      <c r="C130" t="s">
        <v>223</v>
      </c>
      <c r="D130" t="s">
        <v>213</v>
      </c>
      <c r="E130" t="s">
        <v>224</v>
      </c>
      <c r="G130">
        <v>2025</v>
      </c>
      <c r="H130">
        <v>620000</v>
      </c>
      <c r="I130">
        <v>2500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15.22</v>
      </c>
      <c r="Q130">
        <v>270000</v>
      </c>
      <c r="R130">
        <v>210</v>
      </c>
      <c r="S130">
        <v>210</v>
      </c>
      <c r="T130">
        <v>210</v>
      </c>
      <c r="U130">
        <v>0</v>
      </c>
      <c r="V130" t="s">
        <v>870</v>
      </c>
      <c r="W130">
        <v>210</v>
      </c>
      <c r="X130">
        <v>210</v>
      </c>
      <c r="Y130">
        <v>210</v>
      </c>
      <c r="Z130">
        <v>0</v>
      </c>
      <c r="AA130">
        <v>29</v>
      </c>
      <c r="AB130">
        <v>23.1</v>
      </c>
      <c r="AC130">
        <v>0.2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  <c r="AS130">
        <v>5</v>
      </c>
      <c r="AT130">
        <v>1.25</v>
      </c>
      <c r="AU130">
        <v>32</v>
      </c>
      <c r="AV130">
        <v>8</v>
      </c>
      <c r="AW130">
        <v>32</v>
      </c>
      <c r="AX130">
        <v>32</v>
      </c>
      <c r="AY130">
        <v>0</v>
      </c>
      <c r="AZ130">
        <v>0</v>
      </c>
      <c r="BA130">
        <v>65.06</v>
      </c>
      <c r="BB130">
        <v>0</v>
      </c>
      <c r="BC130">
        <v>65.06</v>
      </c>
      <c r="BD130">
        <v>0</v>
      </c>
      <c r="BE130">
        <v>50.46</v>
      </c>
      <c r="BF130">
        <v>0</v>
      </c>
      <c r="BG130">
        <v>50.46</v>
      </c>
      <c r="BH130">
        <v>23.005600000000001</v>
      </c>
      <c r="BI130">
        <v>242.55</v>
      </c>
      <c r="BJ130">
        <v>342.48559999999998</v>
      </c>
      <c r="BK130">
        <v>358.07</v>
      </c>
      <c r="BL130">
        <v>242.55</v>
      </c>
      <c r="BM130">
        <v>358.07</v>
      </c>
      <c r="BN130" t="s">
        <v>871</v>
      </c>
      <c r="BO130">
        <v>0</v>
      </c>
      <c r="BP130">
        <v>0</v>
      </c>
      <c r="BQ130">
        <v>1285.71</v>
      </c>
      <c r="BR130">
        <v>80</v>
      </c>
      <c r="BS130">
        <v>0.8</v>
      </c>
      <c r="BT130" t="s">
        <v>872</v>
      </c>
      <c r="BU130" t="s">
        <v>872</v>
      </c>
      <c r="BV130" t="s">
        <v>872</v>
      </c>
      <c r="BW130" t="s">
        <v>872</v>
      </c>
      <c r="BX130">
        <v>2025</v>
      </c>
      <c r="BY130">
        <v>625000</v>
      </c>
      <c r="BZ130">
        <v>2500</v>
      </c>
      <c r="CA130">
        <v>0</v>
      </c>
      <c r="CB130">
        <v>0</v>
      </c>
      <c r="CC130">
        <v>0</v>
      </c>
      <c r="CD130">
        <v>0</v>
      </c>
      <c r="CE130">
        <v>0</v>
      </c>
      <c r="CF130">
        <v>0</v>
      </c>
      <c r="CG130">
        <v>15.22</v>
      </c>
      <c r="CH130">
        <v>200000</v>
      </c>
      <c r="CI130">
        <v>0</v>
      </c>
      <c r="CJ130">
        <v>195.96</v>
      </c>
      <c r="CK130">
        <v>0</v>
      </c>
      <c r="CL130">
        <v>195.96</v>
      </c>
      <c r="CM130">
        <v>0</v>
      </c>
      <c r="CN130" t="s">
        <v>873</v>
      </c>
      <c r="CO130">
        <v>0</v>
      </c>
      <c r="CP130">
        <v>195.96</v>
      </c>
      <c r="CQ130">
        <v>0</v>
      </c>
      <c r="CR130">
        <v>195.96</v>
      </c>
      <c r="CS130">
        <v>29</v>
      </c>
      <c r="CT130">
        <v>21.555599999999998</v>
      </c>
      <c r="CU130">
        <v>0.2</v>
      </c>
      <c r="CV130">
        <v>0</v>
      </c>
      <c r="CW130">
        <v>0</v>
      </c>
      <c r="CX130">
        <v>0</v>
      </c>
      <c r="CY130">
        <v>0</v>
      </c>
      <c r="CZ130">
        <v>0</v>
      </c>
      <c r="DA130">
        <v>0</v>
      </c>
      <c r="DB130">
        <v>0</v>
      </c>
      <c r="DC130">
        <v>0</v>
      </c>
      <c r="DD130">
        <v>0</v>
      </c>
      <c r="DE130">
        <v>0</v>
      </c>
      <c r="DF130">
        <v>0</v>
      </c>
      <c r="DG130">
        <v>0</v>
      </c>
      <c r="DH130">
        <v>0</v>
      </c>
      <c r="DI130">
        <v>0</v>
      </c>
      <c r="DJ130">
        <v>0</v>
      </c>
      <c r="DK130">
        <v>5</v>
      </c>
      <c r="DL130">
        <v>1.25</v>
      </c>
      <c r="DM130">
        <v>0</v>
      </c>
      <c r="DN130">
        <v>0</v>
      </c>
      <c r="DO130">
        <v>32</v>
      </c>
      <c r="DP130">
        <v>0</v>
      </c>
      <c r="DQ130">
        <v>32</v>
      </c>
      <c r="DR130">
        <v>0</v>
      </c>
      <c r="DS130">
        <v>65.06</v>
      </c>
      <c r="DT130">
        <v>0</v>
      </c>
      <c r="DU130">
        <v>65.06</v>
      </c>
      <c r="DV130">
        <v>0</v>
      </c>
      <c r="DW130">
        <v>50.46</v>
      </c>
      <c r="DX130">
        <v>0</v>
      </c>
      <c r="DY130">
        <v>50.46</v>
      </c>
      <c r="DZ130">
        <v>23.613800000000001</v>
      </c>
      <c r="EA130">
        <v>23.005600000000001</v>
      </c>
      <c r="EB130">
        <v>356.46379999999999</v>
      </c>
      <c r="EC130">
        <v>342.48559999999998</v>
      </c>
      <c r="ED130">
        <v>23.613800000000001</v>
      </c>
      <c r="EE130">
        <v>356.46379999999999</v>
      </c>
      <c r="EF130" t="s">
        <v>874</v>
      </c>
      <c r="EG130">
        <v>-8.5129999999999997E-3</v>
      </c>
      <c r="EH130">
        <v>0</v>
      </c>
      <c r="EI130">
        <v>1011.94</v>
      </c>
      <c r="EJ130">
        <v>75</v>
      </c>
      <c r="EK130">
        <v>0.7</v>
      </c>
      <c r="EL130" t="s">
        <v>872</v>
      </c>
      <c r="EM130" t="s">
        <v>872</v>
      </c>
      <c r="EN130" t="s">
        <v>872</v>
      </c>
      <c r="EO130" t="s">
        <v>872</v>
      </c>
      <c r="EP130">
        <v>2025</v>
      </c>
      <c r="EQ130">
        <v>529848</v>
      </c>
      <c r="ER130" s="22">
        <v>2413</v>
      </c>
      <c r="ES130">
        <v>21368</v>
      </c>
      <c r="ET130">
        <v>0</v>
      </c>
      <c r="EU130">
        <v>0</v>
      </c>
      <c r="EV130">
        <v>0</v>
      </c>
      <c r="EW130">
        <v>0</v>
      </c>
      <c r="EX130">
        <v>0</v>
      </c>
      <c r="EY130">
        <v>15.22</v>
      </c>
      <c r="EZ130">
        <v>235435</v>
      </c>
      <c r="FA130">
        <v>0</v>
      </c>
      <c r="FB130">
        <v>210.58</v>
      </c>
      <c r="FC130">
        <v>0</v>
      </c>
      <c r="FD130">
        <v>210.58</v>
      </c>
      <c r="FE130">
        <v>0</v>
      </c>
      <c r="FF130" t="s">
        <v>875</v>
      </c>
      <c r="FG130">
        <v>0</v>
      </c>
      <c r="FH130">
        <v>210.58</v>
      </c>
      <c r="FI130">
        <v>0</v>
      </c>
      <c r="FJ130">
        <v>210.58</v>
      </c>
      <c r="FK130">
        <v>25</v>
      </c>
      <c r="FL130">
        <v>23.163799999999998</v>
      </c>
      <c r="FM130">
        <v>0.2</v>
      </c>
      <c r="FN130">
        <v>0</v>
      </c>
      <c r="FO130">
        <v>0</v>
      </c>
      <c r="FP130">
        <v>0</v>
      </c>
      <c r="FQ130">
        <v>0</v>
      </c>
      <c r="FR130">
        <v>0</v>
      </c>
      <c r="FS130">
        <v>0</v>
      </c>
      <c r="FT130">
        <v>0</v>
      </c>
      <c r="FU130">
        <v>0</v>
      </c>
      <c r="FV130">
        <v>0</v>
      </c>
      <c r="FW130">
        <v>0</v>
      </c>
      <c r="FX130">
        <v>0</v>
      </c>
      <c r="FY130">
        <v>0</v>
      </c>
      <c r="FZ130">
        <v>0</v>
      </c>
      <c r="GA130">
        <v>0</v>
      </c>
      <c r="GB130">
        <v>0</v>
      </c>
      <c r="GC130">
        <v>1</v>
      </c>
      <c r="GD130">
        <v>0.25</v>
      </c>
      <c r="GE130">
        <v>0</v>
      </c>
      <c r="GF130">
        <v>0</v>
      </c>
      <c r="GG130">
        <v>27</v>
      </c>
      <c r="GH130">
        <v>0</v>
      </c>
      <c r="GI130">
        <v>27</v>
      </c>
      <c r="GJ130">
        <v>0</v>
      </c>
      <c r="GK130">
        <v>65.06</v>
      </c>
      <c r="GL130">
        <v>0</v>
      </c>
      <c r="GM130">
        <v>65.06</v>
      </c>
      <c r="GN130">
        <v>0</v>
      </c>
      <c r="GO130">
        <v>50.46</v>
      </c>
      <c r="GP130">
        <v>0</v>
      </c>
      <c r="GQ130">
        <v>50.46</v>
      </c>
      <c r="GR130">
        <v>23.107500000000002</v>
      </c>
      <c r="GS130">
        <v>23.613800000000001</v>
      </c>
      <c r="GT130">
        <v>366.45</v>
      </c>
      <c r="GU130">
        <v>356.46379999999999</v>
      </c>
      <c r="GV130">
        <v>23.613800000000001</v>
      </c>
      <c r="GW130">
        <v>366.45</v>
      </c>
      <c r="GX130" t="s">
        <v>876</v>
      </c>
      <c r="GY130">
        <v>-1.4182999999999999E-2</v>
      </c>
      <c r="GZ130">
        <v>0</v>
      </c>
      <c r="HA130">
        <v>1102.17</v>
      </c>
      <c r="HB130">
        <v>79</v>
      </c>
      <c r="HC130">
        <v>0.7</v>
      </c>
      <c r="HD130" t="s">
        <v>872</v>
      </c>
      <c r="HE130" t="s">
        <v>872</v>
      </c>
      <c r="HF130" t="s">
        <v>872</v>
      </c>
      <c r="HG130" t="s">
        <v>872</v>
      </c>
      <c r="HH130">
        <v>2025</v>
      </c>
      <c r="HI130">
        <v>517998</v>
      </c>
      <c r="HJ130">
        <v>2461</v>
      </c>
      <c r="HK130">
        <v>22578</v>
      </c>
      <c r="HL130">
        <v>0</v>
      </c>
      <c r="HM130">
        <v>0</v>
      </c>
      <c r="HN130">
        <v>0</v>
      </c>
      <c r="HO130">
        <v>0</v>
      </c>
      <c r="HP130">
        <v>0</v>
      </c>
      <c r="HQ130">
        <v>13.72</v>
      </c>
      <c r="HR130">
        <v>247300</v>
      </c>
      <c r="HS130">
        <v>0</v>
      </c>
      <c r="HT130">
        <v>221.68</v>
      </c>
      <c r="HU130">
        <v>0</v>
      </c>
      <c r="HV130">
        <v>221.68</v>
      </c>
      <c r="HW130">
        <v>0</v>
      </c>
      <c r="HX130" t="s">
        <v>877</v>
      </c>
      <c r="HY130">
        <v>0</v>
      </c>
      <c r="HZ130">
        <v>221.68</v>
      </c>
      <c r="IA130">
        <v>0</v>
      </c>
      <c r="IB130">
        <v>221.68</v>
      </c>
      <c r="IC130">
        <v>23</v>
      </c>
      <c r="ID130">
        <v>23</v>
      </c>
      <c r="IE130">
        <v>0</v>
      </c>
      <c r="IF130">
        <v>0</v>
      </c>
      <c r="IG130">
        <v>0</v>
      </c>
      <c r="IH130">
        <v>0</v>
      </c>
      <c r="II130">
        <v>0</v>
      </c>
      <c r="IJ130">
        <v>0</v>
      </c>
      <c r="IK130">
        <v>0</v>
      </c>
      <c r="IL130">
        <v>0</v>
      </c>
      <c r="IM130">
        <v>0</v>
      </c>
      <c r="IN130">
        <v>0</v>
      </c>
      <c r="IO130">
        <v>0</v>
      </c>
      <c r="IP130">
        <v>0</v>
      </c>
      <c r="IQ130">
        <v>0</v>
      </c>
      <c r="IR130">
        <v>0</v>
      </c>
      <c r="IS130">
        <v>0</v>
      </c>
      <c r="IT130">
        <v>0</v>
      </c>
      <c r="IU130">
        <v>0</v>
      </c>
      <c r="IV130">
        <v>0</v>
      </c>
      <c r="IW130">
        <v>0.43</v>
      </c>
      <c r="IX130">
        <v>0.1075</v>
      </c>
      <c r="IY130">
        <v>25</v>
      </c>
      <c r="IZ130">
        <v>0.43</v>
      </c>
      <c r="JA130">
        <v>24.57</v>
      </c>
      <c r="JB130">
        <v>0</v>
      </c>
      <c r="JC130">
        <v>65.06</v>
      </c>
      <c r="JD130">
        <v>0</v>
      </c>
      <c r="JE130">
        <v>65.06</v>
      </c>
      <c r="JF130">
        <v>0</v>
      </c>
      <c r="JG130">
        <v>50.46</v>
      </c>
      <c r="JH130">
        <v>0</v>
      </c>
      <c r="JI130">
        <v>50.46</v>
      </c>
      <c r="JJ130">
        <v>23.107500000000002</v>
      </c>
      <c r="JK130">
        <v>366.45</v>
      </c>
      <c r="JL130" t="s">
        <v>878</v>
      </c>
      <c r="JM130">
        <v>-9.3030000000000005E-3</v>
      </c>
      <c r="JN130">
        <v>0</v>
      </c>
      <c r="JO130">
        <v>1115.57</v>
      </c>
      <c r="JP130">
        <v>79</v>
      </c>
      <c r="JQ130">
        <v>0.7</v>
      </c>
      <c r="JR130">
        <v>44317.36438082176</v>
      </c>
      <c r="JS130">
        <v>1</v>
      </c>
      <c r="JT130">
        <v>2</v>
      </c>
    </row>
    <row r="131" spans="1:280" x14ac:dyDescent="0.25">
      <c r="A131">
        <v>3356</v>
      </c>
      <c r="B131">
        <v>2045</v>
      </c>
      <c r="D131" t="s">
        <v>213</v>
      </c>
      <c r="E131" t="s">
        <v>224</v>
      </c>
      <c r="F131" t="s">
        <v>923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T131">
        <v>0</v>
      </c>
      <c r="U131">
        <v>0</v>
      </c>
      <c r="V131" t="s">
        <v>870</v>
      </c>
      <c r="W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G131">
        <v>0</v>
      </c>
      <c r="AH131">
        <v>0</v>
      </c>
      <c r="AI131">
        <v>0</v>
      </c>
      <c r="AJ131">
        <v>0</v>
      </c>
      <c r="AL131">
        <v>0</v>
      </c>
      <c r="AM131">
        <v>0</v>
      </c>
      <c r="AN131">
        <v>0</v>
      </c>
      <c r="AO131">
        <v>0</v>
      </c>
      <c r="AQ131">
        <v>0</v>
      </c>
      <c r="AR131">
        <v>0</v>
      </c>
      <c r="AS131">
        <v>0</v>
      </c>
      <c r="AT131">
        <v>0</v>
      </c>
      <c r="AU131">
        <v>0</v>
      </c>
      <c r="AV131">
        <v>0</v>
      </c>
      <c r="AX131">
        <v>0</v>
      </c>
      <c r="AY131">
        <v>0</v>
      </c>
      <c r="AZ131">
        <v>65.06</v>
      </c>
      <c r="BB131">
        <v>65.06</v>
      </c>
      <c r="BC131">
        <v>0</v>
      </c>
      <c r="BD131">
        <v>50.46</v>
      </c>
      <c r="BF131">
        <v>50.46</v>
      </c>
      <c r="BG131">
        <v>0</v>
      </c>
      <c r="BH131">
        <v>319.48</v>
      </c>
      <c r="BI131">
        <v>115.52</v>
      </c>
      <c r="BL131">
        <v>319.48</v>
      </c>
      <c r="BN131" t="s">
        <v>871</v>
      </c>
      <c r="BO131">
        <v>0</v>
      </c>
      <c r="BP131">
        <v>0</v>
      </c>
      <c r="BQ131">
        <v>0</v>
      </c>
      <c r="BR131">
        <v>0</v>
      </c>
      <c r="BS131">
        <v>0</v>
      </c>
      <c r="BT131" t="s">
        <v>872</v>
      </c>
      <c r="BU131" t="s">
        <v>872</v>
      </c>
      <c r="BV131" t="s">
        <v>872</v>
      </c>
      <c r="BW131" t="s">
        <v>872</v>
      </c>
      <c r="BY131">
        <v>0</v>
      </c>
      <c r="BZ131">
        <v>0</v>
      </c>
      <c r="CA131">
        <v>0</v>
      </c>
      <c r="CB131">
        <v>0</v>
      </c>
      <c r="CC131">
        <v>0</v>
      </c>
      <c r="CD131">
        <v>0</v>
      </c>
      <c r="CE131">
        <v>0</v>
      </c>
      <c r="CF131">
        <v>0</v>
      </c>
      <c r="CG131">
        <v>0</v>
      </c>
      <c r="CH131">
        <v>0</v>
      </c>
      <c r="CI131">
        <v>195.96</v>
      </c>
      <c r="CK131">
        <v>195.96</v>
      </c>
      <c r="CL131">
        <v>0</v>
      </c>
      <c r="CM131">
        <v>0</v>
      </c>
      <c r="CN131" t="s">
        <v>873</v>
      </c>
      <c r="CO131">
        <v>195.96</v>
      </c>
      <c r="CQ131">
        <v>195.96</v>
      </c>
      <c r="CR131">
        <v>0</v>
      </c>
      <c r="CS131">
        <v>0</v>
      </c>
      <c r="CT131">
        <v>0</v>
      </c>
      <c r="CU131">
        <v>0</v>
      </c>
      <c r="CV131">
        <v>0</v>
      </c>
      <c r="CW131">
        <v>0</v>
      </c>
      <c r="CY131">
        <v>0</v>
      </c>
      <c r="CZ131">
        <v>0</v>
      </c>
      <c r="DA131">
        <v>0</v>
      </c>
      <c r="DB131">
        <v>0</v>
      </c>
      <c r="DD131">
        <v>0</v>
      </c>
      <c r="DE131">
        <v>0</v>
      </c>
      <c r="DF131">
        <v>0</v>
      </c>
      <c r="DG131">
        <v>0</v>
      </c>
      <c r="DI131">
        <v>0</v>
      </c>
      <c r="DJ131">
        <v>0</v>
      </c>
      <c r="DK131">
        <v>0</v>
      </c>
      <c r="DL131">
        <v>0</v>
      </c>
      <c r="DM131">
        <v>32</v>
      </c>
      <c r="DN131">
        <v>8</v>
      </c>
      <c r="DP131">
        <v>32</v>
      </c>
      <c r="DQ131">
        <v>0</v>
      </c>
      <c r="DR131">
        <v>65.06</v>
      </c>
      <c r="DT131">
        <v>65.06</v>
      </c>
      <c r="DU131">
        <v>0</v>
      </c>
      <c r="DV131">
        <v>50.46</v>
      </c>
      <c r="DX131">
        <v>50.46</v>
      </c>
      <c r="DY131">
        <v>0</v>
      </c>
      <c r="DZ131">
        <v>332.85</v>
      </c>
      <c r="EA131">
        <v>319.48</v>
      </c>
      <c r="ED131">
        <v>332.85</v>
      </c>
      <c r="EF131" t="s">
        <v>874</v>
      </c>
      <c r="EG131">
        <v>-8.5129999999999997E-3</v>
      </c>
      <c r="EH131">
        <v>0</v>
      </c>
      <c r="EI131">
        <v>0</v>
      </c>
      <c r="EJ131">
        <v>0</v>
      </c>
      <c r="EK131">
        <v>0</v>
      </c>
      <c r="EL131" t="s">
        <v>872</v>
      </c>
      <c r="EM131" t="s">
        <v>872</v>
      </c>
      <c r="EN131" t="s">
        <v>872</v>
      </c>
      <c r="EO131" t="s">
        <v>872</v>
      </c>
      <c r="EQ131">
        <v>0</v>
      </c>
      <c r="ER131" s="22">
        <v>0</v>
      </c>
      <c r="ES131">
        <v>0</v>
      </c>
      <c r="ET131">
        <v>0</v>
      </c>
      <c r="EU131">
        <v>0</v>
      </c>
      <c r="EV131">
        <v>0</v>
      </c>
      <c r="EW131">
        <v>0</v>
      </c>
      <c r="EX131">
        <v>0</v>
      </c>
      <c r="EY131">
        <v>0</v>
      </c>
      <c r="EZ131">
        <v>0</v>
      </c>
      <c r="FA131">
        <v>210.58</v>
      </c>
      <c r="FC131">
        <v>210.58</v>
      </c>
      <c r="FD131">
        <v>0</v>
      </c>
      <c r="FE131">
        <v>0</v>
      </c>
      <c r="FF131" t="s">
        <v>875</v>
      </c>
      <c r="FG131">
        <v>210.58</v>
      </c>
      <c r="FI131">
        <v>210.58</v>
      </c>
      <c r="FJ131">
        <v>0</v>
      </c>
      <c r="FK131">
        <v>0</v>
      </c>
      <c r="FL131">
        <v>0</v>
      </c>
      <c r="FM131">
        <v>0</v>
      </c>
      <c r="FN131">
        <v>0</v>
      </c>
      <c r="FO131">
        <v>0</v>
      </c>
      <c r="FQ131">
        <v>0</v>
      </c>
      <c r="FR131">
        <v>0</v>
      </c>
      <c r="FS131">
        <v>0</v>
      </c>
      <c r="FT131">
        <v>0</v>
      </c>
      <c r="FV131">
        <v>0</v>
      </c>
      <c r="FW131">
        <v>0</v>
      </c>
      <c r="FX131">
        <v>0</v>
      </c>
      <c r="FY131">
        <v>0</v>
      </c>
      <c r="GA131">
        <v>0</v>
      </c>
      <c r="GB131">
        <v>0</v>
      </c>
      <c r="GC131">
        <v>0</v>
      </c>
      <c r="GD131">
        <v>0</v>
      </c>
      <c r="GE131">
        <v>27</v>
      </c>
      <c r="GF131">
        <v>6.75</v>
      </c>
      <c r="GH131">
        <v>27</v>
      </c>
      <c r="GI131">
        <v>0</v>
      </c>
      <c r="GJ131">
        <v>65.06</v>
      </c>
      <c r="GL131">
        <v>65.06</v>
      </c>
      <c r="GM131">
        <v>0</v>
      </c>
      <c r="GN131">
        <v>50.46</v>
      </c>
      <c r="GP131">
        <v>50.46</v>
      </c>
      <c r="GQ131">
        <v>0</v>
      </c>
      <c r="GR131">
        <v>343.34249999999997</v>
      </c>
      <c r="GS131">
        <v>332.85</v>
      </c>
      <c r="GV131">
        <v>343.34249999999997</v>
      </c>
      <c r="GX131" t="s">
        <v>876</v>
      </c>
      <c r="GY131">
        <v>-1.4182999999999999E-2</v>
      </c>
      <c r="GZ131">
        <v>0</v>
      </c>
      <c r="HA131">
        <v>0</v>
      </c>
      <c r="HB131">
        <v>0</v>
      </c>
      <c r="HC131">
        <v>0</v>
      </c>
      <c r="HD131" t="s">
        <v>872</v>
      </c>
      <c r="HE131" t="s">
        <v>872</v>
      </c>
      <c r="HF131" t="s">
        <v>872</v>
      </c>
      <c r="HG131" t="s">
        <v>872</v>
      </c>
      <c r="HI131">
        <v>0</v>
      </c>
      <c r="HJ131">
        <v>0</v>
      </c>
      <c r="HK131">
        <v>0</v>
      </c>
      <c r="HL131">
        <v>0</v>
      </c>
      <c r="HM131">
        <v>0</v>
      </c>
      <c r="HN131">
        <v>0</v>
      </c>
      <c r="HO131">
        <v>0</v>
      </c>
      <c r="HP131">
        <v>0</v>
      </c>
      <c r="HQ131">
        <v>0</v>
      </c>
      <c r="HR131">
        <v>0</v>
      </c>
      <c r="HS131">
        <v>221.68</v>
      </c>
      <c r="HU131">
        <v>221.68</v>
      </c>
      <c r="HV131">
        <v>0</v>
      </c>
      <c r="HW131">
        <v>0</v>
      </c>
      <c r="HX131" t="s">
        <v>877</v>
      </c>
      <c r="HY131">
        <v>221.68</v>
      </c>
      <c r="IA131">
        <v>221.68</v>
      </c>
      <c r="IB131">
        <v>0</v>
      </c>
      <c r="IC131">
        <v>0</v>
      </c>
      <c r="ID131">
        <v>0</v>
      </c>
      <c r="IE131">
        <v>0</v>
      </c>
      <c r="IF131">
        <v>0</v>
      </c>
      <c r="IG131">
        <v>0</v>
      </c>
      <c r="II131">
        <v>0</v>
      </c>
      <c r="IJ131">
        <v>0</v>
      </c>
      <c r="IK131">
        <v>0</v>
      </c>
      <c r="IL131">
        <v>0</v>
      </c>
      <c r="IN131">
        <v>0</v>
      </c>
      <c r="IO131">
        <v>0</v>
      </c>
      <c r="IP131">
        <v>0</v>
      </c>
      <c r="IQ131">
        <v>0</v>
      </c>
      <c r="IS131">
        <v>0</v>
      </c>
      <c r="IT131">
        <v>0</v>
      </c>
      <c r="IU131">
        <v>0</v>
      </c>
      <c r="IV131">
        <v>0</v>
      </c>
      <c r="IW131">
        <v>24.57</v>
      </c>
      <c r="IX131">
        <v>6.1425000000000001</v>
      </c>
      <c r="IZ131">
        <v>24.57</v>
      </c>
      <c r="JA131">
        <v>0</v>
      </c>
      <c r="JB131">
        <v>65.06</v>
      </c>
      <c r="JD131">
        <v>65.06</v>
      </c>
      <c r="JE131">
        <v>0</v>
      </c>
      <c r="JF131">
        <v>50.46</v>
      </c>
      <c r="JH131">
        <v>50.46</v>
      </c>
      <c r="JI131">
        <v>0</v>
      </c>
      <c r="JJ131">
        <v>343.34249999999997</v>
      </c>
      <c r="JL131" t="s">
        <v>878</v>
      </c>
      <c r="JM131">
        <v>0</v>
      </c>
      <c r="JN131">
        <v>0</v>
      </c>
      <c r="JO131">
        <v>0</v>
      </c>
      <c r="JP131">
        <v>0</v>
      </c>
      <c r="JQ131">
        <v>0</v>
      </c>
      <c r="JR131">
        <v>44317.36438082176</v>
      </c>
      <c r="JS131">
        <v>1</v>
      </c>
      <c r="JT131">
        <v>3</v>
      </c>
    </row>
    <row r="132" spans="1:280" x14ac:dyDescent="0.25">
      <c r="A132">
        <v>2046</v>
      </c>
      <c r="B132">
        <v>2046</v>
      </c>
      <c r="C132" t="s">
        <v>225</v>
      </c>
      <c r="D132" t="s">
        <v>213</v>
      </c>
      <c r="E132" t="s">
        <v>226</v>
      </c>
      <c r="G132">
        <v>2025</v>
      </c>
      <c r="H132">
        <v>485800</v>
      </c>
      <c r="I132">
        <v>0</v>
      </c>
      <c r="J132">
        <v>0</v>
      </c>
      <c r="K132">
        <v>2000</v>
      </c>
      <c r="L132">
        <v>0</v>
      </c>
      <c r="M132">
        <v>0</v>
      </c>
      <c r="N132">
        <v>0</v>
      </c>
      <c r="O132">
        <v>0</v>
      </c>
      <c r="P132">
        <v>10.97</v>
      </c>
      <c r="Q132">
        <v>200000</v>
      </c>
      <c r="R132">
        <v>220</v>
      </c>
      <c r="S132">
        <v>220</v>
      </c>
      <c r="T132">
        <v>220</v>
      </c>
      <c r="U132">
        <v>0</v>
      </c>
      <c r="V132" t="s">
        <v>870</v>
      </c>
      <c r="W132">
        <v>220</v>
      </c>
      <c r="X132">
        <v>220</v>
      </c>
      <c r="Y132">
        <v>220</v>
      </c>
      <c r="Z132">
        <v>0</v>
      </c>
      <c r="AA132">
        <v>49</v>
      </c>
      <c r="AB132">
        <v>24.2</v>
      </c>
      <c r="AC132">
        <v>13.5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  <c r="AS132">
        <v>2</v>
      </c>
      <c r="AT132">
        <v>0.5</v>
      </c>
      <c r="AU132">
        <v>35</v>
      </c>
      <c r="AV132">
        <v>8.75</v>
      </c>
      <c r="AW132">
        <v>35</v>
      </c>
      <c r="AX132">
        <v>35</v>
      </c>
      <c r="AY132">
        <v>0</v>
      </c>
      <c r="AZ132">
        <v>0</v>
      </c>
      <c r="BA132">
        <v>68.099999999999994</v>
      </c>
      <c r="BB132">
        <v>0</v>
      </c>
      <c r="BC132">
        <v>68.099999999999994</v>
      </c>
      <c r="BD132">
        <v>0</v>
      </c>
      <c r="BE132">
        <v>54.62</v>
      </c>
      <c r="BF132">
        <v>0</v>
      </c>
      <c r="BG132">
        <v>54.62</v>
      </c>
      <c r="BH132">
        <v>38.737900000000003</v>
      </c>
      <c r="BI132">
        <v>266.95</v>
      </c>
      <c r="BJ132">
        <v>395.59789999999998</v>
      </c>
      <c r="BK132">
        <v>389.67</v>
      </c>
      <c r="BL132">
        <v>266.95</v>
      </c>
      <c r="BM132">
        <v>395.59789999999998</v>
      </c>
      <c r="BN132" t="s">
        <v>871</v>
      </c>
      <c r="BO132">
        <v>0</v>
      </c>
      <c r="BP132">
        <v>0</v>
      </c>
      <c r="BQ132">
        <v>909.09</v>
      </c>
      <c r="BR132">
        <v>69</v>
      </c>
      <c r="BS132">
        <v>0.7</v>
      </c>
      <c r="BT132" t="s">
        <v>872</v>
      </c>
      <c r="BU132" t="s">
        <v>872</v>
      </c>
      <c r="BV132" t="s">
        <v>872</v>
      </c>
      <c r="BW132" t="s">
        <v>872</v>
      </c>
      <c r="BX132">
        <v>2025</v>
      </c>
      <c r="BY132">
        <v>480000</v>
      </c>
      <c r="BZ132">
        <v>0</v>
      </c>
      <c r="CA132">
        <v>0</v>
      </c>
      <c r="CB132">
        <v>2000</v>
      </c>
      <c r="CC132">
        <v>0</v>
      </c>
      <c r="CD132">
        <v>0</v>
      </c>
      <c r="CE132">
        <v>0</v>
      </c>
      <c r="CF132">
        <v>0</v>
      </c>
      <c r="CG132">
        <v>10.97</v>
      </c>
      <c r="CH132">
        <v>170000</v>
      </c>
      <c r="CI132">
        <v>0</v>
      </c>
      <c r="CJ132">
        <v>224.89</v>
      </c>
      <c r="CK132">
        <v>0</v>
      </c>
      <c r="CL132">
        <v>224.89</v>
      </c>
      <c r="CM132">
        <v>0</v>
      </c>
      <c r="CN132" t="s">
        <v>873</v>
      </c>
      <c r="CO132">
        <v>0</v>
      </c>
      <c r="CP132">
        <v>224.89</v>
      </c>
      <c r="CQ132">
        <v>0</v>
      </c>
      <c r="CR132">
        <v>224.89</v>
      </c>
      <c r="CS132">
        <v>47</v>
      </c>
      <c r="CT132">
        <v>24.7379</v>
      </c>
      <c r="CU132">
        <v>13.5</v>
      </c>
      <c r="CV132">
        <v>0</v>
      </c>
      <c r="CW132">
        <v>0</v>
      </c>
      <c r="CX132">
        <v>1</v>
      </c>
      <c r="CY132">
        <v>0</v>
      </c>
      <c r="CZ132">
        <v>1</v>
      </c>
      <c r="DA132">
        <v>0</v>
      </c>
      <c r="DB132">
        <v>0</v>
      </c>
      <c r="DC132">
        <v>0</v>
      </c>
      <c r="DD132">
        <v>0</v>
      </c>
      <c r="DE132">
        <v>0</v>
      </c>
      <c r="DF132">
        <v>0</v>
      </c>
      <c r="DG132">
        <v>0</v>
      </c>
      <c r="DH132">
        <v>0</v>
      </c>
      <c r="DI132">
        <v>0</v>
      </c>
      <c r="DJ132">
        <v>0</v>
      </c>
      <c r="DK132">
        <v>2</v>
      </c>
      <c r="DL132">
        <v>0.5</v>
      </c>
      <c r="DM132">
        <v>0</v>
      </c>
      <c r="DN132">
        <v>0</v>
      </c>
      <c r="DO132">
        <v>35</v>
      </c>
      <c r="DP132">
        <v>0</v>
      </c>
      <c r="DQ132">
        <v>35</v>
      </c>
      <c r="DR132">
        <v>0</v>
      </c>
      <c r="DS132">
        <v>68.099999999999994</v>
      </c>
      <c r="DT132">
        <v>0</v>
      </c>
      <c r="DU132">
        <v>68.099999999999994</v>
      </c>
      <c r="DV132">
        <v>0</v>
      </c>
      <c r="DW132">
        <v>54.62</v>
      </c>
      <c r="DX132">
        <v>0</v>
      </c>
      <c r="DY132">
        <v>54.62</v>
      </c>
      <c r="DZ132">
        <v>38.7652</v>
      </c>
      <c r="EA132">
        <v>38.737900000000003</v>
      </c>
      <c r="EB132">
        <v>390.55520000000001</v>
      </c>
      <c r="EC132">
        <v>395.59789999999998</v>
      </c>
      <c r="ED132">
        <v>38.7652</v>
      </c>
      <c r="EE132">
        <v>395.59789999999998</v>
      </c>
      <c r="EF132" t="s">
        <v>874</v>
      </c>
      <c r="EG132">
        <v>0</v>
      </c>
      <c r="EH132">
        <v>0</v>
      </c>
      <c r="EI132">
        <v>755.93</v>
      </c>
      <c r="EJ132">
        <v>60</v>
      </c>
      <c r="EK132">
        <v>0.7</v>
      </c>
      <c r="EL132" t="s">
        <v>872</v>
      </c>
      <c r="EM132" t="s">
        <v>872</v>
      </c>
      <c r="EN132" t="s">
        <v>872</v>
      </c>
      <c r="EO132" t="s">
        <v>872</v>
      </c>
      <c r="EP132">
        <v>2025</v>
      </c>
      <c r="EQ132">
        <v>460261</v>
      </c>
      <c r="ER132" s="22">
        <v>2380</v>
      </c>
      <c r="ES132">
        <v>21169</v>
      </c>
      <c r="ET132">
        <v>0</v>
      </c>
      <c r="EU132">
        <v>0</v>
      </c>
      <c r="EV132">
        <v>0</v>
      </c>
      <c r="EW132">
        <v>0</v>
      </c>
      <c r="EX132">
        <v>0</v>
      </c>
      <c r="EY132">
        <v>10.97</v>
      </c>
      <c r="EZ132">
        <v>193983</v>
      </c>
      <c r="FA132">
        <v>0</v>
      </c>
      <c r="FB132">
        <v>218.32</v>
      </c>
      <c r="FC132">
        <v>0</v>
      </c>
      <c r="FD132">
        <v>218.32</v>
      </c>
      <c r="FE132">
        <v>0</v>
      </c>
      <c r="FF132" t="s">
        <v>875</v>
      </c>
      <c r="FG132">
        <v>0</v>
      </c>
      <c r="FH132">
        <v>218.32</v>
      </c>
      <c r="FI132">
        <v>0</v>
      </c>
      <c r="FJ132">
        <v>218.32</v>
      </c>
      <c r="FK132">
        <v>53</v>
      </c>
      <c r="FL132">
        <v>24.0152</v>
      </c>
      <c r="FM132">
        <v>13.5</v>
      </c>
      <c r="FN132">
        <v>0</v>
      </c>
      <c r="FO132">
        <v>0</v>
      </c>
      <c r="FP132">
        <v>0</v>
      </c>
      <c r="FQ132">
        <v>0</v>
      </c>
      <c r="FR132">
        <v>0</v>
      </c>
      <c r="FS132">
        <v>0</v>
      </c>
      <c r="FT132">
        <v>0</v>
      </c>
      <c r="FU132">
        <v>0</v>
      </c>
      <c r="FV132">
        <v>0</v>
      </c>
      <c r="FW132">
        <v>0</v>
      </c>
      <c r="FX132">
        <v>0</v>
      </c>
      <c r="FY132">
        <v>0</v>
      </c>
      <c r="FZ132">
        <v>0</v>
      </c>
      <c r="GA132">
        <v>0</v>
      </c>
      <c r="GB132">
        <v>0</v>
      </c>
      <c r="GC132">
        <v>5</v>
      </c>
      <c r="GD132">
        <v>1.25</v>
      </c>
      <c r="GE132">
        <v>0</v>
      </c>
      <c r="GF132">
        <v>0</v>
      </c>
      <c r="GG132">
        <v>43</v>
      </c>
      <c r="GH132">
        <v>0</v>
      </c>
      <c r="GI132">
        <v>43</v>
      </c>
      <c r="GJ132">
        <v>0</v>
      </c>
      <c r="GK132">
        <v>68.099999999999994</v>
      </c>
      <c r="GL132">
        <v>0</v>
      </c>
      <c r="GM132">
        <v>68.099999999999994</v>
      </c>
      <c r="GN132">
        <v>0</v>
      </c>
      <c r="GO132">
        <v>54.62</v>
      </c>
      <c r="GP132">
        <v>0</v>
      </c>
      <c r="GQ132">
        <v>54.62</v>
      </c>
      <c r="GR132">
        <v>40.755099999999999</v>
      </c>
      <c r="GS132">
        <v>38.7652</v>
      </c>
      <c r="GT132">
        <v>392.74259999999998</v>
      </c>
      <c r="GU132">
        <v>390.55520000000001</v>
      </c>
      <c r="GV132">
        <v>40.755099999999999</v>
      </c>
      <c r="GW132">
        <v>392.74259999999998</v>
      </c>
      <c r="GX132" t="s">
        <v>876</v>
      </c>
      <c r="GY132">
        <v>-6.4780000000000003E-3</v>
      </c>
      <c r="GZ132">
        <v>0</v>
      </c>
      <c r="HA132">
        <v>882.78</v>
      </c>
      <c r="HB132">
        <v>72</v>
      </c>
      <c r="HC132">
        <v>0.7</v>
      </c>
      <c r="HD132" t="s">
        <v>872</v>
      </c>
      <c r="HE132" t="s">
        <v>872</v>
      </c>
      <c r="HF132" t="s">
        <v>872</v>
      </c>
      <c r="HG132" t="s">
        <v>872</v>
      </c>
      <c r="HH132">
        <v>2025</v>
      </c>
      <c r="HI132">
        <v>444274</v>
      </c>
      <c r="HJ132">
        <v>0</v>
      </c>
      <c r="HK132">
        <v>20033</v>
      </c>
      <c r="HL132">
        <v>2448</v>
      </c>
      <c r="HM132">
        <v>0</v>
      </c>
      <c r="HN132">
        <v>0</v>
      </c>
      <c r="HO132">
        <v>0</v>
      </c>
      <c r="HP132">
        <v>0</v>
      </c>
      <c r="HQ132">
        <v>9.98</v>
      </c>
      <c r="HR132">
        <v>178614</v>
      </c>
      <c r="HS132">
        <v>0</v>
      </c>
      <c r="HT132">
        <v>219.66</v>
      </c>
      <c r="HU132">
        <v>0</v>
      </c>
      <c r="HV132">
        <v>219.66</v>
      </c>
      <c r="HW132">
        <v>0</v>
      </c>
      <c r="HX132" t="s">
        <v>877</v>
      </c>
      <c r="HY132">
        <v>0</v>
      </c>
      <c r="HZ132">
        <v>219.66</v>
      </c>
      <c r="IA132">
        <v>0</v>
      </c>
      <c r="IB132">
        <v>219.66</v>
      </c>
      <c r="IC132">
        <v>54</v>
      </c>
      <c r="ID132">
        <v>24.162600000000001</v>
      </c>
      <c r="IE132">
        <v>15.7</v>
      </c>
      <c r="IF132">
        <v>0</v>
      </c>
      <c r="IG132">
        <v>0</v>
      </c>
      <c r="IH132">
        <v>0</v>
      </c>
      <c r="II132">
        <v>0</v>
      </c>
      <c r="IJ132">
        <v>0</v>
      </c>
      <c r="IK132">
        <v>0</v>
      </c>
      <c r="IL132">
        <v>0</v>
      </c>
      <c r="IM132">
        <v>0</v>
      </c>
      <c r="IN132">
        <v>0</v>
      </c>
      <c r="IO132">
        <v>0</v>
      </c>
      <c r="IP132">
        <v>0</v>
      </c>
      <c r="IQ132">
        <v>0</v>
      </c>
      <c r="IR132">
        <v>0</v>
      </c>
      <c r="IS132">
        <v>0</v>
      </c>
      <c r="IT132">
        <v>0</v>
      </c>
      <c r="IU132">
        <v>4</v>
      </c>
      <c r="IV132">
        <v>1</v>
      </c>
      <c r="IW132">
        <v>-0.43</v>
      </c>
      <c r="IX132">
        <v>-0.1075</v>
      </c>
      <c r="IY132">
        <v>38</v>
      </c>
      <c r="IZ132">
        <v>-0.43</v>
      </c>
      <c r="JA132">
        <v>38.43</v>
      </c>
      <c r="JB132">
        <v>0</v>
      </c>
      <c r="JC132">
        <v>68.099999999999994</v>
      </c>
      <c r="JD132">
        <v>0</v>
      </c>
      <c r="JE132">
        <v>68.099999999999994</v>
      </c>
      <c r="JF132">
        <v>0</v>
      </c>
      <c r="JG132">
        <v>54.62</v>
      </c>
      <c r="JH132">
        <v>0</v>
      </c>
      <c r="JI132">
        <v>54.62</v>
      </c>
      <c r="JJ132">
        <v>40.755099999999999</v>
      </c>
      <c r="JK132">
        <v>392.74259999999998</v>
      </c>
      <c r="JL132" t="s">
        <v>878</v>
      </c>
      <c r="JM132">
        <v>-1.3454000000000001E-2</v>
      </c>
      <c r="JN132">
        <v>0</v>
      </c>
      <c r="JO132">
        <v>813.14</v>
      </c>
      <c r="JP132">
        <v>70</v>
      </c>
      <c r="JQ132">
        <v>0.7</v>
      </c>
      <c r="JR132">
        <v>44317.36438082176</v>
      </c>
      <c r="JS132">
        <v>1</v>
      </c>
      <c r="JT132">
        <v>2</v>
      </c>
    </row>
    <row r="133" spans="1:280" x14ac:dyDescent="0.25">
      <c r="A133">
        <v>406</v>
      </c>
      <c r="B133">
        <v>2046</v>
      </c>
      <c r="D133" t="s">
        <v>213</v>
      </c>
      <c r="E133" t="s">
        <v>226</v>
      </c>
      <c r="F133" t="s">
        <v>924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T133">
        <v>0</v>
      </c>
      <c r="U133">
        <v>0</v>
      </c>
      <c r="V133" t="s">
        <v>870</v>
      </c>
      <c r="W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G133">
        <v>0</v>
      </c>
      <c r="AH133">
        <v>0</v>
      </c>
      <c r="AI133">
        <v>0</v>
      </c>
      <c r="AJ133">
        <v>0</v>
      </c>
      <c r="AL133">
        <v>0</v>
      </c>
      <c r="AM133">
        <v>0</v>
      </c>
      <c r="AN133">
        <v>0</v>
      </c>
      <c r="AO133">
        <v>0</v>
      </c>
      <c r="AQ133">
        <v>0</v>
      </c>
      <c r="AR133">
        <v>0</v>
      </c>
      <c r="AS133">
        <v>0</v>
      </c>
      <c r="AT133">
        <v>0</v>
      </c>
      <c r="AU133">
        <v>0</v>
      </c>
      <c r="AV133">
        <v>0</v>
      </c>
      <c r="AX133">
        <v>0</v>
      </c>
      <c r="AY133">
        <v>0</v>
      </c>
      <c r="AZ133">
        <v>68.099999999999994</v>
      </c>
      <c r="BB133">
        <v>68.099999999999994</v>
      </c>
      <c r="BC133">
        <v>0</v>
      </c>
      <c r="BD133">
        <v>54.62</v>
      </c>
      <c r="BF133">
        <v>54.62</v>
      </c>
      <c r="BG133">
        <v>0</v>
      </c>
      <c r="BH133">
        <v>356.86</v>
      </c>
      <c r="BI133">
        <v>122.72</v>
      </c>
      <c r="BL133">
        <v>356.86</v>
      </c>
      <c r="BN133" t="s">
        <v>871</v>
      </c>
      <c r="BO133">
        <v>0</v>
      </c>
      <c r="BP133">
        <v>0</v>
      </c>
      <c r="BQ133">
        <v>0</v>
      </c>
      <c r="BR133">
        <v>0</v>
      </c>
      <c r="BS133">
        <v>0</v>
      </c>
      <c r="BT133" t="s">
        <v>872</v>
      </c>
      <c r="BU133" t="s">
        <v>872</v>
      </c>
      <c r="BV133" t="s">
        <v>872</v>
      </c>
      <c r="BW133" t="s">
        <v>872</v>
      </c>
      <c r="BY133">
        <v>0</v>
      </c>
      <c r="BZ133">
        <v>0</v>
      </c>
      <c r="CA133">
        <v>0</v>
      </c>
      <c r="CB133">
        <v>0</v>
      </c>
      <c r="CC133">
        <v>0</v>
      </c>
      <c r="CD133">
        <v>0</v>
      </c>
      <c r="CE133">
        <v>0</v>
      </c>
      <c r="CF133">
        <v>0</v>
      </c>
      <c r="CG133">
        <v>0</v>
      </c>
      <c r="CH133">
        <v>0</v>
      </c>
      <c r="CI133">
        <v>224.89</v>
      </c>
      <c r="CK133">
        <v>224.89</v>
      </c>
      <c r="CL133">
        <v>0</v>
      </c>
      <c r="CM133">
        <v>0</v>
      </c>
      <c r="CN133" t="s">
        <v>873</v>
      </c>
      <c r="CO133">
        <v>224.89</v>
      </c>
      <c r="CQ133">
        <v>224.89</v>
      </c>
      <c r="CR133">
        <v>0</v>
      </c>
      <c r="CS133">
        <v>0</v>
      </c>
      <c r="CT133">
        <v>0</v>
      </c>
      <c r="CU133">
        <v>0</v>
      </c>
      <c r="CV133">
        <v>1</v>
      </c>
      <c r="CW133">
        <v>0.5</v>
      </c>
      <c r="CY133">
        <v>1</v>
      </c>
      <c r="CZ133">
        <v>0</v>
      </c>
      <c r="DA133">
        <v>0</v>
      </c>
      <c r="DB133">
        <v>0</v>
      </c>
      <c r="DD133">
        <v>0</v>
      </c>
      <c r="DE133">
        <v>0</v>
      </c>
      <c r="DF133">
        <v>0</v>
      </c>
      <c r="DG133">
        <v>0</v>
      </c>
      <c r="DI133">
        <v>0</v>
      </c>
      <c r="DJ133">
        <v>0</v>
      </c>
      <c r="DK133">
        <v>0</v>
      </c>
      <c r="DL133">
        <v>0</v>
      </c>
      <c r="DM133">
        <v>35</v>
      </c>
      <c r="DN133">
        <v>8.75</v>
      </c>
      <c r="DP133">
        <v>35</v>
      </c>
      <c r="DQ133">
        <v>0</v>
      </c>
      <c r="DR133">
        <v>68.099999999999994</v>
      </c>
      <c r="DT133">
        <v>68.099999999999994</v>
      </c>
      <c r="DU133">
        <v>0</v>
      </c>
      <c r="DV133">
        <v>54.62</v>
      </c>
      <c r="DX133">
        <v>54.62</v>
      </c>
      <c r="DY133">
        <v>0</v>
      </c>
      <c r="DZ133">
        <v>351.79</v>
      </c>
      <c r="EA133">
        <v>356.86</v>
      </c>
      <c r="ED133">
        <v>356.86</v>
      </c>
      <c r="EF133" t="s">
        <v>874</v>
      </c>
      <c r="EG133">
        <v>0</v>
      </c>
      <c r="EH133">
        <v>0</v>
      </c>
      <c r="EI133">
        <v>0</v>
      </c>
      <c r="EJ133">
        <v>0</v>
      </c>
      <c r="EK133">
        <v>0</v>
      </c>
      <c r="EL133" t="s">
        <v>872</v>
      </c>
      <c r="EM133" t="s">
        <v>872</v>
      </c>
      <c r="EN133" t="s">
        <v>872</v>
      </c>
      <c r="EO133" t="s">
        <v>872</v>
      </c>
      <c r="EQ133">
        <v>0</v>
      </c>
      <c r="ER133" s="22">
        <v>0</v>
      </c>
      <c r="ES133">
        <v>0</v>
      </c>
      <c r="ET133">
        <v>0</v>
      </c>
      <c r="EU133">
        <v>0</v>
      </c>
      <c r="EV133">
        <v>0</v>
      </c>
      <c r="EW133">
        <v>0</v>
      </c>
      <c r="EX133">
        <v>0</v>
      </c>
      <c r="EY133">
        <v>0</v>
      </c>
      <c r="EZ133">
        <v>0</v>
      </c>
      <c r="FA133">
        <v>218.32</v>
      </c>
      <c r="FC133">
        <v>218.32</v>
      </c>
      <c r="FD133">
        <v>0</v>
      </c>
      <c r="FE133">
        <v>0</v>
      </c>
      <c r="FF133" t="s">
        <v>875</v>
      </c>
      <c r="FG133">
        <v>218.32</v>
      </c>
      <c r="FI133">
        <v>218.32</v>
      </c>
      <c r="FJ133">
        <v>0</v>
      </c>
      <c r="FK133">
        <v>0</v>
      </c>
      <c r="FL133">
        <v>0</v>
      </c>
      <c r="FM133">
        <v>0</v>
      </c>
      <c r="FN133">
        <v>0</v>
      </c>
      <c r="FO133">
        <v>0</v>
      </c>
      <c r="FQ133">
        <v>0</v>
      </c>
      <c r="FR133">
        <v>0</v>
      </c>
      <c r="FS133">
        <v>0</v>
      </c>
      <c r="FT133">
        <v>0</v>
      </c>
      <c r="FV133">
        <v>0</v>
      </c>
      <c r="FW133">
        <v>0</v>
      </c>
      <c r="FX133">
        <v>0</v>
      </c>
      <c r="FY133">
        <v>0</v>
      </c>
      <c r="GA133">
        <v>0</v>
      </c>
      <c r="GB133">
        <v>0</v>
      </c>
      <c r="GC133">
        <v>0</v>
      </c>
      <c r="GD133">
        <v>0</v>
      </c>
      <c r="GE133">
        <v>43</v>
      </c>
      <c r="GF133">
        <v>10.75</v>
      </c>
      <c r="GH133">
        <v>43</v>
      </c>
      <c r="GI133">
        <v>0</v>
      </c>
      <c r="GJ133">
        <v>68.099999999999994</v>
      </c>
      <c r="GL133">
        <v>68.099999999999994</v>
      </c>
      <c r="GM133">
        <v>0</v>
      </c>
      <c r="GN133">
        <v>54.62</v>
      </c>
      <c r="GP133">
        <v>54.62</v>
      </c>
      <c r="GQ133">
        <v>0</v>
      </c>
      <c r="GR133">
        <v>351.98750000000001</v>
      </c>
      <c r="GS133">
        <v>351.79</v>
      </c>
      <c r="GV133">
        <v>351.98750000000001</v>
      </c>
      <c r="GX133" t="s">
        <v>876</v>
      </c>
      <c r="GY133">
        <v>-6.4780000000000003E-3</v>
      </c>
      <c r="GZ133">
        <v>0</v>
      </c>
      <c r="HA133">
        <v>0</v>
      </c>
      <c r="HB133">
        <v>0</v>
      </c>
      <c r="HC133">
        <v>0</v>
      </c>
      <c r="HD133" t="s">
        <v>872</v>
      </c>
      <c r="HE133" t="s">
        <v>872</v>
      </c>
      <c r="HF133" t="s">
        <v>872</v>
      </c>
      <c r="HG133" t="s">
        <v>872</v>
      </c>
      <c r="HI133">
        <v>0</v>
      </c>
      <c r="HJ133">
        <v>0</v>
      </c>
      <c r="HK133">
        <v>0</v>
      </c>
      <c r="HL133">
        <v>0</v>
      </c>
      <c r="HM133">
        <v>0</v>
      </c>
      <c r="HN133">
        <v>0</v>
      </c>
      <c r="HO133">
        <v>0</v>
      </c>
      <c r="HP133">
        <v>0</v>
      </c>
      <c r="HQ133">
        <v>0</v>
      </c>
      <c r="HR133">
        <v>0</v>
      </c>
      <c r="HS133">
        <v>219.66</v>
      </c>
      <c r="HU133">
        <v>219.66</v>
      </c>
      <c r="HV133">
        <v>0</v>
      </c>
      <c r="HW133">
        <v>0</v>
      </c>
      <c r="HX133" t="s">
        <v>877</v>
      </c>
      <c r="HY133">
        <v>219.66</v>
      </c>
      <c r="IA133">
        <v>219.66</v>
      </c>
      <c r="IB133">
        <v>0</v>
      </c>
      <c r="IC133">
        <v>0</v>
      </c>
      <c r="ID133">
        <v>0</v>
      </c>
      <c r="IE133">
        <v>0</v>
      </c>
      <c r="IF133">
        <v>0</v>
      </c>
      <c r="IG133">
        <v>0</v>
      </c>
      <c r="II133">
        <v>0</v>
      </c>
      <c r="IJ133">
        <v>0</v>
      </c>
      <c r="IK133">
        <v>0</v>
      </c>
      <c r="IL133">
        <v>0</v>
      </c>
      <c r="IN133">
        <v>0</v>
      </c>
      <c r="IO133">
        <v>0</v>
      </c>
      <c r="IP133">
        <v>0</v>
      </c>
      <c r="IQ133">
        <v>0</v>
      </c>
      <c r="IS133">
        <v>0</v>
      </c>
      <c r="IT133">
        <v>0</v>
      </c>
      <c r="IU133">
        <v>0</v>
      </c>
      <c r="IV133">
        <v>0</v>
      </c>
      <c r="IW133">
        <v>38.43</v>
      </c>
      <c r="IX133">
        <v>9.6074999999999999</v>
      </c>
      <c r="IZ133">
        <v>38.43</v>
      </c>
      <c r="JA133">
        <v>0</v>
      </c>
      <c r="JB133">
        <v>68.099999999999994</v>
      </c>
      <c r="JD133">
        <v>68.099999999999994</v>
      </c>
      <c r="JE133">
        <v>0</v>
      </c>
      <c r="JF133">
        <v>54.62</v>
      </c>
      <c r="JH133">
        <v>54.62</v>
      </c>
      <c r="JI133">
        <v>0</v>
      </c>
      <c r="JJ133">
        <v>351.98750000000001</v>
      </c>
      <c r="JL133" t="s">
        <v>878</v>
      </c>
      <c r="JM133">
        <v>0</v>
      </c>
      <c r="JN133">
        <v>0</v>
      </c>
      <c r="JO133">
        <v>0</v>
      </c>
      <c r="JP133">
        <v>0</v>
      </c>
      <c r="JQ133">
        <v>0</v>
      </c>
      <c r="JR133">
        <v>44317.36438082176</v>
      </c>
      <c r="JS133">
        <v>1</v>
      </c>
      <c r="JT133">
        <v>3</v>
      </c>
    </row>
    <row r="134" spans="1:280" x14ac:dyDescent="0.25">
      <c r="A134">
        <v>2047</v>
      </c>
      <c r="B134">
        <v>2047</v>
      </c>
      <c r="C134" t="s">
        <v>227</v>
      </c>
      <c r="D134" t="s">
        <v>213</v>
      </c>
      <c r="E134" t="s">
        <v>228</v>
      </c>
      <c r="G134">
        <v>2025</v>
      </c>
      <c r="H134">
        <v>221643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5</v>
      </c>
      <c r="Q134">
        <v>17000</v>
      </c>
      <c r="R134">
        <v>29</v>
      </c>
      <c r="S134">
        <v>29</v>
      </c>
      <c r="T134">
        <v>29</v>
      </c>
      <c r="U134">
        <v>0</v>
      </c>
      <c r="V134" t="s">
        <v>870</v>
      </c>
      <c r="W134">
        <v>29</v>
      </c>
      <c r="X134">
        <v>29</v>
      </c>
      <c r="Y134">
        <v>29</v>
      </c>
      <c r="Z134">
        <v>0</v>
      </c>
      <c r="AA134">
        <v>5</v>
      </c>
      <c r="AB134">
        <v>3.19</v>
      </c>
      <c r="AC134">
        <v>0.8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0</v>
      </c>
      <c r="AU134">
        <v>4</v>
      </c>
      <c r="AV134">
        <v>1</v>
      </c>
      <c r="AW134">
        <v>4</v>
      </c>
      <c r="AX134">
        <v>4</v>
      </c>
      <c r="AY134">
        <v>0</v>
      </c>
      <c r="AZ134">
        <v>25.54</v>
      </c>
      <c r="BA134">
        <v>25.54</v>
      </c>
      <c r="BB134">
        <v>25.54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53.395400000000002</v>
      </c>
      <c r="BI134">
        <v>59.53</v>
      </c>
      <c r="BJ134">
        <v>53.395400000000002</v>
      </c>
      <c r="BK134">
        <v>59.53</v>
      </c>
      <c r="BL134">
        <v>59.53</v>
      </c>
      <c r="BM134">
        <v>59.53</v>
      </c>
      <c r="BN134" t="s">
        <v>871</v>
      </c>
      <c r="BO134">
        <v>0</v>
      </c>
      <c r="BP134">
        <v>0</v>
      </c>
      <c r="BQ134">
        <v>586.21</v>
      </c>
      <c r="BR134">
        <v>34</v>
      </c>
      <c r="BS134">
        <v>0.7</v>
      </c>
      <c r="BT134" t="s">
        <v>872</v>
      </c>
      <c r="BU134" t="s">
        <v>872</v>
      </c>
      <c r="BV134" t="s">
        <v>872</v>
      </c>
      <c r="BW134" t="s">
        <v>872</v>
      </c>
      <c r="BX134">
        <v>2025</v>
      </c>
      <c r="BY134">
        <v>211054</v>
      </c>
      <c r="BZ134">
        <v>0</v>
      </c>
      <c r="CA134">
        <v>0</v>
      </c>
      <c r="CB134">
        <v>0</v>
      </c>
      <c r="CC134">
        <v>0</v>
      </c>
      <c r="CD134">
        <v>0</v>
      </c>
      <c r="CE134">
        <v>0</v>
      </c>
      <c r="CF134">
        <v>0</v>
      </c>
      <c r="CG134">
        <v>5</v>
      </c>
      <c r="CH134">
        <v>10000</v>
      </c>
      <c r="CI134">
        <v>23.64</v>
      </c>
      <c r="CJ134">
        <v>23.64</v>
      </c>
      <c r="CK134">
        <v>23.64</v>
      </c>
      <c r="CL134">
        <v>0</v>
      </c>
      <c r="CM134">
        <v>0</v>
      </c>
      <c r="CN134" t="s">
        <v>873</v>
      </c>
      <c r="CO134">
        <v>23.64</v>
      </c>
      <c r="CP134">
        <v>23.64</v>
      </c>
      <c r="CQ134">
        <v>23.64</v>
      </c>
      <c r="CR134">
        <v>0</v>
      </c>
      <c r="CS134">
        <v>6</v>
      </c>
      <c r="CT134">
        <v>2.6004</v>
      </c>
      <c r="CU134">
        <v>0.8</v>
      </c>
      <c r="CV134">
        <v>0</v>
      </c>
      <c r="CW134">
        <v>0</v>
      </c>
      <c r="CX134">
        <v>0</v>
      </c>
      <c r="CY134">
        <v>0</v>
      </c>
      <c r="CZ134">
        <v>0</v>
      </c>
      <c r="DA134">
        <v>0</v>
      </c>
      <c r="DB134">
        <v>0</v>
      </c>
      <c r="DC134">
        <v>0</v>
      </c>
      <c r="DD134">
        <v>0</v>
      </c>
      <c r="DE134">
        <v>0</v>
      </c>
      <c r="DF134">
        <v>0</v>
      </c>
      <c r="DG134">
        <v>0</v>
      </c>
      <c r="DH134">
        <v>0</v>
      </c>
      <c r="DI134">
        <v>0</v>
      </c>
      <c r="DJ134">
        <v>0</v>
      </c>
      <c r="DK134">
        <v>0</v>
      </c>
      <c r="DL134">
        <v>0</v>
      </c>
      <c r="DM134">
        <v>3.26</v>
      </c>
      <c r="DN134">
        <v>0.81499999999999995</v>
      </c>
      <c r="DO134">
        <v>3.26</v>
      </c>
      <c r="DP134">
        <v>3.26</v>
      </c>
      <c r="DQ134">
        <v>0</v>
      </c>
      <c r="DR134">
        <v>25.54</v>
      </c>
      <c r="DS134">
        <v>25.54</v>
      </c>
      <c r="DT134">
        <v>25.54</v>
      </c>
      <c r="DU134">
        <v>0</v>
      </c>
      <c r="DV134">
        <v>0</v>
      </c>
      <c r="DW134">
        <v>0</v>
      </c>
      <c r="DX134">
        <v>0</v>
      </c>
      <c r="DY134">
        <v>0</v>
      </c>
      <c r="DZ134">
        <v>43.6128</v>
      </c>
      <c r="EA134">
        <v>53.395400000000002</v>
      </c>
      <c r="EB134">
        <v>43.6128</v>
      </c>
      <c r="EC134">
        <v>53.395400000000002</v>
      </c>
      <c r="ED134">
        <v>53.395400000000002</v>
      </c>
      <c r="EE134">
        <v>53.395400000000002</v>
      </c>
      <c r="EF134" t="s">
        <v>874</v>
      </c>
      <c r="EG134">
        <v>0</v>
      </c>
      <c r="EH134">
        <v>0</v>
      </c>
      <c r="EI134">
        <v>423.01</v>
      </c>
      <c r="EJ134">
        <v>24</v>
      </c>
      <c r="EK134">
        <v>0.7</v>
      </c>
      <c r="EL134" t="s">
        <v>872</v>
      </c>
      <c r="EM134" t="s">
        <v>872</v>
      </c>
      <c r="EN134" t="s">
        <v>872</v>
      </c>
      <c r="EO134" t="s">
        <v>872</v>
      </c>
      <c r="EP134">
        <v>2025</v>
      </c>
      <c r="EQ134">
        <v>206879</v>
      </c>
      <c r="ER134" s="22">
        <v>221</v>
      </c>
      <c r="ES134">
        <v>2002</v>
      </c>
      <c r="ET134">
        <v>0</v>
      </c>
      <c r="EU134">
        <v>0</v>
      </c>
      <c r="EV134">
        <v>0</v>
      </c>
      <c r="EW134">
        <v>0</v>
      </c>
      <c r="EX134">
        <v>0</v>
      </c>
      <c r="EY134">
        <v>5</v>
      </c>
      <c r="EZ134">
        <v>11435</v>
      </c>
      <c r="FA134">
        <v>14.98</v>
      </c>
      <c r="FB134">
        <v>14.98</v>
      </c>
      <c r="FC134">
        <v>14.98</v>
      </c>
      <c r="FD134">
        <v>0</v>
      </c>
      <c r="FE134">
        <v>0</v>
      </c>
      <c r="FF134" t="s">
        <v>875</v>
      </c>
      <c r="FG134">
        <v>14.98</v>
      </c>
      <c r="FH134">
        <v>14.98</v>
      </c>
      <c r="FI134">
        <v>14.98</v>
      </c>
      <c r="FJ134">
        <v>0</v>
      </c>
      <c r="FK134">
        <v>4</v>
      </c>
      <c r="FL134">
        <v>1.6477999999999999</v>
      </c>
      <c r="FM134">
        <v>0.8</v>
      </c>
      <c r="FN134">
        <v>0</v>
      </c>
      <c r="FO134">
        <v>0</v>
      </c>
      <c r="FP134">
        <v>0</v>
      </c>
      <c r="FQ134">
        <v>0</v>
      </c>
      <c r="FR134">
        <v>0</v>
      </c>
      <c r="FS134">
        <v>0</v>
      </c>
      <c r="FT134">
        <v>0</v>
      </c>
      <c r="FU134">
        <v>0</v>
      </c>
      <c r="FV134">
        <v>0</v>
      </c>
      <c r="FW134">
        <v>0</v>
      </c>
      <c r="FX134">
        <v>0</v>
      </c>
      <c r="FY134">
        <v>0</v>
      </c>
      <c r="FZ134">
        <v>0</v>
      </c>
      <c r="GA134">
        <v>0</v>
      </c>
      <c r="GB134">
        <v>0</v>
      </c>
      <c r="GC134">
        <v>0</v>
      </c>
      <c r="GD134">
        <v>0</v>
      </c>
      <c r="GE134">
        <v>2.58</v>
      </c>
      <c r="GF134">
        <v>0.64500000000000002</v>
      </c>
      <c r="GG134">
        <v>2.58</v>
      </c>
      <c r="GH134">
        <v>2.58</v>
      </c>
      <c r="GI134">
        <v>0</v>
      </c>
      <c r="GJ134">
        <v>25.54</v>
      </c>
      <c r="GK134">
        <v>25.54</v>
      </c>
      <c r="GL134">
        <v>25.54</v>
      </c>
      <c r="GM134">
        <v>0</v>
      </c>
      <c r="GN134">
        <v>0</v>
      </c>
      <c r="GO134">
        <v>0</v>
      </c>
      <c r="GP134">
        <v>0</v>
      </c>
      <c r="GQ134">
        <v>0</v>
      </c>
      <c r="GR134">
        <v>49.6447</v>
      </c>
      <c r="GS134">
        <v>43.6128</v>
      </c>
      <c r="GT134">
        <v>49.6447</v>
      </c>
      <c r="GU134">
        <v>43.6128</v>
      </c>
      <c r="GV134">
        <v>49.6447</v>
      </c>
      <c r="GW134">
        <v>49.6447</v>
      </c>
      <c r="GX134" t="s">
        <v>876</v>
      </c>
      <c r="GY134">
        <v>-2.9137E-2</v>
      </c>
      <c r="GZ134">
        <v>0</v>
      </c>
      <c r="HA134">
        <v>741.09</v>
      </c>
      <c r="HB134">
        <v>63</v>
      </c>
      <c r="HC134">
        <v>0.7</v>
      </c>
      <c r="HD134" t="s">
        <v>872</v>
      </c>
      <c r="HE134" t="s">
        <v>872</v>
      </c>
      <c r="HF134" t="s">
        <v>872</v>
      </c>
      <c r="HG134" t="s">
        <v>872</v>
      </c>
      <c r="HH134">
        <v>2025</v>
      </c>
      <c r="HI134">
        <v>202771</v>
      </c>
      <c r="HJ134">
        <v>236</v>
      </c>
      <c r="HK134">
        <v>2069</v>
      </c>
      <c r="HL134">
        <v>0</v>
      </c>
      <c r="HM134">
        <v>0</v>
      </c>
      <c r="HN134">
        <v>0</v>
      </c>
      <c r="HO134">
        <v>0</v>
      </c>
      <c r="HP134">
        <v>0</v>
      </c>
      <c r="HQ134">
        <v>3.26</v>
      </c>
      <c r="HR134">
        <v>16348</v>
      </c>
      <c r="HS134">
        <v>20.27</v>
      </c>
      <c r="HT134">
        <v>20.27</v>
      </c>
      <c r="HU134">
        <v>20.27</v>
      </c>
      <c r="HV134">
        <v>0</v>
      </c>
      <c r="HW134">
        <v>0</v>
      </c>
      <c r="HX134" t="s">
        <v>877</v>
      </c>
      <c r="HY134">
        <v>20.27</v>
      </c>
      <c r="HZ134">
        <v>20.27</v>
      </c>
      <c r="IA134">
        <v>20.27</v>
      </c>
      <c r="IB134">
        <v>0</v>
      </c>
      <c r="IC134">
        <v>6</v>
      </c>
      <c r="ID134">
        <v>2.2296999999999998</v>
      </c>
      <c r="IE134">
        <v>0.7</v>
      </c>
      <c r="IF134">
        <v>0</v>
      </c>
      <c r="IG134">
        <v>0</v>
      </c>
      <c r="IH134">
        <v>0</v>
      </c>
      <c r="II134">
        <v>0</v>
      </c>
      <c r="IJ134">
        <v>0</v>
      </c>
      <c r="IK134">
        <v>0</v>
      </c>
      <c r="IL134">
        <v>0</v>
      </c>
      <c r="IM134">
        <v>0</v>
      </c>
      <c r="IN134">
        <v>0</v>
      </c>
      <c r="IO134">
        <v>0</v>
      </c>
      <c r="IP134">
        <v>0</v>
      </c>
      <c r="IQ134">
        <v>0</v>
      </c>
      <c r="IR134">
        <v>0</v>
      </c>
      <c r="IS134">
        <v>0</v>
      </c>
      <c r="IT134">
        <v>0</v>
      </c>
      <c r="IU134">
        <v>0</v>
      </c>
      <c r="IV134">
        <v>0</v>
      </c>
      <c r="IW134">
        <v>3.62</v>
      </c>
      <c r="IX134">
        <v>0.90500000000000003</v>
      </c>
      <c r="IY134">
        <v>3.62</v>
      </c>
      <c r="IZ134">
        <v>3.62</v>
      </c>
      <c r="JA134">
        <v>0</v>
      </c>
      <c r="JB134">
        <v>25.54</v>
      </c>
      <c r="JC134">
        <v>25.54</v>
      </c>
      <c r="JD134">
        <v>25.54</v>
      </c>
      <c r="JE134">
        <v>0</v>
      </c>
      <c r="JF134">
        <v>0</v>
      </c>
      <c r="JG134">
        <v>0</v>
      </c>
      <c r="JH134">
        <v>0</v>
      </c>
      <c r="JI134">
        <v>0</v>
      </c>
      <c r="JJ134">
        <v>49.6447</v>
      </c>
      <c r="JK134">
        <v>49.6447</v>
      </c>
      <c r="JL134" t="s">
        <v>878</v>
      </c>
      <c r="JM134">
        <v>-2.8648E-2</v>
      </c>
      <c r="JN134">
        <v>0</v>
      </c>
      <c r="JO134">
        <v>806.51</v>
      </c>
      <c r="JP134">
        <v>68</v>
      </c>
      <c r="JQ134">
        <v>0.7</v>
      </c>
      <c r="JR134">
        <v>44317.36438082176</v>
      </c>
      <c r="JS134">
        <v>1</v>
      </c>
      <c r="JT134">
        <v>2</v>
      </c>
    </row>
    <row r="135" spans="1:280" x14ac:dyDescent="0.25">
      <c r="A135">
        <v>2048</v>
      </c>
      <c r="B135">
        <v>2048</v>
      </c>
      <c r="C135" t="s">
        <v>229</v>
      </c>
      <c r="D135" t="s">
        <v>213</v>
      </c>
      <c r="E135" t="s">
        <v>230</v>
      </c>
      <c r="G135">
        <v>2025</v>
      </c>
      <c r="H135">
        <v>42028250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11.06</v>
      </c>
      <c r="Q135">
        <v>6350000</v>
      </c>
      <c r="R135">
        <v>14367</v>
      </c>
      <c r="S135">
        <v>14367</v>
      </c>
      <c r="T135">
        <v>14367</v>
      </c>
      <c r="U135">
        <v>0</v>
      </c>
      <c r="V135" t="s">
        <v>870</v>
      </c>
      <c r="W135">
        <v>14367</v>
      </c>
      <c r="X135">
        <v>14367</v>
      </c>
      <c r="Y135">
        <v>14367</v>
      </c>
      <c r="Z135">
        <v>0</v>
      </c>
      <c r="AA135">
        <v>2117</v>
      </c>
      <c r="AB135">
        <v>1580.37</v>
      </c>
      <c r="AC135">
        <v>139.5</v>
      </c>
      <c r="AD135">
        <v>950</v>
      </c>
      <c r="AE135">
        <v>475</v>
      </c>
      <c r="AF135">
        <v>950</v>
      </c>
      <c r="AG135">
        <v>950</v>
      </c>
      <c r="AH135">
        <v>0</v>
      </c>
      <c r="AI135">
        <v>10</v>
      </c>
      <c r="AJ135">
        <v>10</v>
      </c>
      <c r="AK135">
        <v>10</v>
      </c>
      <c r="AL135">
        <v>10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  <c r="AS135">
        <v>134</v>
      </c>
      <c r="AT135">
        <v>33.5</v>
      </c>
      <c r="AU135">
        <v>2328.79</v>
      </c>
      <c r="AV135">
        <v>582.19749999999999</v>
      </c>
      <c r="AW135">
        <v>2328.79</v>
      </c>
      <c r="AX135">
        <v>2328.79</v>
      </c>
      <c r="AY135">
        <v>0</v>
      </c>
      <c r="AZ135">
        <v>5.71</v>
      </c>
      <c r="BA135">
        <v>5.71</v>
      </c>
      <c r="BB135">
        <v>5.71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14187.8704</v>
      </c>
      <c r="BI135">
        <v>17193.2775</v>
      </c>
      <c r="BJ135">
        <v>16238.4954</v>
      </c>
      <c r="BK135">
        <v>17193.2775</v>
      </c>
      <c r="BL135">
        <v>17193.2775</v>
      </c>
      <c r="BM135">
        <v>17193.2775</v>
      </c>
      <c r="BN135" t="s">
        <v>871</v>
      </c>
      <c r="BO135">
        <v>0</v>
      </c>
      <c r="BP135">
        <v>0</v>
      </c>
      <c r="BQ135">
        <v>441.99</v>
      </c>
      <c r="BR135">
        <v>15</v>
      </c>
      <c r="BS135">
        <v>0.7</v>
      </c>
      <c r="BT135" t="s">
        <v>872</v>
      </c>
      <c r="BU135" t="s">
        <v>872</v>
      </c>
      <c r="BV135" t="s">
        <v>872</v>
      </c>
      <c r="BW135" t="s">
        <v>872</v>
      </c>
      <c r="BX135">
        <v>2025</v>
      </c>
      <c r="BY135">
        <v>41598250</v>
      </c>
      <c r="BZ135">
        <v>0</v>
      </c>
      <c r="CA135">
        <v>0</v>
      </c>
      <c r="CB135">
        <v>0</v>
      </c>
      <c r="CC135">
        <v>0</v>
      </c>
      <c r="CD135">
        <v>0</v>
      </c>
      <c r="CE135">
        <v>0</v>
      </c>
      <c r="CF135">
        <v>0</v>
      </c>
      <c r="CG135">
        <v>11.06</v>
      </c>
      <c r="CH135">
        <v>4265000</v>
      </c>
      <c r="CI135">
        <v>11653.85</v>
      </c>
      <c r="CJ135">
        <v>13532.64</v>
      </c>
      <c r="CK135">
        <v>11653.85</v>
      </c>
      <c r="CL135">
        <v>1878.79</v>
      </c>
      <c r="CM135">
        <v>0</v>
      </c>
      <c r="CN135" t="s">
        <v>873</v>
      </c>
      <c r="CO135">
        <v>11653.85</v>
      </c>
      <c r="CP135">
        <v>13532.64</v>
      </c>
      <c r="CQ135">
        <v>11653.85</v>
      </c>
      <c r="CR135">
        <v>1878.79</v>
      </c>
      <c r="CS135">
        <v>2116</v>
      </c>
      <c r="CT135">
        <v>1488.5904</v>
      </c>
      <c r="CU135">
        <v>139.5</v>
      </c>
      <c r="CV135">
        <v>771.54</v>
      </c>
      <c r="CW135">
        <v>385.77</v>
      </c>
      <c r="CX135">
        <v>961.51</v>
      </c>
      <c r="CY135">
        <v>771.54</v>
      </c>
      <c r="CZ135">
        <v>189.97</v>
      </c>
      <c r="DA135">
        <v>5.57</v>
      </c>
      <c r="DB135">
        <v>5.57</v>
      </c>
      <c r="DC135">
        <v>5.57</v>
      </c>
      <c r="DD135">
        <v>5.57</v>
      </c>
      <c r="DE135">
        <v>0</v>
      </c>
      <c r="DF135">
        <v>0</v>
      </c>
      <c r="DG135">
        <v>0</v>
      </c>
      <c r="DH135">
        <v>0</v>
      </c>
      <c r="DI135">
        <v>0</v>
      </c>
      <c r="DJ135">
        <v>0</v>
      </c>
      <c r="DK135">
        <v>134</v>
      </c>
      <c r="DL135">
        <v>33.5</v>
      </c>
      <c r="DM135">
        <v>1901.52</v>
      </c>
      <c r="DN135">
        <v>475.38</v>
      </c>
      <c r="DO135">
        <v>2208.92</v>
      </c>
      <c r="DP135">
        <v>1901.52</v>
      </c>
      <c r="DQ135">
        <v>307.39999999999998</v>
      </c>
      <c r="DR135">
        <v>5.71</v>
      </c>
      <c r="DS135">
        <v>5.71</v>
      </c>
      <c r="DT135">
        <v>5.71</v>
      </c>
      <c r="DU135">
        <v>0</v>
      </c>
      <c r="DV135">
        <v>0</v>
      </c>
      <c r="DW135">
        <v>0</v>
      </c>
      <c r="DX135">
        <v>0</v>
      </c>
      <c r="DY135">
        <v>0</v>
      </c>
      <c r="DZ135">
        <v>15316.016900000001</v>
      </c>
      <c r="EA135">
        <v>14187.8704</v>
      </c>
      <c r="EB135">
        <v>17267.324400000001</v>
      </c>
      <c r="EC135">
        <v>16238.4954</v>
      </c>
      <c r="ED135">
        <v>15316.016900000001</v>
      </c>
      <c r="EE135">
        <v>17267.324400000001</v>
      </c>
      <c r="EF135" t="s">
        <v>874</v>
      </c>
      <c r="EG135">
        <v>-2.362E-3</v>
      </c>
      <c r="EH135">
        <v>0</v>
      </c>
      <c r="EI135">
        <v>314.42</v>
      </c>
      <c r="EJ135">
        <v>13</v>
      </c>
      <c r="EK135">
        <v>0.7</v>
      </c>
      <c r="EL135" t="s">
        <v>872</v>
      </c>
      <c r="EM135" t="s">
        <v>872</v>
      </c>
      <c r="EN135" t="s">
        <v>872</v>
      </c>
      <c r="EO135" t="s">
        <v>872</v>
      </c>
      <c r="EP135">
        <v>2025</v>
      </c>
      <c r="EQ135">
        <v>38713860</v>
      </c>
      <c r="ER135" s="22">
        <v>155840</v>
      </c>
      <c r="ES135">
        <v>1298037</v>
      </c>
      <c r="ET135">
        <v>0</v>
      </c>
      <c r="EU135">
        <v>0</v>
      </c>
      <c r="EV135">
        <v>0</v>
      </c>
      <c r="EW135">
        <v>0</v>
      </c>
      <c r="EX135">
        <v>0</v>
      </c>
      <c r="EY135">
        <v>11.06</v>
      </c>
      <c r="EZ135">
        <v>5593085</v>
      </c>
      <c r="FA135">
        <v>12570.68</v>
      </c>
      <c r="FB135">
        <v>14343.54</v>
      </c>
      <c r="FC135">
        <v>12570.68</v>
      </c>
      <c r="FD135">
        <v>1772.86</v>
      </c>
      <c r="FE135">
        <v>0</v>
      </c>
      <c r="FF135" t="s">
        <v>875</v>
      </c>
      <c r="FG135">
        <v>12570.68</v>
      </c>
      <c r="FH135">
        <v>14343.54</v>
      </c>
      <c r="FI135">
        <v>12570.68</v>
      </c>
      <c r="FJ135">
        <v>1772.86</v>
      </c>
      <c r="FK135">
        <v>2192</v>
      </c>
      <c r="FL135">
        <v>1577.7893999999999</v>
      </c>
      <c r="FM135">
        <v>139.5</v>
      </c>
      <c r="FN135">
        <v>757.82</v>
      </c>
      <c r="FO135">
        <v>378.91</v>
      </c>
      <c r="FP135">
        <v>942.77</v>
      </c>
      <c r="FQ135">
        <v>757.82</v>
      </c>
      <c r="FR135">
        <v>184.95</v>
      </c>
      <c r="FS135">
        <v>4.4800000000000004</v>
      </c>
      <c r="FT135">
        <v>4.4800000000000004</v>
      </c>
      <c r="FU135">
        <v>5.39</v>
      </c>
      <c r="FV135">
        <v>4.4800000000000004</v>
      </c>
      <c r="FW135">
        <v>0.91</v>
      </c>
      <c r="FX135">
        <v>0</v>
      </c>
      <c r="FY135">
        <v>0</v>
      </c>
      <c r="FZ135">
        <v>0</v>
      </c>
      <c r="GA135">
        <v>0</v>
      </c>
      <c r="GB135">
        <v>0</v>
      </c>
      <c r="GC135">
        <v>163</v>
      </c>
      <c r="GD135">
        <v>40.75</v>
      </c>
      <c r="GE135">
        <v>2392.79</v>
      </c>
      <c r="GF135">
        <v>598.19749999999999</v>
      </c>
      <c r="GG135">
        <v>2733.04</v>
      </c>
      <c r="GH135">
        <v>2392.79</v>
      </c>
      <c r="GI135">
        <v>340.25</v>
      </c>
      <c r="GJ135">
        <v>5.71</v>
      </c>
      <c r="GK135">
        <v>5.71</v>
      </c>
      <c r="GL135">
        <v>5.71</v>
      </c>
      <c r="GM135">
        <v>0</v>
      </c>
      <c r="GN135">
        <v>0</v>
      </c>
      <c r="GO135">
        <v>0</v>
      </c>
      <c r="GP135">
        <v>0</v>
      </c>
      <c r="GQ135">
        <v>0</v>
      </c>
      <c r="GR135">
        <v>15296.0188</v>
      </c>
      <c r="GS135">
        <v>15316.016900000001</v>
      </c>
      <c r="GT135">
        <v>17189.291300000001</v>
      </c>
      <c r="GU135">
        <v>17267.324400000001</v>
      </c>
      <c r="GV135">
        <v>15316.016900000001</v>
      </c>
      <c r="GW135">
        <v>17267.324400000001</v>
      </c>
      <c r="GX135" t="s">
        <v>876</v>
      </c>
      <c r="GY135">
        <v>-7.1939999999999999E-3</v>
      </c>
      <c r="GZ135">
        <v>0</v>
      </c>
      <c r="HA135">
        <v>387.13</v>
      </c>
      <c r="HB135">
        <v>12</v>
      </c>
      <c r="HC135">
        <v>0.7</v>
      </c>
      <c r="HD135" t="s">
        <v>872</v>
      </c>
      <c r="HE135" t="s">
        <v>872</v>
      </c>
      <c r="HF135" t="s">
        <v>872</v>
      </c>
      <c r="HG135" t="s">
        <v>872</v>
      </c>
      <c r="HH135">
        <v>2025</v>
      </c>
      <c r="HI135">
        <v>37424783</v>
      </c>
      <c r="HJ135">
        <v>153808</v>
      </c>
      <c r="HK135">
        <v>1414745</v>
      </c>
      <c r="HL135">
        <v>0</v>
      </c>
      <c r="HM135">
        <v>0</v>
      </c>
      <c r="HN135">
        <v>0</v>
      </c>
      <c r="HO135">
        <v>0</v>
      </c>
      <c r="HP135">
        <v>0</v>
      </c>
      <c r="HQ135">
        <v>10.61</v>
      </c>
      <c r="HR135">
        <v>5907115</v>
      </c>
      <c r="HS135">
        <v>12581.64</v>
      </c>
      <c r="HT135">
        <v>14317.08</v>
      </c>
      <c r="HU135">
        <v>12581.64</v>
      </c>
      <c r="HV135">
        <v>1735.44</v>
      </c>
      <c r="HW135">
        <v>0</v>
      </c>
      <c r="HX135" t="s">
        <v>877</v>
      </c>
      <c r="HY135">
        <v>12581.64</v>
      </c>
      <c r="HZ135">
        <v>14317.08</v>
      </c>
      <c r="IA135">
        <v>12581.64</v>
      </c>
      <c r="IB135">
        <v>1735.44</v>
      </c>
      <c r="IC135">
        <v>2149</v>
      </c>
      <c r="ID135">
        <v>1574.8788</v>
      </c>
      <c r="IE135">
        <v>114.2</v>
      </c>
      <c r="IF135">
        <v>737.41</v>
      </c>
      <c r="IG135">
        <v>368.70499999999998</v>
      </c>
      <c r="IH135">
        <v>890.82</v>
      </c>
      <c r="II135">
        <v>737.41</v>
      </c>
      <c r="IJ135">
        <v>153.41</v>
      </c>
      <c r="IK135">
        <v>16.989999999999998</v>
      </c>
      <c r="IL135">
        <v>16.989999999999998</v>
      </c>
      <c r="IM135">
        <v>16.989999999999998</v>
      </c>
      <c r="IN135">
        <v>16.989999999999998</v>
      </c>
      <c r="IO135">
        <v>0</v>
      </c>
      <c r="IP135">
        <v>0</v>
      </c>
      <c r="IQ135">
        <v>0</v>
      </c>
      <c r="IR135">
        <v>0</v>
      </c>
      <c r="IS135">
        <v>0</v>
      </c>
      <c r="IT135">
        <v>0</v>
      </c>
      <c r="IU135">
        <v>183</v>
      </c>
      <c r="IV135">
        <v>45.75</v>
      </c>
      <c r="IW135">
        <v>2352.58</v>
      </c>
      <c r="IX135">
        <v>588.14499999999998</v>
      </c>
      <c r="IY135">
        <v>2677.09</v>
      </c>
      <c r="IZ135">
        <v>2352.58</v>
      </c>
      <c r="JA135">
        <v>324.51</v>
      </c>
      <c r="JB135">
        <v>5.71</v>
      </c>
      <c r="JC135">
        <v>5.71</v>
      </c>
      <c r="JD135">
        <v>5.71</v>
      </c>
      <c r="JE135">
        <v>0</v>
      </c>
      <c r="JF135">
        <v>0</v>
      </c>
      <c r="JG135">
        <v>0</v>
      </c>
      <c r="JH135">
        <v>0</v>
      </c>
      <c r="JI135">
        <v>0</v>
      </c>
      <c r="JJ135">
        <v>15296.0188</v>
      </c>
      <c r="JK135">
        <v>17189.291300000001</v>
      </c>
      <c r="JL135" t="s">
        <v>878</v>
      </c>
      <c r="JM135">
        <v>-8.3649999999999992E-3</v>
      </c>
      <c r="JN135">
        <v>0</v>
      </c>
      <c r="JO135">
        <v>412.59</v>
      </c>
      <c r="JP135">
        <v>15</v>
      </c>
      <c r="JQ135">
        <v>0.7</v>
      </c>
      <c r="JR135">
        <v>44317.36438082176</v>
      </c>
      <c r="JS135">
        <v>1</v>
      </c>
      <c r="JT135">
        <v>2</v>
      </c>
    </row>
    <row r="136" spans="1:280" x14ac:dyDescent="0.25">
      <c r="A136">
        <v>4593</v>
      </c>
      <c r="B136">
        <v>2048</v>
      </c>
      <c r="D136" t="s">
        <v>213</v>
      </c>
      <c r="E136" t="s">
        <v>230</v>
      </c>
      <c r="F136" t="s">
        <v>925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T136">
        <v>0</v>
      </c>
      <c r="U136">
        <v>0</v>
      </c>
      <c r="V136" t="s">
        <v>870</v>
      </c>
      <c r="W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G136">
        <v>0</v>
      </c>
      <c r="AH136">
        <v>0</v>
      </c>
      <c r="AI136">
        <v>0</v>
      </c>
      <c r="AJ136">
        <v>0</v>
      </c>
      <c r="AL136">
        <v>0</v>
      </c>
      <c r="AM136">
        <v>0</v>
      </c>
      <c r="AN136">
        <v>0</v>
      </c>
      <c r="AO136">
        <v>0</v>
      </c>
      <c r="AQ136">
        <v>0</v>
      </c>
      <c r="AR136">
        <v>0</v>
      </c>
      <c r="AS136">
        <v>0</v>
      </c>
      <c r="AT136">
        <v>0</v>
      </c>
      <c r="AU136">
        <v>0</v>
      </c>
      <c r="AV136">
        <v>0</v>
      </c>
      <c r="AX136">
        <v>0</v>
      </c>
      <c r="AY136">
        <v>0</v>
      </c>
      <c r="AZ136">
        <v>0</v>
      </c>
      <c r="BB136">
        <v>0</v>
      </c>
      <c r="BC136">
        <v>0</v>
      </c>
      <c r="BD136">
        <v>0</v>
      </c>
      <c r="BF136">
        <v>0</v>
      </c>
      <c r="BG136">
        <v>0</v>
      </c>
      <c r="BH136">
        <v>237.79499999999999</v>
      </c>
      <c r="BI136">
        <v>0</v>
      </c>
      <c r="BL136">
        <v>237.79499999999999</v>
      </c>
      <c r="BN136" t="s">
        <v>871</v>
      </c>
      <c r="BO136">
        <v>0</v>
      </c>
      <c r="BP136">
        <v>0</v>
      </c>
      <c r="BQ136">
        <v>0</v>
      </c>
      <c r="BR136">
        <v>0</v>
      </c>
      <c r="BS136">
        <v>0</v>
      </c>
      <c r="BT136" t="s">
        <v>872</v>
      </c>
      <c r="BU136" t="s">
        <v>872</v>
      </c>
      <c r="BV136" t="s">
        <v>872</v>
      </c>
      <c r="BW136" t="s">
        <v>872</v>
      </c>
      <c r="BY136">
        <v>0</v>
      </c>
      <c r="BZ136">
        <v>0</v>
      </c>
      <c r="CA136">
        <v>0</v>
      </c>
      <c r="CB136">
        <v>0</v>
      </c>
      <c r="CC136">
        <v>0</v>
      </c>
      <c r="CD136">
        <v>0</v>
      </c>
      <c r="CE136">
        <v>0</v>
      </c>
      <c r="CF136">
        <v>0</v>
      </c>
      <c r="CG136">
        <v>0</v>
      </c>
      <c r="CH136">
        <v>0</v>
      </c>
      <c r="CI136">
        <v>227.97</v>
      </c>
      <c r="CK136">
        <v>227.97</v>
      </c>
      <c r="CL136">
        <v>0</v>
      </c>
      <c r="CM136">
        <v>0</v>
      </c>
      <c r="CN136" t="s">
        <v>873</v>
      </c>
      <c r="CO136">
        <v>227.97</v>
      </c>
      <c r="CQ136">
        <v>227.97</v>
      </c>
      <c r="CR136">
        <v>0</v>
      </c>
      <c r="CS136">
        <v>0</v>
      </c>
      <c r="CT136">
        <v>0</v>
      </c>
      <c r="CU136">
        <v>0</v>
      </c>
      <c r="CV136">
        <v>1</v>
      </c>
      <c r="CW136">
        <v>0.5</v>
      </c>
      <c r="CY136">
        <v>1</v>
      </c>
      <c r="CZ136">
        <v>0</v>
      </c>
      <c r="DA136">
        <v>0</v>
      </c>
      <c r="DB136">
        <v>0</v>
      </c>
      <c r="DD136">
        <v>0</v>
      </c>
      <c r="DE136">
        <v>0</v>
      </c>
      <c r="DF136">
        <v>0</v>
      </c>
      <c r="DG136">
        <v>0</v>
      </c>
      <c r="DI136">
        <v>0</v>
      </c>
      <c r="DJ136">
        <v>0</v>
      </c>
      <c r="DK136">
        <v>0</v>
      </c>
      <c r="DL136">
        <v>0</v>
      </c>
      <c r="DM136">
        <v>37.299999999999997</v>
      </c>
      <c r="DN136">
        <v>9.3249999999999993</v>
      </c>
      <c r="DP136">
        <v>37.299999999999997</v>
      </c>
      <c r="DQ136">
        <v>0</v>
      </c>
      <c r="DR136">
        <v>0</v>
      </c>
      <c r="DT136">
        <v>0</v>
      </c>
      <c r="DU136">
        <v>0</v>
      </c>
      <c r="DV136">
        <v>0</v>
      </c>
      <c r="DX136">
        <v>0</v>
      </c>
      <c r="DY136">
        <v>0</v>
      </c>
      <c r="DZ136">
        <v>239.91</v>
      </c>
      <c r="EA136">
        <v>237.79499999999999</v>
      </c>
      <c r="ED136">
        <v>239.91</v>
      </c>
      <c r="EF136" t="s">
        <v>874</v>
      </c>
      <c r="EG136">
        <v>-2.362E-3</v>
      </c>
      <c r="EH136">
        <v>0</v>
      </c>
      <c r="EI136">
        <v>0</v>
      </c>
      <c r="EJ136">
        <v>0</v>
      </c>
      <c r="EK136">
        <v>0</v>
      </c>
      <c r="EL136" t="s">
        <v>872</v>
      </c>
      <c r="EM136" t="s">
        <v>872</v>
      </c>
      <c r="EN136" t="s">
        <v>872</v>
      </c>
      <c r="EO136" t="s">
        <v>872</v>
      </c>
      <c r="EQ136">
        <v>0</v>
      </c>
      <c r="ER136" s="22">
        <v>0</v>
      </c>
      <c r="ES136">
        <v>0</v>
      </c>
      <c r="ET136">
        <v>0</v>
      </c>
      <c r="EU136">
        <v>0</v>
      </c>
      <c r="EV136">
        <v>0</v>
      </c>
      <c r="EW136">
        <v>0</v>
      </c>
      <c r="EX136">
        <v>0</v>
      </c>
      <c r="EY136">
        <v>0</v>
      </c>
      <c r="EZ136">
        <v>0</v>
      </c>
      <c r="FA136">
        <v>227.99</v>
      </c>
      <c r="FC136">
        <v>227.99</v>
      </c>
      <c r="FD136">
        <v>0</v>
      </c>
      <c r="FE136">
        <v>0</v>
      </c>
      <c r="FF136" t="s">
        <v>875</v>
      </c>
      <c r="FG136">
        <v>227.99</v>
      </c>
      <c r="FI136">
        <v>227.99</v>
      </c>
      <c r="FJ136">
        <v>0</v>
      </c>
      <c r="FK136">
        <v>0</v>
      </c>
      <c r="FL136">
        <v>0</v>
      </c>
      <c r="FM136">
        <v>0</v>
      </c>
      <c r="FN136">
        <v>1.96</v>
      </c>
      <c r="FO136">
        <v>0.98</v>
      </c>
      <c r="FQ136">
        <v>1.96</v>
      </c>
      <c r="FR136">
        <v>0</v>
      </c>
      <c r="FS136">
        <v>0</v>
      </c>
      <c r="FT136">
        <v>0</v>
      </c>
      <c r="FV136">
        <v>0</v>
      </c>
      <c r="FW136">
        <v>0</v>
      </c>
      <c r="FX136">
        <v>0</v>
      </c>
      <c r="FY136">
        <v>0</v>
      </c>
      <c r="GA136">
        <v>0</v>
      </c>
      <c r="GB136">
        <v>0</v>
      </c>
      <c r="GC136">
        <v>0</v>
      </c>
      <c r="GD136">
        <v>0</v>
      </c>
      <c r="GE136">
        <v>43.76</v>
      </c>
      <c r="GF136">
        <v>10.94</v>
      </c>
      <c r="GH136">
        <v>43.76</v>
      </c>
      <c r="GI136">
        <v>0</v>
      </c>
      <c r="GJ136">
        <v>0</v>
      </c>
      <c r="GL136">
        <v>0</v>
      </c>
      <c r="GM136">
        <v>0</v>
      </c>
      <c r="GN136">
        <v>0</v>
      </c>
      <c r="GP136">
        <v>0</v>
      </c>
      <c r="GQ136">
        <v>0</v>
      </c>
      <c r="GR136">
        <v>230.95750000000001</v>
      </c>
      <c r="GS136">
        <v>239.91</v>
      </c>
      <c r="GV136">
        <v>239.91</v>
      </c>
      <c r="GX136" t="s">
        <v>876</v>
      </c>
      <c r="GY136">
        <v>-7.1939999999999999E-3</v>
      </c>
      <c r="GZ136">
        <v>0</v>
      </c>
      <c r="HA136">
        <v>0</v>
      </c>
      <c r="HB136">
        <v>0</v>
      </c>
      <c r="HC136">
        <v>0</v>
      </c>
      <c r="HD136" t="s">
        <v>872</v>
      </c>
      <c r="HE136" t="s">
        <v>872</v>
      </c>
      <c r="HF136" t="s">
        <v>872</v>
      </c>
      <c r="HG136" t="s">
        <v>872</v>
      </c>
      <c r="HI136">
        <v>0</v>
      </c>
      <c r="HJ136">
        <v>0</v>
      </c>
      <c r="HK136">
        <v>0</v>
      </c>
      <c r="HL136">
        <v>0</v>
      </c>
      <c r="HM136">
        <v>0</v>
      </c>
      <c r="HN136">
        <v>0</v>
      </c>
      <c r="HO136">
        <v>0</v>
      </c>
      <c r="HP136">
        <v>0</v>
      </c>
      <c r="HQ136">
        <v>0</v>
      </c>
      <c r="HR136">
        <v>0</v>
      </c>
      <c r="HS136">
        <v>220.17</v>
      </c>
      <c r="HU136">
        <v>220.17</v>
      </c>
      <c r="HV136">
        <v>0</v>
      </c>
      <c r="HW136">
        <v>0</v>
      </c>
      <c r="HX136" t="s">
        <v>877</v>
      </c>
      <c r="HY136">
        <v>220.17</v>
      </c>
      <c r="IA136">
        <v>220.17</v>
      </c>
      <c r="IB136">
        <v>0</v>
      </c>
      <c r="IC136">
        <v>0</v>
      </c>
      <c r="ID136">
        <v>0</v>
      </c>
      <c r="IE136">
        <v>0</v>
      </c>
      <c r="IF136">
        <v>0.99</v>
      </c>
      <c r="IG136">
        <v>0.495</v>
      </c>
      <c r="II136">
        <v>0.99</v>
      </c>
      <c r="IJ136">
        <v>0</v>
      </c>
      <c r="IK136">
        <v>0</v>
      </c>
      <c r="IL136">
        <v>0</v>
      </c>
      <c r="IN136">
        <v>0</v>
      </c>
      <c r="IO136">
        <v>0</v>
      </c>
      <c r="IP136">
        <v>0</v>
      </c>
      <c r="IQ136">
        <v>0</v>
      </c>
      <c r="IS136">
        <v>0</v>
      </c>
      <c r="IT136">
        <v>0</v>
      </c>
      <c r="IU136">
        <v>0</v>
      </c>
      <c r="IV136">
        <v>0</v>
      </c>
      <c r="IW136">
        <v>41.17</v>
      </c>
      <c r="IX136">
        <v>10.2925</v>
      </c>
      <c r="IZ136">
        <v>41.17</v>
      </c>
      <c r="JA136">
        <v>0</v>
      </c>
      <c r="JB136">
        <v>0</v>
      </c>
      <c r="JD136">
        <v>0</v>
      </c>
      <c r="JE136">
        <v>0</v>
      </c>
      <c r="JF136">
        <v>0</v>
      </c>
      <c r="JH136">
        <v>0</v>
      </c>
      <c r="JI136">
        <v>0</v>
      </c>
      <c r="JJ136">
        <v>230.95750000000001</v>
      </c>
      <c r="JL136" t="s">
        <v>878</v>
      </c>
      <c r="JM136">
        <v>0</v>
      </c>
      <c r="JN136">
        <v>0</v>
      </c>
      <c r="JO136">
        <v>0</v>
      </c>
      <c r="JP136">
        <v>0</v>
      </c>
      <c r="JQ136">
        <v>0</v>
      </c>
      <c r="JR136">
        <v>44317.36438082176</v>
      </c>
      <c r="JS136">
        <v>1</v>
      </c>
      <c r="JT136">
        <v>3</v>
      </c>
    </row>
    <row r="137" spans="1:280" x14ac:dyDescent="0.25">
      <c r="A137">
        <v>4821</v>
      </c>
      <c r="B137">
        <v>2048</v>
      </c>
      <c r="D137" t="s">
        <v>213</v>
      </c>
      <c r="E137" t="s">
        <v>230</v>
      </c>
      <c r="F137" t="s">
        <v>926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T137">
        <v>0</v>
      </c>
      <c r="U137">
        <v>0</v>
      </c>
      <c r="V137" t="s">
        <v>870</v>
      </c>
      <c r="W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G137">
        <v>0</v>
      </c>
      <c r="AH137">
        <v>0</v>
      </c>
      <c r="AI137">
        <v>0</v>
      </c>
      <c r="AJ137">
        <v>0</v>
      </c>
      <c r="AL137">
        <v>0</v>
      </c>
      <c r="AM137">
        <v>0</v>
      </c>
      <c r="AN137">
        <v>0</v>
      </c>
      <c r="AO137">
        <v>0</v>
      </c>
      <c r="AQ137">
        <v>0</v>
      </c>
      <c r="AR137">
        <v>0</v>
      </c>
      <c r="AS137">
        <v>0</v>
      </c>
      <c r="AT137">
        <v>0</v>
      </c>
      <c r="AU137">
        <v>0</v>
      </c>
      <c r="AV137">
        <v>0</v>
      </c>
      <c r="AX137">
        <v>0</v>
      </c>
      <c r="AY137">
        <v>0</v>
      </c>
      <c r="AZ137">
        <v>0</v>
      </c>
      <c r="BB137">
        <v>0</v>
      </c>
      <c r="BC137">
        <v>0</v>
      </c>
      <c r="BD137">
        <v>0</v>
      </c>
      <c r="BF137">
        <v>0</v>
      </c>
      <c r="BG137">
        <v>0</v>
      </c>
      <c r="BH137">
        <v>1100.3625</v>
      </c>
      <c r="BI137">
        <v>0</v>
      </c>
      <c r="BL137">
        <v>1100.3625</v>
      </c>
      <c r="BN137" t="s">
        <v>871</v>
      </c>
      <c r="BO137">
        <v>0</v>
      </c>
      <c r="BP137">
        <v>0</v>
      </c>
      <c r="BQ137">
        <v>0</v>
      </c>
      <c r="BR137">
        <v>0</v>
      </c>
      <c r="BS137">
        <v>0</v>
      </c>
      <c r="BT137" t="s">
        <v>872</v>
      </c>
      <c r="BU137" t="s">
        <v>872</v>
      </c>
      <c r="BV137" t="s">
        <v>872</v>
      </c>
      <c r="BW137" t="s">
        <v>872</v>
      </c>
      <c r="BY137">
        <v>0</v>
      </c>
      <c r="BZ137">
        <v>0</v>
      </c>
      <c r="CA137">
        <v>0</v>
      </c>
      <c r="CB137">
        <v>0</v>
      </c>
      <c r="CC137">
        <v>0</v>
      </c>
      <c r="CD137">
        <v>0</v>
      </c>
      <c r="CE137">
        <v>0</v>
      </c>
      <c r="CF137">
        <v>0</v>
      </c>
      <c r="CG137">
        <v>0</v>
      </c>
      <c r="CH137">
        <v>0</v>
      </c>
      <c r="CI137">
        <v>1054.72</v>
      </c>
      <c r="CK137">
        <v>1054.72</v>
      </c>
      <c r="CL137">
        <v>0</v>
      </c>
      <c r="CM137">
        <v>0</v>
      </c>
      <c r="CN137" t="s">
        <v>873</v>
      </c>
      <c r="CO137">
        <v>1054.72</v>
      </c>
      <c r="CQ137">
        <v>1054.72</v>
      </c>
      <c r="CR137">
        <v>0</v>
      </c>
      <c r="CS137">
        <v>0</v>
      </c>
      <c r="CT137">
        <v>0</v>
      </c>
      <c r="CU137">
        <v>0</v>
      </c>
      <c r="CV137">
        <v>5</v>
      </c>
      <c r="CW137">
        <v>2.5</v>
      </c>
      <c r="CY137">
        <v>5</v>
      </c>
      <c r="CZ137">
        <v>0</v>
      </c>
      <c r="DA137">
        <v>0</v>
      </c>
      <c r="DB137">
        <v>0</v>
      </c>
      <c r="DD137">
        <v>0</v>
      </c>
      <c r="DE137">
        <v>0</v>
      </c>
      <c r="DF137">
        <v>0</v>
      </c>
      <c r="DG137">
        <v>0</v>
      </c>
      <c r="DI137">
        <v>0</v>
      </c>
      <c r="DJ137">
        <v>0</v>
      </c>
      <c r="DK137">
        <v>0</v>
      </c>
      <c r="DL137">
        <v>0</v>
      </c>
      <c r="DM137">
        <v>172.57</v>
      </c>
      <c r="DN137">
        <v>43.142499999999998</v>
      </c>
      <c r="DP137">
        <v>172.57</v>
      </c>
      <c r="DQ137">
        <v>0</v>
      </c>
      <c r="DR137">
        <v>0</v>
      </c>
      <c r="DT137">
        <v>0</v>
      </c>
      <c r="DU137">
        <v>0</v>
      </c>
      <c r="DV137">
        <v>0</v>
      </c>
      <c r="DX137">
        <v>0</v>
      </c>
      <c r="DY137">
        <v>0</v>
      </c>
      <c r="DZ137">
        <v>1014.2925</v>
      </c>
      <c r="EA137">
        <v>1100.3625</v>
      </c>
      <c r="ED137">
        <v>1100.3625</v>
      </c>
      <c r="EF137" t="s">
        <v>874</v>
      </c>
      <c r="EG137">
        <v>-2.362E-3</v>
      </c>
      <c r="EH137">
        <v>0</v>
      </c>
      <c r="EI137">
        <v>0</v>
      </c>
      <c r="EJ137">
        <v>0</v>
      </c>
      <c r="EK137">
        <v>0</v>
      </c>
      <c r="EL137" t="s">
        <v>872</v>
      </c>
      <c r="EM137" t="s">
        <v>872</v>
      </c>
      <c r="EN137" t="s">
        <v>872</v>
      </c>
      <c r="EO137" t="s">
        <v>872</v>
      </c>
      <c r="EQ137">
        <v>0</v>
      </c>
      <c r="ER137" s="22">
        <v>0</v>
      </c>
      <c r="ES137">
        <v>0</v>
      </c>
      <c r="ET137">
        <v>0</v>
      </c>
      <c r="EU137">
        <v>0</v>
      </c>
      <c r="EV137">
        <v>0</v>
      </c>
      <c r="EW137">
        <v>0</v>
      </c>
      <c r="EX137">
        <v>0</v>
      </c>
      <c r="EY137">
        <v>0</v>
      </c>
      <c r="EZ137">
        <v>0</v>
      </c>
      <c r="FA137">
        <v>966.6</v>
      </c>
      <c r="FC137">
        <v>966.6</v>
      </c>
      <c r="FD137">
        <v>0</v>
      </c>
      <c r="FE137">
        <v>0</v>
      </c>
      <c r="FF137" t="s">
        <v>875</v>
      </c>
      <c r="FG137">
        <v>966.6</v>
      </c>
      <c r="FI137">
        <v>966.6</v>
      </c>
      <c r="FJ137">
        <v>0</v>
      </c>
      <c r="FK137">
        <v>0</v>
      </c>
      <c r="FL137">
        <v>0</v>
      </c>
      <c r="FM137">
        <v>0</v>
      </c>
      <c r="FN137">
        <v>0.81</v>
      </c>
      <c r="FO137">
        <v>0.40500000000000003</v>
      </c>
      <c r="FQ137">
        <v>0.81</v>
      </c>
      <c r="FR137">
        <v>0</v>
      </c>
      <c r="FS137">
        <v>0.91</v>
      </c>
      <c r="FT137">
        <v>0.91</v>
      </c>
      <c r="FV137">
        <v>0.91</v>
      </c>
      <c r="FW137">
        <v>0</v>
      </c>
      <c r="FX137">
        <v>0</v>
      </c>
      <c r="FY137">
        <v>0</v>
      </c>
      <c r="GA137">
        <v>0</v>
      </c>
      <c r="GB137">
        <v>0</v>
      </c>
      <c r="GC137">
        <v>0</v>
      </c>
      <c r="GD137">
        <v>0</v>
      </c>
      <c r="GE137">
        <v>185.51</v>
      </c>
      <c r="GF137">
        <v>46.377499999999998</v>
      </c>
      <c r="GH137">
        <v>185.51</v>
      </c>
      <c r="GI137">
        <v>0</v>
      </c>
      <c r="GJ137">
        <v>0</v>
      </c>
      <c r="GL137">
        <v>0</v>
      </c>
      <c r="GM137">
        <v>0</v>
      </c>
      <c r="GN137">
        <v>0</v>
      </c>
      <c r="GP137">
        <v>0</v>
      </c>
      <c r="GQ137">
        <v>0</v>
      </c>
      <c r="GR137">
        <v>1013.9325</v>
      </c>
      <c r="GS137">
        <v>1014.2925</v>
      </c>
      <c r="GV137">
        <v>1014.2925</v>
      </c>
      <c r="GX137" t="s">
        <v>876</v>
      </c>
      <c r="GY137">
        <v>-7.1939999999999999E-3</v>
      </c>
      <c r="GZ137">
        <v>0</v>
      </c>
      <c r="HA137">
        <v>0</v>
      </c>
      <c r="HB137">
        <v>0</v>
      </c>
      <c r="HC137">
        <v>0</v>
      </c>
      <c r="HD137" t="s">
        <v>872</v>
      </c>
      <c r="HE137" t="s">
        <v>872</v>
      </c>
      <c r="HF137" t="s">
        <v>872</v>
      </c>
      <c r="HG137" t="s">
        <v>872</v>
      </c>
      <c r="HI137">
        <v>0</v>
      </c>
      <c r="HJ137">
        <v>0</v>
      </c>
      <c r="HK137">
        <v>0</v>
      </c>
      <c r="HL137">
        <v>0</v>
      </c>
      <c r="HM137">
        <v>0</v>
      </c>
      <c r="HN137">
        <v>0</v>
      </c>
      <c r="HO137">
        <v>0</v>
      </c>
      <c r="HP137">
        <v>0</v>
      </c>
      <c r="HQ137">
        <v>0</v>
      </c>
      <c r="HR137">
        <v>0</v>
      </c>
      <c r="HS137">
        <v>967.7</v>
      </c>
      <c r="HU137">
        <v>967.7</v>
      </c>
      <c r="HV137">
        <v>0</v>
      </c>
      <c r="HW137">
        <v>0</v>
      </c>
      <c r="HX137" t="s">
        <v>877</v>
      </c>
      <c r="HY137">
        <v>967.7</v>
      </c>
      <c r="IA137">
        <v>967.7</v>
      </c>
      <c r="IB137">
        <v>0</v>
      </c>
      <c r="IC137">
        <v>0</v>
      </c>
      <c r="ID137">
        <v>0</v>
      </c>
      <c r="IE137">
        <v>0</v>
      </c>
      <c r="IF137">
        <v>1.99</v>
      </c>
      <c r="IG137">
        <v>0.995</v>
      </c>
      <c r="II137">
        <v>1.99</v>
      </c>
      <c r="IJ137">
        <v>0</v>
      </c>
      <c r="IK137">
        <v>0</v>
      </c>
      <c r="IL137">
        <v>0</v>
      </c>
      <c r="IN137">
        <v>0</v>
      </c>
      <c r="IO137">
        <v>0</v>
      </c>
      <c r="IP137">
        <v>0</v>
      </c>
      <c r="IQ137">
        <v>0</v>
      </c>
      <c r="IS137">
        <v>0</v>
      </c>
      <c r="IT137">
        <v>0</v>
      </c>
      <c r="IU137">
        <v>0</v>
      </c>
      <c r="IV137">
        <v>0</v>
      </c>
      <c r="IW137">
        <v>180.95</v>
      </c>
      <c r="IX137">
        <v>45.237499999999997</v>
      </c>
      <c r="IZ137">
        <v>180.95</v>
      </c>
      <c r="JA137">
        <v>0</v>
      </c>
      <c r="JB137">
        <v>0</v>
      </c>
      <c r="JD137">
        <v>0</v>
      </c>
      <c r="JE137">
        <v>0</v>
      </c>
      <c r="JF137">
        <v>0</v>
      </c>
      <c r="JH137">
        <v>0</v>
      </c>
      <c r="JI137">
        <v>0</v>
      </c>
      <c r="JJ137">
        <v>1013.9325</v>
      </c>
      <c r="JL137" t="s">
        <v>878</v>
      </c>
      <c r="JM137">
        <v>0</v>
      </c>
      <c r="JN137">
        <v>0</v>
      </c>
      <c r="JO137">
        <v>0</v>
      </c>
      <c r="JP137">
        <v>0</v>
      </c>
      <c r="JQ137">
        <v>0</v>
      </c>
      <c r="JR137">
        <v>44317.36438082176</v>
      </c>
      <c r="JS137">
        <v>1</v>
      </c>
      <c r="JT137">
        <v>3</v>
      </c>
    </row>
    <row r="138" spans="1:280" x14ac:dyDescent="0.25">
      <c r="A138">
        <v>5205</v>
      </c>
      <c r="B138">
        <v>2048</v>
      </c>
      <c r="D138" t="s">
        <v>213</v>
      </c>
      <c r="E138" t="s">
        <v>230</v>
      </c>
      <c r="F138" t="s">
        <v>927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T138">
        <v>0</v>
      </c>
      <c r="U138">
        <v>0</v>
      </c>
      <c r="V138" t="s">
        <v>870</v>
      </c>
      <c r="W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G138">
        <v>0</v>
      </c>
      <c r="AH138">
        <v>0</v>
      </c>
      <c r="AI138">
        <v>0</v>
      </c>
      <c r="AJ138">
        <v>0</v>
      </c>
      <c r="AL138">
        <v>0</v>
      </c>
      <c r="AM138">
        <v>0</v>
      </c>
      <c r="AN138">
        <v>0</v>
      </c>
      <c r="AO138">
        <v>0</v>
      </c>
      <c r="AQ138">
        <v>0</v>
      </c>
      <c r="AR138">
        <v>0</v>
      </c>
      <c r="AS138">
        <v>0</v>
      </c>
      <c r="AT138">
        <v>0</v>
      </c>
      <c r="AU138">
        <v>0</v>
      </c>
      <c r="AV138">
        <v>0</v>
      </c>
      <c r="AX138">
        <v>0</v>
      </c>
      <c r="AY138">
        <v>0</v>
      </c>
      <c r="AZ138">
        <v>0</v>
      </c>
      <c r="BB138">
        <v>0</v>
      </c>
      <c r="BC138">
        <v>0</v>
      </c>
      <c r="BD138">
        <v>0</v>
      </c>
      <c r="BF138">
        <v>0</v>
      </c>
      <c r="BG138">
        <v>0</v>
      </c>
      <c r="BH138">
        <v>590.6825</v>
      </c>
      <c r="BI138">
        <v>0</v>
      </c>
      <c r="BL138">
        <v>590.6825</v>
      </c>
      <c r="BN138" t="s">
        <v>871</v>
      </c>
      <c r="BO138">
        <v>0</v>
      </c>
      <c r="BP138">
        <v>0</v>
      </c>
      <c r="BQ138">
        <v>0</v>
      </c>
      <c r="BR138">
        <v>0</v>
      </c>
      <c r="BS138">
        <v>0</v>
      </c>
      <c r="BT138" t="s">
        <v>872</v>
      </c>
      <c r="BU138" t="s">
        <v>872</v>
      </c>
      <c r="BV138" t="s">
        <v>872</v>
      </c>
      <c r="BW138" t="s">
        <v>872</v>
      </c>
      <c r="BY138">
        <v>0</v>
      </c>
      <c r="BZ138">
        <v>0</v>
      </c>
      <c r="CA138">
        <v>0</v>
      </c>
      <c r="CB138">
        <v>0</v>
      </c>
      <c r="CC138">
        <v>0</v>
      </c>
      <c r="CD138">
        <v>0</v>
      </c>
      <c r="CE138">
        <v>0</v>
      </c>
      <c r="CF138">
        <v>0</v>
      </c>
      <c r="CG138">
        <v>0</v>
      </c>
      <c r="CH138">
        <v>0</v>
      </c>
      <c r="CI138">
        <v>479.1</v>
      </c>
      <c r="CK138">
        <v>479.1</v>
      </c>
      <c r="CL138">
        <v>0</v>
      </c>
      <c r="CM138">
        <v>0</v>
      </c>
      <c r="CN138" t="s">
        <v>873</v>
      </c>
      <c r="CO138">
        <v>479.1</v>
      </c>
      <c r="CQ138">
        <v>479.1</v>
      </c>
      <c r="CR138">
        <v>0</v>
      </c>
      <c r="CS138">
        <v>0</v>
      </c>
      <c r="CT138">
        <v>0</v>
      </c>
      <c r="CU138">
        <v>0</v>
      </c>
      <c r="CV138">
        <v>183.97</v>
      </c>
      <c r="CW138">
        <v>91.984999999999999</v>
      </c>
      <c r="CY138">
        <v>183.97</v>
      </c>
      <c r="CZ138">
        <v>0</v>
      </c>
      <c r="DA138">
        <v>0</v>
      </c>
      <c r="DB138">
        <v>0</v>
      </c>
      <c r="DD138">
        <v>0</v>
      </c>
      <c r="DE138">
        <v>0</v>
      </c>
      <c r="DF138">
        <v>0</v>
      </c>
      <c r="DG138">
        <v>0</v>
      </c>
      <c r="DI138">
        <v>0</v>
      </c>
      <c r="DJ138">
        <v>0</v>
      </c>
      <c r="DK138">
        <v>0</v>
      </c>
      <c r="DL138">
        <v>0</v>
      </c>
      <c r="DM138">
        <v>78.39</v>
      </c>
      <c r="DN138">
        <v>19.5975</v>
      </c>
      <c r="DP138">
        <v>78.39</v>
      </c>
      <c r="DQ138">
        <v>0</v>
      </c>
      <c r="DR138">
        <v>0</v>
      </c>
      <c r="DT138">
        <v>0</v>
      </c>
      <c r="DU138">
        <v>0</v>
      </c>
      <c r="DV138">
        <v>0</v>
      </c>
      <c r="DX138">
        <v>0</v>
      </c>
      <c r="DY138">
        <v>0</v>
      </c>
      <c r="DZ138">
        <v>576.16750000000002</v>
      </c>
      <c r="EA138">
        <v>590.6825</v>
      </c>
      <c r="ED138">
        <v>590.6825</v>
      </c>
      <c r="EF138" t="s">
        <v>874</v>
      </c>
      <c r="EG138">
        <v>-2.362E-3</v>
      </c>
      <c r="EH138">
        <v>0</v>
      </c>
      <c r="EI138">
        <v>0</v>
      </c>
      <c r="EJ138">
        <v>0</v>
      </c>
      <c r="EK138">
        <v>0</v>
      </c>
      <c r="EL138" t="s">
        <v>872</v>
      </c>
      <c r="EM138" t="s">
        <v>872</v>
      </c>
      <c r="EN138" t="s">
        <v>872</v>
      </c>
      <c r="EO138" t="s">
        <v>872</v>
      </c>
      <c r="EQ138">
        <v>0</v>
      </c>
      <c r="ER138" s="22">
        <v>0</v>
      </c>
      <c r="ES138">
        <v>0</v>
      </c>
      <c r="ET138">
        <v>0</v>
      </c>
      <c r="EU138">
        <v>0</v>
      </c>
      <c r="EV138">
        <v>0</v>
      </c>
      <c r="EW138">
        <v>0</v>
      </c>
      <c r="EX138">
        <v>0</v>
      </c>
      <c r="EY138">
        <v>0</v>
      </c>
      <c r="EZ138">
        <v>0</v>
      </c>
      <c r="FA138">
        <v>462.87</v>
      </c>
      <c r="FC138">
        <v>462.87</v>
      </c>
      <c r="FD138">
        <v>0</v>
      </c>
      <c r="FE138">
        <v>0</v>
      </c>
      <c r="FF138" t="s">
        <v>875</v>
      </c>
      <c r="FG138">
        <v>462.87</v>
      </c>
      <c r="FI138">
        <v>462.87</v>
      </c>
      <c r="FJ138">
        <v>0</v>
      </c>
      <c r="FK138">
        <v>0</v>
      </c>
      <c r="FL138">
        <v>0</v>
      </c>
      <c r="FM138">
        <v>0</v>
      </c>
      <c r="FN138">
        <v>182.18</v>
      </c>
      <c r="FO138">
        <v>91.09</v>
      </c>
      <c r="FQ138">
        <v>182.18</v>
      </c>
      <c r="FR138">
        <v>0</v>
      </c>
      <c r="FS138">
        <v>0</v>
      </c>
      <c r="FT138">
        <v>0</v>
      </c>
      <c r="FV138">
        <v>0</v>
      </c>
      <c r="FW138">
        <v>0</v>
      </c>
      <c r="FX138">
        <v>0</v>
      </c>
      <c r="FY138">
        <v>0</v>
      </c>
      <c r="GA138">
        <v>0</v>
      </c>
      <c r="GB138">
        <v>0</v>
      </c>
      <c r="GC138">
        <v>0</v>
      </c>
      <c r="GD138">
        <v>0</v>
      </c>
      <c r="GE138">
        <v>88.83</v>
      </c>
      <c r="GF138">
        <v>22.2075</v>
      </c>
      <c r="GH138">
        <v>88.83</v>
      </c>
      <c r="GI138">
        <v>0</v>
      </c>
      <c r="GJ138">
        <v>0</v>
      </c>
      <c r="GL138">
        <v>0</v>
      </c>
      <c r="GM138">
        <v>0</v>
      </c>
      <c r="GN138">
        <v>0</v>
      </c>
      <c r="GP138">
        <v>0</v>
      </c>
      <c r="GQ138">
        <v>0</v>
      </c>
      <c r="GR138">
        <v>523.38</v>
      </c>
      <c r="GS138">
        <v>576.16750000000002</v>
      </c>
      <c r="GV138">
        <v>576.16750000000002</v>
      </c>
      <c r="GX138" t="s">
        <v>876</v>
      </c>
      <c r="GY138">
        <v>-7.1939999999999999E-3</v>
      </c>
      <c r="GZ138">
        <v>0</v>
      </c>
      <c r="HA138">
        <v>0</v>
      </c>
      <c r="HB138">
        <v>0</v>
      </c>
      <c r="HC138">
        <v>0</v>
      </c>
      <c r="HD138" t="s">
        <v>872</v>
      </c>
      <c r="HE138" t="s">
        <v>872</v>
      </c>
      <c r="HF138" t="s">
        <v>872</v>
      </c>
      <c r="HG138" t="s">
        <v>872</v>
      </c>
      <c r="HI138">
        <v>0</v>
      </c>
      <c r="HJ138">
        <v>0</v>
      </c>
      <c r="HK138">
        <v>0</v>
      </c>
      <c r="HL138">
        <v>0</v>
      </c>
      <c r="HM138">
        <v>0</v>
      </c>
      <c r="HN138">
        <v>0</v>
      </c>
      <c r="HO138">
        <v>0</v>
      </c>
      <c r="HP138">
        <v>0</v>
      </c>
      <c r="HQ138">
        <v>0</v>
      </c>
      <c r="HR138">
        <v>0</v>
      </c>
      <c r="HS138">
        <v>428.15</v>
      </c>
      <c r="HU138">
        <v>428.15</v>
      </c>
      <c r="HV138">
        <v>0</v>
      </c>
      <c r="HW138">
        <v>0</v>
      </c>
      <c r="HX138" t="s">
        <v>877</v>
      </c>
      <c r="HY138">
        <v>428.15</v>
      </c>
      <c r="IA138">
        <v>428.15</v>
      </c>
      <c r="IB138">
        <v>0</v>
      </c>
      <c r="IC138">
        <v>0</v>
      </c>
      <c r="ID138">
        <v>0</v>
      </c>
      <c r="IE138">
        <v>0</v>
      </c>
      <c r="IF138">
        <v>150.43</v>
      </c>
      <c r="IG138">
        <v>75.215000000000003</v>
      </c>
      <c r="II138">
        <v>150.43</v>
      </c>
      <c r="IJ138">
        <v>0</v>
      </c>
      <c r="IK138">
        <v>0</v>
      </c>
      <c r="IL138">
        <v>0</v>
      </c>
      <c r="IN138">
        <v>0</v>
      </c>
      <c r="IO138">
        <v>0</v>
      </c>
      <c r="IP138">
        <v>0</v>
      </c>
      <c r="IQ138">
        <v>0</v>
      </c>
      <c r="IS138">
        <v>0</v>
      </c>
      <c r="IT138">
        <v>0</v>
      </c>
      <c r="IU138">
        <v>0</v>
      </c>
      <c r="IV138">
        <v>0</v>
      </c>
      <c r="IW138">
        <v>80.06</v>
      </c>
      <c r="IX138">
        <v>20.015000000000001</v>
      </c>
      <c r="IZ138">
        <v>80.06</v>
      </c>
      <c r="JA138">
        <v>0</v>
      </c>
      <c r="JB138">
        <v>0</v>
      </c>
      <c r="JD138">
        <v>0</v>
      </c>
      <c r="JE138">
        <v>0</v>
      </c>
      <c r="JF138">
        <v>0</v>
      </c>
      <c r="JH138">
        <v>0</v>
      </c>
      <c r="JI138">
        <v>0</v>
      </c>
      <c r="JJ138">
        <v>523.38</v>
      </c>
      <c r="JL138" t="s">
        <v>878</v>
      </c>
      <c r="JM138">
        <v>0</v>
      </c>
      <c r="JN138">
        <v>0</v>
      </c>
      <c r="JO138">
        <v>0</v>
      </c>
      <c r="JP138">
        <v>0</v>
      </c>
      <c r="JQ138">
        <v>0</v>
      </c>
      <c r="JR138">
        <v>44317.36438082176</v>
      </c>
      <c r="JS138">
        <v>1</v>
      </c>
      <c r="JT138">
        <v>3</v>
      </c>
    </row>
    <row r="139" spans="1:280" x14ac:dyDescent="0.25">
      <c r="A139">
        <v>5304</v>
      </c>
      <c r="B139">
        <v>2048</v>
      </c>
      <c r="D139" t="s">
        <v>213</v>
      </c>
      <c r="E139" t="s">
        <v>230</v>
      </c>
      <c r="F139" t="s">
        <v>928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T139">
        <v>0</v>
      </c>
      <c r="U139">
        <v>0</v>
      </c>
      <c r="V139" t="s">
        <v>870</v>
      </c>
      <c r="W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G139">
        <v>0</v>
      </c>
      <c r="AH139">
        <v>0</v>
      </c>
      <c r="AI139">
        <v>0</v>
      </c>
      <c r="AJ139">
        <v>0</v>
      </c>
      <c r="AL139">
        <v>0</v>
      </c>
      <c r="AM139">
        <v>0</v>
      </c>
      <c r="AN139">
        <v>0</v>
      </c>
      <c r="AO139">
        <v>0</v>
      </c>
      <c r="AQ139">
        <v>0</v>
      </c>
      <c r="AR139">
        <v>0</v>
      </c>
      <c r="AS139">
        <v>0</v>
      </c>
      <c r="AT139">
        <v>0</v>
      </c>
      <c r="AU139">
        <v>0</v>
      </c>
      <c r="AV139">
        <v>0</v>
      </c>
      <c r="AX139">
        <v>0</v>
      </c>
      <c r="AY139">
        <v>0</v>
      </c>
      <c r="AZ139">
        <v>0</v>
      </c>
      <c r="BB139">
        <v>0</v>
      </c>
      <c r="BC139">
        <v>0</v>
      </c>
      <c r="BD139">
        <v>0</v>
      </c>
      <c r="BF139">
        <v>0</v>
      </c>
      <c r="BG139">
        <v>0</v>
      </c>
      <c r="BH139">
        <v>121.785</v>
      </c>
      <c r="BI139">
        <v>0</v>
      </c>
      <c r="BL139">
        <v>121.785</v>
      </c>
      <c r="BN139" t="s">
        <v>871</v>
      </c>
      <c r="BO139">
        <v>0</v>
      </c>
      <c r="BP139">
        <v>0</v>
      </c>
      <c r="BQ139">
        <v>0</v>
      </c>
      <c r="BR139">
        <v>0</v>
      </c>
      <c r="BS139">
        <v>0</v>
      </c>
      <c r="BT139" t="s">
        <v>872</v>
      </c>
      <c r="BU139" t="s">
        <v>872</v>
      </c>
      <c r="BV139" t="s">
        <v>872</v>
      </c>
      <c r="BW139" t="s">
        <v>872</v>
      </c>
      <c r="BY139">
        <v>0</v>
      </c>
      <c r="BZ139">
        <v>0</v>
      </c>
      <c r="CA139">
        <v>0</v>
      </c>
      <c r="CB139">
        <v>0</v>
      </c>
      <c r="CC139">
        <v>0</v>
      </c>
      <c r="CD139">
        <v>0</v>
      </c>
      <c r="CE139">
        <v>0</v>
      </c>
      <c r="CF139">
        <v>0</v>
      </c>
      <c r="CG139">
        <v>0</v>
      </c>
      <c r="CH139">
        <v>0</v>
      </c>
      <c r="CI139">
        <v>117</v>
      </c>
      <c r="CK139">
        <v>117</v>
      </c>
      <c r="CL139">
        <v>0</v>
      </c>
      <c r="CM139">
        <v>0</v>
      </c>
      <c r="CN139" t="s">
        <v>873</v>
      </c>
      <c r="CO139">
        <v>117</v>
      </c>
      <c r="CQ139">
        <v>117</v>
      </c>
      <c r="CR139">
        <v>0</v>
      </c>
      <c r="CS139">
        <v>0</v>
      </c>
      <c r="CT139">
        <v>0</v>
      </c>
      <c r="CU139">
        <v>0</v>
      </c>
      <c r="CV139">
        <v>0</v>
      </c>
      <c r="CW139">
        <v>0</v>
      </c>
      <c r="CY139">
        <v>0</v>
      </c>
      <c r="CZ139">
        <v>0</v>
      </c>
      <c r="DA139">
        <v>0</v>
      </c>
      <c r="DB139">
        <v>0</v>
      </c>
      <c r="DD139">
        <v>0</v>
      </c>
      <c r="DE139">
        <v>0</v>
      </c>
      <c r="DF139">
        <v>0</v>
      </c>
      <c r="DG139">
        <v>0</v>
      </c>
      <c r="DI139">
        <v>0</v>
      </c>
      <c r="DJ139">
        <v>0</v>
      </c>
      <c r="DK139">
        <v>0</v>
      </c>
      <c r="DL139">
        <v>0</v>
      </c>
      <c r="DM139">
        <v>19.14</v>
      </c>
      <c r="DN139">
        <v>4.7850000000000001</v>
      </c>
      <c r="DP139">
        <v>19.14</v>
      </c>
      <c r="DQ139">
        <v>0</v>
      </c>
      <c r="DR139">
        <v>0</v>
      </c>
      <c r="DT139">
        <v>0</v>
      </c>
      <c r="DU139">
        <v>0</v>
      </c>
      <c r="DV139">
        <v>0</v>
      </c>
      <c r="DX139">
        <v>0</v>
      </c>
      <c r="DY139">
        <v>0</v>
      </c>
      <c r="DZ139">
        <v>120.9375</v>
      </c>
      <c r="EA139">
        <v>121.785</v>
      </c>
      <c r="ED139">
        <v>121.785</v>
      </c>
      <c r="EF139" t="s">
        <v>874</v>
      </c>
      <c r="EG139">
        <v>-2.362E-3</v>
      </c>
      <c r="EH139">
        <v>0</v>
      </c>
      <c r="EI139">
        <v>0</v>
      </c>
      <c r="EJ139">
        <v>0</v>
      </c>
      <c r="EK139">
        <v>0</v>
      </c>
      <c r="EL139" t="s">
        <v>872</v>
      </c>
      <c r="EM139" t="s">
        <v>872</v>
      </c>
      <c r="EN139" t="s">
        <v>872</v>
      </c>
      <c r="EO139" t="s">
        <v>872</v>
      </c>
      <c r="EQ139">
        <v>0</v>
      </c>
      <c r="ER139" s="22">
        <v>0</v>
      </c>
      <c r="ES139">
        <v>0</v>
      </c>
      <c r="ET139">
        <v>0</v>
      </c>
      <c r="EU139">
        <v>0</v>
      </c>
      <c r="EV139">
        <v>0</v>
      </c>
      <c r="EW139">
        <v>0</v>
      </c>
      <c r="EX139">
        <v>0</v>
      </c>
      <c r="EY139">
        <v>0</v>
      </c>
      <c r="EZ139">
        <v>0</v>
      </c>
      <c r="FA139">
        <v>115.4</v>
      </c>
      <c r="FC139">
        <v>115.4</v>
      </c>
      <c r="FD139">
        <v>0</v>
      </c>
      <c r="FE139">
        <v>0</v>
      </c>
      <c r="FF139" t="s">
        <v>875</v>
      </c>
      <c r="FG139">
        <v>115.4</v>
      </c>
      <c r="FI139">
        <v>115.4</v>
      </c>
      <c r="FJ139">
        <v>0</v>
      </c>
      <c r="FK139">
        <v>0</v>
      </c>
      <c r="FL139">
        <v>0</v>
      </c>
      <c r="FM139">
        <v>0</v>
      </c>
      <c r="FN139">
        <v>0</v>
      </c>
      <c r="FO139">
        <v>0</v>
      </c>
      <c r="FQ139">
        <v>0</v>
      </c>
      <c r="FR139">
        <v>0</v>
      </c>
      <c r="FS139">
        <v>0</v>
      </c>
      <c r="FT139">
        <v>0</v>
      </c>
      <c r="FV139">
        <v>0</v>
      </c>
      <c r="FW139">
        <v>0</v>
      </c>
      <c r="FX139">
        <v>0</v>
      </c>
      <c r="FY139">
        <v>0</v>
      </c>
      <c r="GA139">
        <v>0</v>
      </c>
      <c r="GB139">
        <v>0</v>
      </c>
      <c r="GC139">
        <v>0</v>
      </c>
      <c r="GD139">
        <v>0</v>
      </c>
      <c r="GE139">
        <v>22.15</v>
      </c>
      <c r="GF139">
        <v>5.5374999999999996</v>
      </c>
      <c r="GH139">
        <v>22.15</v>
      </c>
      <c r="GI139">
        <v>0</v>
      </c>
      <c r="GJ139">
        <v>0</v>
      </c>
      <c r="GL139">
        <v>0</v>
      </c>
      <c r="GM139">
        <v>0</v>
      </c>
      <c r="GN139">
        <v>0</v>
      </c>
      <c r="GP139">
        <v>0</v>
      </c>
      <c r="GQ139">
        <v>0</v>
      </c>
      <c r="GR139">
        <v>125.0025</v>
      </c>
      <c r="GS139">
        <v>120.9375</v>
      </c>
      <c r="GV139">
        <v>125.0025</v>
      </c>
      <c r="GX139" t="s">
        <v>876</v>
      </c>
      <c r="GY139">
        <v>-7.1939999999999999E-3</v>
      </c>
      <c r="GZ139">
        <v>0</v>
      </c>
      <c r="HA139">
        <v>0</v>
      </c>
      <c r="HB139">
        <v>0</v>
      </c>
      <c r="HC139">
        <v>0</v>
      </c>
      <c r="HD139" t="s">
        <v>872</v>
      </c>
      <c r="HE139" t="s">
        <v>872</v>
      </c>
      <c r="HF139" t="s">
        <v>872</v>
      </c>
      <c r="HG139" t="s">
        <v>872</v>
      </c>
      <c r="HI139">
        <v>0</v>
      </c>
      <c r="HJ139">
        <v>0</v>
      </c>
      <c r="HK139">
        <v>0</v>
      </c>
      <c r="HL139">
        <v>0</v>
      </c>
      <c r="HM139">
        <v>0</v>
      </c>
      <c r="HN139">
        <v>0</v>
      </c>
      <c r="HO139">
        <v>0</v>
      </c>
      <c r="HP139">
        <v>0</v>
      </c>
      <c r="HQ139">
        <v>0</v>
      </c>
      <c r="HR139">
        <v>0</v>
      </c>
      <c r="HS139">
        <v>119.42</v>
      </c>
      <c r="HU139">
        <v>119.42</v>
      </c>
      <c r="HV139">
        <v>0</v>
      </c>
      <c r="HW139">
        <v>0</v>
      </c>
      <c r="HX139" t="s">
        <v>877</v>
      </c>
      <c r="HY139">
        <v>119.42</v>
      </c>
      <c r="IA139">
        <v>119.42</v>
      </c>
      <c r="IB139">
        <v>0</v>
      </c>
      <c r="IC139">
        <v>0</v>
      </c>
      <c r="ID139">
        <v>0</v>
      </c>
      <c r="IE139">
        <v>0</v>
      </c>
      <c r="IF139">
        <v>0</v>
      </c>
      <c r="IG139">
        <v>0</v>
      </c>
      <c r="II139">
        <v>0</v>
      </c>
      <c r="IJ139">
        <v>0</v>
      </c>
      <c r="IK139">
        <v>0</v>
      </c>
      <c r="IL139">
        <v>0</v>
      </c>
      <c r="IN139">
        <v>0</v>
      </c>
      <c r="IO139">
        <v>0</v>
      </c>
      <c r="IP139">
        <v>0</v>
      </c>
      <c r="IQ139">
        <v>0</v>
      </c>
      <c r="IS139">
        <v>0</v>
      </c>
      <c r="IT139">
        <v>0</v>
      </c>
      <c r="IU139">
        <v>0</v>
      </c>
      <c r="IV139">
        <v>0</v>
      </c>
      <c r="IW139">
        <v>22.33</v>
      </c>
      <c r="IX139">
        <v>5.5824999999999996</v>
      </c>
      <c r="IZ139">
        <v>22.33</v>
      </c>
      <c r="JA139">
        <v>0</v>
      </c>
      <c r="JB139">
        <v>0</v>
      </c>
      <c r="JD139">
        <v>0</v>
      </c>
      <c r="JE139">
        <v>0</v>
      </c>
      <c r="JF139">
        <v>0</v>
      </c>
      <c r="JH139">
        <v>0</v>
      </c>
      <c r="JI139">
        <v>0</v>
      </c>
      <c r="JJ139">
        <v>125.0025</v>
      </c>
      <c r="JL139" t="s">
        <v>878</v>
      </c>
      <c r="JM139">
        <v>0</v>
      </c>
      <c r="JN139">
        <v>0</v>
      </c>
      <c r="JO139">
        <v>0</v>
      </c>
      <c r="JP139">
        <v>0</v>
      </c>
      <c r="JQ139">
        <v>0</v>
      </c>
      <c r="JR139">
        <v>44317.36438082176</v>
      </c>
      <c r="JS139">
        <v>1</v>
      </c>
      <c r="JT139">
        <v>3</v>
      </c>
    </row>
    <row r="140" spans="1:280" x14ac:dyDescent="0.25">
      <c r="A140">
        <v>2050</v>
      </c>
      <c r="B140">
        <v>2050</v>
      </c>
      <c r="C140" t="s">
        <v>231</v>
      </c>
      <c r="D140" t="s">
        <v>232</v>
      </c>
      <c r="E140" t="s">
        <v>233</v>
      </c>
      <c r="G140">
        <v>2049</v>
      </c>
      <c r="H140">
        <v>1875000</v>
      </c>
      <c r="I140">
        <v>0</v>
      </c>
      <c r="J140">
        <v>0</v>
      </c>
      <c r="K140">
        <v>3000</v>
      </c>
      <c r="L140">
        <v>0</v>
      </c>
      <c r="M140">
        <v>0</v>
      </c>
      <c r="N140">
        <v>0</v>
      </c>
      <c r="O140">
        <v>0</v>
      </c>
      <c r="P140">
        <v>11.42</v>
      </c>
      <c r="Q140">
        <v>395000</v>
      </c>
      <c r="R140">
        <v>655</v>
      </c>
      <c r="S140">
        <v>655</v>
      </c>
      <c r="T140">
        <v>655</v>
      </c>
      <c r="U140">
        <v>0</v>
      </c>
      <c r="V140" t="s">
        <v>870</v>
      </c>
      <c r="W140">
        <v>655</v>
      </c>
      <c r="X140">
        <v>655</v>
      </c>
      <c r="Y140">
        <v>655</v>
      </c>
      <c r="Z140">
        <v>0</v>
      </c>
      <c r="AA140">
        <v>111</v>
      </c>
      <c r="AB140">
        <v>72.05</v>
      </c>
      <c r="AC140">
        <v>4</v>
      </c>
      <c r="AD140">
        <v>69</v>
      </c>
      <c r="AE140">
        <v>34.5</v>
      </c>
      <c r="AF140">
        <v>69</v>
      </c>
      <c r="AG140">
        <v>69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  <c r="AS140">
        <v>3</v>
      </c>
      <c r="AT140">
        <v>0.75</v>
      </c>
      <c r="AU140">
        <v>109.49</v>
      </c>
      <c r="AV140">
        <v>27.372499999999999</v>
      </c>
      <c r="AW140">
        <v>109.49</v>
      </c>
      <c r="AX140">
        <v>109.49</v>
      </c>
      <c r="AY140">
        <v>0</v>
      </c>
      <c r="AZ140">
        <v>0</v>
      </c>
      <c r="BA140">
        <v>0</v>
      </c>
      <c r="BB140">
        <v>0</v>
      </c>
      <c r="BC140">
        <v>0</v>
      </c>
      <c r="BD140">
        <v>87.05</v>
      </c>
      <c r="BE140">
        <v>87.05</v>
      </c>
      <c r="BF140">
        <v>87.05</v>
      </c>
      <c r="BG140">
        <v>0</v>
      </c>
      <c r="BH140">
        <v>864.32190000000003</v>
      </c>
      <c r="BI140">
        <v>880.72249999999997</v>
      </c>
      <c r="BJ140">
        <v>864.32190000000003</v>
      </c>
      <c r="BK140">
        <v>880.72249999999997</v>
      </c>
      <c r="BL140">
        <v>880.72249999999997</v>
      </c>
      <c r="BM140">
        <v>880.72249999999997</v>
      </c>
      <c r="BN140" t="s">
        <v>871</v>
      </c>
      <c r="BO140">
        <v>0</v>
      </c>
      <c r="BP140">
        <v>0</v>
      </c>
      <c r="BQ140">
        <v>603.04999999999995</v>
      </c>
      <c r="BR140">
        <v>37</v>
      </c>
      <c r="BS140">
        <v>0.7</v>
      </c>
      <c r="BT140" t="s">
        <v>872</v>
      </c>
      <c r="BU140" t="s">
        <v>872</v>
      </c>
      <c r="BV140" t="s">
        <v>872</v>
      </c>
      <c r="BW140" t="s">
        <v>872</v>
      </c>
      <c r="BX140">
        <v>2049</v>
      </c>
      <c r="BY140">
        <v>1811000</v>
      </c>
      <c r="BZ140">
        <v>0</v>
      </c>
      <c r="CA140">
        <v>0</v>
      </c>
      <c r="CB140">
        <v>3000</v>
      </c>
      <c r="CC140">
        <v>0</v>
      </c>
      <c r="CD140">
        <v>0</v>
      </c>
      <c r="CE140">
        <v>0</v>
      </c>
      <c r="CF140">
        <v>0</v>
      </c>
      <c r="CG140">
        <v>11.42</v>
      </c>
      <c r="CH140">
        <v>380000</v>
      </c>
      <c r="CI140">
        <v>643.54</v>
      </c>
      <c r="CJ140">
        <v>643.54</v>
      </c>
      <c r="CK140">
        <v>643.54</v>
      </c>
      <c r="CL140">
        <v>0</v>
      </c>
      <c r="CM140">
        <v>0</v>
      </c>
      <c r="CN140" t="s">
        <v>873</v>
      </c>
      <c r="CO140">
        <v>643.54</v>
      </c>
      <c r="CP140">
        <v>643.54</v>
      </c>
      <c r="CQ140">
        <v>643.54</v>
      </c>
      <c r="CR140">
        <v>0</v>
      </c>
      <c r="CS140">
        <v>111</v>
      </c>
      <c r="CT140">
        <v>70.789400000000001</v>
      </c>
      <c r="CU140">
        <v>4</v>
      </c>
      <c r="CV140">
        <v>62.6</v>
      </c>
      <c r="CW140">
        <v>31.3</v>
      </c>
      <c r="CX140">
        <v>62.6</v>
      </c>
      <c r="CY140">
        <v>62.6</v>
      </c>
      <c r="CZ140">
        <v>0</v>
      </c>
      <c r="DA140">
        <v>0</v>
      </c>
      <c r="DB140">
        <v>0</v>
      </c>
      <c r="DC140">
        <v>0</v>
      </c>
      <c r="DD140">
        <v>0</v>
      </c>
      <c r="DE140">
        <v>0</v>
      </c>
      <c r="DF140">
        <v>0</v>
      </c>
      <c r="DG140">
        <v>0</v>
      </c>
      <c r="DH140">
        <v>0</v>
      </c>
      <c r="DI140">
        <v>0</v>
      </c>
      <c r="DJ140">
        <v>0</v>
      </c>
      <c r="DK140">
        <v>3</v>
      </c>
      <c r="DL140">
        <v>0.75</v>
      </c>
      <c r="DM140">
        <v>107.57</v>
      </c>
      <c r="DN140">
        <v>26.892499999999998</v>
      </c>
      <c r="DO140">
        <v>107.57</v>
      </c>
      <c r="DP140">
        <v>107.57</v>
      </c>
      <c r="DQ140">
        <v>0</v>
      </c>
      <c r="DR140">
        <v>0</v>
      </c>
      <c r="DS140">
        <v>0</v>
      </c>
      <c r="DT140">
        <v>0</v>
      </c>
      <c r="DU140">
        <v>0</v>
      </c>
      <c r="DV140">
        <v>87.05</v>
      </c>
      <c r="DW140">
        <v>87.05</v>
      </c>
      <c r="DX140">
        <v>87.05</v>
      </c>
      <c r="DY140">
        <v>0</v>
      </c>
      <c r="DZ140">
        <v>909.07989999999995</v>
      </c>
      <c r="EA140">
        <v>864.32190000000003</v>
      </c>
      <c r="EB140">
        <v>909.07989999999995</v>
      </c>
      <c r="EC140">
        <v>864.32190000000003</v>
      </c>
      <c r="ED140">
        <v>909.07989999999995</v>
      </c>
      <c r="EE140">
        <v>909.07989999999995</v>
      </c>
      <c r="EF140" t="s">
        <v>874</v>
      </c>
      <c r="EG140">
        <v>0</v>
      </c>
      <c r="EH140">
        <v>0</v>
      </c>
      <c r="EI140">
        <v>590.48</v>
      </c>
      <c r="EJ140">
        <v>45</v>
      </c>
      <c r="EK140">
        <v>0.7</v>
      </c>
      <c r="EL140" t="s">
        <v>872</v>
      </c>
      <c r="EM140" t="s">
        <v>872</v>
      </c>
      <c r="EN140" t="s">
        <v>872</v>
      </c>
      <c r="EO140" t="s">
        <v>872</v>
      </c>
      <c r="EP140">
        <v>2049</v>
      </c>
      <c r="EQ140">
        <v>1772653</v>
      </c>
      <c r="ER140" s="22">
        <v>0</v>
      </c>
      <c r="ES140">
        <v>51218</v>
      </c>
      <c r="ET140">
        <v>30448</v>
      </c>
      <c r="EU140">
        <v>0</v>
      </c>
      <c r="EV140">
        <v>0</v>
      </c>
      <c r="EW140">
        <v>0</v>
      </c>
      <c r="EX140">
        <v>0</v>
      </c>
      <c r="EY140">
        <v>11.42</v>
      </c>
      <c r="EZ140">
        <v>349645</v>
      </c>
      <c r="FA140">
        <v>687.09</v>
      </c>
      <c r="FB140">
        <v>687.09</v>
      </c>
      <c r="FC140">
        <v>687.09</v>
      </c>
      <c r="FD140">
        <v>0</v>
      </c>
      <c r="FE140">
        <v>0</v>
      </c>
      <c r="FF140" t="s">
        <v>875</v>
      </c>
      <c r="FG140">
        <v>687.09</v>
      </c>
      <c r="FH140">
        <v>687.09</v>
      </c>
      <c r="FI140">
        <v>687.09</v>
      </c>
      <c r="FJ140">
        <v>0</v>
      </c>
      <c r="FK140">
        <v>103</v>
      </c>
      <c r="FL140">
        <v>75.579899999999995</v>
      </c>
      <c r="FM140">
        <v>4</v>
      </c>
      <c r="FN140">
        <v>56.22</v>
      </c>
      <c r="FO140">
        <v>28.11</v>
      </c>
      <c r="FP140">
        <v>56.22</v>
      </c>
      <c r="FQ140">
        <v>56.22</v>
      </c>
      <c r="FR140">
        <v>0</v>
      </c>
      <c r="FS140">
        <v>0</v>
      </c>
      <c r="FT140">
        <v>0</v>
      </c>
      <c r="FU140">
        <v>0</v>
      </c>
      <c r="FV140">
        <v>0</v>
      </c>
      <c r="FW140">
        <v>0</v>
      </c>
      <c r="FX140">
        <v>0</v>
      </c>
      <c r="FY140">
        <v>0</v>
      </c>
      <c r="FZ140">
        <v>0</v>
      </c>
      <c r="GA140">
        <v>0</v>
      </c>
      <c r="GB140">
        <v>0</v>
      </c>
      <c r="GC140">
        <v>7</v>
      </c>
      <c r="GD140">
        <v>1.75</v>
      </c>
      <c r="GE140">
        <v>102</v>
      </c>
      <c r="GF140">
        <v>25.5</v>
      </c>
      <c r="GG140">
        <v>102</v>
      </c>
      <c r="GH140">
        <v>102</v>
      </c>
      <c r="GI140">
        <v>0</v>
      </c>
      <c r="GJ140">
        <v>0</v>
      </c>
      <c r="GK140">
        <v>0</v>
      </c>
      <c r="GL140">
        <v>0</v>
      </c>
      <c r="GM140">
        <v>0</v>
      </c>
      <c r="GN140">
        <v>87.05</v>
      </c>
      <c r="GO140">
        <v>87.05</v>
      </c>
      <c r="GP140">
        <v>87.05</v>
      </c>
      <c r="GQ140">
        <v>0</v>
      </c>
      <c r="GR140">
        <v>917.79250000000002</v>
      </c>
      <c r="GS140">
        <v>909.07989999999995</v>
      </c>
      <c r="GT140">
        <v>917.79250000000002</v>
      </c>
      <c r="GU140">
        <v>909.07989999999995</v>
      </c>
      <c r="GV140">
        <v>917.79250000000002</v>
      </c>
      <c r="GW140">
        <v>917.79250000000002</v>
      </c>
      <c r="GX140" t="s">
        <v>876</v>
      </c>
      <c r="GY140">
        <v>0</v>
      </c>
      <c r="GZ140">
        <v>0</v>
      </c>
      <c r="HA140">
        <v>508.88</v>
      </c>
      <c r="HB140">
        <v>28</v>
      </c>
      <c r="HC140">
        <v>0.7</v>
      </c>
      <c r="HD140" t="s">
        <v>872</v>
      </c>
      <c r="HE140" t="s">
        <v>872</v>
      </c>
      <c r="HF140" t="s">
        <v>872</v>
      </c>
      <c r="HG140" t="s">
        <v>872</v>
      </c>
      <c r="HH140">
        <v>2049</v>
      </c>
      <c r="HI140">
        <v>1592156</v>
      </c>
      <c r="HJ140">
        <v>0</v>
      </c>
      <c r="HK140">
        <v>58833</v>
      </c>
      <c r="HL140">
        <v>21898</v>
      </c>
      <c r="HM140">
        <v>0</v>
      </c>
      <c r="HN140">
        <v>0</v>
      </c>
      <c r="HO140">
        <v>0</v>
      </c>
      <c r="HP140">
        <v>0</v>
      </c>
      <c r="HQ140">
        <v>11.25</v>
      </c>
      <c r="HR140">
        <v>357657</v>
      </c>
      <c r="HS140">
        <v>676.25</v>
      </c>
      <c r="HT140">
        <v>676.25</v>
      </c>
      <c r="HU140">
        <v>676.25</v>
      </c>
      <c r="HV140">
        <v>0</v>
      </c>
      <c r="HW140">
        <v>0</v>
      </c>
      <c r="HX140" t="s">
        <v>877</v>
      </c>
      <c r="HY140">
        <v>676.25</v>
      </c>
      <c r="HZ140">
        <v>676.25</v>
      </c>
      <c r="IA140">
        <v>676.25</v>
      </c>
      <c r="IB140">
        <v>0</v>
      </c>
      <c r="IC140">
        <v>92</v>
      </c>
      <c r="ID140">
        <v>74.387500000000003</v>
      </c>
      <c r="IE140">
        <v>2.2000000000000002</v>
      </c>
      <c r="IF140">
        <v>74.81</v>
      </c>
      <c r="IG140">
        <v>37.405000000000001</v>
      </c>
      <c r="IH140">
        <v>74.81</v>
      </c>
      <c r="II140">
        <v>74.81</v>
      </c>
      <c r="IJ140">
        <v>0</v>
      </c>
      <c r="IK140">
        <v>0</v>
      </c>
      <c r="IL140">
        <v>0</v>
      </c>
      <c r="IM140">
        <v>0</v>
      </c>
      <c r="IN140">
        <v>0</v>
      </c>
      <c r="IO140">
        <v>0</v>
      </c>
      <c r="IP140">
        <v>0</v>
      </c>
      <c r="IQ140">
        <v>0</v>
      </c>
      <c r="IR140">
        <v>0</v>
      </c>
      <c r="IS140">
        <v>0</v>
      </c>
      <c r="IT140">
        <v>0</v>
      </c>
      <c r="IU140">
        <v>10</v>
      </c>
      <c r="IV140">
        <v>2.5</v>
      </c>
      <c r="IW140">
        <v>152</v>
      </c>
      <c r="IX140">
        <v>38</v>
      </c>
      <c r="IY140">
        <v>152</v>
      </c>
      <c r="IZ140">
        <v>152</v>
      </c>
      <c r="JA140">
        <v>0</v>
      </c>
      <c r="JB140">
        <v>0</v>
      </c>
      <c r="JC140">
        <v>0</v>
      </c>
      <c r="JD140">
        <v>0</v>
      </c>
      <c r="JE140">
        <v>0</v>
      </c>
      <c r="JF140">
        <v>87.05</v>
      </c>
      <c r="JG140">
        <v>87.05</v>
      </c>
      <c r="JH140">
        <v>87.05</v>
      </c>
      <c r="JI140">
        <v>0</v>
      </c>
      <c r="JJ140">
        <v>917.79250000000002</v>
      </c>
      <c r="JK140">
        <v>917.79250000000002</v>
      </c>
      <c r="JL140" t="s">
        <v>878</v>
      </c>
      <c r="JM140">
        <v>-8.1939999999999999E-3</v>
      </c>
      <c r="JN140">
        <v>0</v>
      </c>
      <c r="JO140">
        <v>528.88</v>
      </c>
      <c r="JP140">
        <v>28</v>
      </c>
      <c r="JQ140">
        <v>0.7</v>
      </c>
      <c r="JR140">
        <v>44317.36438082176</v>
      </c>
      <c r="JS140">
        <v>1</v>
      </c>
      <c r="JT140">
        <v>2</v>
      </c>
    </row>
    <row r="141" spans="1:280" x14ac:dyDescent="0.25">
      <c r="A141">
        <v>2051</v>
      </c>
      <c r="B141">
        <v>2051</v>
      </c>
      <c r="C141" t="s">
        <v>234</v>
      </c>
      <c r="D141" t="s">
        <v>232</v>
      </c>
      <c r="E141" t="s">
        <v>235</v>
      </c>
      <c r="G141">
        <v>2049</v>
      </c>
      <c r="H141">
        <v>0</v>
      </c>
      <c r="I141">
        <v>0</v>
      </c>
      <c r="J141">
        <v>0</v>
      </c>
      <c r="K141">
        <v>300</v>
      </c>
      <c r="L141">
        <v>0</v>
      </c>
      <c r="M141">
        <v>0</v>
      </c>
      <c r="N141">
        <v>0</v>
      </c>
      <c r="O141">
        <v>0</v>
      </c>
      <c r="P141">
        <v>7</v>
      </c>
      <c r="Q141">
        <v>50000</v>
      </c>
      <c r="R141">
        <v>13.5</v>
      </c>
      <c r="S141">
        <v>13.5</v>
      </c>
      <c r="T141">
        <v>13.5</v>
      </c>
      <c r="U141">
        <v>0</v>
      </c>
      <c r="V141" t="s">
        <v>870</v>
      </c>
      <c r="W141">
        <v>13.5</v>
      </c>
      <c r="X141">
        <v>13.5</v>
      </c>
      <c r="Y141">
        <v>13.5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3</v>
      </c>
      <c r="AV141">
        <v>0.75</v>
      </c>
      <c r="AW141">
        <v>3</v>
      </c>
      <c r="AX141">
        <v>3</v>
      </c>
      <c r="AY141">
        <v>0</v>
      </c>
      <c r="AZ141">
        <v>25.54</v>
      </c>
      <c r="BA141">
        <v>25.54</v>
      </c>
      <c r="BB141">
        <v>25.54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40.04</v>
      </c>
      <c r="BI141">
        <v>39.79</v>
      </c>
      <c r="BJ141">
        <v>40.04</v>
      </c>
      <c r="BK141">
        <v>39.79</v>
      </c>
      <c r="BL141">
        <v>40.04</v>
      </c>
      <c r="BM141">
        <v>40.04</v>
      </c>
      <c r="BN141" t="s">
        <v>871</v>
      </c>
      <c r="BO141">
        <v>0</v>
      </c>
      <c r="BP141">
        <v>0</v>
      </c>
      <c r="BQ141">
        <v>3703.7</v>
      </c>
      <c r="BR141">
        <v>94</v>
      </c>
      <c r="BS141">
        <v>0.9</v>
      </c>
      <c r="BT141" t="s">
        <v>872</v>
      </c>
      <c r="BU141" t="s">
        <v>872</v>
      </c>
      <c r="BV141" t="s">
        <v>872</v>
      </c>
      <c r="BW141" t="s">
        <v>872</v>
      </c>
      <c r="BX141">
        <v>2049</v>
      </c>
      <c r="BY141">
        <v>0</v>
      </c>
      <c r="BZ141">
        <v>0</v>
      </c>
      <c r="CA141">
        <v>0</v>
      </c>
      <c r="CB141">
        <v>300</v>
      </c>
      <c r="CC141">
        <v>0</v>
      </c>
      <c r="CD141">
        <v>0</v>
      </c>
      <c r="CE141">
        <v>0</v>
      </c>
      <c r="CF141">
        <v>0</v>
      </c>
      <c r="CG141">
        <v>7</v>
      </c>
      <c r="CH141">
        <v>50000</v>
      </c>
      <c r="CI141">
        <v>13.75</v>
      </c>
      <c r="CJ141">
        <v>13.75</v>
      </c>
      <c r="CK141">
        <v>13.75</v>
      </c>
      <c r="CL141">
        <v>0</v>
      </c>
      <c r="CM141">
        <v>0</v>
      </c>
      <c r="CN141" t="s">
        <v>873</v>
      </c>
      <c r="CO141">
        <v>13.75</v>
      </c>
      <c r="CP141">
        <v>13.75</v>
      </c>
      <c r="CQ141">
        <v>13.75</v>
      </c>
      <c r="CR141">
        <v>0</v>
      </c>
      <c r="CS141">
        <v>0</v>
      </c>
      <c r="CT141">
        <v>0</v>
      </c>
      <c r="CU141">
        <v>0</v>
      </c>
      <c r="CV141">
        <v>0</v>
      </c>
      <c r="CW141">
        <v>0</v>
      </c>
      <c r="CX141">
        <v>0</v>
      </c>
      <c r="CY141">
        <v>0</v>
      </c>
      <c r="CZ141">
        <v>0</v>
      </c>
      <c r="DA141">
        <v>0</v>
      </c>
      <c r="DB141">
        <v>0</v>
      </c>
      <c r="DC141">
        <v>0</v>
      </c>
      <c r="DD141">
        <v>0</v>
      </c>
      <c r="DE141">
        <v>0</v>
      </c>
      <c r="DF141">
        <v>0</v>
      </c>
      <c r="DG141">
        <v>0</v>
      </c>
      <c r="DH141">
        <v>0</v>
      </c>
      <c r="DI141">
        <v>0</v>
      </c>
      <c r="DJ141">
        <v>0</v>
      </c>
      <c r="DK141">
        <v>0</v>
      </c>
      <c r="DL141">
        <v>0</v>
      </c>
      <c r="DM141">
        <v>3</v>
      </c>
      <c r="DN141">
        <v>0.75</v>
      </c>
      <c r="DO141">
        <v>3</v>
      </c>
      <c r="DP141">
        <v>3</v>
      </c>
      <c r="DQ141">
        <v>0</v>
      </c>
      <c r="DR141">
        <v>25.54</v>
      </c>
      <c r="DS141">
        <v>25.54</v>
      </c>
      <c r="DT141">
        <v>25.54</v>
      </c>
      <c r="DU141">
        <v>0</v>
      </c>
      <c r="DV141">
        <v>0</v>
      </c>
      <c r="DW141">
        <v>0</v>
      </c>
      <c r="DX141">
        <v>0</v>
      </c>
      <c r="DY141">
        <v>0</v>
      </c>
      <c r="DZ141">
        <v>32.93</v>
      </c>
      <c r="EA141">
        <v>40.04</v>
      </c>
      <c r="EB141">
        <v>32.93</v>
      </c>
      <c r="EC141">
        <v>40.04</v>
      </c>
      <c r="ED141">
        <v>40.04</v>
      </c>
      <c r="EE141">
        <v>40.04</v>
      </c>
      <c r="EF141" t="s">
        <v>874</v>
      </c>
      <c r="EG141">
        <v>0</v>
      </c>
      <c r="EH141">
        <v>0</v>
      </c>
      <c r="EI141">
        <v>3636.36</v>
      </c>
      <c r="EJ141">
        <v>95</v>
      </c>
      <c r="EK141">
        <v>0.9</v>
      </c>
      <c r="EL141" t="s">
        <v>872</v>
      </c>
      <c r="EM141" t="s">
        <v>872</v>
      </c>
      <c r="EN141" t="s">
        <v>872</v>
      </c>
      <c r="EO141" t="s">
        <v>872</v>
      </c>
      <c r="EP141">
        <v>2049</v>
      </c>
      <c r="EQ141">
        <v>0</v>
      </c>
      <c r="ER141" s="22">
        <v>0</v>
      </c>
      <c r="ES141">
        <v>568</v>
      </c>
      <c r="ET141">
        <v>306</v>
      </c>
      <c r="EU141">
        <v>0</v>
      </c>
      <c r="EV141">
        <v>0</v>
      </c>
      <c r="EW141">
        <v>0</v>
      </c>
      <c r="EX141">
        <v>0</v>
      </c>
      <c r="EY141">
        <v>7</v>
      </c>
      <c r="EZ141">
        <v>46969</v>
      </c>
      <c r="FA141">
        <v>7</v>
      </c>
      <c r="FB141">
        <v>7</v>
      </c>
      <c r="FC141">
        <v>7</v>
      </c>
      <c r="FD141">
        <v>0</v>
      </c>
      <c r="FE141">
        <v>0</v>
      </c>
      <c r="FF141" t="s">
        <v>875</v>
      </c>
      <c r="FG141">
        <v>7</v>
      </c>
      <c r="FH141">
        <v>7</v>
      </c>
      <c r="FI141">
        <v>7</v>
      </c>
      <c r="FJ141">
        <v>0</v>
      </c>
      <c r="FK141">
        <v>0</v>
      </c>
      <c r="FL141">
        <v>0</v>
      </c>
      <c r="FM141">
        <v>0</v>
      </c>
      <c r="FN141">
        <v>0</v>
      </c>
      <c r="FO141">
        <v>0</v>
      </c>
      <c r="FP141">
        <v>0</v>
      </c>
      <c r="FQ141">
        <v>0</v>
      </c>
      <c r="FR141">
        <v>0</v>
      </c>
      <c r="FS141">
        <v>0</v>
      </c>
      <c r="FT141">
        <v>0</v>
      </c>
      <c r="FU141">
        <v>0</v>
      </c>
      <c r="FV141">
        <v>0</v>
      </c>
      <c r="FW141">
        <v>0</v>
      </c>
      <c r="FX141">
        <v>0</v>
      </c>
      <c r="FY141">
        <v>0</v>
      </c>
      <c r="FZ141">
        <v>0</v>
      </c>
      <c r="GA141">
        <v>0</v>
      </c>
      <c r="GB141">
        <v>0</v>
      </c>
      <c r="GC141">
        <v>0</v>
      </c>
      <c r="GD141">
        <v>0</v>
      </c>
      <c r="GE141">
        <v>1.56</v>
      </c>
      <c r="GF141">
        <v>0.39</v>
      </c>
      <c r="GG141">
        <v>1.56</v>
      </c>
      <c r="GH141">
        <v>1.56</v>
      </c>
      <c r="GI141">
        <v>0</v>
      </c>
      <c r="GJ141">
        <v>25.54</v>
      </c>
      <c r="GK141">
        <v>25.54</v>
      </c>
      <c r="GL141">
        <v>25.54</v>
      </c>
      <c r="GM141">
        <v>0</v>
      </c>
      <c r="GN141">
        <v>0</v>
      </c>
      <c r="GO141">
        <v>0</v>
      </c>
      <c r="GP141">
        <v>0</v>
      </c>
      <c r="GQ141">
        <v>0</v>
      </c>
      <c r="GR141">
        <v>32.4</v>
      </c>
      <c r="GS141">
        <v>32.93</v>
      </c>
      <c r="GT141">
        <v>32.4</v>
      </c>
      <c r="GU141">
        <v>32.93</v>
      </c>
      <c r="GV141">
        <v>32.93</v>
      </c>
      <c r="GW141">
        <v>32.93</v>
      </c>
      <c r="GX141" t="s">
        <v>876</v>
      </c>
      <c r="GY141">
        <v>0</v>
      </c>
      <c r="GZ141">
        <v>0</v>
      </c>
      <c r="HA141">
        <v>6709.86</v>
      </c>
      <c r="HB141">
        <v>98</v>
      </c>
      <c r="HC141">
        <v>0.9</v>
      </c>
      <c r="HD141" t="s">
        <v>872</v>
      </c>
      <c r="HE141" t="s">
        <v>872</v>
      </c>
      <c r="HF141" t="s">
        <v>872</v>
      </c>
      <c r="HG141" t="s">
        <v>872</v>
      </c>
      <c r="HH141">
        <v>2049</v>
      </c>
      <c r="HI141">
        <v>0</v>
      </c>
      <c r="HJ141">
        <v>0</v>
      </c>
      <c r="HK141">
        <v>482</v>
      </c>
      <c r="HL141">
        <v>384</v>
      </c>
      <c r="HM141">
        <v>0</v>
      </c>
      <c r="HN141">
        <v>0</v>
      </c>
      <c r="HO141">
        <v>0</v>
      </c>
      <c r="HP141">
        <v>0</v>
      </c>
      <c r="HQ141">
        <v>0</v>
      </c>
      <c r="HR141">
        <v>44783</v>
      </c>
      <c r="HS141">
        <v>6.5</v>
      </c>
      <c r="HT141">
        <v>6.5</v>
      </c>
      <c r="HU141">
        <v>6.5</v>
      </c>
      <c r="HV141">
        <v>0</v>
      </c>
      <c r="HW141">
        <v>0</v>
      </c>
      <c r="HX141" t="s">
        <v>877</v>
      </c>
      <c r="HY141">
        <v>6.5</v>
      </c>
      <c r="HZ141">
        <v>6.5</v>
      </c>
      <c r="IA141">
        <v>6.5</v>
      </c>
      <c r="IB141">
        <v>0</v>
      </c>
      <c r="IC141">
        <v>0</v>
      </c>
      <c r="ID141">
        <v>0</v>
      </c>
      <c r="IE141">
        <v>0</v>
      </c>
      <c r="IF141">
        <v>0</v>
      </c>
      <c r="IG141">
        <v>0</v>
      </c>
      <c r="IH141">
        <v>0</v>
      </c>
      <c r="II141">
        <v>0</v>
      </c>
      <c r="IJ141">
        <v>0</v>
      </c>
      <c r="IK141">
        <v>0</v>
      </c>
      <c r="IL141">
        <v>0</v>
      </c>
      <c r="IM141">
        <v>0</v>
      </c>
      <c r="IN141">
        <v>0</v>
      </c>
      <c r="IO141">
        <v>0</v>
      </c>
      <c r="IP141">
        <v>0</v>
      </c>
      <c r="IQ141">
        <v>0</v>
      </c>
      <c r="IR141">
        <v>0</v>
      </c>
      <c r="IS141">
        <v>0</v>
      </c>
      <c r="IT141">
        <v>0</v>
      </c>
      <c r="IU141">
        <v>0</v>
      </c>
      <c r="IV141">
        <v>0</v>
      </c>
      <c r="IW141">
        <v>1.44</v>
      </c>
      <c r="IX141">
        <v>0.36</v>
      </c>
      <c r="IY141">
        <v>1.44</v>
      </c>
      <c r="IZ141">
        <v>1.44</v>
      </c>
      <c r="JA141">
        <v>0</v>
      </c>
      <c r="JB141">
        <v>25.54</v>
      </c>
      <c r="JC141">
        <v>25.54</v>
      </c>
      <c r="JD141">
        <v>25.54</v>
      </c>
      <c r="JE141">
        <v>0</v>
      </c>
      <c r="JF141">
        <v>0</v>
      </c>
      <c r="JG141">
        <v>0</v>
      </c>
      <c r="JH141">
        <v>0</v>
      </c>
      <c r="JI141">
        <v>0</v>
      </c>
      <c r="JJ141">
        <v>32.4</v>
      </c>
      <c r="JK141">
        <v>32.4</v>
      </c>
      <c r="JL141" t="s">
        <v>878</v>
      </c>
      <c r="JM141">
        <v>0</v>
      </c>
      <c r="JN141">
        <v>0</v>
      </c>
      <c r="JO141">
        <v>6889.69</v>
      </c>
      <c r="JP141">
        <v>98</v>
      </c>
      <c r="JQ141">
        <v>0.9</v>
      </c>
      <c r="JR141">
        <v>44317.36438082176</v>
      </c>
      <c r="JS141">
        <v>1</v>
      </c>
      <c r="JT141">
        <v>2</v>
      </c>
    </row>
    <row r="142" spans="1:280" x14ac:dyDescent="0.25">
      <c r="A142">
        <v>2052</v>
      </c>
      <c r="B142">
        <v>2052</v>
      </c>
      <c r="C142" t="s">
        <v>236</v>
      </c>
      <c r="D142" t="s">
        <v>232</v>
      </c>
      <c r="E142" t="s">
        <v>237</v>
      </c>
      <c r="G142">
        <v>2049</v>
      </c>
      <c r="H142">
        <v>318483</v>
      </c>
      <c r="I142">
        <v>0</v>
      </c>
      <c r="J142">
        <v>0</v>
      </c>
      <c r="K142">
        <v>1300</v>
      </c>
      <c r="L142">
        <v>0</v>
      </c>
      <c r="M142">
        <v>0</v>
      </c>
      <c r="N142">
        <v>0</v>
      </c>
      <c r="O142">
        <v>0</v>
      </c>
      <c r="P142">
        <v>9.43</v>
      </c>
      <c r="Q142">
        <v>65000</v>
      </c>
      <c r="R142">
        <v>35</v>
      </c>
      <c r="S142">
        <v>35</v>
      </c>
      <c r="T142">
        <v>35</v>
      </c>
      <c r="U142">
        <v>0</v>
      </c>
      <c r="V142" t="s">
        <v>870</v>
      </c>
      <c r="W142">
        <v>35</v>
      </c>
      <c r="X142">
        <v>35</v>
      </c>
      <c r="Y142">
        <v>35</v>
      </c>
      <c r="Z142">
        <v>0</v>
      </c>
      <c r="AA142">
        <v>3</v>
      </c>
      <c r="AB142">
        <v>3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  <c r="AS142">
        <v>0</v>
      </c>
      <c r="AT142">
        <v>0</v>
      </c>
      <c r="AU142">
        <v>3</v>
      </c>
      <c r="AV142">
        <v>0.75</v>
      </c>
      <c r="AW142">
        <v>3</v>
      </c>
      <c r="AX142">
        <v>3</v>
      </c>
      <c r="AY142">
        <v>0</v>
      </c>
      <c r="AZ142">
        <v>27.84</v>
      </c>
      <c r="BA142">
        <v>27.84</v>
      </c>
      <c r="BB142">
        <v>27.84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54.338799999999999</v>
      </c>
      <c r="BI142">
        <v>66.59</v>
      </c>
      <c r="BJ142">
        <v>54.338799999999999</v>
      </c>
      <c r="BK142">
        <v>66.59</v>
      </c>
      <c r="BL142">
        <v>66.59</v>
      </c>
      <c r="BM142">
        <v>66.59</v>
      </c>
      <c r="BN142" t="s">
        <v>871</v>
      </c>
      <c r="BO142">
        <v>0</v>
      </c>
      <c r="BP142">
        <v>0</v>
      </c>
      <c r="BQ142">
        <v>1857.14</v>
      </c>
      <c r="BR142">
        <v>89</v>
      </c>
      <c r="BS142">
        <v>0.8</v>
      </c>
      <c r="BT142" t="s">
        <v>872</v>
      </c>
      <c r="BU142" t="s">
        <v>872</v>
      </c>
      <c r="BV142" t="s">
        <v>872</v>
      </c>
      <c r="BW142" t="s">
        <v>872</v>
      </c>
      <c r="BX142">
        <v>2049</v>
      </c>
      <c r="BY142">
        <v>297191</v>
      </c>
      <c r="BZ142">
        <v>0</v>
      </c>
      <c r="CA142">
        <v>0</v>
      </c>
      <c r="CB142">
        <v>1300</v>
      </c>
      <c r="CC142">
        <v>0</v>
      </c>
      <c r="CD142">
        <v>0</v>
      </c>
      <c r="CE142">
        <v>0</v>
      </c>
      <c r="CF142">
        <v>0</v>
      </c>
      <c r="CG142">
        <v>9.43</v>
      </c>
      <c r="CH142">
        <v>50357</v>
      </c>
      <c r="CI142">
        <v>23.33</v>
      </c>
      <c r="CJ142">
        <v>23.33</v>
      </c>
      <c r="CK142">
        <v>23.33</v>
      </c>
      <c r="CL142">
        <v>0</v>
      </c>
      <c r="CM142">
        <v>0</v>
      </c>
      <c r="CN142" t="s">
        <v>873</v>
      </c>
      <c r="CO142">
        <v>23.33</v>
      </c>
      <c r="CP142">
        <v>23.33</v>
      </c>
      <c r="CQ142">
        <v>23.33</v>
      </c>
      <c r="CR142">
        <v>0</v>
      </c>
      <c r="CS142">
        <v>3</v>
      </c>
      <c r="CT142">
        <v>2.5663</v>
      </c>
      <c r="CU142">
        <v>0</v>
      </c>
      <c r="CV142">
        <v>0</v>
      </c>
      <c r="CW142">
        <v>0</v>
      </c>
      <c r="CX142">
        <v>0</v>
      </c>
      <c r="CY142">
        <v>0</v>
      </c>
      <c r="CZ142">
        <v>0</v>
      </c>
      <c r="DA142">
        <v>0</v>
      </c>
      <c r="DB142">
        <v>0</v>
      </c>
      <c r="DC142">
        <v>0</v>
      </c>
      <c r="DD142">
        <v>0</v>
      </c>
      <c r="DE142">
        <v>0</v>
      </c>
      <c r="DF142">
        <v>0</v>
      </c>
      <c r="DG142">
        <v>0</v>
      </c>
      <c r="DH142">
        <v>0</v>
      </c>
      <c r="DI142">
        <v>0</v>
      </c>
      <c r="DJ142">
        <v>0</v>
      </c>
      <c r="DK142">
        <v>0</v>
      </c>
      <c r="DL142">
        <v>0</v>
      </c>
      <c r="DM142">
        <v>2.41</v>
      </c>
      <c r="DN142">
        <v>0.60250000000000004</v>
      </c>
      <c r="DO142">
        <v>2.41</v>
      </c>
      <c r="DP142">
        <v>2.41</v>
      </c>
      <c r="DQ142">
        <v>0</v>
      </c>
      <c r="DR142">
        <v>27.84</v>
      </c>
      <c r="DS142">
        <v>27.84</v>
      </c>
      <c r="DT142">
        <v>27.84</v>
      </c>
      <c r="DU142">
        <v>0</v>
      </c>
      <c r="DV142">
        <v>0</v>
      </c>
      <c r="DW142">
        <v>0</v>
      </c>
      <c r="DX142">
        <v>0</v>
      </c>
      <c r="DY142">
        <v>0</v>
      </c>
      <c r="DZ142">
        <v>57.749000000000002</v>
      </c>
      <c r="EA142">
        <v>54.338799999999999</v>
      </c>
      <c r="EB142">
        <v>57.749000000000002</v>
      </c>
      <c r="EC142">
        <v>54.338799999999999</v>
      </c>
      <c r="ED142">
        <v>57.749000000000002</v>
      </c>
      <c r="EE142">
        <v>57.749000000000002</v>
      </c>
      <c r="EF142" t="s">
        <v>874</v>
      </c>
      <c r="EG142">
        <v>-6.6189999999999999E-3</v>
      </c>
      <c r="EH142">
        <v>0</v>
      </c>
      <c r="EI142">
        <v>2143.7600000000002</v>
      </c>
      <c r="EJ142">
        <v>90</v>
      </c>
      <c r="EK142">
        <v>0.9</v>
      </c>
      <c r="EL142" t="s">
        <v>872</v>
      </c>
      <c r="EM142" t="s">
        <v>872</v>
      </c>
      <c r="EN142" t="s">
        <v>872</v>
      </c>
      <c r="EO142" t="s">
        <v>872</v>
      </c>
      <c r="EP142">
        <v>2049</v>
      </c>
      <c r="EQ142">
        <v>289203</v>
      </c>
      <c r="ER142" s="22">
        <v>0</v>
      </c>
      <c r="ES142">
        <v>1819</v>
      </c>
      <c r="ET142">
        <v>1081</v>
      </c>
      <c r="EU142">
        <v>0</v>
      </c>
      <c r="EV142">
        <v>0</v>
      </c>
      <c r="EW142">
        <v>0</v>
      </c>
      <c r="EX142">
        <v>0</v>
      </c>
      <c r="EY142">
        <v>9.43</v>
      </c>
      <c r="EZ142">
        <v>59283</v>
      </c>
      <c r="FA142">
        <v>25.65</v>
      </c>
      <c r="FB142">
        <v>25.65</v>
      </c>
      <c r="FC142">
        <v>25.65</v>
      </c>
      <c r="FD142">
        <v>0</v>
      </c>
      <c r="FE142">
        <v>0</v>
      </c>
      <c r="FF142" t="s">
        <v>875</v>
      </c>
      <c r="FG142">
        <v>25.65</v>
      </c>
      <c r="FH142">
        <v>25.65</v>
      </c>
      <c r="FI142">
        <v>25.65</v>
      </c>
      <c r="FJ142">
        <v>0</v>
      </c>
      <c r="FK142">
        <v>5</v>
      </c>
      <c r="FL142">
        <v>2.8214999999999999</v>
      </c>
      <c r="FM142">
        <v>0</v>
      </c>
      <c r="FN142">
        <v>0</v>
      </c>
      <c r="FO142">
        <v>0</v>
      </c>
      <c r="FP142">
        <v>0</v>
      </c>
      <c r="FQ142">
        <v>0</v>
      </c>
      <c r="FR142">
        <v>0</v>
      </c>
      <c r="FS142">
        <v>0</v>
      </c>
      <c r="FT142">
        <v>0</v>
      </c>
      <c r="FU142">
        <v>0</v>
      </c>
      <c r="FV142">
        <v>0</v>
      </c>
      <c r="FW142">
        <v>0</v>
      </c>
      <c r="FX142">
        <v>0</v>
      </c>
      <c r="FY142">
        <v>0</v>
      </c>
      <c r="FZ142">
        <v>0</v>
      </c>
      <c r="GA142">
        <v>0</v>
      </c>
      <c r="GB142">
        <v>0</v>
      </c>
      <c r="GC142">
        <v>3</v>
      </c>
      <c r="GD142">
        <v>0.75</v>
      </c>
      <c r="GE142">
        <v>2.75</v>
      </c>
      <c r="GF142">
        <v>0.6875</v>
      </c>
      <c r="GG142">
        <v>2.75</v>
      </c>
      <c r="GH142">
        <v>2.75</v>
      </c>
      <c r="GI142">
        <v>0</v>
      </c>
      <c r="GJ142">
        <v>27.84</v>
      </c>
      <c r="GK142">
        <v>27.84</v>
      </c>
      <c r="GL142">
        <v>27.84</v>
      </c>
      <c r="GM142">
        <v>0</v>
      </c>
      <c r="GN142">
        <v>0</v>
      </c>
      <c r="GO142">
        <v>0</v>
      </c>
      <c r="GP142">
        <v>0</v>
      </c>
      <c r="GQ142">
        <v>0</v>
      </c>
      <c r="GR142">
        <v>61.4</v>
      </c>
      <c r="GS142">
        <v>57.749000000000002</v>
      </c>
      <c r="GT142">
        <v>61.4</v>
      </c>
      <c r="GU142">
        <v>57.749000000000002</v>
      </c>
      <c r="GV142">
        <v>61.4</v>
      </c>
      <c r="GW142">
        <v>61.4</v>
      </c>
      <c r="GX142" t="s">
        <v>876</v>
      </c>
      <c r="GY142">
        <v>-8.3597000000000005E-2</v>
      </c>
      <c r="GZ142">
        <v>0</v>
      </c>
      <c r="HA142">
        <v>2118.0100000000002</v>
      </c>
      <c r="HB142">
        <v>92</v>
      </c>
      <c r="HC142">
        <v>0.9</v>
      </c>
      <c r="HD142" t="s">
        <v>872</v>
      </c>
      <c r="HE142" t="s">
        <v>872</v>
      </c>
      <c r="HF142" t="s">
        <v>872</v>
      </c>
      <c r="HG142" t="s">
        <v>872</v>
      </c>
      <c r="HH142">
        <v>2049</v>
      </c>
      <c r="HI142">
        <v>281345</v>
      </c>
      <c r="HJ142">
        <v>0</v>
      </c>
      <c r="HK142">
        <v>1569</v>
      </c>
      <c r="HL142">
        <v>584</v>
      </c>
      <c r="HM142">
        <v>0</v>
      </c>
      <c r="HN142">
        <v>0</v>
      </c>
      <c r="HO142">
        <v>0</v>
      </c>
      <c r="HP142">
        <v>0</v>
      </c>
      <c r="HQ142">
        <v>7.46</v>
      </c>
      <c r="HR142">
        <v>31271</v>
      </c>
      <c r="HS142">
        <v>30.56</v>
      </c>
      <c r="HT142">
        <v>30.56</v>
      </c>
      <c r="HU142">
        <v>30.56</v>
      </c>
      <c r="HV142">
        <v>0</v>
      </c>
      <c r="HW142">
        <v>0</v>
      </c>
      <c r="HX142" t="s">
        <v>877</v>
      </c>
      <c r="HY142">
        <v>30.56</v>
      </c>
      <c r="HZ142">
        <v>30.56</v>
      </c>
      <c r="IA142">
        <v>30.56</v>
      </c>
      <c r="IB142">
        <v>0</v>
      </c>
      <c r="IC142">
        <v>2</v>
      </c>
      <c r="ID142">
        <v>2</v>
      </c>
      <c r="IE142">
        <v>0</v>
      </c>
      <c r="IF142">
        <v>0</v>
      </c>
      <c r="IG142">
        <v>0</v>
      </c>
      <c r="IH142">
        <v>0</v>
      </c>
      <c r="II142">
        <v>0</v>
      </c>
      <c r="IJ142">
        <v>0</v>
      </c>
      <c r="IK142">
        <v>0</v>
      </c>
      <c r="IL142">
        <v>0</v>
      </c>
      <c r="IM142">
        <v>0</v>
      </c>
      <c r="IN142">
        <v>0</v>
      </c>
      <c r="IO142">
        <v>0</v>
      </c>
      <c r="IP142">
        <v>0</v>
      </c>
      <c r="IQ142">
        <v>0</v>
      </c>
      <c r="IR142">
        <v>0</v>
      </c>
      <c r="IS142">
        <v>0</v>
      </c>
      <c r="IT142">
        <v>0</v>
      </c>
      <c r="IU142">
        <v>0</v>
      </c>
      <c r="IV142">
        <v>0</v>
      </c>
      <c r="IW142">
        <v>4</v>
      </c>
      <c r="IX142">
        <v>1</v>
      </c>
      <c r="IY142">
        <v>4</v>
      </c>
      <c r="IZ142">
        <v>4</v>
      </c>
      <c r="JA142">
        <v>0</v>
      </c>
      <c r="JB142">
        <v>27.84</v>
      </c>
      <c r="JC142">
        <v>27.84</v>
      </c>
      <c r="JD142">
        <v>27.84</v>
      </c>
      <c r="JE142">
        <v>0</v>
      </c>
      <c r="JF142">
        <v>0</v>
      </c>
      <c r="JG142">
        <v>0</v>
      </c>
      <c r="JH142">
        <v>0</v>
      </c>
      <c r="JI142">
        <v>0</v>
      </c>
      <c r="JJ142">
        <v>61.4</v>
      </c>
      <c r="JK142">
        <v>61.4</v>
      </c>
      <c r="JL142" t="s">
        <v>878</v>
      </c>
      <c r="JM142">
        <v>-6.4505000000000007E-2</v>
      </c>
      <c r="JN142">
        <v>0</v>
      </c>
      <c r="JO142">
        <v>1023.27</v>
      </c>
      <c r="JP142">
        <v>77</v>
      </c>
      <c r="JQ142">
        <v>0.7</v>
      </c>
      <c r="JR142">
        <v>44317.36438082176</v>
      </c>
      <c r="JS142">
        <v>1</v>
      </c>
      <c r="JT142">
        <v>2</v>
      </c>
    </row>
    <row r="143" spans="1:280" x14ac:dyDescent="0.25">
      <c r="A143">
        <v>2053</v>
      </c>
      <c r="B143">
        <v>2053</v>
      </c>
      <c r="C143" t="s">
        <v>238</v>
      </c>
      <c r="D143" t="s">
        <v>232</v>
      </c>
      <c r="E143" t="s">
        <v>239</v>
      </c>
      <c r="G143">
        <v>2049</v>
      </c>
      <c r="H143">
        <v>5232000</v>
      </c>
      <c r="I143">
        <v>0</v>
      </c>
      <c r="J143">
        <v>0</v>
      </c>
      <c r="K143">
        <v>95000</v>
      </c>
      <c r="L143">
        <v>0</v>
      </c>
      <c r="M143">
        <v>0</v>
      </c>
      <c r="N143">
        <v>0</v>
      </c>
      <c r="O143">
        <v>0</v>
      </c>
      <c r="P143">
        <v>10.43</v>
      </c>
      <c r="Q143">
        <v>2372000</v>
      </c>
      <c r="R143">
        <v>2811</v>
      </c>
      <c r="S143">
        <v>2811</v>
      </c>
      <c r="T143">
        <v>2811</v>
      </c>
      <c r="U143">
        <v>0</v>
      </c>
      <c r="V143" t="s">
        <v>870</v>
      </c>
      <c r="W143">
        <v>2811</v>
      </c>
      <c r="X143">
        <v>2811</v>
      </c>
      <c r="Y143">
        <v>2811</v>
      </c>
      <c r="Z143">
        <v>0</v>
      </c>
      <c r="AA143">
        <v>494</v>
      </c>
      <c r="AB143">
        <v>309.20999999999998</v>
      </c>
      <c r="AC143">
        <v>72.7</v>
      </c>
      <c r="AD143">
        <v>580</v>
      </c>
      <c r="AE143">
        <v>290</v>
      </c>
      <c r="AF143">
        <v>580</v>
      </c>
      <c r="AG143">
        <v>580</v>
      </c>
      <c r="AH143">
        <v>0</v>
      </c>
      <c r="AI143">
        <v>11</v>
      </c>
      <c r="AJ143">
        <v>11</v>
      </c>
      <c r="AK143">
        <v>11</v>
      </c>
      <c r="AL143">
        <v>11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  <c r="AS143">
        <v>38</v>
      </c>
      <c r="AT143">
        <v>9.5</v>
      </c>
      <c r="AU143">
        <v>608.01</v>
      </c>
      <c r="AV143">
        <v>152.0025</v>
      </c>
      <c r="AW143">
        <v>608.01</v>
      </c>
      <c r="AX143">
        <v>608.01</v>
      </c>
      <c r="AY143">
        <v>0</v>
      </c>
      <c r="AZ143">
        <v>25.54</v>
      </c>
      <c r="BA143">
        <v>25.54</v>
      </c>
      <c r="BB143">
        <v>25.54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3574.0178000000001</v>
      </c>
      <c r="BI143">
        <v>3680.9524999999999</v>
      </c>
      <c r="BJ143">
        <v>3574.0178000000001</v>
      </c>
      <c r="BK143">
        <v>3680.9524999999999</v>
      </c>
      <c r="BL143">
        <v>3680.9524999999999</v>
      </c>
      <c r="BM143">
        <v>3680.9524999999999</v>
      </c>
      <c r="BN143" t="s">
        <v>871</v>
      </c>
      <c r="BO143">
        <v>0</v>
      </c>
      <c r="BP143">
        <v>0</v>
      </c>
      <c r="BQ143">
        <v>843.83</v>
      </c>
      <c r="BR143">
        <v>65</v>
      </c>
      <c r="BS143">
        <v>0.7</v>
      </c>
      <c r="BT143" t="s">
        <v>872</v>
      </c>
      <c r="BU143" t="s">
        <v>872</v>
      </c>
      <c r="BV143" t="s">
        <v>872</v>
      </c>
      <c r="BW143" t="s">
        <v>872</v>
      </c>
      <c r="BX143">
        <v>2049</v>
      </c>
      <c r="BY143">
        <v>5079000</v>
      </c>
      <c r="BZ143">
        <v>0</v>
      </c>
      <c r="CA143">
        <v>0</v>
      </c>
      <c r="CB143">
        <v>95000</v>
      </c>
      <c r="CC143">
        <v>0</v>
      </c>
      <c r="CD143">
        <v>0</v>
      </c>
      <c r="CE143">
        <v>0</v>
      </c>
      <c r="CF143">
        <v>0</v>
      </c>
      <c r="CG143">
        <v>10.43</v>
      </c>
      <c r="CH143">
        <v>2150000</v>
      </c>
      <c r="CI143">
        <v>2729.23</v>
      </c>
      <c r="CJ143">
        <v>2729.23</v>
      </c>
      <c r="CK143">
        <v>2729.23</v>
      </c>
      <c r="CL143">
        <v>0</v>
      </c>
      <c r="CM143">
        <v>0</v>
      </c>
      <c r="CN143" t="s">
        <v>873</v>
      </c>
      <c r="CO143">
        <v>2729.23</v>
      </c>
      <c r="CP143">
        <v>2729.23</v>
      </c>
      <c r="CQ143">
        <v>2729.23</v>
      </c>
      <c r="CR143">
        <v>0</v>
      </c>
      <c r="CS143">
        <v>492</v>
      </c>
      <c r="CT143">
        <v>300.21530000000001</v>
      </c>
      <c r="CU143">
        <v>72.7</v>
      </c>
      <c r="CV143">
        <v>559.34</v>
      </c>
      <c r="CW143">
        <v>279.67</v>
      </c>
      <c r="CX143">
        <v>559.34</v>
      </c>
      <c r="CY143">
        <v>559.34</v>
      </c>
      <c r="CZ143">
        <v>0</v>
      </c>
      <c r="DA143">
        <v>9.58</v>
      </c>
      <c r="DB143">
        <v>9.58</v>
      </c>
      <c r="DC143">
        <v>9.58</v>
      </c>
      <c r="DD143">
        <v>9.58</v>
      </c>
      <c r="DE143">
        <v>0</v>
      </c>
      <c r="DF143">
        <v>0</v>
      </c>
      <c r="DG143">
        <v>0</v>
      </c>
      <c r="DH143">
        <v>0</v>
      </c>
      <c r="DI143">
        <v>0</v>
      </c>
      <c r="DJ143">
        <v>0</v>
      </c>
      <c r="DK143">
        <v>38</v>
      </c>
      <c r="DL143">
        <v>9.5</v>
      </c>
      <c r="DM143">
        <v>590.33000000000004</v>
      </c>
      <c r="DN143">
        <v>147.58250000000001</v>
      </c>
      <c r="DO143">
        <v>590.33000000000004</v>
      </c>
      <c r="DP143">
        <v>590.33000000000004</v>
      </c>
      <c r="DQ143">
        <v>0</v>
      </c>
      <c r="DR143">
        <v>25.54</v>
      </c>
      <c r="DS143">
        <v>25.54</v>
      </c>
      <c r="DT143">
        <v>25.54</v>
      </c>
      <c r="DU143">
        <v>0</v>
      </c>
      <c r="DV143">
        <v>0</v>
      </c>
      <c r="DW143">
        <v>0</v>
      </c>
      <c r="DX143">
        <v>0</v>
      </c>
      <c r="DY143">
        <v>0</v>
      </c>
      <c r="DZ143">
        <v>3736.9173000000001</v>
      </c>
      <c r="EA143">
        <v>3574.0178000000001</v>
      </c>
      <c r="EB143">
        <v>3736.9173000000001</v>
      </c>
      <c r="EC143">
        <v>3574.0178000000001</v>
      </c>
      <c r="ED143">
        <v>3736.9173000000001</v>
      </c>
      <c r="EE143">
        <v>3736.9173000000001</v>
      </c>
      <c r="EF143" t="s">
        <v>874</v>
      </c>
      <c r="EG143">
        <v>-7.502E-3</v>
      </c>
      <c r="EH143">
        <v>0</v>
      </c>
      <c r="EI143">
        <v>781.86</v>
      </c>
      <c r="EJ143">
        <v>62</v>
      </c>
      <c r="EK143">
        <v>0.7</v>
      </c>
      <c r="EL143" t="s">
        <v>872</v>
      </c>
      <c r="EM143" t="s">
        <v>872</v>
      </c>
      <c r="EN143" t="s">
        <v>872</v>
      </c>
      <c r="EO143" t="s">
        <v>872</v>
      </c>
      <c r="EP143">
        <v>2049</v>
      </c>
      <c r="EQ143">
        <v>4684466</v>
      </c>
      <c r="ER143" s="22">
        <v>0</v>
      </c>
      <c r="ES143">
        <v>230300</v>
      </c>
      <c r="ET143">
        <v>138043</v>
      </c>
      <c r="EU143">
        <v>0</v>
      </c>
      <c r="EV143">
        <v>0</v>
      </c>
      <c r="EW143">
        <v>0</v>
      </c>
      <c r="EX143">
        <v>0</v>
      </c>
      <c r="EY143">
        <v>10.43</v>
      </c>
      <c r="EZ143">
        <v>2271943</v>
      </c>
      <c r="FA143">
        <v>2838.68</v>
      </c>
      <c r="FB143">
        <v>2838.68</v>
      </c>
      <c r="FC143">
        <v>2838.68</v>
      </c>
      <c r="FD143">
        <v>0</v>
      </c>
      <c r="FE143">
        <v>0</v>
      </c>
      <c r="FF143" t="s">
        <v>875</v>
      </c>
      <c r="FG143">
        <v>2838.68</v>
      </c>
      <c r="FH143">
        <v>2838.68</v>
      </c>
      <c r="FI143">
        <v>2838.68</v>
      </c>
      <c r="FJ143">
        <v>0</v>
      </c>
      <c r="FK143">
        <v>509</v>
      </c>
      <c r="FL143">
        <v>312.25479999999999</v>
      </c>
      <c r="FM143">
        <v>72.7</v>
      </c>
      <c r="FN143">
        <v>622.57000000000005</v>
      </c>
      <c r="FO143">
        <v>311.28500000000003</v>
      </c>
      <c r="FP143">
        <v>622.57000000000005</v>
      </c>
      <c r="FQ143">
        <v>622.57000000000005</v>
      </c>
      <c r="FR143">
        <v>0</v>
      </c>
      <c r="FS143">
        <v>13.28</v>
      </c>
      <c r="FT143">
        <v>13.28</v>
      </c>
      <c r="FU143">
        <v>13.28</v>
      </c>
      <c r="FV143">
        <v>13.28</v>
      </c>
      <c r="FW143">
        <v>0</v>
      </c>
      <c r="FX143">
        <v>0</v>
      </c>
      <c r="FY143">
        <v>0</v>
      </c>
      <c r="FZ143">
        <v>0</v>
      </c>
      <c r="GA143">
        <v>0</v>
      </c>
      <c r="GB143">
        <v>0</v>
      </c>
      <c r="GC143">
        <v>35</v>
      </c>
      <c r="GD143">
        <v>8.75</v>
      </c>
      <c r="GE143">
        <v>617.71</v>
      </c>
      <c r="GF143">
        <v>154.42750000000001</v>
      </c>
      <c r="GG143">
        <v>617.71</v>
      </c>
      <c r="GH143">
        <v>617.71</v>
      </c>
      <c r="GI143">
        <v>0</v>
      </c>
      <c r="GJ143">
        <v>25.54</v>
      </c>
      <c r="GK143">
        <v>25.54</v>
      </c>
      <c r="GL143">
        <v>25.54</v>
      </c>
      <c r="GM143">
        <v>0</v>
      </c>
      <c r="GN143">
        <v>0</v>
      </c>
      <c r="GO143">
        <v>0</v>
      </c>
      <c r="GP143">
        <v>0</v>
      </c>
      <c r="GQ143">
        <v>0</v>
      </c>
      <c r="GR143">
        <v>3822.8877000000002</v>
      </c>
      <c r="GS143">
        <v>3736.9173000000001</v>
      </c>
      <c r="GT143">
        <v>3822.8877000000002</v>
      </c>
      <c r="GU143">
        <v>3736.9173000000001</v>
      </c>
      <c r="GV143">
        <v>3822.8877000000002</v>
      </c>
      <c r="GW143">
        <v>3822.8877000000002</v>
      </c>
      <c r="GX143" t="s">
        <v>876</v>
      </c>
      <c r="GY143">
        <v>-1.2373E-2</v>
      </c>
      <c r="GZ143">
        <v>0</v>
      </c>
      <c r="HA143">
        <v>790.45</v>
      </c>
      <c r="HB143">
        <v>68</v>
      </c>
      <c r="HC143">
        <v>0.7</v>
      </c>
      <c r="HD143" t="s">
        <v>872</v>
      </c>
      <c r="HE143" t="s">
        <v>872</v>
      </c>
      <c r="HF143" t="s">
        <v>872</v>
      </c>
      <c r="HG143" t="s">
        <v>872</v>
      </c>
      <c r="HH143">
        <v>2049</v>
      </c>
      <c r="HI143">
        <v>4449570</v>
      </c>
      <c r="HJ143">
        <v>0</v>
      </c>
      <c r="HK143">
        <v>264331</v>
      </c>
      <c r="HL143">
        <v>103656</v>
      </c>
      <c r="HM143">
        <v>0</v>
      </c>
      <c r="HN143">
        <v>0</v>
      </c>
      <c r="HO143">
        <v>0</v>
      </c>
      <c r="HP143">
        <v>0</v>
      </c>
      <c r="HQ143">
        <v>10.58</v>
      </c>
      <c r="HR143">
        <v>2223121</v>
      </c>
      <c r="HS143">
        <v>2885.82</v>
      </c>
      <c r="HT143">
        <v>2885.82</v>
      </c>
      <c r="HU143">
        <v>2885.82</v>
      </c>
      <c r="HV143">
        <v>0</v>
      </c>
      <c r="HW143">
        <v>0</v>
      </c>
      <c r="HX143" t="s">
        <v>877</v>
      </c>
      <c r="HY143">
        <v>2885.82</v>
      </c>
      <c r="HZ143">
        <v>2885.82</v>
      </c>
      <c r="IA143">
        <v>2885.82</v>
      </c>
      <c r="IB143">
        <v>0</v>
      </c>
      <c r="IC143">
        <v>491</v>
      </c>
      <c r="ID143">
        <v>317.4402</v>
      </c>
      <c r="IE143">
        <v>65.3</v>
      </c>
      <c r="IF143">
        <v>647.25</v>
      </c>
      <c r="IG143">
        <v>323.625</v>
      </c>
      <c r="IH143">
        <v>647.25</v>
      </c>
      <c r="II143">
        <v>647.25</v>
      </c>
      <c r="IJ143">
        <v>0</v>
      </c>
      <c r="IK143">
        <v>7.96</v>
      </c>
      <c r="IL143">
        <v>7.96</v>
      </c>
      <c r="IM143">
        <v>7.96</v>
      </c>
      <c r="IN143">
        <v>7.96</v>
      </c>
      <c r="IO143">
        <v>0</v>
      </c>
      <c r="IP143">
        <v>0</v>
      </c>
      <c r="IQ143">
        <v>0</v>
      </c>
      <c r="IR143">
        <v>0</v>
      </c>
      <c r="IS143">
        <v>0</v>
      </c>
      <c r="IT143">
        <v>0</v>
      </c>
      <c r="IU143">
        <v>48</v>
      </c>
      <c r="IV143">
        <v>12</v>
      </c>
      <c r="IW143">
        <v>740.81</v>
      </c>
      <c r="IX143">
        <v>185.20249999999999</v>
      </c>
      <c r="IY143">
        <v>740.81</v>
      </c>
      <c r="IZ143">
        <v>740.81</v>
      </c>
      <c r="JA143">
        <v>0</v>
      </c>
      <c r="JB143">
        <v>25.54</v>
      </c>
      <c r="JC143">
        <v>25.54</v>
      </c>
      <c r="JD143">
        <v>25.54</v>
      </c>
      <c r="JE143">
        <v>0</v>
      </c>
      <c r="JF143">
        <v>0</v>
      </c>
      <c r="JG143">
        <v>0</v>
      </c>
      <c r="JH143">
        <v>0</v>
      </c>
      <c r="JI143">
        <v>0</v>
      </c>
      <c r="JJ143">
        <v>3822.8877000000002</v>
      </c>
      <c r="JK143">
        <v>3822.8877000000002</v>
      </c>
      <c r="JL143" t="s">
        <v>878</v>
      </c>
      <c r="JM143">
        <v>-8.3009999999999994E-3</v>
      </c>
      <c r="JN143">
        <v>0</v>
      </c>
      <c r="JO143">
        <v>770.36</v>
      </c>
      <c r="JP143">
        <v>64</v>
      </c>
      <c r="JQ143">
        <v>0.7</v>
      </c>
      <c r="JR143">
        <v>44317.36438082176</v>
      </c>
      <c r="JS143">
        <v>1</v>
      </c>
      <c r="JT143">
        <v>2</v>
      </c>
    </row>
    <row r="144" spans="1:280" x14ac:dyDescent="0.25">
      <c r="A144">
        <v>2054</v>
      </c>
      <c r="B144">
        <v>2054</v>
      </c>
      <c r="C144" t="s">
        <v>240</v>
      </c>
      <c r="D144" t="s">
        <v>241</v>
      </c>
      <c r="E144" t="s">
        <v>242</v>
      </c>
      <c r="G144">
        <v>2025</v>
      </c>
      <c r="H144">
        <v>16000000</v>
      </c>
      <c r="I144">
        <v>200000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13.57</v>
      </c>
      <c r="Q144">
        <v>2900000</v>
      </c>
      <c r="R144">
        <v>6110</v>
      </c>
      <c r="S144">
        <v>6110</v>
      </c>
      <c r="T144">
        <v>6110</v>
      </c>
      <c r="U144">
        <v>0</v>
      </c>
      <c r="V144" t="s">
        <v>870</v>
      </c>
      <c r="W144">
        <v>6110</v>
      </c>
      <c r="X144">
        <v>6110</v>
      </c>
      <c r="Y144">
        <v>6110</v>
      </c>
      <c r="Z144">
        <v>0</v>
      </c>
      <c r="AA144">
        <v>800</v>
      </c>
      <c r="AB144">
        <v>672.1</v>
      </c>
      <c r="AC144">
        <v>12.1</v>
      </c>
      <c r="AD144">
        <v>80</v>
      </c>
      <c r="AE144">
        <v>40</v>
      </c>
      <c r="AF144">
        <v>80</v>
      </c>
      <c r="AG144">
        <v>80</v>
      </c>
      <c r="AH144">
        <v>0</v>
      </c>
      <c r="AI144">
        <v>15</v>
      </c>
      <c r="AJ144">
        <v>15</v>
      </c>
      <c r="AK144">
        <v>15</v>
      </c>
      <c r="AL144">
        <v>15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  <c r="AS144">
        <v>50</v>
      </c>
      <c r="AT144">
        <v>12.5</v>
      </c>
      <c r="AU144">
        <v>1026.6199999999999</v>
      </c>
      <c r="AV144">
        <v>256.65499999999997</v>
      </c>
      <c r="AW144">
        <v>1026.6199999999999</v>
      </c>
      <c r="AX144">
        <v>1026.6199999999999</v>
      </c>
      <c r="AY144">
        <v>0</v>
      </c>
      <c r="AZ144">
        <v>0</v>
      </c>
      <c r="BA144">
        <v>0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6559.9650000000001</v>
      </c>
      <c r="BI144">
        <v>7118.3549999999996</v>
      </c>
      <c r="BJ144">
        <v>6559.9650000000001</v>
      </c>
      <c r="BK144">
        <v>7118.3549999999996</v>
      </c>
      <c r="BL144">
        <v>7118.3549999999996</v>
      </c>
      <c r="BM144">
        <v>7118.3549999999996</v>
      </c>
      <c r="BN144" t="s">
        <v>871</v>
      </c>
      <c r="BO144">
        <v>0</v>
      </c>
      <c r="BP144">
        <v>0</v>
      </c>
      <c r="BQ144">
        <v>474.63</v>
      </c>
      <c r="BR144">
        <v>21</v>
      </c>
      <c r="BS144">
        <v>0.7</v>
      </c>
      <c r="BT144" t="s">
        <v>872</v>
      </c>
      <c r="BU144" t="s">
        <v>872</v>
      </c>
      <c r="BV144" t="s">
        <v>872</v>
      </c>
      <c r="BW144" t="s">
        <v>872</v>
      </c>
      <c r="BX144">
        <v>2025</v>
      </c>
      <c r="BY144">
        <v>15500000</v>
      </c>
      <c r="BZ144">
        <v>200000</v>
      </c>
      <c r="CA144">
        <v>0</v>
      </c>
      <c r="CB144">
        <v>0</v>
      </c>
      <c r="CC144">
        <v>0</v>
      </c>
      <c r="CD144">
        <v>0</v>
      </c>
      <c r="CE144">
        <v>0</v>
      </c>
      <c r="CF144">
        <v>0</v>
      </c>
      <c r="CG144">
        <v>13.57</v>
      </c>
      <c r="CH144">
        <v>2900000</v>
      </c>
      <c r="CI144">
        <v>5632.25</v>
      </c>
      <c r="CJ144">
        <v>5632.25</v>
      </c>
      <c r="CK144">
        <v>5632.25</v>
      </c>
      <c r="CL144">
        <v>0</v>
      </c>
      <c r="CM144">
        <v>0</v>
      </c>
      <c r="CN144" t="s">
        <v>873</v>
      </c>
      <c r="CO144">
        <v>5632.25</v>
      </c>
      <c r="CP144">
        <v>5632.25</v>
      </c>
      <c r="CQ144">
        <v>5632.25</v>
      </c>
      <c r="CR144">
        <v>0</v>
      </c>
      <c r="CS144">
        <v>748</v>
      </c>
      <c r="CT144">
        <v>619.54750000000001</v>
      </c>
      <c r="CU144">
        <v>12.1</v>
      </c>
      <c r="CV144">
        <v>67.180000000000007</v>
      </c>
      <c r="CW144">
        <v>33.590000000000003</v>
      </c>
      <c r="CX144">
        <v>67.180000000000007</v>
      </c>
      <c r="CY144">
        <v>67.180000000000007</v>
      </c>
      <c r="CZ144">
        <v>0</v>
      </c>
      <c r="DA144">
        <v>13.39</v>
      </c>
      <c r="DB144">
        <v>13.39</v>
      </c>
      <c r="DC144">
        <v>13.39</v>
      </c>
      <c r="DD144">
        <v>13.39</v>
      </c>
      <c r="DE144">
        <v>0</v>
      </c>
      <c r="DF144">
        <v>0</v>
      </c>
      <c r="DG144">
        <v>0</v>
      </c>
      <c r="DH144">
        <v>0</v>
      </c>
      <c r="DI144">
        <v>0</v>
      </c>
      <c r="DJ144">
        <v>0</v>
      </c>
      <c r="DK144">
        <v>50</v>
      </c>
      <c r="DL144">
        <v>12.5</v>
      </c>
      <c r="DM144">
        <v>946.35</v>
      </c>
      <c r="DN144">
        <v>236.58750000000001</v>
      </c>
      <c r="DO144">
        <v>946.35</v>
      </c>
      <c r="DP144">
        <v>946.35</v>
      </c>
      <c r="DQ144">
        <v>0</v>
      </c>
      <c r="DR144">
        <v>0</v>
      </c>
      <c r="DS144">
        <v>0</v>
      </c>
      <c r="DT144">
        <v>0</v>
      </c>
      <c r="DU144">
        <v>0</v>
      </c>
      <c r="DV144">
        <v>0</v>
      </c>
      <c r="DW144">
        <v>0</v>
      </c>
      <c r="DX144">
        <v>0</v>
      </c>
      <c r="DY144">
        <v>0</v>
      </c>
      <c r="DZ144">
        <v>7161.5871999999999</v>
      </c>
      <c r="EA144">
        <v>6559.9650000000001</v>
      </c>
      <c r="EB144">
        <v>7161.5871999999999</v>
      </c>
      <c r="EC144">
        <v>6559.9650000000001</v>
      </c>
      <c r="ED144">
        <v>7161.5871999999999</v>
      </c>
      <c r="EE144">
        <v>7161.5871999999999</v>
      </c>
      <c r="EF144" t="s">
        <v>874</v>
      </c>
      <c r="EG144">
        <v>-5.5040000000000002E-3</v>
      </c>
      <c r="EH144">
        <v>0</v>
      </c>
      <c r="EI144">
        <v>512.05999999999995</v>
      </c>
      <c r="EJ144">
        <v>34</v>
      </c>
      <c r="EK144">
        <v>0.7</v>
      </c>
      <c r="EL144" t="s">
        <v>872</v>
      </c>
      <c r="EM144" t="s">
        <v>872</v>
      </c>
      <c r="EN144" t="s">
        <v>872</v>
      </c>
      <c r="EO144" t="s">
        <v>872</v>
      </c>
      <c r="EP144">
        <v>2025</v>
      </c>
      <c r="EQ144">
        <v>14926708</v>
      </c>
      <c r="ER144" s="22">
        <v>132948</v>
      </c>
      <c r="ES144">
        <v>550013</v>
      </c>
      <c r="ET144">
        <v>0</v>
      </c>
      <c r="EU144">
        <v>0</v>
      </c>
      <c r="EV144">
        <v>0</v>
      </c>
      <c r="EW144">
        <v>0</v>
      </c>
      <c r="EX144">
        <v>0</v>
      </c>
      <c r="EY144">
        <v>13.57</v>
      </c>
      <c r="EZ144">
        <v>3154250</v>
      </c>
      <c r="FA144">
        <v>6128.02</v>
      </c>
      <c r="FB144">
        <v>6128.02</v>
      </c>
      <c r="FC144">
        <v>6128.02</v>
      </c>
      <c r="FD144">
        <v>0</v>
      </c>
      <c r="FE144">
        <v>0</v>
      </c>
      <c r="FF144" t="s">
        <v>875</v>
      </c>
      <c r="FG144">
        <v>6128.02</v>
      </c>
      <c r="FH144">
        <v>6128.02</v>
      </c>
      <c r="FI144">
        <v>6128.02</v>
      </c>
      <c r="FJ144">
        <v>0</v>
      </c>
      <c r="FK144">
        <v>787</v>
      </c>
      <c r="FL144">
        <v>674.08219999999994</v>
      </c>
      <c r="FM144">
        <v>12.1</v>
      </c>
      <c r="FN144">
        <v>74.31</v>
      </c>
      <c r="FO144">
        <v>37.155000000000001</v>
      </c>
      <c r="FP144">
        <v>74.31</v>
      </c>
      <c r="FQ144">
        <v>74.31</v>
      </c>
      <c r="FR144">
        <v>0</v>
      </c>
      <c r="FS144">
        <v>3.36</v>
      </c>
      <c r="FT144">
        <v>3.36</v>
      </c>
      <c r="FU144">
        <v>3.36</v>
      </c>
      <c r="FV144">
        <v>3.36</v>
      </c>
      <c r="FW144">
        <v>0</v>
      </c>
      <c r="FX144">
        <v>0</v>
      </c>
      <c r="FY144">
        <v>0</v>
      </c>
      <c r="FZ144">
        <v>0</v>
      </c>
      <c r="GA144">
        <v>0</v>
      </c>
      <c r="GB144">
        <v>0</v>
      </c>
      <c r="GC144">
        <v>56</v>
      </c>
      <c r="GD144">
        <v>14</v>
      </c>
      <c r="GE144">
        <v>1171.48</v>
      </c>
      <c r="GF144">
        <v>292.87</v>
      </c>
      <c r="GG144">
        <v>1171.48</v>
      </c>
      <c r="GH144">
        <v>1171.48</v>
      </c>
      <c r="GI144">
        <v>0</v>
      </c>
      <c r="GJ144">
        <v>0</v>
      </c>
      <c r="GK144">
        <v>0</v>
      </c>
      <c r="GL144">
        <v>0</v>
      </c>
      <c r="GM144">
        <v>0</v>
      </c>
      <c r="GN144">
        <v>0</v>
      </c>
      <c r="GO144">
        <v>0</v>
      </c>
      <c r="GP144">
        <v>0</v>
      </c>
      <c r="GQ144">
        <v>0</v>
      </c>
      <c r="GR144">
        <v>7111.8881000000001</v>
      </c>
      <c r="GS144">
        <v>7161.5871999999999</v>
      </c>
      <c r="GT144">
        <v>7111.8881000000001</v>
      </c>
      <c r="GU144">
        <v>7161.5871999999999</v>
      </c>
      <c r="GV144">
        <v>7161.5871999999999</v>
      </c>
      <c r="GW144">
        <v>7161.5871999999999</v>
      </c>
      <c r="GX144" t="s">
        <v>876</v>
      </c>
      <c r="GY144">
        <v>-8.5789999999999998E-3</v>
      </c>
      <c r="GZ144">
        <v>0</v>
      </c>
      <c r="HA144">
        <v>510.31</v>
      </c>
      <c r="HB144">
        <v>29</v>
      </c>
      <c r="HC144">
        <v>0.7</v>
      </c>
      <c r="HD144" t="s">
        <v>872</v>
      </c>
      <c r="HE144" t="s">
        <v>872</v>
      </c>
      <c r="HF144" t="s">
        <v>872</v>
      </c>
      <c r="HG144" t="s">
        <v>872</v>
      </c>
      <c r="HH144">
        <v>2025</v>
      </c>
      <c r="HI144">
        <v>14604038</v>
      </c>
      <c r="HJ144">
        <v>204408</v>
      </c>
      <c r="HK144">
        <v>620607</v>
      </c>
      <c r="HL144">
        <v>0</v>
      </c>
      <c r="HM144">
        <v>0</v>
      </c>
      <c r="HN144">
        <v>0</v>
      </c>
      <c r="HO144">
        <v>0</v>
      </c>
      <c r="HP144">
        <v>0</v>
      </c>
      <c r="HQ144">
        <v>13.58</v>
      </c>
      <c r="HR144">
        <v>2844637</v>
      </c>
      <c r="HS144">
        <v>6082.21</v>
      </c>
      <c r="HT144">
        <v>6082.21</v>
      </c>
      <c r="HU144">
        <v>6082.21</v>
      </c>
      <c r="HV144">
        <v>0</v>
      </c>
      <c r="HW144">
        <v>0</v>
      </c>
      <c r="HX144" t="s">
        <v>877</v>
      </c>
      <c r="HY144">
        <v>6082.21</v>
      </c>
      <c r="HZ144">
        <v>6082.21</v>
      </c>
      <c r="IA144">
        <v>6082.21</v>
      </c>
      <c r="IB144">
        <v>0</v>
      </c>
      <c r="IC144">
        <v>753</v>
      </c>
      <c r="ID144">
        <v>669.04309999999998</v>
      </c>
      <c r="IE144">
        <v>8.9</v>
      </c>
      <c r="IF144">
        <v>70.13</v>
      </c>
      <c r="IG144">
        <v>35.064999999999998</v>
      </c>
      <c r="IH144">
        <v>70.13</v>
      </c>
      <c r="II144">
        <v>70.13</v>
      </c>
      <c r="IJ144">
        <v>0</v>
      </c>
      <c r="IK144">
        <v>9.01</v>
      </c>
      <c r="IL144">
        <v>9.01</v>
      </c>
      <c r="IM144">
        <v>9.01</v>
      </c>
      <c r="IN144">
        <v>9.01</v>
      </c>
      <c r="IO144">
        <v>0</v>
      </c>
      <c r="IP144">
        <v>0</v>
      </c>
      <c r="IQ144">
        <v>0</v>
      </c>
      <c r="IR144">
        <v>0</v>
      </c>
      <c r="IS144">
        <v>0</v>
      </c>
      <c r="IT144">
        <v>0</v>
      </c>
      <c r="IU144">
        <v>46</v>
      </c>
      <c r="IV144">
        <v>11.5</v>
      </c>
      <c r="IW144">
        <v>1184.6400000000001</v>
      </c>
      <c r="IX144">
        <v>296.16000000000003</v>
      </c>
      <c r="IY144">
        <v>1184.6400000000001</v>
      </c>
      <c r="IZ144">
        <v>1184.6400000000001</v>
      </c>
      <c r="JA144">
        <v>0</v>
      </c>
      <c r="JB144">
        <v>0</v>
      </c>
      <c r="JC144">
        <v>0</v>
      </c>
      <c r="JD144">
        <v>0</v>
      </c>
      <c r="JE144">
        <v>0</v>
      </c>
      <c r="JF144">
        <v>0</v>
      </c>
      <c r="JG144">
        <v>0</v>
      </c>
      <c r="JH144">
        <v>0</v>
      </c>
      <c r="JI144">
        <v>0</v>
      </c>
      <c r="JJ144">
        <v>7111.8881000000001</v>
      </c>
      <c r="JK144">
        <v>7111.8881000000001</v>
      </c>
      <c r="JL144" t="s">
        <v>878</v>
      </c>
      <c r="JM144">
        <v>-7.6959999999999997E-3</v>
      </c>
      <c r="JN144">
        <v>0</v>
      </c>
      <c r="JO144">
        <v>467.7</v>
      </c>
      <c r="JP144">
        <v>20</v>
      </c>
      <c r="JQ144">
        <v>0.7</v>
      </c>
      <c r="JR144">
        <v>44317.36438082176</v>
      </c>
      <c r="JS144">
        <v>1</v>
      </c>
      <c r="JT144">
        <v>2</v>
      </c>
    </row>
    <row r="145" spans="1:280" x14ac:dyDescent="0.25">
      <c r="A145">
        <v>2055</v>
      </c>
      <c r="B145">
        <v>2055</v>
      </c>
      <c r="C145" t="s">
        <v>243</v>
      </c>
      <c r="D145" t="s">
        <v>241</v>
      </c>
      <c r="E145" t="s">
        <v>244</v>
      </c>
      <c r="G145">
        <v>2025</v>
      </c>
      <c r="H145">
        <v>18148630</v>
      </c>
      <c r="I145">
        <v>100000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13.1</v>
      </c>
      <c r="Q145">
        <v>4350000</v>
      </c>
      <c r="R145">
        <v>4445.5</v>
      </c>
      <c r="S145">
        <v>4445.5</v>
      </c>
      <c r="T145">
        <v>4445.5</v>
      </c>
      <c r="U145">
        <v>0</v>
      </c>
      <c r="V145" t="s">
        <v>870</v>
      </c>
      <c r="W145">
        <v>4445.5</v>
      </c>
      <c r="X145">
        <v>4445.5</v>
      </c>
      <c r="Y145">
        <v>4445.5</v>
      </c>
      <c r="Z145">
        <v>0</v>
      </c>
      <c r="AA145">
        <v>543</v>
      </c>
      <c r="AB145">
        <v>489.005</v>
      </c>
      <c r="AC145">
        <v>11.5</v>
      </c>
      <c r="AD145">
        <v>59</v>
      </c>
      <c r="AE145">
        <v>29.5</v>
      </c>
      <c r="AF145">
        <v>59</v>
      </c>
      <c r="AG145">
        <v>59</v>
      </c>
      <c r="AH145">
        <v>0</v>
      </c>
      <c r="AI145">
        <v>4</v>
      </c>
      <c r="AJ145">
        <v>4</v>
      </c>
      <c r="AK145">
        <v>4</v>
      </c>
      <c r="AL145">
        <v>4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58</v>
      </c>
      <c r="AT145">
        <v>14.5</v>
      </c>
      <c r="AU145">
        <v>988.12</v>
      </c>
      <c r="AV145">
        <v>247.03</v>
      </c>
      <c r="AW145">
        <v>988.12</v>
      </c>
      <c r="AX145">
        <v>988.12</v>
      </c>
      <c r="AY145">
        <v>0</v>
      </c>
      <c r="AZ145">
        <v>109.61</v>
      </c>
      <c r="BA145">
        <v>164.86</v>
      </c>
      <c r="BB145">
        <v>109.61</v>
      </c>
      <c r="BC145">
        <v>55.25</v>
      </c>
      <c r="BD145">
        <v>0</v>
      </c>
      <c r="BE145">
        <v>0</v>
      </c>
      <c r="BF145">
        <v>0</v>
      </c>
      <c r="BG145">
        <v>0</v>
      </c>
      <c r="BH145">
        <v>4904.3185000000003</v>
      </c>
      <c r="BI145">
        <v>5350.6450000000004</v>
      </c>
      <c r="BJ145">
        <v>5371.7235000000001</v>
      </c>
      <c r="BK145">
        <v>5405.8950000000004</v>
      </c>
      <c r="BL145">
        <v>5350.6450000000004</v>
      </c>
      <c r="BM145">
        <v>5405.8950000000004</v>
      </c>
      <c r="BN145" t="s">
        <v>871</v>
      </c>
      <c r="BO145">
        <v>0</v>
      </c>
      <c r="BP145">
        <v>0</v>
      </c>
      <c r="BQ145">
        <v>978.52</v>
      </c>
      <c r="BR145">
        <v>73</v>
      </c>
      <c r="BS145">
        <v>0.7</v>
      </c>
      <c r="BT145" t="s">
        <v>872</v>
      </c>
      <c r="BU145" t="s">
        <v>872</v>
      </c>
      <c r="BV145" t="s">
        <v>872</v>
      </c>
      <c r="BW145" t="s">
        <v>872</v>
      </c>
      <c r="BX145">
        <v>2025</v>
      </c>
      <c r="BY145">
        <v>17551867</v>
      </c>
      <c r="BZ145">
        <v>100000</v>
      </c>
      <c r="CA145">
        <v>0</v>
      </c>
      <c r="CB145">
        <v>0</v>
      </c>
      <c r="CC145">
        <v>0</v>
      </c>
      <c r="CD145">
        <v>0</v>
      </c>
      <c r="CE145">
        <v>0</v>
      </c>
      <c r="CF145">
        <v>0</v>
      </c>
      <c r="CG145">
        <v>13.1</v>
      </c>
      <c r="CH145">
        <v>3950000</v>
      </c>
      <c r="CI145">
        <v>4030.18</v>
      </c>
      <c r="CJ145">
        <v>4420.1000000000004</v>
      </c>
      <c r="CK145">
        <v>4030.18</v>
      </c>
      <c r="CL145">
        <v>389.92</v>
      </c>
      <c r="CM145">
        <v>0</v>
      </c>
      <c r="CN145" t="s">
        <v>873</v>
      </c>
      <c r="CO145">
        <v>4030.18</v>
      </c>
      <c r="CP145">
        <v>4420.1000000000004</v>
      </c>
      <c r="CQ145">
        <v>4030.18</v>
      </c>
      <c r="CR145">
        <v>389.92</v>
      </c>
      <c r="CS145">
        <v>539</v>
      </c>
      <c r="CT145">
        <v>486.21100000000001</v>
      </c>
      <c r="CU145">
        <v>11.5</v>
      </c>
      <c r="CV145">
        <v>55.85</v>
      </c>
      <c r="CW145">
        <v>27.925000000000001</v>
      </c>
      <c r="CX145">
        <v>56.85</v>
      </c>
      <c r="CY145">
        <v>55.85</v>
      </c>
      <c r="CZ145">
        <v>1</v>
      </c>
      <c r="DA145">
        <v>0.51</v>
      </c>
      <c r="DB145">
        <v>0.51</v>
      </c>
      <c r="DC145">
        <v>0.51</v>
      </c>
      <c r="DD145">
        <v>0.51</v>
      </c>
      <c r="DE145">
        <v>0</v>
      </c>
      <c r="DF145">
        <v>0</v>
      </c>
      <c r="DG145">
        <v>0</v>
      </c>
      <c r="DH145">
        <v>0</v>
      </c>
      <c r="DI145">
        <v>0</v>
      </c>
      <c r="DJ145">
        <v>0</v>
      </c>
      <c r="DK145">
        <v>58</v>
      </c>
      <c r="DL145">
        <v>14.5</v>
      </c>
      <c r="DM145">
        <v>895.53</v>
      </c>
      <c r="DN145">
        <v>223.88249999999999</v>
      </c>
      <c r="DO145">
        <v>982.47</v>
      </c>
      <c r="DP145">
        <v>895.53</v>
      </c>
      <c r="DQ145">
        <v>86.94</v>
      </c>
      <c r="DR145">
        <v>109.61</v>
      </c>
      <c r="DS145">
        <v>164.86</v>
      </c>
      <c r="DT145">
        <v>109.61</v>
      </c>
      <c r="DU145">
        <v>55.25</v>
      </c>
      <c r="DV145">
        <v>0</v>
      </c>
      <c r="DW145">
        <v>0</v>
      </c>
      <c r="DX145">
        <v>0</v>
      </c>
      <c r="DY145">
        <v>0</v>
      </c>
      <c r="DZ145">
        <v>5444.8541999999998</v>
      </c>
      <c r="EA145">
        <v>4904.3185000000003</v>
      </c>
      <c r="EB145">
        <v>5781.9317000000001</v>
      </c>
      <c r="EC145">
        <v>5371.7235000000001</v>
      </c>
      <c r="ED145">
        <v>5444.8541999999998</v>
      </c>
      <c r="EE145">
        <v>5781.9317000000001</v>
      </c>
      <c r="EF145" t="s">
        <v>874</v>
      </c>
      <c r="EG145">
        <v>-3.0500000000000002E-3</v>
      </c>
      <c r="EH145">
        <v>0</v>
      </c>
      <c r="EI145">
        <v>890.92</v>
      </c>
      <c r="EJ145">
        <v>70</v>
      </c>
      <c r="EK145">
        <v>0.7</v>
      </c>
      <c r="EL145" t="s">
        <v>872</v>
      </c>
      <c r="EM145" t="s">
        <v>872</v>
      </c>
      <c r="EN145" t="s">
        <v>872</v>
      </c>
      <c r="EO145" t="s">
        <v>872</v>
      </c>
      <c r="EP145">
        <v>2025</v>
      </c>
      <c r="EQ145">
        <v>17153967</v>
      </c>
      <c r="ER145" s="22">
        <v>101372</v>
      </c>
      <c r="ES145">
        <v>421046</v>
      </c>
      <c r="ET145">
        <v>0</v>
      </c>
      <c r="EU145">
        <v>1121</v>
      </c>
      <c r="EV145">
        <v>0</v>
      </c>
      <c r="EW145">
        <v>0</v>
      </c>
      <c r="EX145">
        <v>0</v>
      </c>
      <c r="EY145">
        <v>13.1</v>
      </c>
      <c r="EZ145">
        <v>4427403</v>
      </c>
      <c r="FA145">
        <v>4480.9399999999996</v>
      </c>
      <c r="FB145">
        <v>4755.97</v>
      </c>
      <c r="FC145">
        <v>4480.9399999999996</v>
      </c>
      <c r="FD145">
        <v>275.02999999999997</v>
      </c>
      <c r="FE145">
        <v>0</v>
      </c>
      <c r="FF145" t="s">
        <v>875</v>
      </c>
      <c r="FG145">
        <v>4480.9399999999996</v>
      </c>
      <c r="FH145">
        <v>4755.97</v>
      </c>
      <c r="FI145">
        <v>4480.9399999999996</v>
      </c>
      <c r="FJ145">
        <v>275.02999999999997</v>
      </c>
      <c r="FK145">
        <v>577</v>
      </c>
      <c r="FL145">
        <v>523.1567</v>
      </c>
      <c r="FM145">
        <v>11.5</v>
      </c>
      <c r="FN145">
        <v>55.87</v>
      </c>
      <c r="FO145">
        <v>27.934999999999999</v>
      </c>
      <c r="FP145">
        <v>56.87</v>
      </c>
      <c r="FQ145">
        <v>55.87</v>
      </c>
      <c r="FR145">
        <v>1</v>
      </c>
      <c r="FS145">
        <v>3.44</v>
      </c>
      <c r="FT145">
        <v>3.44</v>
      </c>
      <c r="FU145">
        <v>3.44</v>
      </c>
      <c r="FV145">
        <v>3.44</v>
      </c>
      <c r="FW145">
        <v>0</v>
      </c>
      <c r="FX145">
        <v>0</v>
      </c>
      <c r="FY145">
        <v>0</v>
      </c>
      <c r="FZ145">
        <v>0</v>
      </c>
      <c r="GA145">
        <v>0</v>
      </c>
      <c r="GB145">
        <v>0</v>
      </c>
      <c r="GC145">
        <v>58</v>
      </c>
      <c r="GD145">
        <v>14.5</v>
      </c>
      <c r="GE145">
        <v>1095.0899999999999</v>
      </c>
      <c r="GF145">
        <v>273.77249999999998</v>
      </c>
      <c r="GG145">
        <v>1163.08</v>
      </c>
      <c r="GH145">
        <v>1095.0899999999999</v>
      </c>
      <c r="GI145">
        <v>67.989999999999995</v>
      </c>
      <c r="GJ145">
        <v>109.61</v>
      </c>
      <c r="GK145">
        <v>154.16</v>
      </c>
      <c r="GL145">
        <v>109.61</v>
      </c>
      <c r="GM145">
        <v>44.55</v>
      </c>
      <c r="GN145">
        <v>0</v>
      </c>
      <c r="GO145">
        <v>0</v>
      </c>
      <c r="GP145">
        <v>0</v>
      </c>
      <c r="GQ145">
        <v>0</v>
      </c>
      <c r="GR145">
        <v>5347.7322999999997</v>
      </c>
      <c r="GS145">
        <v>5444.8541999999998</v>
      </c>
      <c r="GT145">
        <v>5690.7973000000002</v>
      </c>
      <c r="GU145">
        <v>5781.9317000000001</v>
      </c>
      <c r="GV145">
        <v>5444.8541999999998</v>
      </c>
      <c r="GW145">
        <v>5781.9317000000001</v>
      </c>
      <c r="GX145" t="s">
        <v>876</v>
      </c>
      <c r="GY145">
        <v>-1.0848E-2</v>
      </c>
      <c r="GZ145">
        <v>0</v>
      </c>
      <c r="HA145">
        <v>920.82</v>
      </c>
      <c r="HB145">
        <v>76</v>
      </c>
      <c r="HC145">
        <v>0.7</v>
      </c>
      <c r="HD145" t="s">
        <v>872</v>
      </c>
      <c r="HE145" t="s">
        <v>872</v>
      </c>
      <c r="HF145" t="s">
        <v>872</v>
      </c>
      <c r="HG145" t="s">
        <v>872</v>
      </c>
      <c r="HH145">
        <v>2025</v>
      </c>
      <c r="HI145">
        <v>16612736</v>
      </c>
      <c r="HJ145">
        <v>172026</v>
      </c>
      <c r="HK145">
        <v>477304</v>
      </c>
      <c r="HL145">
        <v>0</v>
      </c>
      <c r="HM145">
        <v>187500</v>
      </c>
      <c r="HN145">
        <v>0</v>
      </c>
      <c r="HO145">
        <v>0</v>
      </c>
      <c r="HP145">
        <v>0</v>
      </c>
      <c r="HQ145">
        <v>13.33</v>
      </c>
      <c r="HR145">
        <v>4813644</v>
      </c>
      <c r="HS145">
        <v>4421.2299999999996</v>
      </c>
      <c r="HT145">
        <v>4702.93</v>
      </c>
      <c r="HU145">
        <v>4421.2299999999996</v>
      </c>
      <c r="HV145">
        <v>281.7</v>
      </c>
      <c r="HW145">
        <v>0</v>
      </c>
      <c r="HX145" t="s">
        <v>877</v>
      </c>
      <c r="HY145">
        <v>4421.2299999999996</v>
      </c>
      <c r="HZ145">
        <v>4702.93</v>
      </c>
      <c r="IA145">
        <v>4421.2299999999996</v>
      </c>
      <c r="IB145">
        <v>281.7</v>
      </c>
      <c r="IC145">
        <v>560</v>
      </c>
      <c r="ID145">
        <v>517.32230000000004</v>
      </c>
      <c r="IE145">
        <v>10.4</v>
      </c>
      <c r="IF145">
        <v>31.82</v>
      </c>
      <c r="IG145">
        <v>15.91</v>
      </c>
      <c r="IH145">
        <v>32.81</v>
      </c>
      <c r="II145">
        <v>31.82</v>
      </c>
      <c r="IJ145">
        <v>0.99</v>
      </c>
      <c r="IK145">
        <v>1.64</v>
      </c>
      <c r="IL145">
        <v>1.64</v>
      </c>
      <c r="IM145">
        <v>1.64</v>
      </c>
      <c r="IN145">
        <v>1.64</v>
      </c>
      <c r="IO145">
        <v>0</v>
      </c>
      <c r="IP145">
        <v>0</v>
      </c>
      <c r="IQ145">
        <v>0</v>
      </c>
      <c r="IR145">
        <v>0</v>
      </c>
      <c r="IS145">
        <v>0</v>
      </c>
      <c r="IT145">
        <v>0</v>
      </c>
      <c r="IU145">
        <v>62</v>
      </c>
      <c r="IV145">
        <v>15.5</v>
      </c>
      <c r="IW145">
        <v>1024.48</v>
      </c>
      <c r="IX145">
        <v>256.12</v>
      </c>
      <c r="IY145">
        <v>1089.76</v>
      </c>
      <c r="IZ145">
        <v>1024.48</v>
      </c>
      <c r="JA145">
        <v>65.28</v>
      </c>
      <c r="JB145">
        <v>109.61</v>
      </c>
      <c r="JC145">
        <v>154.16</v>
      </c>
      <c r="JD145">
        <v>109.61</v>
      </c>
      <c r="JE145">
        <v>44.55</v>
      </c>
      <c r="JF145">
        <v>0</v>
      </c>
      <c r="JG145">
        <v>0</v>
      </c>
      <c r="JH145">
        <v>0</v>
      </c>
      <c r="JI145">
        <v>0</v>
      </c>
      <c r="JJ145">
        <v>5347.7322999999997</v>
      </c>
      <c r="JK145">
        <v>5690.7973000000002</v>
      </c>
      <c r="JL145" t="s">
        <v>878</v>
      </c>
      <c r="JM145">
        <v>-1.2182999999999999E-2</v>
      </c>
      <c r="JN145">
        <v>0</v>
      </c>
      <c r="JO145">
        <v>1023.54</v>
      </c>
      <c r="JP145">
        <v>77</v>
      </c>
      <c r="JQ145">
        <v>0.7</v>
      </c>
      <c r="JR145">
        <v>44317.36438082176</v>
      </c>
      <c r="JS145">
        <v>1</v>
      </c>
      <c r="JT145">
        <v>2</v>
      </c>
    </row>
    <row r="146" spans="1:280" x14ac:dyDescent="0.25">
      <c r="A146">
        <v>4823</v>
      </c>
      <c r="B146">
        <v>2055</v>
      </c>
      <c r="D146" t="s">
        <v>241</v>
      </c>
      <c r="E146" t="s">
        <v>244</v>
      </c>
      <c r="F146" t="s">
        <v>929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T146">
        <v>0</v>
      </c>
      <c r="U146">
        <v>0</v>
      </c>
      <c r="V146" t="s">
        <v>870</v>
      </c>
      <c r="W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G146">
        <v>0</v>
      </c>
      <c r="AH146">
        <v>0</v>
      </c>
      <c r="AI146">
        <v>0</v>
      </c>
      <c r="AJ146">
        <v>0</v>
      </c>
      <c r="AL146">
        <v>0</v>
      </c>
      <c r="AM146">
        <v>0</v>
      </c>
      <c r="AN146">
        <v>0</v>
      </c>
      <c r="AO146">
        <v>0</v>
      </c>
      <c r="AQ146">
        <v>0</v>
      </c>
      <c r="AR146">
        <v>0</v>
      </c>
      <c r="AS146">
        <v>0</v>
      </c>
      <c r="AT146">
        <v>0</v>
      </c>
      <c r="AU146">
        <v>0</v>
      </c>
      <c r="AV146">
        <v>0</v>
      </c>
      <c r="AX146">
        <v>0</v>
      </c>
      <c r="AY146">
        <v>0</v>
      </c>
      <c r="AZ146">
        <v>55.25</v>
      </c>
      <c r="BB146">
        <v>55.25</v>
      </c>
      <c r="BC146">
        <v>0</v>
      </c>
      <c r="BD146">
        <v>0</v>
      </c>
      <c r="BF146">
        <v>0</v>
      </c>
      <c r="BG146">
        <v>0</v>
      </c>
      <c r="BH146">
        <v>178.79249999999999</v>
      </c>
      <c r="BI146">
        <v>55.25</v>
      </c>
      <c r="BL146">
        <v>178.79249999999999</v>
      </c>
      <c r="BN146" t="s">
        <v>871</v>
      </c>
      <c r="BO146">
        <v>0</v>
      </c>
      <c r="BP146">
        <v>0</v>
      </c>
      <c r="BQ146">
        <v>0</v>
      </c>
      <c r="BR146">
        <v>0</v>
      </c>
      <c r="BS146">
        <v>0</v>
      </c>
      <c r="BT146" t="s">
        <v>872</v>
      </c>
      <c r="BU146" t="s">
        <v>872</v>
      </c>
      <c r="BV146" t="s">
        <v>872</v>
      </c>
      <c r="BW146" t="s">
        <v>872</v>
      </c>
      <c r="BY146">
        <v>0</v>
      </c>
      <c r="BZ146">
        <v>0</v>
      </c>
      <c r="CA146">
        <v>0</v>
      </c>
      <c r="CB146">
        <v>0</v>
      </c>
      <c r="CC146">
        <v>0</v>
      </c>
      <c r="CD146">
        <v>0</v>
      </c>
      <c r="CE146">
        <v>0</v>
      </c>
      <c r="CF146">
        <v>0</v>
      </c>
      <c r="CG146">
        <v>0</v>
      </c>
      <c r="CH146">
        <v>0</v>
      </c>
      <c r="CI146">
        <v>117.02</v>
      </c>
      <c r="CK146">
        <v>117.02</v>
      </c>
      <c r="CL146">
        <v>0</v>
      </c>
      <c r="CM146">
        <v>0</v>
      </c>
      <c r="CN146" t="s">
        <v>873</v>
      </c>
      <c r="CO146">
        <v>117.02</v>
      </c>
      <c r="CQ146">
        <v>117.02</v>
      </c>
      <c r="CR146">
        <v>0</v>
      </c>
      <c r="CS146">
        <v>0</v>
      </c>
      <c r="CT146">
        <v>0</v>
      </c>
      <c r="CU146">
        <v>0</v>
      </c>
      <c r="CV146">
        <v>0</v>
      </c>
      <c r="CW146">
        <v>0</v>
      </c>
      <c r="CY146">
        <v>0</v>
      </c>
      <c r="CZ146">
        <v>0</v>
      </c>
      <c r="DA146">
        <v>0</v>
      </c>
      <c r="DB146">
        <v>0</v>
      </c>
      <c r="DD146">
        <v>0</v>
      </c>
      <c r="DE146">
        <v>0</v>
      </c>
      <c r="DF146">
        <v>0</v>
      </c>
      <c r="DG146">
        <v>0</v>
      </c>
      <c r="DI146">
        <v>0</v>
      </c>
      <c r="DJ146">
        <v>0</v>
      </c>
      <c r="DK146">
        <v>0</v>
      </c>
      <c r="DL146">
        <v>0</v>
      </c>
      <c r="DM146">
        <v>26.09</v>
      </c>
      <c r="DN146">
        <v>6.5225</v>
      </c>
      <c r="DP146">
        <v>26.09</v>
      </c>
      <c r="DQ146">
        <v>0</v>
      </c>
      <c r="DR146">
        <v>55.25</v>
      </c>
      <c r="DT146">
        <v>55.25</v>
      </c>
      <c r="DU146">
        <v>0</v>
      </c>
      <c r="DV146">
        <v>0</v>
      </c>
      <c r="DX146">
        <v>0</v>
      </c>
      <c r="DY146">
        <v>0</v>
      </c>
      <c r="DZ146">
        <v>163.99250000000001</v>
      </c>
      <c r="EA146">
        <v>178.79249999999999</v>
      </c>
      <c r="ED146">
        <v>178.79249999999999</v>
      </c>
      <c r="EF146" t="s">
        <v>874</v>
      </c>
      <c r="EG146">
        <v>-3.0500000000000002E-3</v>
      </c>
      <c r="EH146">
        <v>0</v>
      </c>
      <c r="EI146">
        <v>0</v>
      </c>
      <c r="EJ146">
        <v>0</v>
      </c>
      <c r="EK146">
        <v>0</v>
      </c>
      <c r="EL146" t="s">
        <v>872</v>
      </c>
      <c r="EM146" t="s">
        <v>872</v>
      </c>
      <c r="EN146" t="s">
        <v>872</v>
      </c>
      <c r="EO146" t="s">
        <v>872</v>
      </c>
      <c r="EQ146">
        <v>0</v>
      </c>
      <c r="ER146" s="22">
        <v>0</v>
      </c>
      <c r="ES146">
        <v>0</v>
      </c>
      <c r="ET146">
        <v>0</v>
      </c>
      <c r="EU146">
        <v>0</v>
      </c>
      <c r="EV146">
        <v>0</v>
      </c>
      <c r="EW146">
        <v>0</v>
      </c>
      <c r="EX146">
        <v>0</v>
      </c>
      <c r="EY146">
        <v>0</v>
      </c>
      <c r="EZ146">
        <v>0</v>
      </c>
      <c r="FA146">
        <v>112.49</v>
      </c>
      <c r="FC146">
        <v>112.49</v>
      </c>
      <c r="FD146">
        <v>0</v>
      </c>
      <c r="FE146">
        <v>0</v>
      </c>
      <c r="FF146" t="s">
        <v>875</v>
      </c>
      <c r="FG146">
        <v>112.49</v>
      </c>
      <c r="FI146">
        <v>112.49</v>
      </c>
      <c r="FJ146">
        <v>0</v>
      </c>
      <c r="FK146">
        <v>0</v>
      </c>
      <c r="FL146">
        <v>0</v>
      </c>
      <c r="FM146">
        <v>0</v>
      </c>
      <c r="FN146">
        <v>0</v>
      </c>
      <c r="FO146">
        <v>0</v>
      </c>
      <c r="FQ146">
        <v>0</v>
      </c>
      <c r="FR146">
        <v>0</v>
      </c>
      <c r="FS146">
        <v>0</v>
      </c>
      <c r="FT146">
        <v>0</v>
      </c>
      <c r="FV146">
        <v>0</v>
      </c>
      <c r="FW146">
        <v>0</v>
      </c>
      <c r="FX146">
        <v>0</v>
      </c>
      <c r="FY146">
        <v>0</v>
      </c>
      <c r="GA146">
        <v>0</v>
      </c>
      <c r="GB146">
        <v>0</v>
      </c>
      <c r="GC146">
        <v>0</v>
      </c>
      <c r="GD146">
        <v>0</v>
      </c>
      <c r="GE146">
        <v>27.81</v>
      </c>
      <c r="GF146">
        <v>6.9524999999999997</v>
      </c>
      <c r="GH146">
        <v>27.81</v>
      </c>
      <c r="GI146">
        <v>0</v>
      </c>
      <c r="GJ146">
        <v>44.55</v>
      </c>
      <c r="GL146">
        <v>44.55</v>
      </c>
      <c r="GM146">
        <v>0</v>
      </c>
      <c r="GN146">
        <v>0</v>
      </c>
      <c r="GP146">
        <v>0</v>
      </c>
      <c r="GQ146">
        <v>0</v>
      </c>
      <c r="GR146">
        <v>156.02500000000001</v>
      </c>
      <c r="GS146">
        <v>163.99250000000001</v>
      </c>
      <c r="GV146">
        <v>163.99250000000001</v>
      </c>
      <c r="GX146" t="s">
        <v>876</v>
      </c>
      <c r="GY146">
        <v>-1.0848E-2</v>
      </c>
      <c r="GZ146">
        <v>0</v>
      </c>
      <c r="HA146">
        <v>0</v>
      </c>
      <c r="HB146">
        <v>0</v>
      </c>
      <c r="HC146">
        <v>0</v>
      </c>
      <c r="HD146" t="s">
        <v>872</v>
      </c>
      <c r="HE146" t="s">
        <v>872</v>
      </c>
      <c r="HF146" t="s">
        <v>872</v>
      </c>
      <c r="HG146" t="s">
        <v>872</v>
      </c>
      <c r="HI146">
        <v>0</v>
      </c>
      <c r="HJ146">
        <v>0</v>
      </c>
      <c r="HK146">
        <v>0</v>
      </c>
      <c r="HL146">
        <v>0</v>
      </c>
      <c r="HM146">
        <v>0</v>
      </c>
      <c r="HN146">
        <v>0</v>
      </c>
      <c r="HO146">
        <v>0</v>
      </c>
      <c r="HP146">
        <v>0</v>
      </c>
      <c r="HQ146">
        <v>0</v>
      </c>
      <c r="HR146">
        <v>0</v>
      </c>
      <c r="HS146">
        <v>105.37</v>
      </c>
      <c r="HU146">
        <v>105.37</v>
      </c>
      <c r="HV146">
        <v>0</v>
      </c>
      <c r="HW146">
        <v>0</v>
      </c>
      <c r="HX146" t="s">
        <v>877</v>
      </c>
      <c r="HY146">
        <v>105.37</v>
      </c>
      <c r="IA146">
        <v>105.37</v>
      </c>
      <c r="IB146">
        <v>0</v>
      </c>
      <c r="IC146">
        <v>0</v>
      </c>
      <c r="ID146">
        <v>0</v>
      </c>
      <c r="IE146">
        <v>0</v>
      </c>
      <c r="IF146">
        <v>0</v>
      </c>
      <c r="IG146">
        <v>0</v>
      </c>
      <c r="II146">
        <v>0</v>
      </c>
      <c r="IJ146">
        <v>0</v>
      </c>
      <c r="IK146">
        <v>0</v>
      </c>
      <c r="IL146">
        <v>0</v>
      </c>
      <c r="IN146">
        <v>0</v>
      </c>
      <c r="IO146">
        <v>0</v>
      </c>
      <c r="IP146">
        <v>0</v>
      </c>
      <c r="IQ146">
        <v>0</v>
      </c>
      <c r="IS146">
        <v>0</v>
      </c>
      <c r="IT146">
        <v>0</v>
      </c>
      <c r="IU146">
        <v>0</v>
      </c>
      <c r="IV146">
        <v>0</v>
      </c>
      <c r="IW146">
        <v>24.42</v>
      </c>
      <c r="IX146">
        <v>6.1050000000000004</v>
      </c>
      <c r="IZ146">
        <v>24.42</v>
      </c>
      <c r="JA146">
        <v>0</v>
      </c>
      <c r="JB146">
        <v>44.55</v>
      </c>
      <c r="JD146">
        <v>44.55</v>
      </c>
      <c r="JE146">
        <v>0</v>
      </c>
      <c r="JF146">
        <v>0</v>
      </c>
      <c r="JH146">
        <v>0</v>
      </c>
      <c r="JI146">
        <v>0</v>
      </c>
      <c r="JJ146">
        <v>156.02500000000001</v>
      </c>
      <c r="JL146" t="s">
        <v>878</v>
      </c>
      <c r="JM146">
        <v>0</v>
      </c>
      <c r="JN146">
        <v>0</v>
      </c>
      <c r="JO146">
        <v>0</v>
      </c>
      <c r="JP146">
        <v>0</v>
      </c>
      <c r="JQ146">
        <v>0</v>
      </c>
      <c r="JR146">
        <v>44317.36438082176</v>
      </c>
      <c r="JS146">
        <v>1</v>
      </c>
      <c r="JT146">
        <v>3</v>
      </c>
    </row>
    <row r="147" spans="1:280" x14ac:dyDescent="0.25">
      <c r="A147">
        <v>5063</v>
      </c>
      <c r="B147">
        <v>2055</v>
      </c>
      <c r="D147" t="s">
        <v>241</v>
      </c>
      <c r="E147" t="s">
        <v>244</v>
      </c>
      <c r="F147" t="s">
        <v>930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T147">
        <v>0</v>
      </c>
      <c r="U147">
        <v>0</v>
      </c>
      <c r="V147" t="s">
        <v>870</v>
      </c>
      <c r="W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G147">
        <v>0</v>
      </c>
      <c r="AH147">
        <v>0</v>
      </c>
      <c r="AI147">
        <v>0</v>
      </c>
      <c r="AJ147">
        <v>0</v>
      </c>
      <c r="AL147">
        <v>0</v>
      </c>
      <c r="AM147">
        <v>0</v>
      </c>
      <c r="AN147">
        <v>0</v>
      </c>
      <c r="AO147">
        <v>0</v>
      </c>
      <c r="AQ147">
        <v>0</v>
      </c>
      <c r="AR147">
        <v>0</v>
      </c>
      <c r="AS147">
        <v>0</v>
      </c>
      <c r="AT147">
        <v>0</v>
      </c>
      <c r="AU147">
        <v>0</v>
      </c>
      <c r="AV147">
        <v>0</v>
      </c>
      <c r="AX147">
        <v>0</v>
      </c>
      <c r="AY147">
        <v>0</v>
      </c>
      <c r="AZ147">
        <v>0</v>
      </c>
      <c r="BB147">
        <v>0</v>
      </c>
      <c r="BC147">
        <v>0</v>
      </c>
      <c r="BD147">
        <v>0</v>
      </c>
      <c r="BF147">
        <v>0</v>
      </c>
      <c r="BG147">
        <v>0</v>
      </c>
      <c r="BH147">
        <v>166.54750000000001</v>
      </c>
      <c r="BI147">
        <v>0</v>
      </c>
      <c r="BL147">
        <v>166.54750000000001</v>
      </c>
      <c r="BN147" t="s">
        <v>871</v>
      </c>
      <c r="BO147">
        <v>0</v>
      </c>
      <c r="BP147">
        <v>0</v>
      </c>
      <c r="BQ147">
        <v>0</v>
      </c>
      <c r="BR147">
        <v>0</v>
      </c>
      <c r="BS147">
        <v>0</v>
      </c>
      <c r="BT147" t="s">
        <v>872</v>
      </c>
      <c r="BU147" t="s">
        <v>872</v>
      </c>
      <c r="BV147" t="s">
        <v>872</v>
      </c>
      <c r="BW147" t="s">
        <v>872</v>
      </c>
      <c r="BY147">
        <v>0</v>
      </c>
      <c r="BZ147">
        <v>0</v>
      </c>
      <c r="CA147">
        <v>0</v>
      </c>
      <c r="CB147">
        <v>0</v>
      </c>
      <c r="CC147">
        <v>0</v>
      </c>
      <c r="CD147">
        <v>0</v>
      </c>
      <c r="CE147">
        <v>0</v>
      </c>
      <c r="CF147">
        <v>0</v>
      </c>
      <c r="CG147">
        <v>0</v>
      </c>
      <c r="CH147">
        <v>0</v>
      </c>
      <c r="CI147">
        <v>157.28</v>
      </c>
      <c r="CK147">
        <v>157.28</v>
      </c>
      <c r="CL147">
        <v>0</v>
      </c>
      <c r="CM147">
        <v>0</v>
      </c>
      <c r="CN147" t="s">
        <v>873</v>
      </c>
      <c r="CO147">
        <v>157.28</v>
      </c>
      <c r="CQ147">
        <v>157.28</v>
      </c>
      <c r="CR147">
        <v>0</v>
      </c>
      <c r="CS147">
        <v>0</v>
      </c>
      <c r="CT147">
        <v>0</v>
      </c>
      <c r="CU147">
        <v>0</v>
      </c>
      <c r="CV147">
        <v>1</v>
      </c>
      <c r="CW147">
        <v>0.5</v>
      </c>
      <c r="CY147">
        <v>1</v>
      </c>
      <c r="CZ147">
        <v>0</v>
      </c>
      <c r="DA147">
        <v>0</v>
      </c>
      <c r="DB147">
        <v>0</v>
      </c>
      <c r="DD147">
        <v>0</v>
      </c>
      <c r="DE147">
        <v>0</v>
      </c>
      <c r="DF147">
        <v>0</v>
      </c>
      <c r="DG147">
        <v>0</v>
      </c>
      <c r="DI147">
        <v>0</v>
      </c>
      <c r="DJ147">
        <v>0</v>
      </c>
      <c r="DK147">
        <v>0</v>
      </c>
      <c r="DL147">
        <v>0</v>
      </c>
      <c r="DM147">
        <v>35.07</v>
      </c>
      <c r="DN147">
        <v>8.7675000000000001</v>
      </c>
      <c r="DP147">
        <v>35.07</v>
      </c>
      <c r="DQ147">
        <v>0</v>
      </c>
      <c r="DR147">
        <v>0</v>
      </c>
      <c r="DT147">
        <v>0</v>
      </c>
      <c r="DU147">
        <v>0</v>
      </c>
      <c r="DV147">
        <v>0</v>
      </c>
      <c r="DX147">
        <v>0</v>
      </c>
      <c r="DY147">
        <v>0</v>
      </c>
      <c r="DZ147">
        <v>173.08500000000001</v>
      </c>
      <c r="EA147">
        <v>166.54750000000001</v>
      </c>
      <c r="ED147">
        <v>173.08500000000001</v>
      </c>
      <c r="EF147" t="s">
        <v>874</v>
      </c>
      <c r="EG147">
        <v>-3.0500000000000002E-3</v>
      </c>
      <c r="EH147">
        <v>0</v>
      </c>
      <c r="EI147">
        <v>0</v>
      </c>
      <c r="EJ147">
        <v>0</v>
      </c>
      <c r="EK147">
        <v>0</v>
      </c>
      <c r="EL147" t="s">
        <v>872</v>
      </c>
      <c r="EM147" t="s">
        <v>872</v>
      </c>
      <c r="EN147" t="s">
        <v>872</v>
      </c>
      <c r="EO147" t="s">
        <v>872</v>
      </c>
      <c r="EQ147">
        <v>0</v>
      </c>
      <c r="ER147" s="22">
        <v>0</v>
      </c>
      <c r="ES147">
        <v>0</v>
      </c>
      <c r="ET147">
        <v>0</v>
      </c>
      <c r="EU147">
        <v>0</v>
      </c>
      <c r="EV147">
        <v>0</v>
      </c>
      <c r="EW147">
        <v>0</v>
      </c>
      <c r="EX147">
        <v>0</v>
      </c>
      <c r="EY147">
        <v>0</v>
      </c>
      <c r="EZ147">
        <v>0</v>
      </c>
      <c r="FA147">
        <v>162.54</v>
      </c>
      <c r="FC147">
        <v>162.54</v>
      </c>
      <c r="FD147">
        <v>0</v>
      </c>
      <c r="FE147">
        <v>0</v>
      </c>
      <c r="FF147" t="s">
        <v>875</v>
      </c>
      <c r="FG147">
        <v>162.54</v>
      </c>
      <c r="FI147">
        <v>162.54</v>
      </c>
      <c r="FJ147">
        <v>0</v>
      </c>
      <c r="FK147">
        <v>0</v>
      </c>
      <c r="FL147">
        <v>0</v>
      </c>
      <c r="FM147">
        <v>0</v>
      </c>
      <c r="FN147">
        <v>1</v>
      </c>
      <c r="FO147">
        <v>0.5</v>
      </c>
      <c r="FQ147">
        <v>1</v>
      </c>
      <c r="FR147">
        <v>0</v>
      </c>
      <c r="FS147">
        <v>0</v>
      </c>
      <c r="FT147">
        <v>0</v>
      </c>
      <c r="FV147">
        <v>0</v>
      </c>
      <c r="FW147">
        <v>0</v>
      </c>
      <c r="FX147">
        <v>0</v>
      </c>
      <c r="FY147">
        <v>0</v>
      </c>
      <c r="GA147">
        <v>0</v>
      </c>
      <c r="GB147">
        <v>0</v>
      </c>
      <c r="GC147">
        <v>0</v>
      </c>
      <c r="GD147">
        <v>0</v>
      </c>
      <c r="GE147">
        <v>40.18</v>
      </c>
      <c r="GF147">
        <v>10.045</v>
      </c>
      <c r="GH147">
        <v>40.18</v>
      </c>
      <c r="GI147">
        <v>0</v>
      </c>
      <c r="GJ147">
        <v>0</v>
      </c>
      <c r="GL147">
        <v>0</v>
      </c>
      <c r="GM147">
        <v>0</v>
      </c>
      <c r="GN147">
        <v>0</v>
      </c>
      <c r="GP147">
        <v>0</v>
      </c>
      <c r="GQ147">
        <v>0</v>
      </c>
      <c r="GR147">
        <v>187.04</v>
      </c>
      <c r="GS147">
        <v>173.08500000000001</v>
      </c>
      <c r="GV147">
        <v>187.04</v>
      </c>
      <c r="GX147" t="s">
        <v>876</v>
      </c>
      <c r="GY147">
        <v>-1.0848E-2</v>
      </c>
      <c r="GZ147">
        <v>0</v>
      </c>
      <c r="HA147">
        <v>0</v>
      </c>
      <c r="HB147">
        <v>0</v>
      </c>
      <c r="HC147">
        <v>0</v>
      </c>
      <c r="HD147" t="s">
        <v>872</v>
      </c>
      <c r="HE147" t="s">
        <v>872</v>
      </c>
      <c r="HF147" t="s">
        <v>872</v>
      </c>
      <c r="HG147" t="s">
        <v>872</v>
      </c>
      <c r="HI147">
        <v>0</v>
      </c>
      <c r="HJ147">
        <v>0</v>
      </c>
      <c r="HK147">
        <v>0</v>
      </c>
      <c r="HL147">
        <v>0</v>
      </c>
      <c r="HM147">
        <v>0</v>
      </c>
      <c r="HN147">
        <v>0</v>
      </c>
      <c r="HO147">
        <v>0</v>
      </c>
      <c r="HP147">
        <v>0</v>
      </c>
      <c r="HQ147">
        <v>0</v>
      </c>
      <c r="HR147">
        <v>0</v>
      </c>
      <c r="HS147">
        <v>176.33</v>
      </c>
      <c r="HU147">
        <v>176.33</v>
      </c>
      <c r="HV147">
        <v>0</v>
      </c>
      <c r="HW147">
        <v>0</v>
      </c>
      <c r="HX147" t="s">
        <v>877</v>
      </c>
      <c r="HY147">
        <v>176.33</v>
      </c>
      <c r="IA147">
        <v>176.33</v>
      </c>
      <c r="IB147">
        <v>0</v>
      </c>
      <c r="IC147">
        <v>0</v>
      </c>
      <c r="ID147">
        <v>0</v>
      </c>
      <c r="IE147">
        <v>0</v>
      </c>
      <c r="IF147">
        <v>0.99</v>
      </c>
      <c r="IG147">
        <v>0.495</v>
      </c>
      <c r="II147">
        <v>0.99</v>
      </c>
      <c r="IJ147">
        <v>0</v>
      </c>
      <c r="IK147">
        <v>0</v>
      </c>
      <c r="IL147">
        <v>0</v>
      </c>
      <c r="IN147">
        <v>0</v>
      </c>
      <c r="IO147">
        <v>0</v>
      </c>
      <c r="IP147">
        <v>0</v>
      </c>
      <c r="IQ147">
        <v>0</v>
      </c>
      <c r="IS147">
        <v>0</v>
      </c>
      <c r="IT147">
        <v>0</v>
      </c>
      <c r="IU147">
        <v>0</v>
      </c>
      <c r="IV147">
        <v>0</v>
      </c>
      <c r="IW147">
        <v>40.86</v>
      </c>
      <c r="IX147">
        <v>10.215</v>
      </c>
      <c r="IZ147">
        <v>40.86</v>
      </c>
      <c r="JA147">
        <v>0</v>
      </c>
      <c r="JB147">
        <v>0</v>
      </c>
      <c r="JD147">
        <v>0</v>
      </c>
      <c r="JE147">
        <v>0</v>
      </c>
      <c r="JF147">
        <v>0</v>
      </c>
      <c r="JH147">
        <v>0</v>
      </c>
      <c r="JI147">
        <v>0</v>
      </c>
      <c r="JJ147">
        <v>187.04</v>
      </c>
      <c r="JL147" t="s">
        <v>878</v>
      </c>
      <c r="JM147">
        <v>0</v>
      </c>
      <c r="JN147">
        <v>0</v>
      </c>
      <c r="JO147">
        <v>0</v>
      </c>
      <c r="JP147">
        <v>0</v>
      </c>
      <c r="JQ147">
        <v>0</v>
      </c>
      <c r="JR147">
        <v>44317.36438082176</v>
      </c>
      <c r="JS147">
        <v>1</v>
      </c>
      <c r="JT147">
        <v>3</v>
      </c>
    </row>
    <row r="148" spans="1:280" x14ac:dyDescent="0.25">
      <c r="A148">
        <v>5505</v>
      </c>
      <c r="B148">
        <v>2055</v>
      </c>
      <c r="D148" t="s">
        <v>241</v>
      </c>
      <c r="E148" t="s">
        <v>244</v>
      </c>
      <c r="F148" t="s">
        <v>1045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T148">
        <v>0</v>
      </c>
      <c r="U148">
        <v>0</v>
      </c>
      <c r="V148" t="s">
        <v>870</v>
      </c>
      <c r="W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G148">
        <v>0</v>
      </c>
      <c r="AH148">
        <v>0</v>
      </c>
      <c r="AI148">
        <v>0</v>
      </c>
      <c r="AJ148">
        <v>0</v>
      </c>
      <c r="AL148">
        <v>0</v>
      </c>
      <c r="AM148">
        <v>0</v>
      </c>
      <c r="AN148">
        <v>0</v>
      </c>
      <c r="AO148">
        <v>0</v>
      </c>
      <c r="AQ148">
        <v>0</v>
      </c>
      <c r="AR148">
        <v>0</v>
      </c>
      <c r="AS148">
        <v>0</v>
      </c>
      <c r="AT148">
        <v>0</v>
      </c>
      <c r="AU148">
        <v>0</v>
      </c>
      <c r="AV148">
        <v>0</v>
      </c>
      <c r="AX148">
        <v>0</v>
      </c>
      <c r="AY148">
        <v>0</v>
      </c>
      <c r="AZ148">
        <v>0</v>
      </c>
      <c r="BB148">
        <v>0</v>
      </c>
      <c r="BC148">
        <v>0</v>
      </c>
      <c r="BD148">
        <v>0</v>
      </c>
      <c r="BF148">
        <v>0</v>
      </c>
      <c r="BG148">
        <v>0</v>
      </c>
      <c r="BH148">
        <v>122.065</v>
      </c>
      <c r="BI148">
        <v>0</v>
      </c>
      <c r="BL148">
        <v>122.065</v>
      </c>
      <c r="BN148" t="s">
        <v>871</v>
      </c>
      <c r="BO148">
        <v>0</v>
      </c>
      <c r="BP148">
        <v>0</v>
      </c>
      <c r="BQ148">
        <v>0</v>
      </c>
      <c r="BR148">
        <v>0</v>
      </c>
      <c r="BS148">
        <v>0</v>
      </c>
      <c r="BT148" t="s">
        <v>872</v>
      </c>
      <c r="BU148" t="s">
        <v>872</v>
      </c>
      <c r="BV148" t="s">
        <v>872</v>
      </c>
      <c r="BW148" t="s">
        <v>872</v>
      </c>
      <c r="BY148">
        <v>0</v>
      </c>
      <c r="BZ148">
        <v>0</v>
      </c>
      <c r="CA148">
        <v>0</v>
      </c>
      <c r="CB148">
        <v>0</v>
      </c>
      <c r="CC148">
        <v>0</v>
      </c>
      <c r="CD148">
        <v>0</v>
      </c>
      <c r="CE148">
        <v>0</v>
      </c>
      <c r="CF148">
        <v>0</v>
      </c>
      <c r="CG148">
        <v>0</v>
      </c>
      <c r="CH148">
        <v>0</v>
      </c>
      <c r="CI148">
        <v>115.62</v>
      </c>
      <c r="CK148">
        <v>115.62</v>
      </c>
      <c r="CL148">
        <v>0</v>
      </c>
      <c r="CM148">
        <v>0</v>
      </c>
      <c r="CN148" t="s">
        <v>873</v>
      </c>
      <c r="CO148">
        <v>115.62</v>
      </c>
      <c r="CQ148">
        <v>115.62</v>
      </c>
      <c r="CR148">
        <v>0</v>
      </c>
      <c r="CS148">
        <v>0</v>
      </c>
      <c r="CT148">
        <v>0</v>
      </c>
      <c r="CU148">
        <v>0</v>
      </c>
      <c r="CV148">
        <v>0</v>
      </c>
      <c r="CW148">
        <v>0</v>
      </c>
      <c r="CY148">
        <v>0</v>
      </c>
      <c r="CZ148">
        <v>0</v>
      </c>
      <c r="DA148">
        <v>0</v>
      </c>
      <c r="DB148">
        <v>0</v>
      </c>
      <c r="DD148">
        <v>0</v>
      </c>
      <c r="DE148">
        <v>0</v>
      </c>
      <c r="DF148">
        <v>0</v>
      </c>
      <c r="DG148">
        <v>0</v>
      </c>
      <c r="DI148">
        <v>0</v>
      </c>
      <c r="DJ148">
        <v>0</v>
      </c>
      <c r="DK148">
        <v>0</v>
      </c>
      <c r="DL148">
        <v>0</v>
      </c>
      <c r="DM148">
        <v>25.78</v>
      </c>
      <c r="DN148">
        <v>6.4450000000000003</v>
      </c>
      <c r="DP148">
        <v>25.78</v>
      </c>
      <c r="DQ148">
        <v>0</v>
      </c>
      <c r="DR148">
        <v>0</v>
      </c>
      <c r="DT148">
        <v>0</v>
      </c>
      <c r="DU148">
        <v>0</v>
      </c>
      <c r="DV148">
        <v>0</v>
      </c>
      <c r="DX148">
        <v>0</v>
      </c>
      <c r="DY148">
        <v>0</v>
      </c>
      <c r="DZ148">
        <v>0</v>
      </c>
      <c r="EA148">
        <v>122.065</v>
      </c>
      <c r="ED148">
        <v>122.065</v>
      </c>
      <c r="EF148" t="s">
        <v>874</v>
      </c>
      <c r="EG148">
        <v>-3.0500000000000002E-3</v>
      </c>
      <c r="EH148">
        <v>0</v>
      </c>
      <c r="EI148">
        <v>0</v>
      </c>
      <c r="EJ148">
        <v>0</v>
      </c>
      <c r="EK148">
        <v>0</v>
      </c>
      <c r="EL148" t="s">
        <v>872</v>
      </c>
      <c r="EM148" t="s">
        <v>872</v>
      </c>
      <c r="EN148" t="s">
        <v>872</v>
      </c>
      <c r="EO148" t="s">
        <v>872</v>
      </c>
      <c r="FF148" t="s">
        <v>875</v>
      </c>
      <c r="GX148" t="s">
        <v>876</v>
      </c>
      <c r="HD148" t="s">
        <v>872</v>
      </c>
      <c r="HE148" t="s">
        <v>872</v>
      </c>
      <c r="HF148" t="s">
        <v>872</v>
      </c>
      <c r="HG148" t="s">
        <v>872</v>
      </c>
      <c r="HX148" t="s">
        <v>877</v>
      </c>
      <c r="JL148" t="s">
        <v>878</v>
      </c>
      <c r="JR148">
        <v>44317.36438082176</v>
      </c>
      <c r="JS148">
        <v>1</v>
      </c>
      <c r="JT148">
        <v>3</v>
      </c>
    </row>
    <row r="149" spans="1:280" x14ac:dyDescent="0.25">
      <c r="A149">
        <v>2056</v>
      </c>
      <c r="B149">
        <v>2056</v>
      </c>
      <c r="C149" t="s">
        <v>245</v>
      </c>
      <c r="D149" t="s">
        <v>246</v>
      </c>
      <c r="E149" t="s">
        <v>247</v>
      </c>
      <c r="G149">
        <v>2025</v>
      </c>
      <c r="H149">
        <v>6709670</v>
      </c>
      <c r="I149">
        <v>0</v>
      </c>
      <c r="J149">
        <v>0</v>
      </c>
      <c r="K149">
        <v>30000</v>
      </c>
      <c r="L149">
        <v>125000</v>
      </c>
      <c r="M149">
        <v>0</v>
      </c>
      <c r="N149">
        <v>0</v>
      </c>
      <c r="O149">
        <v>0</v>
      </c>
      <c r="P149">
        <v>10.94</v>
      </c>
      <c r="Q149">
        <v>1400000</v>
      </c>
      <c r="R149">
        <v>2775</v>
      </c>
      <c r="S149">
        <v>2775</v>
      </c>
      <c r="T149">
        <v>2775</v>
      </c>
      <c r="U149">
        <v>0</v>
      </c>
      <c r="V149" t="s">
        <v>870</v>
      </c>
      <c r="W149">
        <v>2775</v>
      </c>
      <c r="X149">
        <v>2775</v>
      </c>
      <c r="Y149">
        <v>2775</v>
      </c>
      <c r="Z149">
        <v>0</v>
      </c>
      <c r="AA149">
        <v>455</v>
      </c>
      <c r="AB149">
        <v>305.25</v>
      </c>
      <c r="AC149">
        <v>13.2</v>
      </c>
      <c r="AD149">
        <v>110</v>
      </c>
      <c r="AE149">
        <v>55</v>
      </c>
      <c r="AF149">
        <v>110</v>
      </c>
      <c r="AG149">
        <v>110</v>
      </c>
      <c r="AH149">
        <v>0</v>
      </c>
      <c r="AI149">
        <v>6</v>
      </c>
      <c r="AJ149">
        <v>6</v>
      </c>
      <c r="AK149">
        <v>6</v>
      </c>
      <c r="AL149">
        <v>6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  <c r="AS149">
        <v>52</v>
      </c>
      <c r="AT149">
        <v>13</v>
      </c>
      <c r="AU149">
        <v>655.56</v>
      </c>
      <c r="AV149">
        <v>163.89</v>
      </c>
      <c r="AW149">
        <v>655.56</v>
      </c>
      <c r="AX149">
        <v>655.56</v>
      </c>
      <c r="AY149">
        <v>0</v>
      </c>
      <c r="AZ149">
        <v>0</v>
      </c>
      <c r="BA149">
        <v>0</v>
      </c>
      <c r="BB149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2946.2829000000002</v>
      </c>
      <c r="BI149">
        <v>3331.34</v>
      </c>
      <c r="BJ149">
        <v>3128.8579</v>
      </c>
      <c r="BK149">
        <v>3331.34</v>
      </c>
      <c r="BL149">
        <v>3331.34</v>
      </c>
      <c r="BM149">
        <v>3331.34</v>
      </c>
      <c r="BN149" t="s">
        <v>871</v>
      </c>
      <c r="BO149">
        <v>0</v>
      </c>
      <c r="BP149">
        <v>0</v>
      </c>
      <c r="BQ149">
        <v>504.5</v>
      </c>
      <c r="BR149">
        <v>23</v>
      </c>
      <c r="BS149">
        <v>0.7</v>
      </c>
      <c r="BT149" t="s">
        <v>872</v>
      </c>
      <c r="BU149" t="s">
        <v>872</v>
      </c>
      <c r="BV149" t="s">
        <v>872</v>
      </c>
      <c r="BW149" t="s">
        <v>872</v>
      </c>
      <c r="BX149">
        <v>2025</v>
      </c>
      <c r="BY149">
        <v>6578108</v>
      </c>
      <c r="BZ149">
        <v>0</v>
      </c>
      <c r="CA149">
        <v>0</v>
      </c>
      <c r="CB149">
        <v>30000</v>
      </c>
      <c r="CC149">
        <v>125000</v>
      </c>
      <c r="CD149">
        <v>0</v>
      </c>
      <c r="CE149">
        <v>0</v>
      </c>
      <c r="CF149">
        <v>0</v>
      </c>
      <c r="CG149">
        <v>10.94</v>
      </c>
      <c r="CH149">
        <v>1420000</v>
      </c>
      <c r="CI149">
        <v>2433.7800000000002</v>
      </c>
      <c r="CJ149">
        <v>2606.14</v>
      </c>
      <c r="CK149">
        <v>2433.7800000000002</v>
      </c>
      <c r="CL149">
        <v>172.36</v>
      </c>
      <c r="CM149">
        <v>0</v>
      </c>
      <c r="CN149" t="s">
        <v>873</v>
      </c>
      <c r="CO149">
        <v>2433.7800000000002</v>
      </c>
      <c r="CP149">
        <v>2606.14</v>
      </c>
      <c r="CQ149">
        <v>2433.7800000000002</v>
      </c>
      <c r="CR149">
        <v>172.36</v>
      </c>
      <c r="CS149">
        <v>445</v>
      </c>
      <c r="CT149">
        <v>286.67540000000002</v>
      </c>
      <c r="CU149">
        <v>13.2</v>
      </c>
      <c r="CV149">
        <v>111.85</v>
      </c>
      <c r="CW149">
        <v>55.924999999999997</v>
      </c>
      <c r="CX149">
        <v>111.85</v>
      </c>
      <c r="CY149">
        <v>111.85</v>
      </c>
      <c r="CZ149">
        <v>0</v>
      </c>
      <c r="DA149">
        <v>0</v>
      </c>
      <c r="DB149">
        <v>0</v>
      </c>
      <c r="DC149">
        <v>0</v>
      </c>
      <c r="DD149">
        <v>0</v>
      </c>
      <c r="DE149">
        <v>0</v>
      </c>
      <c r="DF149">
        <v>0</v>
      </c>
      <c r="DG149">
        <v>0</v>
      </c>
      <c r="DH149">
        <v>0</v>
      </c>
      <c r="DI149">
        <v>0</v>
      </c>
      <c r="DJ149">
        <v>0</v>
      </c>
      <c r="DK149">
        <v>52</v>
      </c>
      <c r="DL149">
        <v>13</v>
      </c>
      <c r="DM149">
        <v>574.80999999999995</v>
      </c>
      <c r="DN149">
        <v>143.70249999999999</v>
      </c>
      <c r="DO149">
        <v>615.66999999999996</v>
      </c>
      <c r="DP149">
        <v>574.80999999999995</v>
      </c>
      <c r="DQ149">
        <v>40.86</v>
      </c>
      <c r="DR149">
        <v>0</v>
      </c>
      <c r="DS149">
        <v>0</v>
      </c>
      <c r="DT149">
        <v>0</v>
      </c>
      <c r="DU149">
        <v>0</v>
      </c>
      <c r="DV149">
        <v>0</v>
      </c>
      <c r="DW149">
        <v>0</v>
      </c>
      <c r="DX149">
        <v>0</v>
      </c>
      <c r="DY149">
        <v>0</v>
      </c>
      <c r="DZ149">
        <v>3341.9304999999999</v>
      </c>
      <c r="EA149">
        <v>2946.2829000000002</v>
      </c>
      <c r="EB149">
        <v>3534.873</v>
      </c>
      <c r="EC149">
        <v>3128.8579</v>
      </c>
      <c r="ED149">
        <v>3341.9304999999999</v>
      </c>
      <c r="EE149">
        <v>3534.873</v>
      </c>
      <c r="EF149" t="s">
        <v>874</v>
      </c>
      <c r="EG149">
        <v>-3.5739999999999999E-3</v>
      </c>
      <c r="EH149">
        <v>0</v>
      </c>
      <c r="EI149">
        <v>542.91999999999996</v>
      </c>
      <c r="EJ149">
        <v>38</v>
      </c>
      <c r="EK149">
        <v>0.7</v>
      </c>
      <c r="EL149" t="s">
        <v>872</v>
      </c>
      <c r="EM149" t="s">
        <v>872</v>
      </c>
      <c r="EN149" t="s">
        <v>872</v>
      </c>
      <c r="EO149" t="s">
        <v>872</v>
      </c>
      <c r="EP149">
        <v>2025</v>
      </c>
      <c r="EQ149">
        <v>6241209</v>
      </c>
      <c r="ER149" s="22">
        <v>393998</v>
      </c>
      <c r="ES149">
        <v>255962</v>
      </c>
      <c r="ET149">
        <v>13754</v>
      </c>
      <c r="EU149">
        <v>98929</v>
      </c>
      <c r="EV149">
        <v>0</v>
      </c>
      <c r="EW149">
        <v>0</v>
      </c>
      <c r="EX149">
        <v>0</v>
      </c>
      <c r="EY149">
        <v>10.94</v>
      </c>
      <c r="EZ149">
        <v>1490440</v>
      </c>
      <c r="FA149">
        <v>2734.24</v>
      </c>
      <c r="FB149">
        <v>2914.05</v>
      </c>
      <c r="FC149">
        <v>2734.24</v>
      </c>
      <c r="FD149">
        <v>179.81</v>
      </c>
      <c r="FE149">
        <v>0</v>
      </c>
      <c r="FF149" t="s">
        <v>875</v>
      </c>
      <c r="FG149">
        <v>2734.24</v>
      </c>
      <c r="FH149">
        <v>2914.05</v>
      </c>
      <c r="FI149">
        <v>2734.24</v>
      </c>
      <c r="FJ149">
        <v>179.81</v>
      </c>
      <c r="FK149">
        <v>449</v>
      </c>
      <c r="FL149">
        <v>320.5455</v>
      </c>
      <c r="FM149">
        <v>13.2</v>
      </c>
      <c r="FN149">
        <v>109.72</v>
      </c>
      <c r="FO149">
        <v>54.86</v>
      </c>
      <c r="FP149">
        <v>109.72</v>
      </c>
      <c r="FQ149">
        <v>109.72</v>
      </c>
      <c r="FR149">
        <v>0</v>
      </c>
      <c r="FS149">
        <v>4.68</v>
      </c>
      <c r="FT149">
        <v>4.68</v>
      </c>
      <c r="FU149">
        <v>4.68</v>
      </c>
      <c r="FV149">
        <v>4.68</v>
      </c>
      <c r="FW149">
        <v>0</v>
      </c>
      <c r="FX149">
        <v>0</v>
      </c>
      <c r="FY149">
        <v>0</v>
      </c>
      <c r="FZ149">
        <v>0</v>
      </c>
      <c r="GA149">
        <v>0</v>
      </c>
      <c r="GB149">
        <v>0</v>
      </c>
      <c r="GC149">
        <v>63</v>
      </c>
      <c r="GD149">
        <v>15.75</v>
      </c>
      <c r="GE149">
        <v>794.62</v>
      </c>
      <c r="GF149">
        <v>198.655</v>
      </c>
      <c r="GG149">
        <v>847.15</v>
      </c>
      <c r="GH149">
        <v>794.62</v>
      </c>
      <c r="GI149">
        <v>52.53</v>
      </c>
      <c r="GJ149">
        <v>0</v>
      </c>
      <c r="GK149">
        <v>0</v>
      </c>
      <c r="GL149">
        <v>0</v>
      </c>
      <c r="GM149">
        <v>0</v>
      </c>
      <c r="GN149">
        <v>0</v>
      </c>
      <c r="GO149">
        <v>0</v>
      </c>
      <c r="GP149">
        <v>0</v>
      </c>
      <c r="GQ149">
        <v>0</v>
      </c>
      <c r="GR149">
        <v>3336.0459000000001</v>
      </c>
      <c r="GS149">
        <v>3341.9304999999999</v>
      </c>
      <c r="GT149">
        <v>3536.3959</v>
      </c>
      <c r="GU149">
        <v>3534.873</v>
      </c>
      <c r="GV149">
        <v>3341.9304999999999</v>
      </c>
      <c r="GW149">
        <v>3536.3959</v>
      </c>
      <c r="GX149" t="s">
        <v>876</v>
      </c>
      <c r="GY149">
        <v>-4.9950000000000003E-3</v>
      </c>
      <c r="GZ149">
        <v>0</v>
      </c>
      <c r="HA149">
        <v>508.91</v>
      </c>
      <c r="HB149">
        <v>28</v>
      </c>
      <c r="HC149">
        <v>0.7</v>
      </c>
      <c r="HD149" t="s">
        <v>872</v>
      </c>
      <c r="HE149" t="s">
        <v>872</v>
      </c>
      <c r="HF149" t="s">
        <v>872</v>
      </c>
      <c r="HG149" t="s">
        <v>872</v>
      </c>
      <c r="HH149">
        <v>2025</v>
      </c>
      <c r="HI149">
        <v>6127771</v>
      </c>
      <c r="HJ149">
        <v>388506</v>
      </c>
      <c r="HK149">
        <v>293093</v>
      </c>
      <c r="HL149">
        <v>19250</v>
      </c>
      <c r="HM149">
        <v>205793</v>
      </c>
      <c r="HN149">
        <v>0</v>
      </c>
      <c r="HO149">
        <v>0</v>
      </c>
      <c r="HP149">
        <v>0</v>
      </c>
      <c r="HQ149">
        <v>10.35</v>
      </c>
      <c r="HR149">
        <v>1549147</v>
      </c>
      <c r="HS149">
        <v>2734.58</v>
      </c>
      <c r="HT149">
        <v>2920.94</v>
      </c>
      <c r="HU149">
        <v>2734.58</v>
      </c>
      <c r="HV149">
        <v>186.36</v>
      </c>
      <c r="HW149">
        <v>0</v>
      </c>
      <c r="HX149" t="s">
        <v>877</v>
      </c>
      <c r="HY149">
        <v>2734.58</v>
      </c>
      <c r="HZ149">
        <v>2920.94</v>
      </c>
      <c r="IA149">
        <v>2734.58</v>
      </c>
      <c r="IB149">
        <v>186.36</v>
      </c>
      <c r="IC149">
        <v>407</v>
      </c>
      <c r="ID149">
        <v>321.30340000000001</v>
      </c>
      <c r="IE149">
        <v>9</v>
      </c>
      <c r="IF149">
        <v>95.91</v>
      </c>
      <c r="IG149">
        <v>47.954999999999998</v>
      </c>
      <c r="IH149">
        <v>95.91</v>
      </c>
      <c r="II149">
        <v>95.91</v>
      </c>
      <c r="IJ149">
        <v>0</v>
      </c>
      <c r="IK149">
        <v>3.93</v>
      </c>
      <c r="IL149">
        <v>3.93</v>
      </c>
      <c r="IM149">
        <v>4.22</v>
      </c>
      <c r="IN149">
        <v>3.93</v>
      </c>
      <c r="IO149">
        <v>0.28999999999999998</v>
      </c>
      <c r="IP149">
        <v>0</v>
      </c>
      <c r="IQ149">
        <v>0</v>
      </c>
      <c r="IR149">
        <v>0</v>
      </c>
      <c r="IS149">
        <v>0</v>
      </c>
      <c r="IT149">
        <v>0</v>
      </c>
      <c r="IU149">
        <v>73</v>
      </c>
      <c r="IV149">
        <v>18.25</v>
      </c>
      <c r="IW149">
        <v>804.11</v>
      </c>
      <c r="IX149">
        <v>201.0275</v>
      </c>
      <c r="IY149">
        <v>858.91</v>
      </c>
      <c r="IZ149">
        <v>804.11</v>
      </c>
      <c r="JA149">
        <v>54.8</v>
      </c>
      <c r="JB149">
        <v>0</v>
      </c>
      <c r="JC149">
        <v>0</v>
      </c>
      <c r="JD149">
        <v>0</v>
      </c>
      <c r="JE149">
        <v>0</v>
      </c>
      <c r="JF149">
        <v>0</v>
      </c>
      <c r="JG149">
        <v>0</v>
      </c>
      <c r="JH149">
        <v>0</v>
      </c>
      <c r="JI149">
        <v>0</v>
      </c>
      <c r="JJ149">
        <v>3336.0459000000001</v>
      </c>
      <c r="JK149">
        <v>3536.3959</v>
      </c>
      <c r="JL149" t="s">
        <v>878</v>
      </c>
      <c r="JM149">
        <v>-1.7699999999999999E-4</v>
      </c>
      <c r="JN149">
        <v>0</v>
      </c>
      <c r="JO149">
        <v>530.36</v>
      </c>
      <c r="JP149">
        <v>28</v>
      </c>
      <c r="JQ149">
        <v>0.7</v>
      </c>
      <c r="JR149">
        <v>44317.36438082176</v>
      </c>
      <c r="JS149">
        <v>1</v>
      </c>
      <c r="JT149">
        <v>2</v>
      </c>
    </row>
    <row r="150" spans="1:280" x14ac:dyDescent="0.25">
      <c r="A150">
        <v>4545</v>
      </c>
      <c r="B150">
        <v>2056</v>
      </c>
      <c r="D150" t="s">
        <v>246</v>
      </c>
      <c r="E150" t="s">
        <v>247</v>
      </c>
      <c r="F150" t="s">
        <v>931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T150">
        <v>0</v>
      </c>
      <c r="U150">
        <v>0</v>
      </c>
      <c r="V150" t="s">
        <v>870</v>
      </c>
      <c r="W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G150">
        <v>0</v>
      </c>
      <c r="AH150">
        <v>0</v>
      </c>
      <c r="AI150">
        <v>0</v>
      </c>
      <c r="AJ150">
        <v>0</v>
      </c>
      <c r="AL150">
        <v>0</v>
      </c>
      <c r="AM150">
        <v>0</v>
      </c>
      <c r="AN150">
        <v>0</v>
      </c>
      <c r="AO150">
        <v>0</v>
      </c>
      <c r="AQ150">
        <v>0</v>
      </c>
      <c r="AR150">
        <v>0</v>
      </c>
      <c r="AS150">
        <v>0</v>
      </c>
      <c r="AT150">
        <v>0</v>
      </c>
      <c r="AU150">
        <v>0</v>
      </c>
      <c r="AV150">
        <v>0</v>
      </c>
      <c r="AX150">
        <v>0</v>
      </c>
      <c r="AY150">
        <v>0</v>
      </c>
      <c r="AZ150">
        <v>0</v>
      </c>
      <c r="BB150">
        <v>0</v>
      </c>
      <c r="BC150">
        <v>0</v>
      </c>
      <c r="BD150">
        <v>0</v>
      </c>
      <c r="BF150">
        <v>0</v>
      </c>
      <c r="BG150">
        <v>0</v>
      </c>
      <c r="BH150">
        <v>182.57499999999999</v>
      </c>
      <c r="BI150">
        <v>0</v>
      </c>
      <c r="BL150">
        <v>182.57499999999999</v>
      </c>
      <c r="BN150" t="s">
        <v>871</v>
      </c>
      <c r="BO150">
        <v>0</v>
      </c>
      <c r="BP150">
        <v>0</v>
      </c>
      <c r="BQ150">
        <v>0</v>
      </c>
      <c r="BR150">
        <v>0</v>
      </c>
      <c r="BS150">
        <v>0</v>
      </c>
      <c r="BT150" t="s">
        <v>872</v>
      </c>
      <c r="BU150" t="s">
        <v>872</v>
      </c>
      <c r="BV150" t="s">
        <v>872</v>
      </c>
      <c r="BW150" t="s">
        <v>872</v>
      </c>
      <c r="BY150">
        <v>0</v>
      </c>
      <c r="BZ150">
        <v>0</v>
      </c>
      <c r="CA150">
        <v>0</v>
      </c>
      <c r="CB150">
        <v>0</v>
      </c>
      <c r="CC150">
        <v>0</v>
      </c>
      <c r="CD150">
        <v>0</v>
      </c>
      <c r="CE150">
        <v>0</v>
      </c>
      <c r="CF150">
        <v>0</v>
      </c>
      <c r="CG150">
        <v>0</v>
      </c>
      <c r="CH150">
        <v>0</v>
      </c>
      <c r="CI150">
        <v>172.36</v>
      </c>
      <c r="CK150">
        <v>172.36</v>
      </c>
      <c r="CL150">
        <v>0</v>
      </c>
      <c r="CM150">
        <v>0</v>
      </c>
      <c r="CN150" t="s">
        <v>873</v>
      </c>
      <c r="CO150">
        <v>172.36</v>
      </c>
      <c r="CQ150">
        <v>172.36</v>
      </c>
      <c r="CR150">
        <v>0</v>
      </c>
      <c r="CS150">
        <v>0</v>
      </c>
      <c r="CT150">
        <v>0</v>
      </c>
      <c r="CU150">
        <v>0</v>
      </c>
      <c r="CV150">
        <v>0</v>
      </c>
      <c r="CW150">
        <v>0</v>
      </c>
      <c r="CY150">
        <v>0</v>
      </c>
      <c r="CZ150">
        <v>0</v>
      </c>
      <c r="DA150">
        <v>0</v>
      </c>
      <c r="DB150">
        <v>0</v>
      </c>
      <c r="DD150">
        <v>0</v>
      </c>
      <c r="DE150">
        <v>0</v>
      </c>
      <c r="DF150">
        <v>0</v>
      </c>
      <c r="DG150">
        <v>0</v>
      </c>
      <c r="DI150">
        <v>0</v>
      </c>
      <c r="DJ150">
        <v>0</v>
      </c>
      <c r="DK150">
        <v>0</v>
      </c>
      <c r="DL150">
        <v>0</v>
      </c>
      <c r="DM150">
        <v>40.86</v>
      </c>
      <c r="DN150">
        <v>10.215</v>
      </c>
      <c r="DP150">
        <v>40.86</v>
      </c>
      <c r="DQ150">
        <v>0</v>
      </c>
      <c r="DR150">
        <v>0</v>
      </c>
      <c r="DT150">
        <v>0</v>
      </c>
      <c r="DU150">
        <v>0</v>
      </c>
      <c r="DV150">
        <v>0</v>
      </c>
      <c r="DX150">
        <v>0</v>
      </c>
      <c r="DY150">
        <v>0</v>
      </c>
      <c r="DZ150">
        <v>192.9425</v>
      </c>
      <c r="EA150">
        <v>182.57499999999999</v>
      </c>
      <c r="ED150">
        <v>192.9425</v>
      </c>
      <c r="EF150" t="s">
        <v>874</v>
      </c>
      <c r="EG150">
        <v>-3.5739999999999999E-3</v>
      </c>
      <c r="EH150">
        <v>0</v>
      </c>
      <c r="EI150">
        <v>0</v>
      </c>
      <c r="EJ150">
        <v>0</v>
      </c>
      <c r="EK150">
        <v>0</v>
      </c>
      <c r="EL150" t="s">
        <v>872</v>
      </c>
      <c r="EM150" t="s">
        <v>872</v>
      </c>
      <c r="EN150" t="s">
        <v>872</v>
      </c>
      <c r="EO150" t="s">
        <v>872</v>
      </c>
      <c r="EQ150">
        <v>0</v>
      </c>
      <c r="ER150" s="22">
        <v>0</v>
      </c>
      <c r="ES150">
        <v>0</v>
      </c>
      <c r="ET150">
        <v>0</v>
      </c>
      <c r="EU150">
        <v>0</v>
      </c>
      <c r="EV150">
        <v>0</v>
      </c>
      <c r="EW150">
        <v>0</v>
      </c>
      <c r="EX150">
        <v>0</v>
      </c>
      <c r="EY150">
        <v>0</v>
      </c>
      <c r="EZ150">
        <v>0</v>
      </c>
      <c r="FA150">
        <v>179.81</v>
      </c>
      <c r="FC150">
        <v>179.81</v>
      </c>
      <c r="FD150">
        <v>0</v>
      </c>
      <c r="FE150">
        <v>0</v>
      </c>
      <c r="FF150" t="s">
        <v>875</v>
      </c>
      <c r="FG150">
        <v>179.81</v>
      </c>
      <c r="FI150">
        <v>179.81</v>
      </c>
      <c r="FJ150">
        <v>0</v>
      </c>
      <c r="FK150">
        <v>0</v>
      </c>
      <c r="FL150">
        <v>0</v>
      </c>
      <c r="FM150">
        <v>0</v>
      </c>
      <c r="FN150">
        <v>0</v>
      </c>
      <c r="FO150">
        <v>0</v>
      </c>
      <c r="FQ150">
        <v>0</v>
      </c>
      <c r="FR150">
        <v>0</v>
      </c>
      <c r="FS150">
        <v>0</v>
      </c>
      <c r="FT150">
        <v>0</v>
      </c>
      <c r="FV150">
        <v>0</v>
      </c>
      <c r="FW150">
        <v>0</v>
      </c>
      <c r="FX150">
        <v>0</v>
      </c>
      <c r="FY150">
        <v>0</v>
      </c>
      <c r="GA150">
        <v>0</v>
      </c>
      <c r="GB150">
        <v>0</v>
      </c>
      <c r="GC150">
        <v>0</v>
      </c>
      <c r="GD150">
        <v>0</v>
      </c>
      <c r="GE150">
        <v>52.53</v>
      </c>
      <c r="GF150">
        <v>13.1325</v>
      </c>
      <c r="GH150">
        <v>52.53</v>
      </c>
      <c r="GI150">
        <v>0</v>
      </c>
      <c r="GJ150">
        <v>0</v>
      </c>
      <c r="GL150">
        <v>0</v>
      </c>
      <c r="GM150">
        <v>0</v>
      </c>
      <c r="GN150">
        <v>0</v>
      </c>
      <c r="GP150">
        <v>0</v>
      </c>
      <c r="GQ150">
        <v>0</v>
      </c>
      <c r="GR150">
        <v>200.35</v>
      </c>
      <c r="GS150">
        <v>192.9425</v>
      </c>
      <c r="GV150">
        <v>200.35</v>
      </c>
      <c r="GX150" t="s">
        <v>876</v>
      </c>
      <c r="GY150">
        <v>-4.9950000000000003E-3</v>
      </c>
      <c r="GZ150">
        <v>0</v>
      </c>
      <c r="HA150">
        <v>0</v>
      </c>
      <c r="HB150">
        <v>0</v>
      </c>
      <c r="HC150">
        <v>0</v>
      </c>
      <c r="HD150" t="s">
        <v>872</v>
      </c>
      <c r="HE150" t="s">
        <v>872</v>
      </c>
      <c r="HF150" t="s">
        <v>872</v>
      </c>
      <c r="HG150" t="s">
        <v>872</v>
      </c>
      <c r="HI150">
        <v>0</v>
      </c>
      <c r="HJ150">
        <v>0</v>
      </c>
      <c r="HK150">
        <v>0</v>
      </c>
      <c r="HL150">
        <v>0</v>
      </c>
      <c r="HM150">
        <v>0</v>
      </c>
      <c r="HN150">
        <v>0</v>
      </c>
      <c r="HO150">
        <v>0</v>
      </c>
      <c r="HP150">
        <v>0</v>
      </c>
      <c r="HQ150">
        <v>0</v>
      </c>
      <c r="HR150">
        <v>0</v>
      </c>
      <c r="HS150">
        <v>186.36</v>
      </c>
      <c r="HU150">
        <v>186.36</v>
      </c>
      <c r="HV150">
        <v>0</v>
      </c>
      <c r="HW150">
        <v>0</v>
      </c>
      <c r="HX150" t="s">
        <v>877</v>
      </c>
      <c r="HY150">
        <v>186.36</v>
      </c>
      <c r="IA150">
        <v>186.36</v>
      </c>
      <c r="IB150">
        <v>0</v>
      </c>
      <c r="IC150">
        <v>0</v>
      </c>
      <c r="ID150">
        <v>0</v>
      </c>
      <c r="IE150">
        <v>0</v>
      </c>
      <c r="IF150">
        <v>0</v>
      </c>
      <c r="IG150">
        <v>0</v>
      </c>
      <c r="II150">
        <v>0</v>
      </c>
      <c r="IJ150">
        <v>0</v>
      </c>
      <c r="IK150">
        <v>0.28999999999999998</v>
      </c>
      <c r="IL150">
        <v>0.28999999999999998</v>
      </c>
      <c r="IN150">
        <v>0.28999999999999998</v>
      </c>
      <c r="IO150">
        <v>0</v>
      </c>
      <c r="IP150">
        <v>0</v>
      </c>
      <c r="IQ150">
        <v>0</v>
      </c>
      <c r="IS150">
        <v>0</v>
      </c>
      <c r="IT150">
        <v>0</v>
      </c>
      <c r="IU150">
        <v>0</v>
      </c>
      <c r="IV150">
        <v>0</v>
      </c>
      <c r="IW150">
        <v>54.8</v>
      </c>
      <c r="IX150">
        <v>13.7</v>
      </c>
      <c r="IZ150">
        <v>54.8</v>
      </c>
      <c r="JA150">
        <v>0</v>
      </c>
      <c r="JB150">
        <v>0</v>
      </c>
      <c r="JD150">
        <v>0</v>
      </c>
      <c r="JE150">
        <v>0</v>
      </c>
      <c r="JF150">
        <v>0</v>
      </c>
      <c r="JH150">
        <v>0</v>
      </c>
      <c r="JI150">
        <v>0</v>
      </c>
      <c r="JJ150">
        <v>200.35</v>
      </c>
      <c r="JL150" t="s">
        <v>878</v>
      </c>
      <c r="JM150">
        <v>0</v>
      </c>
      <c r="JN150">
        <v>0</v>
      </c>
      <c r="JO150">
        <v>0</v>
      </c>
      <c r="JP150">
        <v>0</v>
      </c>
      <c r="JQ150">
        <v>0</v>
      </c>
      <c r="JR150">
        <v>44317.36438082176</v>
      </c>
      <c r="JS150">
        <v>1</v>
      </c>
      <c r="JT150">
        <v>3</v>
      </c>
    </row>
    <row r="151" spans="1:280" x14ac:dyDescent="0.25">
      <c r="A151">
        <v>2057</v>
      </c>
      <c r="B151">
        <v>2057</v>
      </c>
      <c r="C151" t="s">
        <v>248</v>
      </c>
      <c r="D151" t="s">
        <v>246</v>
      </c>
      <c r="E151" t="s">
        <v>249</v>
      </c>
      <c r="G151">
        <v>2025</v>
      </c>
      <c r="H151">
        <v>14640137</v>
      </c>
      <c r="I151">
        <v>90000</v>
      </c>
      <c r="J151">
        <v>0</v>
      </c>
      <c r="K151">
        <v>191431</v>
      </c>
      <c r="L151">
        <v>200000</v>
      </c>
      <c r="M151">
        <v>0</v>
      </c>
      <c r="N151">
        <v>0</v>
      </c>
      <c r="O151">
        <v>0</v>
      </c>
      <c r="P151">
        <v>11.91</v>
      </c>
      <c r="Q151">
        <v>4546597</v>
      </c>
      <c r="R151">
        <v>6832</v>
      </c>
      <c r="S151">
        <v>6832</v>
      </c>
      <c r="T151">
        <v>6832</v>
      </c>
      <c r="U151">
        <v>0</v>
      </c>
      <c r="V151" t="s">
        <v>870</v>
      </c>
      <c r="W151">
        <v>6832</v>
      </c>
      <c r="X151">
        <v>6832</v>
      </c>
      <c r="Y151">
        <v>6832</v>
      </c>
      <c r="Z151">
        <v>0</v>
      </c>
      <c r="AA151">
        <v>905</v>
      </c>
      <c r="AB151">
        <v>751.52</v>
      </c>
      <c r="AC151">
        <v>14.4</v>
      </c>
      <c r="AD151">
        <v>270</v>
      </c>
      <c r="AE151">
        <v>135</v>
      </c>
      <c r="AF151">
        <v>270</v>
      </c>
      <c r="AG151">
        <v>270</v>
      </c>
      <c r="AH151">
        <v>0</v>
      </c>
      <c r="AI151">
        <v>8</v>
      </c>
      <c r="AJ151">
        <v>8</v>
      </c>
      <c r="AK151">
        <v>8</v>
      </c>
      <c r="AL151">
        <v>8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  <c r="AS151">
        <v>44</v>
      </c>
      <c r="AT151">
        <v>11</v>
      </c>
      <c r="AU151">
        <v>1365</v>
      </c>
      <c r="AV151">
        <v>341.25</v>
      </c>
      <c r="AW151">
        <v>1365</v>
      </c>
      <c r="AX151">
        <v>1365</v>
      </c>
      <c r="AY151">
        <v>0</v>
      </c>
      <c r="AZ151">
        <v>140.77000000000001</v>
      </c>
      <c r="BA151">
        <v>140.77000000000001</v>
      </c>
      <c r="BB151">
        <v>140.77000000000001</v>
      </c>
      <c r="BC151">
        <v>0</v>
      </c>
      <c r="BD151">
        <v>273.5</v>
      </c>
      <c r="BE151">
        <v>273.5</v>
      </c>
      <c r="BF151">
        <v>273.5</v>
      </c>
      <c r="BG151">
        <v>0</v>
      </c>
      <c r="BH151">
        <v>8401.9601999999995</v>
      </c>
      <c r="BI151">
        <v>8507.44</v>
      </c>
      <c r="BJ151">
        <v>8401.9601999999995</v>
      </c>
      <c r="BK151">
        <v>8507.44</v>
      </c>
      <c r="BL151">
        <v>8507.44</v>
      </c>
      <c r="BM151">
        <v>8507.44</v>
      </c>
      <c r="BN151" t="s">
        <v>871</v>
      </c>
      <c r="BO151">
        <v>0</v>
      </c>
      <c r="BP151">
        <v>0</v>
      </c>
      <c r="BQ151">
        <v>665.49</v>
      </c>
      <c r="BR151">
        <v>45</v>
      </c>
      <c r="BS151">
        <v>0.7</v>
      </c>
      <c r="BT151" t="s">
        <v>872</v>
      </c>
      <c r="BU151" t="s">
        <v>872</v>
      </c>
      <c r="BV151" t="s">
        <v>872</v>
      </c>
      <c r="BW151" t="s">
        <v>872</v>
      </c>
      <c r="BX151">
        <v>2025</v>
      </c>
      <c r="BY151">
        <v>15092925</v>
      </c>
      <c r="BZ151">
        <v>828509</v>
      </c>
      <c r="CA151">
        <v>0</v>
      </c>
      <c r="CB151">
        <v>212701</v>
      </c>
      <c r="CC151">
        <v>433211</v>
      </c>
      <c r="CD151">
        <v>0</v>
      </c>
      <c r="CE151">
        <v>0</v>
      </c>
      <c r="CF151">
        <v>0</v>
      </c>
      <c r="CG151">
        <v>11.91</v>
      </c>
      <c r="CH151">
        <v>4785892</v>
      </c>
      <c r="CI151">
        <v>6755.82</v>
      </c>
      <c r="CJ151">
        <v>6755.82</v>
      </c>
      <c r="CK151">
        <v>6755.82</v>
      </c>
      <c r="CL151">
        <v>0</v>
      </c>
      <c r="CM151">
        <v>0</v>
      </c>
      <c r="CN151" t="s">
        <v>873</v>
      </c>
      <c r="CO151">
        <v>6755.82</v>
      </c>
      <c r="CP151">
        <v>6755.82</v>
      </c>
      <c r="CQ151">
        <v>6755.82</v>
      </c>
      <c r="CR151">
        <v>0</v>
      </c>
      <c r="CS151">
        <v>969</v>
      </c>
      <c r="CT151">
        <v>743.14020000000005</v>
      </c>
      <c r="CU151">
        <v>14.4</v>
      </c>
      <c r="CV151">
        <v>249.83</v>
      </c>
      <c r="CW151">
        <v>124.91500000000001</v>
      </c>
      <c r="CX151">
        <v>249.83</v>
      </c>
      <c r="CY151">
        <v>249.83</v>
      </c>
      <c r="CZ151">
        <v>0</v>
      </c>
      <c r="DA151">
        <v>0.97</v>
      </c>
      <c r="DB151">
        <v>0.97</v>
      </c>
      <c r="DC151">
        <v>0.97</v>
      </c>
      <c r="DD151">
        <v>0.97</v>
      </c>
      <c r="DE151">
        <v>0</v>
      </c>
      <c r="DF151">
        <v>0</v>
      </c>
      <c r="DG151">
        <v>0</v>
      </c>
      <c r="DH151">
        <v>0</v>
      </c>
      <c r="DI151">
        <v>0</v>
      </c>
      <c r="DJ151">
        <v>0</v>
      </c>
      <c r="DK151">
        <v>44</v>
      </c>
      <c r="DL151">
        <v>11</v>
      </c>
      <c r="DM151">
        <v>1349.78</v>
      </c>
      <c r="DN151">
        <v>337.44499999999999</v>
      </c>
      <c r="DO151">
        <v>1349.78</v>
      </c>
      <c r="DP151">
        <v>1349.78</v>
      </c>
      <c r="DQ151">
        <v>0</v>
      </c>
      <c r="DR151">
        <v>140.77000000000001</v>
      </c>
      <c r="DS151">
        <v>140.77000000000001</v>
      </c>
      <c r="DT151">
        <v>140.77000000000001</v>
      </c>
      <c r="DU151">
        <v>0</v>
      </c>
      <c r="DV151">
        <v>273.5</v>
      </c>
      <c r="DW151">
        <v>273.5</v>
      </c>
      <c r="DX151">
        <v>273.5</v>
      </c>
      <c r="DY151">
        <v>0</v>
      </c>
      <c r="DZ151">
        <v>8407.7996000000003</v>
      </c>
      <c r="EA151">
        <v>8401.9601999999995</v>
      </c>
      <c r="EB151">
        <v>8459.4045999999998</v>
      </c>
      <c r="EC151">
        <v>8401.9601999999995</v>
      </c>
      <c r="ED151">
        <v>8407.7996000000003</v>
      </c>
      <c r="EE151">
        <v>8410.5445999999993</v>
      </c>
      <c r="EF151" t="s">
        <v>874</v>
      </c>
      <c r="EG151">
        <v>-8.6700000000000004E-4</v>
      </c>
      <c r="EH151">
        <v>0</v>
      </c>
      <c r="EI151">
        <v>707.8</v>
      </c>
      <c r="EJ151">
        <v>57</v>
      </c>
      <c r="EK151">
        <v>0.7</v>
      </c>
      <c r="EL151" t="s">
        <v>872</v>
      </c>
      <c r="EM151" t="s">
        <v>872</v>
      </c>
      <c r="EN151" t="s">
        <v>872</v>
      </c>
      <c r="EO151" t="s">
        <v>872</v>
      </c>
      <c r="EP151">
        <v>2025</v>
      </c>
      <c r="EQ151">
        <v>16057762</v>
      </c>
      <c r="ER151" s="22">
        <v>917320</v>
      </c>
      <c r="ES151">
        <v>586179</v>
      </c>
      <c r="ET151">
        <v>212701</v>
      </c>
      <c r="EU151">
        <v>433211</v>
      </c>
      <c r="EV151">
        <v>0</v>
      </c>
      <c r="EW151">
        <v>8411</v>
      </c>
      <c r="EX151">
        <v>0</v>
      </c>
      <c r="EY151">
        <v>11.91</v>
      </c>
      <c r="EZ151">
        <v>4264329</v>
      </c>
      <c r="FA151">
        <v>6716</v>
      </c>
      <c r="FB151">
        <v>6764.86</v>
      </c>
      <c r="FC151">
        <v>6716</v>
      </c>
      <c r="FD151">
        <v>48.86</v>
      </c>
      <c r="FE151">
        <v>48.86</v>
      </c>
      <c r="FF151" t="s">
        <v>875</v>
      </c>
      <c r="FG151">
        <v>6716</v>
      </c>
      <c r="FH151">
        <v>6764.86</v>
      </c>
      <c r="FI151">
        <v>6716</v>
      </c>
      <c r="FJ151">
        <v>48.86</v>
      </c>
      <c r="FK151">
        <v>934</v>
      </c>
      <c r="FL151">
        <v>744.13459999999998</v>
      </c>
      <c r="FM151">
        <v>14.4</v>
      </c>
      <c r="FN151">
        <v>254.38</v>
      </c>
      <c r="FO151">
        <v>127.19</v>
      </c>
      <c r="FP151">
        <v>254.38</v>
      </c>
      <c r="FQ151">
        <v>254.38</v>
      </c>
      <c r="FR151">
        <v>0</v>
      </c>
      <c r="FS151">
        <v>5.74</v>
      </c>
      <c r="FT151">
        <v>5.74</v>
      </c>
      <c r="FU151">
        <v>5.74</v>
      </c>
      <c r="FV151">
        <v>5.74</v>
      </c>
      <c r="FW151">
        <v>0</v>
      </c>
      <c r="FX151">
        <v>0</v>
      </c>
      <c r="FY151">
        <v>0</v>
      </c>
      <c r="FZ151">
        <v>0</v>
      </c>
      <c r="GA151">
        <v>0</v>
      </c>
      <c r="GB151">
        <v>0</v>
      </c>
      <c r="GC151">
        <v>39</v>
      </c>
      <c r="GD151">
        <v>9.75</v>
      </c>
      <c r="GE151">
        <v>1505.26</v>
      </c>
      <c r="GF151">
        <v>376.315</v>
      </c>
      <c r="GG151">
        <v>1516.24</v>
      </c>
      <c r="GH151">
        <v>1505.26</v>
      </c>
      <c r="GI151">
        <v>10.98</v>
      </c>
      <c r="GJ151">
        <v>140.77000000000001</v>
      </c>
      <c r="GK151">
        <v>140.77000000000001</v>
      </c>
      <c r="GL151">
        <v>140.77000000000001</v>
      </c>
      <c r="GM151">
        <v>0</v>
      </c>
      <c r="GN151">
        <v>273.5</v>
      </c>
      <c r="GO151">
        <v>273.5</v>
      </c>
      <c r="GP151">
        <v>273.5</v>
      </c>
      <c r="GQ151">
        <v>0</v>
      </c>
      <c r="GR151">
        <v>8242.4948000000004</v>
      </c>
      <c r="GS151">
        <v>8407.7996000000003</v>
      </c>
      <c r="GT151">
        <v>8297.7047999999995</v>
      </c>
      <c r="GU151">
        <v>8459.4045999999998</v>
      </c>
      <c r="GV151">
        <v>8407.7996000000003</v>
      </c>
      <c r="GW151">
        <v>8459.4045999999998</v>
      </c>
      <c r="GX151" t="s">
        <v>876</v>
      </c>
      <c r="GY151">
        <v>-2.8649999999999999E-3</v>
      </c>
      <c r="GZ151">
        <v>0</v>
      </c>
      <c r="HA151">
        <v>628.55999999999995</v>
      </c>
      <c r="HB151">
        <v>48</v>
      </c>
      <c r="HC151">
        <v>0.7</v>
      </c>
      <c r="HD151" t="s">
        <v>872</v>
      </c>
      <c r="HE151" t="s">
        <v>872</v>
      </c>
      <c r="HF151" t="s">
        <v>872</v>
      </c>
      <c r="HG151" t="s">
        <v>872</v>
      </c>
      <c r="HH151">
        <v>2025</v>
      </c>
      <c r="HI151">
        <v>15551862</v>
      </c>
      <c r="HJ151">
        <v>946426</v>
      </c>
      <c r="HK151">
        <v>642535</v>
      </c>
      <c r="HL151">
        <v>294147</v>
      </c>
      <c r="HM151">
        <v>598396</v>
      </c>
      <c r="HN151">
        <v>0</v>
      </c>
      <c r="HO151">
        <v>183603</v>
      </c>
      <c r="HP151">
        <v>0</v>
      </c>
      <c r="HQ151">
        <v>11.85</v>
      </c>
      <c r="HR151">
        <v>4192156</v>
      </c>
      <c r="HS151">
        <v>6590.89</v>
      </c>
      <c r="HT151">
        <v>6643.43</v>
      </c>
      <c r="HU151">
        <v>6590.89</v>
      </c>
      <c r="HV151">
        <v>52.54</v>
      </c>
      <c r="HW151">
        <v>0</v>
      </c>
      <c r="HX151" t="s">
        <v>877</v>
      </c>
      <c r="HY151">
        <v>6590.89</v>
      </c>
      <c r="HZ151">
        <v>6643.43</v>
      </c>
      <c r="IA151">
        <v>6590.89</v>
      </c>
      <c r="IB151">
        <v>52.54</v>
      </c>
      <c r="IC151">
        <v>885</v>
      </c>
      <c r="ID151">
        <v>730.77729999999997</v>
      </c>
      <c r="IE151">
        <v>10</v>
      </c>
      <c r="IF151">
        <v>278.54000000000002</v>
      </c>
      <c r="IG151">
        <v>139.27000000000001</v>
      </c>
      <c r="IH151">
        <v>278.54000000000002</v>
      </c>
      <c r="II151">
        <v>278.54000000000002</v>
      </c>
      <c r="IJ151">
        <v>0</v>
      </c>
      <c r="IK151">
        <v>11.71</v>
      </c>
      <c r="IL151">
        <v>11.71</v>
      </c>
      <c r="IM151">
        <v>11.71</v>
      </c>
      <c r="IN151">
        <v>11.71</v>
      </c>
      <c r="IO151">
        <v>0</v>
      </c>
      <c r="IP151">
        <v>0</v>
      </c>
      <c r="IQ151">
        <v>0</v>
      </c>
      <c r="IR151">
        <v>0</v>
      </c>
      <c r="IS151">
        <v>0</v>
      </c>
      <c r="IT151">
        <v>0</v>
      </c>
      <c r="IU151">
        <v>43</v>
      </c>
      <c r="IV151">
        <v>10.75</v>
      </c>
      <c r="IW151">
        <v>1339.31</v>
      </c>
      <c r="IX151">
        <v>334.82749999999999</v>
      </c>
      <c r="IY151">
        <v>1349.99</v>
      </c>
      <c r="IZ151">
        <v>1339.31</v>
      </c>
      <c r="JA151">
        <v>10.68</v>
      </c>
      <c r="JB151">
        <v>140.77000000000001</v>
      </c>
      <c r="JC151">
        <v>140.77000000000001</v>
      </c>
      <c r="JD151">
        <v>140.77000000000001</v>
      </c>
      <c r="JE151">
        <v>0</v>
      </c>
      <c r="JF151">
        <v>273.5</v>
      </c>
      <c r="JG151">
        <v>273.5</v>
      </c>
      <c r="JH151">
        <v>273.5</v>
      </c>
      <c r="JI151">
        <v>0</v>
      </c>
      <c r="JJ151">
        <v>8242.4948000000004</v>
      </c>
      <c r="JK151">
        <v>8297.7047999999995</v>
      </c>
      <c r="JL151" t="s">
        <v>878</v>
      </c>
      <c r="JM151">
        <v>-3.9220000000000001E-3</v>
      </c>
      <c r="JN151">
        <v>0</v>
      </c>
      <c r="JO151">
        <v>631.02</v>
      </c>
      <c r="JP151">
        <v>47</v>
      </c>
      <c r="JQ151">
        <v>0.7</v>
      </c>
      <c r="JR151">
        <v>44317.36438082176</v>
      </c>
      <c r="JS151">
        <v>1</v>
      </c>
      <c r="JT151">
        <v>2</v>
      </c>
    </row>
    <row r="152" spans="1:280" x14ac:dyDescent="0.25">
      <c r="A152">
        <v>4581</v>
      </c>
      <c r="B152">
        <v>2057</v>
      </c>
      <c r="D152" t="s">
        <v>246</v>
      </c>
      <c r="E152" t="s">
        <v>249</v>
      </c>
      <c r="F152" t="s">
        <v>932</v>
      </c>
      <c r="V152" t="s">
        <v>870</v>
      </c>
      <c r="BN152" t="s">
        <v>871</v>
      </c>
      <c r="BT152" t="s">
        <v>872</v>
      </c>
      <c r="BU152" t="s">
        <v>872</v>
      </c>
      <c r="BV152" t="s">
        <v>872</v>
      </c>
      <c r="BW152" t="s">
        <v>872</v>
      </c>
      <c r="CN152" t="s">
        <v>873</v>
      </c>
      <c r="EF152" t="s">
        <v>874</v>
      </c>
      <c r="EL152" t="s">
        <v>872</v>
      </c>
      <c r="EM152" t="s">
        <v>872</v>
      </c>
      <c r="EN152" t="s">
        <v>872</v>
      </c>
      <c r="EO152" t="s">
        <v>872</v>
      </c>
      <c r="EQ152">
        <v>0</v>
      </c>
      <c r="ER152" s="22">
        <v>0</v>
      </c>
      <c r="ES152">
        <v>0</v>
      </c>
      <c r="ET152">
        <v>0</v>
      </c>
      <c r="EU152">
        <v>0</v>
      </c>
      <c r="EV152">
        <v>0</v>
      </c>
      <c r="EW152">
        <v>0</v>
      </c>
      <c r="EX152">
        <v>0</v>
      </c>
      <c r="EY152">
        <v>0</v>
      </c>
      <c r="EZ152">
        <v>0</v>
      </c>
      <c r="FA152">
        <v>48.86</v>
      </c>
      <c r="FC152">
        <v>48.86</v>
      </c>
      <c r="FD152">
        <v>0</v>
      </c>
      <c r="FE152">
        <v>0</v>
      </c>
      <c r="FF152" t="s">
        <v>875</v>
      </c>
      <c r="FG152">
        <v>48.86</v>
      </c>
      <c r="FI152">
        <v>48.86</v>
      </c>
      <c r="FJ152">
        <v>0</v>
      </c>
      <c r="FK152">
        <v>0</v>
      </c>
      <c r="FL152">
        <v>0</v>
      </c>
      <c r="FM152">
        <v>0</v>
      </c>
      <c r="FN152">
        <v>0</v>
      </c>
      <c r="FO152">
        <v>0</v>
      </c>
      <c r="FQ152">
        <v>0</v>
      </c>
      <c r="FR152">
        <v>0</v>
      </c>
      <c r="FS152">
        <v>0</v>
      </c>
      <c r="FT152">
        <v>0</v>
      </c>
      <c r="FV152">
        <v>0</v>
      </c>
      <c r="FW152">
        <v>0</v>
      </c>
      <c r="FX152">
        <v>0</v>
      </c>
      <c r="FY152">
        <v>0</v>
      </c>
      <c r="GA152">
        <v>0</v>
      </c>
      <c r="GB152">
        <v>0</v>
      </c>
      <c r="GC152">
        <v>0</v>
      </c>
      <c r="GD152">
        <v>0</v>
      </c>
      <c r="GE152">
        <v>10.98</v>
      </c>
      <c r="GF152">
        <v>2.7450000000000001</v>
      </c>
      <c r="GH152">
        <v>10.98</v>
      </c>
      <c r="GI152">
        <v>0</v>
      </c>
      <c r="GJ152">
        <v>0</v>
      </c>
      <c r="GL152">
        <v>0</v>
      </c>
      <c r="GM152">
        <v>0</v>
      </c>
      <c r="GN152">
        <v>0</v>
      </c>
      <c r="GP152">
        <v>0</v>
      </c>
      <c r="GQ152">
        <v>0</v>
      </c>
      <c r="GR152">
        <v>55.21</v>
      </c>
      <c r="GS152">
        <v>51.604999999999997</v>
      </c>
      <c r="GV152">
        <v>55.21</v>
      </c>
      <c r="GX152" t="s">
        <v>876</v>
      </c>
      <c r="GY152">
        <v>-2.8649999999999999E-3</v>
      </c>
      <c r="GZ152">
        <v>0</v>
      </c>
      <c r="HA152">
        <v>0</v>
      </c>
      <c r="HB152">
        <v>0</v>
      </c>
      <c r="HC152">
        <v>0</v>
      </c>
      <c r="HD152" t="s">
        <v>872</v>
      </c>
      <c r="HE152" t="s">
        <v>872</v>
      </c>
      <c r="HF152" t="s">
        <v>872</v>
      </c>
      <c r="HG152" t="s">
        <v>872</v>
      </c>
      <c r="HI152">
        <v>0</v>
      </c>
      <c r="HJ152">
        <v>0</v>
      </c>
      <c r="HK152">
        <v>0</v>
      </c>
      <c r="HL152">
        <v>0</v>
      </c>
      <c r="HM152">
        <v>0</v>
      </c>
      <c r="HN152">
        <v>0</v>
      </c>
      <c r="HO152">
        <v>0</v>
      </c>
      <c r="HP152">
        <v>0</v>
      </c>
      <c r="HQ152">
        <v>0</v>
      </c>
      <c r="HR152">
        <v>0</v>
      </c>
      <c r="HS152">
        <v>52.54</v>
      </c>
      <c r="HU152">
        <v>52.54</v>
      </c>
      <c r="HV152">
        <v>0</v>
      </c>
      <c r="HW152">
        <v>0</v>
      </c>
      <c r="HX152" t="s">
        <v>877</v>
      </c>
      <c r="HY152">
        <v>52.54</v>
      </c>
      <c r="IA152">
        <v>52.54</v>
      </c>
      <c r="IB152">
        <v>0</v>
      </c>
      <c r="IC152">
        <v>0</v>
      </c>
      <c r="ID152">
        <v>0</v>
      </c>
      <c r="IE152">
        <v>0</v>
      </c>
      <c r="IF152">
        <v>0</v>
      </c>
      <c r="IG152">
        <v>0</v>
      </c>
      <c r="II152">
        <v>0</v>
      </c>
      <c r="IJ152">
        <v>0</v>
      </c>
      <c r="IK152">
        <v>0</v>
      </c>
      <c r="IL152">
        <v>0</v>
      </c>
      <c r="IN152">
        <v>0</v>
      </c>
      <c r="IO152">
        <v>0</v>
      </c>
      <c r="IP152">
        <v>0</v>
      </c>
      <c r="IQ152">
        <v>0</v>
      </c>
      <c r="IS152">
        <v>0</v>
      </c>
      <c r="IT152">
        <v>0</v>
      </c>
      <c r="IU152">
        <v>0</v>
      </c>
      <c r="IV152">
        <v>0</v>
      </c>
      <c r="IW152">
        <v>10.68</v>
      </c>
      <c r="IX152">
        <v>2.67</v>
      </c>
      <c r="IZ152">
        <v>10.68</v>
      </c>
      <c r="JA152">
        <v>0</v>
      </c>
      <c r="JB152">
        <v>0</v>
      </c>
      <c r="JD152">
        <v>0</v>
      </c>
      <c r="JE152">
        <v>0</v>
      </c>
      <c r="JF152">
        <v>0</v>
      </c>
      <c r="JH152">
        <v>0</v>
      </c>
      <c r="JI152">
        <v>0</v>
      </c>
      <c r="JJ152">
        <v>55.21</v>
      </c>
      <c r="JL152" t="s">
        <v>878</v>
      </c>
      <c r="JM152">
        <v>0</v>
      </c>
      <c r="JN152">
        <v>0</v>
      </c>
      <c r="JO152">
        <v>0</v>
      </c>
      <c r="JP152">
        <v>0</v>
      </c>
      <c r="JQ152">
        <v>0</v>
      </c>
      <c r="JR152">
        <v>44317.36438082176</v>
      </c>
      <c r="JS152">
        <v>1</v>
      </c>
      <c r="JT152">
        <v>3</v>
      </c>
    </row>
    <row r="153" spans="1:280" x14ac:dyDescent="0.25">
      <c r="A153">
        <v>2059</v>
      </c>
      <c r="B153">
        <v>2059</v>
      </c>
      <c r="C153" t="s">
        <v>250</v>
      </c>
      <c r="D153" t="s">
        <v>251</v>
      </c>
      <c r="E153" t="s">
        <v>252</v>
      </c>
      <c r="G153">
        <v>2058</v>
      </c>
      <c r="H153">
        <v>2700000</v>
      </c>
      <c r="I153">
        <v>365000</v>
      </c>
      <c r="J153">
        <v>0</v>
      </c>
      <c r="K153">
        <v>0</v>
      </c>
      <c r="L153">
        <v>0</v>
      </c>
      <c r="M153">
        <v>0</v>
      </c>
      <c r="N153">
        <v>95000</v>
      </c>
      <c r="O153">
        <v>0</v>
      </c>
      <c r="P153">
        <v>11.1</v>
      </c>
      <c r="Q153">
        <v>405000</v>
      </c>
      <c r="R153">
        <v>777</v>
      </c>
      <c r="S153">
        <v>777</v>
      </c>
      <c r="T153">
        <v>777</v>
      </c>
      <c r="U153">
        <v>0</v>
      </c>
      <c r="V153" t="s">
        <v>870</v>
      </c>
      <c r="W153">
        <v>777</v>
      </c>
      <c r="X153">
        <v>777</v>
      </c>
      <c r="Y153">
        <v>777</v>
      </c>
      <c r="Z153">
        <v>0</v>
      </c>
      <c r="AA153">
        <v>100</v>
      </c>
      <c r="AB153">
        <v>85.47</v>
      </c>
      <c r="AC153">
        <v>1.8</v>
      </c>
      <c r="AD153">
        <v>35</v>
      </c>
      <c r="AE153">
        <v>17.5</v>
      </c>
      <c r="AF153">
        <v>35</v>
      </c>
      <c r="AG153">
        <v>35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  <c r="AS153">
        <v>7</v>
      </c>
      <c r="AT153">
        <v>1.75</v>
      </c>
      <c r="AU153">
        <v>175</v>
      </c>
      <c r="AV153">
        <v>43.75</v>
      </c>
      <c r="AW153">
        <v>175</v>
      </c>
      <c r="AX153">
        <v>175</v>
      </c>
      <c r="AY153">
        <v>0</v>
      </c>
      <c r="AZ153">
        <v>39.64</v>
      </c>
      <c r="BA153">
        <v>39.64</v>
      </c>
      <c r="BB153">
        <v>39.64</v>
      </c>
      <c r="BC153">
        <v>0</v>
      </c>
      <c r="BD153">
        <v>78.89</v>
      </c>
      <c r="BE153">
        <v>78.89</v>
      </c>
      <c r="BF153">
        <v>78.89</v>
      </c>
      <c r="BG153">
        <v>0</v>
      </c>
      <c r="BH153">
        <v>975.38879999999995</v>
      </c>
      <c r="BI153">
        <v>1045.8</v>
      </c>
      <c r="BJ153">
        <v>975.38879999999995</v>
      </c>
      <c r="BK153">
        <v>1045.8</v>
      </c>
      <c r="BL153">
        <v>1045.8</v>
      </c>
      <c r="BM153">
        <v>1045.8</v>
      </c>
      <c r="BN153" t="s">
        <v>871</v>
      </c>
      <c r="BO153">
        <v>0</v>
      </c>
      <c r="BP153">
        <v>0</v>
      </c>
      <c r="BQ153">
        <v>521.24</v>
      </c>
      <c r="BR153">
        <v>25</v>
      </c>
      <c r="BS153">
        <v>0.7</v>
      </c>
      <c r="BT153" t="s">
        <v>872</v>
      </c>
      <c r="BU153" t="s">
        <v>872</v>
      </c>
      <c r="BV153" t="s">
        <v>872</v>
      </c>
      <c r="BW153" t="s">
        <v>872</v>
      </c>
      <c r="BX153">
        <v>2058</v>
      </c>
      <c r="BY153">
        <v>2650000</v>
      </c>
      <c r="BZ153">
        <v>362000</v>
      </c>
      <c r="CA153">
        <v>0</v>
      </c>
      <c r="CB153">
        <v>0</v>
      </c>
      <c r="CC153">
        <v>0</v>
      </c>
      <c r="CD153">
        <v>0</v>
      </c>
      <c r="CE153">
        <v>95000</v>
      </c>
      <c r="CF153">
        <v>0</v>
      </c>
      <c r="CG153">
        <v>11.1</v>
      </c>
      <c r="CH153">
        <v>405000</v>
      </c>
      <c r="CI153">
        <v>714.08</v>
      </c>
      <c r="CJ153">
        <v>714.08</v>
      </c>
      <c r="CK153">
        <v>714.08</v>
      </c>
      <c r="CL153">
        <v>0</v>
      </c>
      <c r="CM153">
        <v>0</v>
      </c>
      <c r="CN153" t="s">
        <v>873</v>
      </c>
      <c r="CO153">
        <v>714.08</v>
      </c>
      <c r="CP153">
        <v>714.08</v>
      </c>
      <c r="CQ153">
        <v>714.08</v>
      </c>
      <c r="CR153">
        <v>0</v>
      </c>
      <c r="CS153">
        <v>100</v>
      </c>
      <c r="CT153">
        <v>78.5488</v>
      </c>
      <c r="CU153">
        <v>1.8</v>
      </c>
      <c r="CV153">
        <v>33.86</v>
      </c>
      <c r="CW153">
        <v>16.93</v>
      </c>
      <c r="CX153">
        <v>33.86</v>
      </c>
      <c r="CY153">
        <v>33.86</v>
      </c>
      <c r="CZ153">
        <v>0</v>
      </c>
      <c r="DA153">
        <v>0</v>
      </c>
      <c r="DB153">
        <v>0</v>
      </c>
      <c r="DC153">
        <v>0</v>
      </c>
      <c r="DD153">
        <v>0</v>
      </c>
      <c r="DE153">
        <v>0</v>
      </c>
      <c r="DF153">
        <v>0</v>
      </c>
      <c r="DG153">
        <v>0</v>
      </c>
      <c r="DH153">
        <v>0</v>
      </c>
      <c r="DI153">
        <v>0</v>
      </c>
      <c r="DJ153">
        <v>0</v>
      </c>
      <c r="DK153">
        <v>7</v>
      </c>
      <c r="DL153">
        <v>1.75</v>
      </c>
      <c r="DM153">
        <v>175</v>
      </c>
      <c r="DN153">
        <v>43.75</v>
      </c>
      <c r="DO153">
        <v>175</v>
      </c>
      <c r="DP153">
        <v>175</v>
      </c>
      <c r="DQ153">
        <v>0</v>
      </c>
      <c r="DR153">
        <v>39.64</v>
      </c>
      <c r="DS153">
        <v>39.64</v>
      </c>
      <c r="DT153">
        <v>39.64</v>
      </c>
      <c r="DU153">
        <v>0</v>
      </c>
      <c r="DV153">
        <v>78.89</v>
      </c>
      <c r="DW153">
        <v>78.89</v>
      </c>
      <c r="DX153">
        <v>78.89</v>
      </c>
      <c r="DY153">
        <v>0</v>
      </c>
      <c r="DZ153">
        <v>985.54880000000003</v>
      </c>
      <c r="EA153">
        <v>975.38879999999995</v>
      </c>
      <c r="EB153">
        <v>985.54880000000003</v>
      </c>
      <c r="EC153">
        <v>975.38879999999995</v>
      </c>
      <c r="ED153">
        <v>985.54880000000003</v>
      </c>
      <c r="EE153">
        <v>985.54880000000003</v>
      </c>
      <c r="EF153" t="s">
        <v>874</v>
      </c>
      <c r="EG153">
        <v>-7.0600000000000003E-4</v>
      </c>
      <c r="EH153">
        <v>0</v>
      </c>
      <c r="EI153">
        <v>566.77</v>
      </c>
      <c r="EJ153">
        <v>42</v>
      </c>
      <c r="EK153">
        <v>0.7</v>
      </c>
      <c r="EL153" t="s">
        <v>872</v>
      </c>
      <c r="EM153" t="s">
        <v>872</v>
      </c>
      <c r="EN153" t="s">
        <v>872</v>
      </c>
      <c r="EO153" t="s">
        <v>872</v>
      </c>
      <c r="EP153">
        <v>2058</v>
      </c>
      <c r="EQ153">
        <v>2781026</v>
      </c>
      <c r="ER153" s="22">
        <v>361509</v>
      </c>
      <c r="ES153">
        <v>56629</v>
      </c>
      <c r="ET153">
        <v>0</v>
      </c>
      <c r="EU153">
        <v>0</v>
      </c>
      <c r="EV153">
        <v>0</v>
      </c>
      <c r="EW153">
        <v>0</v>
      </c>
      <c r="EX153">
        <v>0</v>
      </c>
      <c r="EY153">
        <v>11.1</v>
      </c>
      <c r="EZ153">
        <v>355298</v>
      </c>
      <c r="FA153">
        <v>726.58</v>
      </c>
      <c r="FB153">
        <v>726.58</v>
      </c>
      <c r="FC153">
        <v>726.58</v>
      </c>
      <c r="FD153">
        <v>0</v>
      </c>
      <c r="FE153">
        <v>0</v>
      </c>
      <c r="FF153" t="s">
        <v>875</v>
      </c>
      <c r="FG153">
        <v>726.58</v>
      </c>
      <c r="FH153">
        <v>726.58</v>
      </c>
      <c r="FI153">
        <v>726.58</v>
      </c>
      <c r="FJ153">
        <v>0</v>
      </c>
      <c r="FK153">
        <v>92</v>
      </c>
      <c r="FL153">
        <v>79.9238</v>
      </c>
      <c r="FM153">
        <v>1.8</v>
      </c>
      <c r="FN153">
        <v>37.43</v>
      </c>
      <c r="FO153">
        <v>18.715</v>
      </c>
      <c r="FP153">
        <v>37.43</v>
      </c>
      <c r="FQ153">
        <v>37.43</v>
      </c>
      <c r="FR153">
        <v>0</v>
      </c>
      <c r="FS153">
        <v>0</v>
      </c>
      <c r="FT153">
        <v>0</v>
      </c>
      <c r="FU153">
        <v>0</v>
      </c>
      <c r="FV153">
        <v>0</v>
      </c>
      <c r="FW153">
        <v>0</v>
      </c>
      <c r="FX153">
        <v>0</v>
      </c>
      <c r="FY153">
        <v>0</v>
      </c>
      <c r="FZ153">
        <v>0</v>
      </c>
      <c r="GA153">
        <v>0</v>
      </c>
      <c r="GB153">
        <v>0</v>
      </c>
      <c r="GC153">
        <v>14</v>
      </c>
      <c r="GD153">
        <v>3.5</v>
      </c>
      <c r="GE153">
        <v>146</v>
      </c>
      <c r="GF153">
        <v>36.5</v>
      </c>
      <c r="GG153">
        <v>146</v>
      </c>
      <c r="GH153">
        <v>146</v>
      </c>
      <c r="GI153">
        <v>0</v>
      </c>
      <c r="GJ153">
        <v>39.64</v>
      </c>
      <c r="GK153">
        <v>39.64</v>
      </c>
      <c r="GL153">
        <v>39.64</v>
      </c>
      <c r="GM153">
        <v>0</v>
      </c>
      <c r="GN153">
        <v>78.89</v>
      </c>
      <c r="GO153">
        <v>78.89</v>
      </c>
      <c r="GP153">
        <v>78.89</v>
      </c>
      <c r="GQ153">
        <v>0</v>
      </c>
      <c r="GR153">
        <v>995.51210000000003</v>
      </c>
      <c r="GS153">
        <v>985.54880000000003</v>
      </c>
      <c r="GT153">
        <v>995.51210000000003</v>
      </c>
      <c r="GU153">
        <v>985.54880000000003</v>
      </c>
      <c r="GV153">
        <v>995.51210000000003</v>
      </c>
      <c r="GW153">
        <v>995.51210000000003</v>
      </c>
      <c r="GX153" t="s">
        <v>876</v>
      </c>
      <c r="GY153">
        <v>-3.7060000000000001E-3</v>
      </c>
      <c r="GZ153">
        <v>0</v>
      </c>
      <c r="HA153">
        <v>487.19</v>
      </c>
      <c r="HB153">
        <v>22</v>
      </c>
      <c r="HC153">
        <v>0.7</v>
      </c>
      <c r="HD153" t="s">
        <v>872</v>
      </c>
      <c r="HE153" t="s">
        <v>872</v>
      </c>
      <c r="HF153" t="s">
        <v>872</v>
      </c>
      <c r="HG153" t="s">
        <v>872</v>
      </c>
      <c r="HH153">
        <v>2058</v>
      </c>
      <c r="HI153">
        <v>2765751</v>
      </c>
      <c r="HJ153">
        <v>383046</v>
      </c>
      <c r="HK153">
        <v>56162</v>
      </c>
      <c r="HL153">
        <v>0</v>
      </c>
      <c r="HM153">
        <v>0</v>
      </c>
      <c r="HN153">
        <v>0</v>
      </c>
      <c r="HO153">
        <v>0</v>
      </c>
      <c r="HP153">
        <v>0</v>
      </c>
      <c r="HQ153">
        <v>12.44</v>
      </c>
      <c r="HR153">
        <v>396642</v>
      </c>
      <c r="HS153">
        <v>734.61</v>
      </c>
      <c r="HT153">
        <v>734.61</v>
      </c>
      <c r="HU153">
        <v>734.61</v>
      </c>
      <c r="HV153">
        <v>0</v>
      </c>
      <c r="HW153">
        <v>0</v>
      </c>
      <c r="HX153" t="s">
        <v>877</v>
      </c>
      <c r="HY153">
        <v>734.61</v>
      </c>
      <c r="HZ153">
        <v>734.61</v>
      </c>
      <c r="IA153">
        <v>734.61</v>
      </c>
      <c r="IB153">
        <v>0</v>
      </c>
      <c r="IC153">
        <v>95</v>
      </c>
      <c r="ID153">
        <v>80.807100000000005</v>
      </c>
      <c r="IE153">
        <v>1.3</v>
      </c>
      <c r="IF153">
        <v>34.03</v>
      </c>
      <c r="IG153">
        <v>17.015000000000001</v>
      </c>
      <c r="IH153">
        <v>34.03</v>
      </c>
      <c r="II153">
        <v>34.03</v>
      </c>
      <c r="IJ153">
        <v>0</v>
      </c>
      <c r="IK153">
        <v>0</v>
      </c>
      <c r="IL153">
        <v>0</v>
      </c>
      <c r="IM153">
        <v>0</v>
      </c>
      <c r="IN153">
        <v>0</v>
      </c>
      <c r="IO153">
        <v>0</v>
      </c>
      <c r="IP153">
        <v>0</v>
      </c>
      <c r="IQ153">
        <v>0</v>
      </c>
      <c r="IR153">
        <v>0</v>
      </c>
      <c r="IS153">
        <v>0</v>
      </c>
      <c r="IT153">
        <v>0</v>
      </c>
      <c r="IU153">
        <v>10</v>
      </c>
      <c r="IV153">
        <v>2.5</v>
      </c>
      <c r="IW153">
        <v>163</v>
      </c>
      <c r="IX153">
        <v>40.75</v>
      </c>
      <c r="IY153">
        <v>163</v>
      </c>
      <c r="IZ153">
        <v>163</v>
      </c>
      <c r="JA153">
        <v>0</v>
      </c>
      <c r="JB153">
        <v>39.64</v>
      </c>
      <c r="JC153">
        <v>39.64</v>
      </c>
      <c r="JD153">
        <v>39.64</v>
      </c>
      <c r="JE153">
        <v>0</v>
      </c>
      <c r="JF153">
        <v>78.89</v>
      </c>
      <c r="JG153">
        <v>78.89</v>
      </c>
      <c r="JH153">
        <v>78.89</v>
      </c>
      <c r="JI153">
        <v>0</v>
      </c>
      <c r="JJ153">
        <v>995.51210000000003</v>
      </c>
      <c r="JK153">
        <v>995.51210000000003</v>
      </c>
      <c r="JL153" t="s">
        <v>878</v>
      </c>
      <c r="JM153">
        <v>-7.2810000000000001E-3</v>
      </c>
      <c r="JN153">
        <v>0</v>
      </c>
      <c r="JO153">
        <v>539.94000000000005</v>
      </c>
      <c r="JP153">
        <v>30</v>
      </c>
      <c r="JQ153">
        <v>0.7</v>
      </c>
      <c r="JR153">
        <v>44317.36438082176</v>
      </c>
      <c r="JS153">
        <v>1</v>
      </c>
      <c r="JT153">
        <v>2</v>
      </c>
    </row>
    <row r="154" spans="1:280" x14ac:dyDescent="0.25">
      <c r="A154">
        <v>2060</v>
      </c>
      <c r="B154">
        <v>2060</v>
      </c>
      <c r="C154" t="s">
        <v>253</v>
      </c>
      <c r="D154" t="s">
        <v>251</v>
      </c>
      <c r="E154" t="s">
        <v>254</v>
      </c>
      <c r="G154">
        <v>2058</v>
      </c>
      <c r="H154">
        <v>338000</v>
      </c>
      <c r="I154">
        <v>30000</v>
      </c>
      <c r="J154">
        <v>0</v>
      </c>
      <c r="K154">
        <v>0</v>
      </c>
      <c r="L154">
        <v>0</v>
      </c>
      <c r="M154">
        <v>0</v>
      </c>
      <c r="N154">
        <v>25000</v>
      </c>
      <c r="O154">
        <v>0</v>
      </c>
      <c r="P154">
        <v>12.37</v>
      </c>
      <c r="Q154">
        <v>56000</v>
      </c>
      <c r="R154">
        <v>205</v>
      </c>
      <c r="S154">
        <v>205</v>
      </c>
      <c r="T154">
        <v>205</v>
      </c>
      <c r="U154">
        <v>0</v>
      </c>
      <c r="V154" t="s">
        <v>870</v>
      </c>
      <c r="W154">
        <v>205</v>
      </c>
      <c r="X154">
        <v>205</v>
      </c>
      <c r="Y154">
        <v>205</v>
      </c>
      <c r="Z154">
        <v>0</v>
      </c>
      <c r="AA154">
        <v>24</v>
      </c>
      <c r="AB154">
        <v>22.55</v>
      </c>
      <c r="AC154">
        <v>0.3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  <c r="AS154">
        <v>0</v>
      </c>
      <c r="AT154">
        <v>0</v>
      </c>
      <c r="AU154">
        <v>13</v>
      </c>
      <c r="AV154">
        <v>3.25</v>
      </c>
      <c r="AW154">
        <v>13</v>
      </c>
      <c r="AX154">
        <v>13</v>
      </c>
      <c r="AY154">
        <v>0</v>
      </c>
      <c r="AZ154">
        <v>0</v>
      </c>
      <c r="BA154">
        <v>59.34</v>
      </c>
      <c r="BB154">
        <v>0</v>
      </c>
      <c r="BC154">
        <v>59.34</v>
      </c>
      <c r="BD154">
        <v>0</v>
      </c>
      <c r="BE154">
        <v>50.46</v>
      </c>
      <c r="BF154">
        <v>0</v>
      </c>
      <c r="BG154">
        <v>50.46</v>
      </c>
      <c r="BH154">
        <v>21.5487</v>
      </c>
      <c r="BI154">
        <v>231.1</v>
      </c>
      <c r="BJ154">
        <v>327.76870000000002</v>
      </c>
      <c r="BK154">
        <v>340.9</v>
      </c>
      <c r="BL154">
        <v>231.1</v>
      </c>
      <c r="BM154">
        <v>340.9</v>
      </c>
      <c r="BN154" t="s">
        <v>871</v>
      </c>
      <c r="BO154">
        <v>0</v>
      </c>
      <c r="BP154">
        <v>0</v>
      </c>
      <c r="BQ154">
        <v>273.17</v>
      </c>
      <c r="BR154">
        <v>6</v>
      </c>
      <c r="BS154">
        <v>0.7</v>
      </c>
      <c r="BT154" t="s">
        <v>872</v>
      </c>
      <c r="BU154" t="s">
        <v>872</v>
      </c>
      <c r="BV154" t="s">
        <v>872</v>
      </c>
      <c r="BW154" t="s">
        <v>872</v>
      </c>
      <c r="BX154">
        <v>2058</v>
      </c>
      <c r="BY154">
        <v>338000</v>
      </c>
      <c r="BZ154">
        <v>30000</v>
      </c>
      <c r="CA154">
        <v>0</v>
      </c>
      <c r="CB154">
        <v>0</v>
      </c>
      <c r="CC154">
        <v>0</v>
      </c>
      <c r="CD154">
        <v>0</v>
      </c>
      <c r="CE154">
        <v>25000</v>
      </c>
      <c r="CF154">
        <v>0</v>
      </c>
      <c r="CG154">
        <v>12.37</v>
      </c>
      <c r="CH154">
        <v>56000</v>
      </c>
      <c r="CI154">
        <v>0</v>
      </c>
      <c r="CJ154">
        <v>193.17</v>
      </c>
      <c r="CK154">
        <v>0</v>
      </c>
      <c r="CL154">
        <v>193.17</v>
      </c>
      <c r="CM154">
        <v>0</v>
      </c>
      <c r="CN154" t="s">
        <v>873</v>
      </c>
      <c r="CO154">
        <v>0</v>
      </c>
      <c r="CP154">
        <v>193.17</v>
      </c>
      <c r="CQ154">
        <v>0</v>
      </c>
      <c r="CR154">
        <v>193.17</v>
      </c>
      <c r="CS154">
        <v>28</v>
      </c>
      <c r="CT154">
        <v>21.248699999999999</v>
      </c>
      <c r="CU154">
        <v>0.3</v>
      </c>
      <c r="CV154">
        <v>0</v>
      </c>
      <c r="CW154">
        <v>0</v>
      </c>
      <c r="CX154">
        <v>0</v>
      </c>
      <c r="CY154">
        <v>0</v>
      </c>
      <c r="CZ154">
        <v>0</v>
      </c>
      <c r="DA154">
        <v>0</v>
      </c>
      <c r="DB154">
        <v>0</v>
      </c>
      <c r="DC154">
        <v>0</v>
      </c>
      <c r="DD154">
        <v>0</v>
      </c>
      <c r="DE154">
        <v>0</v>
      </c>
      <c r="DF154">
        <v>0</v>
      </c>
      <c r="DG154">
        <v>0</v>
      </c>
      <c r="DH154">
        <v>0</v>
      </c>
      <c r="DI154">
        <v>0</v>
      </c>
      <c r="DJ154">
        <v>0</v>
      </c>
      <c r="DK154">
        <v>0</v>
      </c>
      <c r="DL154">
        <v>0</v>
      </c>
      <c r="DM154">
        <v>0</v>
      </c>
      <c r="DN154">
        <v>0</v>
      </c>
      <c r="DO154">
        <v>13</v>
      </c>
      <c r="DP154">
        <v>0</v>
      </c>
      <c r="DQ154">
        <v>13</v>
      </c>
      <c r="DR154">
        <v>0</v>
      </c>
      <c r="DS154">
        <v>59.34</v>
      </c>
      <c r="DT154">
        <v>0</v>
      </c>
      <c r="DU154">
        <v>59.34</v>
      </c>
      <c r="DV154">
        <v>0</v>
      </c>
      <c r="DW154">
        <v>50.46</v>
      </c>
      <c r="DX154">
        <v>0</v>
      </c>
      <c r="DY154">
        <v>50.46</v>
      </c>
      <c r="DZ154">
        <v>22.77</v>
      </c>
      <c r="EA154">
        <v>21.5487</v>
      </c>
      <c r="EB154">
        <v>338.07</v>
      </c>
      <c r="EC154">
        <v>327.76870000000002</v>
      </c>
      <c r="ED154">
        <v>22.77</v>
      </c>
      <c r="EE154">
        <v>338.07</v>
      </c>
      <c r="EF154" t="s">
        <v>874</v>
      </c>
      <c r="EG154">
        <v>-1.1006E-2</v>
      </c>
      <c r="EH154">
        <v>0</v>
      </c>
      <c r="EI154">
        <v>286.70999999999998</v>
      </c>
      <c r="EJ154">
        <v>9</v>
      </c>
      <c r="EK154">
        <v>0.7</v>
      </c>
      <c r="EL154" t="s">
        <v>872</v>
      </c>
      <c r="EM154" t="s">
        <v>872</v>
      </c>
      <c r="EN154" t="s">
        <v>872</v>
      </c>
      <c r="EO154" t="s">
        <v>872</v>
      </c>
      <c r="EP154">
        <v>2058</v>
      </c>
      <c r="EQ154">
        <v>375408</v>
      </c>
      <c r="ER154" s="22">
        <v>30493</v>
      </c>
      <c r="ES154">
        <v>5287</v>
      </c>
      <c r="ET154">
        <v>0</v>
      </c>
      <c r="EU154">
        <v>0</v>
      </c>
      <c r="EV154">
        <v>0</v>
      </c>
      <c r="EW154">
        <v>0</v>
      </c>
      <c r="EX154">
        <v>0</v>
      </c>
      <c r="EY154">
        <v>12.37</v>
      </c>
      <c r="EZ154">
        <v>66478</v>
      </c>
      <c r="FA154">
        <v>0</v>
      </c>
      <c r="FB154">
        <v>202</v>
      </c>
      <c r="FC154">
        <v>0</v>
      </c>
      <c r="FD154">
        <v>202</v>
      </c>
      <c r="FE154">
        <v>0</v>
      </c>
      <c r="FF154" t="s">
        <v>875</v>
      </c>
      <c r="FG154">
        <v>0</v>
      </c>
      <c r="FH154">
        <v>202</v>
      </c>
      <c r="FI154">
        <v>0</v>
      </c>
      <c r="FJ154">
        <v>202</v>
      </c>
      <c r="FK154">
        <v>24</v>
      </c>
      <c r="FL154">
        <v>22.22</v>
      </c>
      <c r="FM154">
        <v>0.3</v>
      </c>
      <c r="FN154">
        <v>0</v>
      </c>
      <c r="FO154">
        <v>0</v>
      </c>
      <c r="FP154">
        <v>0</v>
      </c>
      <c r="FQ154">
        <v>0</v>
      </c>
      <c r="FR154">
        <v>0</v>
      </c>
      <c r="FS154">
        <v>0</v>
      </c>
      <c r="FT154">
        <v>0</v>
      </c>
      <c r="FU154">
        <v>0</v>
      </c>
      <c r="FV154">
        <v>0</v>
      </c>
      <c r="FW154">
        <v>0</v>
      </c>
      <c r="FX154">
        <v>0</v>
      </c>
      <c r="FY154">
        <v>0</v>
      </c>
      <c r="FZ154">
        <v>0</v>
      </c>
      <c r="GA154">
        <v>0</v>
      </c>
      <c r="GB154">
        <v>0</v>
      </c>
      <c r="GC154">
        <v>1</v>
      </c>
      <c r="GD154">
        <v>0.25</v>
      </c>
      <c r="GE154">
        <v>0</v>
      </c>
      <c r="GF154">
        <v>0</v>
      </c>
      <c r="GG154">
        <v>14</v>
      </c>
      <c r="GH154">
        <v>0</v>
      </c>
      <c r="GI154">
        <v>14</v>
      </c>
      <c r="GJ154">
        <v>0</v>
      </c>
      <c r="GK154">
        <v>59.34</v>
      </c>
      <c r="GL154">
        <v>0</v>
      </c>
      <c r="GM154">
        <v>59.34</v>
      </c>
      <c r="GN154">
        <v>0</v>
      </c>
      <c r="GO154">
        <v>50.46</v>
      </c>
      <c r="GP154">
        <v>0</v>
      </c>
      <c r="GQ154">
        <v>50.46</v>
      </c>
      <c r="GR154">
        <v>20.587499999999999</v>
      </c>
      <c r="GS154">
        <v>22.77</v>
      </c>
      <c r="GT154">
        <v>338.67</v>
      </c>
      <c r="GU154">
        <v>338.07</v>
      </c>
      <c r="GV154">
        <v>22.77</v>
      </c>
      <c r="GW154">
        <v>338.67</v>
      </c>
      <c r="GX154" t="s">
        <v>876</v>
      </c>
      <c r="GY154">
        <v>-1.4404999999999999E-2</v>
      </c>
      <c r="GZ154">
        <v>0</v>
      </c>
      <c r="HA154">
        <v>324.36</v>
      </c>
      <c r="HB154">
        <v>6</v>
      </c>
      <c r="HC154">
        <v>0.7</v>
      </c>
      <c r="HD154" t="s">
        <v>872</v>
      </c>
      <c r="HE154" t="s">
        <v>872</v>
      </c>
      <c r="HF154" t="s">
        <v>872</v>
      </c>
      <c r="HG154" t="s">
        <v>872</v>
      </c>
      <c r="HH154">
        <v>2058</v>
      </c>
      <c r="HI154">
        <v>369595</v>
      </c>
      <c r="HJ154">
        <v>38782</v>
      </c>
      <c r="HK154">
        <v>10825</v>
      </c>
      <c r="HL154">
        <v>0</v>
      </c>
      <c r="HM154">
        <v>0</v>
      </c>
      <c r="HN154">
        <v>0</v>
      </c>
      <c r="HO154">
        <v>0</v>
      </c>
      <c r="HP154">
        <v>0</v>
      </c>
      <c r="HQ154">
        <v>13.24</v>
      </c>
      <c r="HR154">
        <v>64745</v>
      </c>
      <c r="HS154">
        <v>0</v>
      </c>
      <c r="HT154">
        <v>204.37</v>
      </c>
      <c r="HU154">
        <v>0</v>
      </c>
      <c r="HV154">
        <v>204.37</v>
      </c>
      <c r="HW154">
        <v>0</v>
      </c>
      <c r="HX154" t="s">
        <v>877</v>
      </c>
      <c r="HY154">
        <v>0</v>
      </c>
      <c r="HZ154">
        <v>204.37</v>
      </c>
      <c r="IA154">
        <v>0</v>
      </c>
      <c r="IB154">
        <v>204.37</v>
      </c>
      <c r="IC154">
        <v>20</v>
      </c>
      <c r="ID154">
        <v>20</v>
      </c>
      <c r="IE154">
        <v>0</v>
      </c>
      <c r="IF154">
        <v>0</v>
      </c>
      <c r="IG154">
        <v>0</v>
      </c>
      <c r="IH154">
        <v>0</v>
      </c>
      <c r="II154">
        <v>0</v>
      </c>
      <c r="IJ154">
        <v>0</v>
      </c>
      <c r="IK154">
        <v>0</v>
      </c>
      <c r="IL154">
        <v>0</v>
      </c>
      <c r="IM154">
        <v>0</v>
      </c>
      <c r="IN154">
        <v>0</v>
      </c>
      <c r="IO154">
        <v>0</v>
      </c>
      <c r="IP154">
        <v>0</v>
      </c>
      <c r="IQ154">
        <v>0</v>
      </c>
      <c r="IR154">
        <v>0</v>
      </c>
      <c r="IS154">
        <v>0</v>
      </c>
      <c r="IT154">
        <v>0</v>
      </c>
      <c r="IU154">
        <v>2</v>
      </c>
      <c r="IV154">
        <v>0.5</v>
      </c>
      <c r="IW154">
        <v>0.35</v>
      </c>
      <c r="IX154">
        <v>8.7499999999999994E-2</v>
      </c>
      <c r="IY154">
        <v>16</v>
      </c>
      <c r="IZ154">
        <v>0.35</v>
      </c>
      <c r="JA154">
        <v>15.65</v>
      </c>
      <c r="JB154">
        <v>0</v>
      </c>
      <c r="JC154">
        <v>59.34</v>
      </c>
      <c r="JD154">
        <v>0</v>
      </c>
      <c r="JE154">
        <v>59.34</v>
      </c>
      <c r="JF154">
        <v>0</v>
      </c>
      <c r="JG154">
        <v>50.46</v>
      </c>
      <c r="JH154">
        <v>0</v>
      </c>
      <c r="JI154">
        <v>50.46</v>
      </c>
      <c r="JJ154">
        <v>20.587499999999999</v>
      </c>
      <c r="JK154">
        <v>338.67</v>
      </c>
      <c r="JL154" t="s">
        <v>878</v>
      </c>
      <c r="JM154">
        <v>-5.4359999999999999E-3</v>
      </c>
      <c r="JN154">
        <v>0</v>
      </c>
      <c r="JO154">
        <v>316.8</v>
      </c>
      <c r="JP154">
        <v>6</v>
      </c>
      <c r="JQ154">
        <v>0.7</v>
      </c>
      <c r="JR154">
        <v>44317.36438082176</v>
      </c>
      <c r="JS154">
        <v>1</v>
      </c>
      <c r="JT154">
        <v>2</v>
      </c>
    </row>
    <row r="155" spans="1:280" x14ac:dyDescent="0.25">
      <c r="A155">
        <v>3360</v>
      </c>
      <c r="B155">
        <v>2060</v>
      </c>
      <c r="D155" t="s">
        <v>251</v>
      </c>
      <c r="E155" t="s">
        <v>254</v>
      </c>
      <c r="F155" t="s">
        <v>933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T155">
        <v>0</v>
      </c>
      <c r="U155">
        <v>0</v>
      </c>
      <c r="V155" t="s">
        <v>870</v>
      </c>
      <c r="W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G155">
        <v>0</v>
      </c>
      <c r="AH155">
        <v>0</v>
      </c>
      <c r="AI155">
        <v>0</v>
      </c>
      <c r="AJ155">
        <v>0</v>
      </c>
      <c r="AL155">
        <v>0</v>
      </c>
      <c r="AM155">
        <v>0</v>
      </c>
      <c r="AN155">
        <v>0</v>
      </c>
      <c r="AO155">
        <v>0</v>
      </c>
      <c r="AQ155">
        <v>0</v>
      </c>
      <c r="AR155">
        <v>0</v>
      </c>
      <c r="AS155">
        <v>0</v>
      </c>
      <c r="AT155">
        <v>0</v>
      </c>
      <c r="AU155">
        <v>0</v>
      </c>
      <c r="AV155">
        <v>0</v>
      </c>
      <c r="AX155">
        <v>0</v>
      </c>
      <c r="AY155">
        <v>0</v>
      </c>
      <c r="AZ155">
        <v>59.34</v>
      </c>
      <c r="BB155">
        <v>59.34</v>
      </c>
      <c r="BC155">
        <v>0</v>
      </c>
      <c r="BD155">
        <v>50.46</v>
      </c>
      <c r="BF155">
        <v>50.46</v>
      </c>
      <c r="BG155">
        <v>0</v>
      </c>
      <c r="BH155">
        <v>306.22000000000003</v>
      </c>
      <c r="BI155">
        <v>109.8</v>
      </c>
      <c r="BL155">
        <v>306.22000000000003</v>
      </c>
      <c r="BN155" t="s">
        <v>871</v>
      </c>
      <c r="BO155">
        <v>0</v>
      </c>
      <c r="BP155">
        <v>0</v>
      </c>
      <c r="BQ155">
        <v>0</v>
      </c>
      <c r="BR155">
        <v>0</v>
      </c>
      <c r="BS155">
        <v>0</v>
      </c>
      <c r="BT155" t="s">
        <v>872</v>
      </c>
      <c r="BU155" t="s">
        <v>872</v>
      </c>
      <c r="BV155" t="s">
        <v>872</v>
      </c>
      <c r="BW155" t="s">
        <v>872</v>
      </c>
      <c r="BY155">
        <v>0</v>
      </c>
      <c r="BZ155">
        <v>0</v>
      </c>
      <c r="CA155">
        <v>0</v>
      </c>
      <c r="CB155">
        <v>0</v>
      </c>
      <c r="CC155">
        <v>0</v>
      </c>
      <c r="CD155">
        <v>0</v>
      </c>
      <c r="CE155">
        <v>0</v>
      </c>
      <c r="CF155">
        <v>0</v>
      </c>
      <c r="CG155">
        <v>0</v>
      </c>
      <c r="CH155">
        <v>0</v>
      </c>
      <c r="CI155">
        <v>193.17</v>
      </c>
      <c r="CK155">
        <v>193.17</v>
      </c>
      <c r="CL155">
        <v>0</v>
      </c>
      <c r="CM155">
        <v>0</v>
      </c>
      <c r="CN155" t="s">
        <v>873</v>
      </c>
      <c r="CO155">
        <v>193.17</v>
      </c>
      <c r="CQ155">
        <v>193.17</v>
      </c>
      <c r="CR155">
        <v>0</v>
      </c>
      <c r="CS155">
        <v>0</v>
      </c>
      <c r="CT155">
        <v>0</v>
      </c>
      <c r="CU155">
        <v>0</v>
      </c>
      <c r="CV155">
        <v>0</v>
      </c>
      <c r="CW155">
        <v>0</v>
      </c>
      <c r="CY155">
        <v>0</v>
      </c>
      <c r="CZ155">
        <v>0</v>
      </c>
      <c r="DA155">
        <v>0</v>
      </c>
      <c r="DB155">
        <v>0</v>
      </c>
      <c r="DD155">
        <v>0</v>
      </c>
      <c r="DE155">
        <v>0</v>
      </c>
      <c r="DF155">
        <v>0</v>
      </c>
      <c r="DG155">
        <v>0</v>
      </c>
      <c r="DI155">
        <v>0</v>
      </c>
      <c r="DJ155">
        <v>0</v>
      </c>
      <c r="DK155">
        <v>0</v>
      </c>
      <c r="DL155">
        <v>0</v>
      </c>
      <c r="DM155">
        <v>13</v>
      </c>
      <c r="DN155">
        <v>3.25</v>
      </c>
      <c r="DP155">
        <v>13</v>
      </c>
      <c r="DQ155">
        <v>0</v>
      </c>
      <c r="DR155">
        <v>59.34</v>
      </c>
      <c r="DT155">
        <v>59.34</v>
      </c>
      <c r="DU155">
        <v>0</v>
      </c>
      <c r="DV155">
        <v>50.46</v>
      </c>
      <c r="DX155">
        <v>50.46</v>
      </c>
      <c r="DY155">
        <v>0</v>
      </c>
      <c r="DZ155">
        <v>315.3</v>
      </c>
      <c r="EA155">
        <v>306.22000000000003</v>
      </c>
      <c r="ED155">
        <v>315.3</v>
      </c>
      <c r="EF155" t="s">
        <v>874</v>
      </c>
      <c r="EG155">
        <v>-1.1006E-2</v>
      </c>
      <c r="EH155">
        <v>0</v>
      </c>
      <c r="EI155">
        <v>0</v>
      </c>
      <c r="EJ155">
        <v>0</v>
      </c>
      <c r="EK155">
        <v>0</v>
      </c>
      <c r="EL155" t="s">
        <v>872</v>
      </c>
      <c r="EM155" t="s">
        <v>872</v>
      </c>
      <c r="EN155" t="s">
        <v>872</v>
      </c>
      <c r="EO155" t="s">
        <v>872</v>
      </c>
      <c r="EQ155">
        <v>0</v>
      </c>
      <c r="ER155" s="22">
        <v>0</v>
      </c>
      <c r="ES155">
        <v>0</v>
      </c>
      <c r="ET155">
        <v>0</v>
      </c>
      <c r="EU155">
        <v>0</v>
      </c>
      <c r="EV155">
        <v>0</v>
      </c>
      <c r="EW155">
        <v>0</v>
      </c>
      <c r="EX155">
        <v>0</v>
      </c>
      <c r="EY155">
        <v>0</v>
      </c>
      <c r="EZ155">
        <v>0</v>
      </c>
      <c r="FA155">
        <v>202</v>
      </c>
      <c r="FC155">
        <v>202</v>
      </c>
      <c r="FD155">
        <v>0</v>
      </c>
      <c r="FE155">
        <v>0</v>
      </c>
      <c r="FF155" t="s">
        <v>875</v>
      </c>
      <c r="FG155">
        <v>202</v>
      </c>
      <c r="FI155">
        <v>202</v>
      </c>
      <c r="FJ155">
        <v>0</v>
      </c>
      <c r="FK155">
        <v>0</v>
      </c>
      <c r="FL155">
        <v>0</v>
      </c>
      <c r="FM155">
        <v>0</v>
      </c>
      <c r="FN155">
        <v>0</v>
      </c>
      <c r="FO155">
        <v>0</v>
      </c>
      <c r="FQ155">
        <v>0</v>
      </c>
      <c r="FR155">
        <v>0</v>
      </c>
      <c r="FS155">
        <v>0</v>
      </c>
      <c r="FT155">
        <v>0</v>
      </c>
      <c r="FV155">
        <v>0</v>
      </c>
      <c r="FW155">
        <v>0</v>
      </c>
      <c r="FX155">
        <v>0</v>
      </c>
      <c r="FY155">
        <v>0</v>
      </c>
      <c r="GA155">
        <v>0</v>
      </c>
      <c r="GB155">
        <v>0</v>
      </c>
      <c r="GC155">
        <v>0</v>
      </c>
      <c r="GD155">
        <v>0</v>
      </c>
      <c r="GE155">
        <v>14</v>
      </c>
      <c r="GF155">
        <v>3.5</v>
      </c>
      <c r="GH155">
        <v>14</v>
      </c>
      <c r="GI155">
        <v>0</v>
      </c>
      <c r="GJ155">
        <v>59.34</v>
      </c>
      <c r="GL155">
        <v>59.34</v>
      </c>
      <c r="GM155">
        <v>0</v>
      </c>
      <c r="GN155">
        <v>50.46</v>
      </c>
      <c r="GP155">
        <v>50.46</v>
      </c>
      <c r="GQ155">
        <v>0</v>
      </c>
      <c r="GR155">
        <v>318.08249999999998</v>
      </c>
      <c r="GS155">
        <v>315.3</v>
      </c>
      <c r="GV155">
        <v>318.08249999999998</v>
      </c>
      <c r="GX155" t="s">
        <v>876</v>
      </c>
      <c r="GY155">
        <v>-1.4404999999999999E-2</v>
      </c>
      <c r="GZ155">
        <v>0</v>
      </c>
      <c r="HA155">
        <v>0</v>
      </c>
      <c r="HB155">
        <v>0</v>
      </c>
      <c r="HC155">
        <v>0</v>
      </c>
      <c r="HD155" t="s">
        <v>872</v>
      </c>
      <c r="HE155" t="s">
        <v>872</v>
      </c>
      <c r="HF155" t="s">
        <v>872</v>
      </c>
      <c r="HG155" t="s">
        <v>872</v>
      </c>
      <c r="HI155">
        <v>0</v>
      </c>
      <c r="HJ155">
        <v>0</v>
      </c>
      <c r="HK155">
        <v>0</v>
      </c>
      <c r="HL155">
        <v>0</v>
      </c>
      <c r="HM155">
        <v>0</v>
      </c>
      <c r="HN155">
        <v>0</v>
      </c>
      <c r="HO155">
        <v>0</v>
      </c>
      <c r="HP155">
        <v>0</v>
      </c>
      <c r="HQ155">
        <v>0</v>
      </c>
      <c r="HR155">
        <v>0</v>
      </c>
      <c r="HS155">
        <v>204.37</v>
      </c>
      <c r="HU155">
        <v>204.37</v>
      </c>
      <c r="HV155">
        <v>0</v>
      </c>
      <c r="HW155">
        <v>0</v>
      </c>
      <c r="HX155" t="s">
        <v>877</v>
      </c>
      <c r="HY155">
        <v>204.37</v>
      </c>
      <c r="IA155">
        <v>204.37</v>
      </c>
      <c r="IB155">
        <v>0</v>
      </c>
      <c r="IC155">
        <v>0</v>
      </c>
      <c r="ID155">
        <v>0</v>
      </c>
      <c r="IE155">
        <v>0</v>
      </c>
      <c r="IF155">
        <v>0</v>
      </c>
      <c r="IG155">
        <v>0</v>
      </c>
      <c r="II155">
        <v>0</v>
      </c>
      <c r="IJ155">
        <v>0</v>
      </c>
      <c r="IK155">
        <v>0</v>
      </c>
      <c r="IL155">
        <v>0</v>
      </c>
      <c r="IN155">
        <v>0</v>
      </c>
      <c r="IO155">
        <v>0</v>
      </c>
      <c r="IP155">
        <v>0</v>
      </c>
      <c r="IQ155">
        <v>0</v>
      </c>
      <c r="IS155">
        <v>0</v>
      </c>
      <c r="IT155">
        <v>0</v>
      </c>
      <c r="IU155">
        <v>0</v>
      </c>
      <c r="IV155">
        <v>0</v>
      </c>
      <c r="IW155">
        <v>15.65</v>
      </c>
      <c r="IX155">
        <v>3.9125000000000001</v>
      </c>
      <c r="IZ155">
        <v>15.65</v>
      </c>
      <c r="JA155">
        <v>0</v>
      </c>
      <c r="JB155">
        <v>59.34</v>
      </c>
      <c r="JD155">
        <v>59.34</v>
      </c>
      <c r="JE155">
        <v>0</v>
      </c>
      <c r="JF155">
        <v>50.46</v>
      </c>
      <c r="JH155">
        <v>50.46</v>
      </c>
      <c r="JI155">
        <v>0</v>
      </c>
      <c r="JJ155">
        <v>318.08249999999998</v>
      </c>
      <c r="JL155" t="s">
        <v>878</v>
      </c>
      <c r="JM155">
        <v>0</v>
      </c>
      <c r="JN155">
        <v>0</v>
      </c>
      <c r="JO155">
        <v>0</v>
      </c>
      <c r="JP155">
        <v>0</v>
      </c>
      <c r="JQ155">
        <v>0</v>
      </c>
      <c r="JR155">
        <v>44317.36438082176</v>
      </c>
      <c r="JS155">
        <v>1</v>
      </c>
      <c r="JT155">
        <v>3</v>
      </c>
    </row>
    <row r="156" spans="1:280" x14ac:dyDescent="0.25">
      <c r="A156">
        <v>2061</v>
      </c>
      <c r="B156">
        <v>2061</v>
      </c>
      <c r="C156" t="s">
        <v>255</v>
      </c>
      <c r="D156" t="s">
        <v>251</v>
      </c>
      <c r="E156" t="s">
        <v>256</v>
      </c>
      <c r="G156">
        <v>2058</v>
      </c>
      <c r="H156">
        <v>1085000</v>
      </c>
      <c r="I156">
        <v>110000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15.63</v>
      </c>
      <c r="Q156">
        <v>412000</v>
      </c>
      <c r="R156">
        <v>221</v>
      </c>
      <c r="S156">
        <v>221</v>
      </c>
      <c r="T156">
        <v>221</v>
      </c>
      <c r="U156">
        <v>0</v>
      </c>
      <c r="V156" t="s">
        <v>870</v>
      </c>
      <c r="W156">
        <v>221</v>
      </c>
      <c r="X156">
        <v>221</v>
      </c>
      <c r="Y156">
        <v>221</v>
      </c>
      <c r="Z156">
        <v>0</v>
      </c>
      <c r="AA156">
        <v>49</v>
      </c>
      <c r="AB156">
        <v>24.31</v>
      </c>
      <c r="AC156">
        <v>11.7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  <c r="AS156">
        <v>3</v>
      </c>
      <c r="AT156">
        <v>0.75</v>
      </c>
      <c r="AU156">
        <v>33.68</v>
      </c>
      <c r="AV156">
        <v>8.42</v>
      </c>
      <c r="AW156">
        <v>33.68</v>
      </c>
      <c r="AX156">
        <v>33.68</v>
      </c>
      <c r="AY156">
        <v>0</v>
      </c>
      <c r="AZ156">
        <v>70.16</v>
      </c>
      <c r="BA156">
        <v>70.16</v>
      </c>
      <c r="BB156">
        <v>70.16</v>
      </c>
      <c r="BC156">
        <v>0</v>
      </c>
      <c r="BD156">
        <v>63.56</v>
      </c>
      <c r="BE156">
        <v>63.56</v>
      </c>
      <c r="BF156">
        <v>63.56</v>
      </c>
      <c r="BG156">
        <v>0</v>
      </c>
      <c r="BH156">
        <v>413.8021</v>
      </c>
      <c r="BI156">
        <v>399.9</v>
      </c>
      <c r="BJ156">
        <v>413.8021</v>
      </c>
      <c r="BK156">
        <v>399.9</v>
      </c>
      <c r="BL156">
        <v>413.8021</v>
      </c>
      <c r="BM156">
        <v>413.8021</v>
      </c>
      <c r="BN156" t="s">
        <v>871</v>
      </c>
      <c r="BO156">
        <v>0</v>
      </c>
      <c r="BP156">
        <v>0</v>
      </c>
      <c r="BQ156">
        <v>1864.25</v>
      </c>
      <c r="BR156">
        <v>90</v>
      </c>
      <c r="BS156">
        <v>0.9</v>
      </c>
      <c r="BT156" t="s">
        <v>872</v>
      </c>
      <c r="BU156" t="s">
        <v>872</v>
      </c>
      <c r="BV156" t="s">
        <v>872</v>
      </c>
      <c r="BW156" t="s">
        <v>872</v>
      </c>
      <c r="BX156">
        <v>2058</v>
      </c>
      <c r="BY156">
        <v>1065000</v>
      </c>
      <c r="BZ156">
        <v>115000</v>
      </c>
      <c r="CA156">
        <v>0</v>
      </c>
      <c r="CB156">
        <v>0</v>
      </c>
      <c r="CC156">
        <v>0</v>
      </c>
      <c r="CD156">
        <v>0</v>
      </c>
      <c r="CE156">
        <v>0</v>
      </c>
      <c r="CF156">
        <v>0</v>
      </c>
      <c r="CG156">
        <v>15.63</v>
      </c>
      <c r="CH156">
        <v>400000</v>
      </c>
      <c r="CI156">
        <v>233.11</v>
      </c>
      <c r="CJ156">
        <v>233.11</v>
      </c>
      <c r="CK156">
        <v>233.11</v>
      </c>
      <c r="CL156">
        <v>0</v>
      </c>
      <c r="CM156">
        <v>0</v>
      </c>
      <c r="CN156" t="s">
        <v>873</v>
      </c>
      <c r="CO156">
        <v>233.11</v>
      </c>
      <c r="CP156">
        <v>233.11</v>
      </c>
      <c r="CQ156">
        <v>233.11</v>
      </c>
      <c r="CR156">
        <v>0</v>
      </c>
      <c r="CS156">
        <v>53</v>
      </c>
      <c r="CT156">
        <v>25.642099999999999</v>
      </c>
      <c r="CU156">
        <v>11.7</v>
      </c>
      <c r="CV156">
        <v>0</v>
      </c>
      <c r="CW156">
        <v>0</v>
      </c>
      <c r="CX156">
        <v>0</v>
      </c>
      <c r="CY156">
        <v>0</v>
      </c>
      <c r="CZ156">
        <v>0</v>
      </c>
      <c r="DA156">
        <v>0</v>
      </c>
      <c r="DB156">
        <v>0</v>
      </c>
      <c r="DC156">
        <v>0</v>
      </c>
      <c r="DD156">
        <v>0</v>
      </c>
      <c r="DE156">
        <v>0</v>
      </c>
      <c r="DF156">
        <v>0</v>
      </c>
      <c r="DG156">
        <v>0</v>
      </c>
      <c r="DH156">
        <v>0</v>
      </c>
      <c r="DI156">
        <v>0</v>
      </c>
      <c r="DJ156">
        <v>0</v>
      </c>
      <c r="DK156">
        <v>3</v>
      </c>
      <c r="DL156">
        <v>0.75</v>
      </c>
      <c r="DM156">
        <v>35.520000000000003</v>
      </c>
      <c r="DN156">
        <v>8.8800000000000008</v>
      </c>
      <c r="DO156">
        <v>35.520000000000003</v>
      </c>
      <c r="DP156">
        <v>35.520000000000003</v>
      </c>
      <c r="DQ156">
        <v>0</v>
      </c>
      <c r="DR156">
        <v>70.16</v>
      </c>
      <c r="DS156">
        <v>70.16</v>
      </c>
      <c r="DT156">
        <v>70.16</v>
      </c>
      <c r="DU156">
        <v>0</v>
      </c>
      <c r="DV156">
        <v>63.56</v>
      </c>
      <c r="DW156">
        <v>63.56</v>
      </c>
      <c r="DX156">
        <v>63.56</v>
      </c>
      <c r="DY156">
        <v>0</v>
      </c>
      <c r="DZ156">
        <v>403.57900000000001</v>
      </c>
      <c r="EA156">
        <v>413.8021</v>
      </c>
      <c r="EB156">
        <v>403.57900000000001</v>
      </c>
      <c r="EC156">
        <v>413.8021</v>
      </c>
      <c r="ED156">
        <v>413.8021</v>
      </c>
      <c r="EE156">
        <v>413.8021</v>
      </c>
      <c r="EF156" t="s">
        <v>874</v>
      </c>
      <c r="EG156">
        <v>-1.841E-3</v>
      </c>
      <c r="EH156">
        <v>0</v>
      </c>
      <c r="EI156">
        <v>1712.77</v>
      </c>
      <c r="EJ156">
        <v>88</v>
      </c>
      <c r="EK156">
        <v>0.8</v>
      </c>
      <c r="EL156" t="s">
        <v>872</v>
      </c>
      <c r="EM156" t="s">
        <v>872</v>
      </c>
      <c r="EN156" t="s">
        <v>872</v>
      </c>
      <c r="EO156" t="s">
        <v>872</v>
      </c>
      <c r="EP156">
        <v>2058</v>
      </c>
      <c r="EQ156">
        <v>925605</v>
      </c>
      <c r="ER156" s="22">
        <v>110981</v>
      </c>
      <c r="ES156">
        <v>16215</v>
      </c>
      <c r="ET156">
        <v>0</v>
      </c>
      <c r="EU156">
        <v>0</v>
      </c>
      <c r="EV156">
        <v>0</v>
      </c>
      <c r="EW156">
        <v>0</v>
      </c>
      <c r="EX156">
        <v>0</v>
      </c>
      <c r="EY156">
        <v>15.63</v>
      </c>
      <c r="EZ156">
        <v>400111</v>
      </c>
      <c r="FA156">
        <v>222.15</v>
      </c>
      <c r="FB156">
        <v>222.15</v>
      </c>
      <c r="FC156">
        <v>222.15</v>
      </c>
      <c r="FD156">
        <v>0</v>
      </c>
      <c r="FE156">
        <v>0</v>
      </c>
      <c r="FF156" t="s">
        <v>875</v>
      </c>
      <c r="FG156">
        <v>222.15</v>
      </c>
      <c r="FH156">
        <v>222.15</v>
      </c>
      <c r="FI156">
        <v>222.15</v>
      </c>
      <c r="FJ156">
        <v>0</v>
      </c>
      <c r="FK156">
        <v>53</v>
      </c>
      <c r="FL156">
        <v>24.436499999999999</v>
      </c>
      <c r="FM156">
        <v>11.7</v>
      </c>
      <c r="FN156">
        <v>0</v>
      </c>
      <c r="FO156">
        <v>0</v>
      </c>
      <c r="FP156">
        <v>0</v>
      </c>
      <c r="FQ156">
        <v>0</v>
      </c>
      <c r="FR156">
        <v>0</v>
      </c>
      <c r="FS156">
        <v>0</v>
      </c>
      <c r="FT156">
        <v>0</v>
      </c>
      <c r="FU156">
        <v>0</v>
      </c>
      <c r="FV156">
        <v>0</v>
      </c>
      <c r="FW156">
        <v>0</v>
      </c>
      <c r="FX156">
        <v>0</v>
      </c>
      <c r="FY156">
        <v>0</v>
      </c>
      <c r="FZ156">
        <v>0</v>
      </c>
      <c r="GA156">
        <v>0</v>
      </c>
      <c r="GB156">
        <v>0</v>
      </c>
      <c r="GC156">
        <v>3</v>
      </c>
      <c r="GD156">
        <v>0.75</v>
      </c>
      <c r="GE156">
        <v>43.29</v>
      </c>
      <c r="GF156">
        <v>10.8225</v>
      </c>
      <c r="GG156">
        <v>43.29</v>
      </c>
      <c r="GH156">
        <v>43.29</v>
      </c>
      <c r="GI156">
        <v>0</v>
      </c>
      <c r="GJ156">
        <v>70.16</v>
      </c>
      <c r="GK156">
        <v>70.16</v>
      </c>
      <c r="GL156">
        <v>70.16</v>
      </c>
      <c r="GM156">
        <v>0</v>
      </c>
      <c r="GN156">
        <v>63.56</v>
      </c>
      <c r="GO156">
        <v>63.56</v>
      </c>
      <c r="GP156">
        <v>63.56</v>
      </c>
      <c r="GQ156">
        <v>0</v>
      </c>
      <c r="GR156">
        <v>398.5274</v>
      </c>
      <c r="GS156">
        <v>403.57900000000001</v>
      </c>
      <c r="GT156">
        <v>398.5274</v>
      </c>
      <c r="GU156">
        <v>403.57900000000001</v>
      </c>
      <c r="GV156">
        <v>403.57900000000001</v>
      </c>
      <c r="GW156">
        <v>403.57900000000001</v>
      </c>
      <c r="GX156" t="s">
        <v>876</v>
      </c>
      <c r="GY156">
        <v>-6.9059999999999998E-3</v>
      </c>
      <c r="GZ156">
        <v>0</v>
      </c>
      <c r="HA156">
        <v>1788.69</v>
      </c>
      <c r="HB156">
        <v>90</v>
      </c>
      <c r="HC156">
        <v>0.9</v>
      </c>
      <c r="HD156" t="s">
        <v>872</v>
      </c>
      <c r="HE156" t="s">
        <v>872</v>
      </c>
      <c r="HF156" t="s">
        <v>872</v>
      </c>
      <c r="HG156" t="s">
        <v>872</v>
      </c>
      <c r="HH156">
        <v>2058</v>
      </c>
      <c r="HI156">
        <v>904086</v>
      </c>
      <c r="HJ156">
        <v>109322</v>
      </c>
      <c r="HK156">
        <v>17247</v>
      </c>
      <c r="HL156">
        <v>0</v>
      </c>
      <c r="HM156">
        <v>0</v>
      </c>
      <c r="HN156">
        <v>0</v>
      </c>
      <c r="HO156">
        <v>0</v>
      </c>
      <c r="HP156">
        <v>0</v>
      </c>
      <c r="HQ156">
        <v>15.69</v>
      </c>
      <c r="HR156">
        <v>381175</v>
      </c>
      <c r="HS156">
        <v>224.59</v>
      </c>
      <c r="HT156">
        <v>224.59</v>
      </c>
      <c r="HU156">
        <v>224.59</v>
      </c>
      <c r="HV156">
        <v>0</v>
      </c>
      <c r="HW156">
        <v>0</v>
      </c>
      <c r="HX156" t="s">
        <v>877</v>
      </c>
      <c r="HY156">
        <v>224.59</v>
      </c>
      <c r="HZ156">
        <v>224.59</v>
      </c>
      <c r="IA156">
        <v>224.59</v>
      </c>
      <c r="IB156">
        <v>0</v>
      </c>
      <c r="IC156">
        <v>47</v>
      </c>
      <c r="ID156">
        <v>24.704899999999999</v>
      </c>
      <c r="IE156">
        <v>4.3</v>
      </c>
      <c r="IF156">
        <v>0</v>
      </c>
      <c r="IG156">
        <v>0</v>
      </c>
      <c r="IH156">
        <v>0</v>
      </c>
      <c r="II156">
        <v>0</v>
      </c>
      <c r="IJ156">
        <v>0</v>
      </c>
      <c r="IK156">
        <v>0</v>
      </c>
      <c r="IL156">
        <v>0</v>
      </c>
      <c r="IM156">
        <v>0</v>
      </c>
      <c r="IN156">
        <v>0</v>
      </c>
      <c r="IO156">
        <v>0</v>
      </c>
      <c r="IP156">
        <v>0</v>
      </c>
      <c r="IQ156">
        <v>0</v>
      </c>
      <c r="IR156">
        <v>0</v>
      </c>
      <c r="IS156">
        <v>0</v>
      </c>
      <c r="IT156">
        <v>0</v>
      </c>
      <c r="IU156">
        <v>5</v>
      </c>
      <c r="IV156">
        <v>1.25</v>
      </c>
      <c r="IW156">
        <v>39.85</v>
      </c>
      <c r="IX156">
        <v>9.9625000000000004</v>
      </c>
      <c r="IY156">
        <v>39.85</v>
      </c>
      <c r="IZ156">
        <v>39.85</v>
      </c>
      <c r="JA156">
        <v>0</v>
      </c>
      <c r="JB156">
        <v>70.16</v>
      </c>
      <c r="JC156">
        <v>70.16</v>
      </c>
      <c r="JD156">
        <v>70.16</v>
      </c>
      <c r="JE156">
        <v>0</v>
      </c>
      <c r="JF156">
        <v>63.56</v>
      </c>
      <c r="JG156">
        <v>63.56</v>
      </c>
      <c r="JH156">
        <v>63.56</v>
      </c>
      <c r="JI156">
        <v>0</v>
      </c>
      <c r="JJ156">
        <v>398.5274</v>
      </c>
      <c r="JK156">
        <v>398.5274</v>
      </c>
      <c r="JL156" t="s">
        <v>878</v>
      </c>
      <c r="JM156">
        <v>-9.8289999999999992E-3</v>
      </c>
      <c r="JN156">
        <v>0</v>
      </c>
      <c r="JO156">
        <v>1697.2</v>
      </c>
      <c r="JP156">
        <v>89</v>
      </c>
      <c r="JQ156">
        <v>0.8</v>
      </c>
      <c r="JR156">
        <v>44317.36438082176</v>
      </c>
      <c r="JS156">
        <v>1</v>
      </c>
      <c r="JT156">
        <v>2</v>
      </c>
    </row>
    <row r="157" spans="1:280" x14ac:dyDescent="0.25">
      <c r="A157">
        <v>2062</v>
      </c>
      <c r="B157">
        <v>2062</v>
      </c>
      <c r="C157" t="s">
        <v>257</v>
      </c>
      <c r="D157" t="s">
        <v>251</v>
      </c>
      <c r="E157" t="s">
        <v>258</v>
      </c>
      <c r="G157">
        <v>2058</v>
      </c>
      <c r="H157">
        <v>38013</v>
      </c>
      <c r="I157">
        <v>4500</v>
      </c>
      <c r="J157">
        <v>0</v>
      </c>
      <c r="K157">
        <v>0</v>
      </c>
      <c r="L157">
        <v>0</v>
      </c>
      <c r="M157">
        <v>0</v>
      </c>
      <c r="N157">
        <v>4250</v>
      </c>
      <c r="O157">
        <v>0</v>
      </c>
      <c r="P157">
        <v>11</v>
      </c>
      <c r="Q157">
        <v>85000</v>
      </c>
      <c r="R157">
        <v>9</v>
      </c>
      <c r="S157">
        <v>9</v>
      </c>
      <c r="T157">
        <v>9</v>
      </c>
      <c r="U157">
        <v>0</v>
      </c>
      <c r="V157" t="s">
        <v>870</v>
      </c>
      <c r="W157">
        <v>9</v>
      </c>
      <c r="X157">
        <v>9</v>
      </c>
      <c r="Y157">
        <v>9</v>
      </c>
      <c r="Z157">
        <v>0</v>
      </c>
      <c r="AA157">
        <v>1</v>
      </c>
      <c r="AB157">
        <v>0.99</v>
      </c>
      <c r="AC157">
        <v>1.6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  <c r="AS157">
        <v>0</v>
      </c>
      <c r="AT157">
        <v>0</v>
      </c>
      <c r="AU157">
        <v>2</v>
      </c>
      <c r="AV157">
        <v>0.5</v>
      </c>
      <c r="AW157">
        <v>2</v>
      </c>
      <c r="AX157">
        <v>2</v>
      </c>
      <c r="AY157">
        <v>0</v>
      </c>
      <c r="AZ157">
        <v>25.54</v>
      </c>
      <c r="BA157">
        <v>25.54</v>
      </c>
      <c r="BB157">
        <v>25.54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39.084099999999999</v>
      </c>
      <c r="BI157">
        <v>37.630000000000003</v>
      </c>
      <c r="BJ157">
        <v>39.084099999999999</v>
      </c>
      <c r="BK157">
        <v>37.630000000000003</v>
      </c>
      <c r="BL157">
        <v>39.084099999999999</v>
      </c>
      <c r="BM157">
        <v>39.084099999999999</v>
      </c>
      <c r="BN157" t="s">
        <v>871</v>
      </c>
      <c r="BO157">
        <v>0</v>
      </c>
      <c r="BP157">
        <v>0</v>
      </c>
      <c r="BQ157">
        <v>9444.44</v>
      </c>
      <c r="BR157">
        <v>99</v>
      </c>
      <c r="BS157">
        <v>0.9</v>
      </c>
      <c r="BT157" t="s">
        <v>872</v>
      </c>
      <c r="BU157" t="s">
        <v>872</v>
      </c>
      <c r="BV157" t="s">
        <v>872</v>
      </c>
      <c r="BW157" t="s">
        <v>872</v>
      </c>
      <c r="BX157">
        <v>2058</v>
      </c>
      <c r="BY157">
        <v>37210</v>
      </c>
      <c r="BZ157">
        <v>4500</v>
      </c>
      <c r="CA157">
        <v>0</v>
      </c>
      <c r="CB157">
        <v>0</v>
      </c>
      <c r="CC157">
        <v>0</v>
      </c>
      <c r="CD157">
        <v>0</v>
      </c>
      <c r="CE157">
        <v>4250</v>
      </c>
      <c r="CF157">
        <v>0</v>
      </c>
      <c r="CG157">
        <v>11</v>
      </c>
      <c r="CH157">
        <v>83035</v>
      </c>
      <c r="CI157">
        <v>10.31</v>
      </c>
      <c r="CJ157">
        <v>10.31</v>
      </c>
      <c r="CK157">
        <v>10.31</v>
      </c>
      <c r="CL157">
        <v>0</v>
      </c>
      <c r="CM157">
        <v>0</v>
      </c>
      <c r="CN157" t="s">
        <v>873</v>
      </c>
      <c r="CO157">
        <v>10.31</v>
      </c>
      <c r="CP157">
        <v>10.31</v>
      </c>
      <c r="CQ157">
        <v>10.31</v>
      </c>
      <c r="CR157">
        <v>0</v>
      </c>
      <c r="CS157">
        <v>4</v>
      </c>
      <c r="CT157">
        <v>1.1341000000000001</v>
      </c>
      <c r="CU157">
        <v>1.6</v>
      </c>
      <c r="CV157">
        <v>0</v>
      </c>
      <c r="CW157">
        <v>0</v>
      </c>
      <c r="CX157">
        <v>0</v>
      </c>
      <c r="CY157">
        <v>0</v>
      </c>
      <c r="CZ157">
        <v>0</v>
      </c>
      <c r="DA157">
        <v>0</v>
      </c>
      <c r="DB157">
        <v>0</v>
      </c>
      <c r="DC157">
        <v>0</v>
      </c>
      <c r="DD157">
        <v>0</v>
      </c>
      <c r="DE157">
        <v>0</v>
      </c>
      <c r="DF157">
        <v>0</v>
      </c>
      <c r="DG157">
        <v>0</v>
      </c>
      <c r="DH157">
        <v>0</v>
      </c>
      <c r="DI157">
        <v>0</v>
      </c>
      <c r="DJ157">
        <v>0</v>
      </c>
      <c r="DK157">
        <v>0</v>
      </c>
      <c r="DL157">
        <v>0</v>
      </c>
      <c r="DM157">
        <v>2</v>
      </c>
      <c r="DN157">
        <v>0.5</v>
      </c>
      <c r="DO157">
        <v>2</v>
      </c>
      <c r="DP157">
        <v>2</v>
      </c>
      <c r="DQ157">
        <v>0</v>
      </c>
      <c r="DR157">
        <v>25.54</v>
      </c>
      <c r="DS157">
        <v>25.54</v>
      </c>
      <c r="DT157">
        <v>25.54</v>
      </c>
      <c r="DU157">
        <v>0</v>
      </c>
      <c r="DV157">
        <v>0</v>
      </c>
      <c r="DW157">
        <v>0</v>
      </c>
      <c r="DX157">
        <v>0</v>
      </c>
      <c r="DY157">
        <v>0</v>
      </c>
      <c r="DZ157">
        <v>38.7791</v>
      </c>
      <c r="EA157">
        <v>39.084099999999999</v>
      </c>
      <c r="EB157">
        <v>38.7791</v>
      </c>
      <c r="EC157">
        <v>39.084099999999999</v>
      </c>
      <c r="ED157">
        <v>39.084099999999999</v>
      </c>
      <c r="EE157">
        <v>39.084099999999999</v>
      </c>
      <c r="EF157" t="s">
        <v>874</v>
      </c>
      <c r="EG157">
        <v>0</v>
      </c>
      <c r="EH157">
        <v>0</v>
      </c>
      <c r="EI157">
        <v>8053.83</v>
      </c>
      <c r="EJ157">
        <v>98</v>
      </c>
      <c r="EK157">
        <v>0.9</v>
      </c>
      <c r="EL157" t="s">
        <v>872</v>
      </c>
      <c r="EM157" t="s">
        <v>872</v>
      </c>
      <c r="EN157" t="s">
        <v>872</v>
      </c>
      <c r="EO157" t="s">
        <v>872</v>
      </c>
      <c r="EP157">
        <v>2058</v>
      </c>
      <c r="EQ157">
        <v>38050</v>
      </c>
      <c r="ER157" s="22">
        <v>4353</v>
      </c>
      <c r="ES157">
        <v>645</v>
      </c>
      <c r="ET157">
        <v>0</v>
      </c>
      <c r="EU157">
        <v>0</v>
      </c>
      <c r="EV157">
        <v>0</v>
      </c>
      <c r="EW157">
        <v>0</v>
      </c>
      <c r="EX157">
        <v>0</v>
      </c>
      <c r="EY157">
        <v>11</v>
      </c>
      <c r="EZ157">
        <v>57221</v>
      </c>
      <c r="FA157">
        <v>9.81</v>
      </c>
      <c r="FB157">
        <v>9.81</v>
      </c>
      <c r="FC157">
        <v>9.81</v>
      </c>
      <c r="FD157">
        <v>0</v>
      </c>
      <c r="FE157">
        <v>0</v>
      </c>
      <c r="FF157" t="s">
        <v>875</v>
      </c>
      <c r="FG157">
        <v>9.81</v>
      </c>
      <c r="FH157">
        <v>9.81</v>
      </c>
      <c r="FI157">
        <v>9.81</v>
      </c>
      <c r="FJ157">
        <v>0</v>
      </c>
      <c r="FK157">
        <v>4</v>
      </c>
      <c r="FL157">
        <v>1.0790999999999999</v>
      </c>
      <c r="FM157">
        <v>1.6</v>
      </c>
      <c r="FN157">
        <v>0</v>
      </c>
      <c r="FO157">
        <v>0</v>
      </c>
      <c r="FP157">
        <v>0</v>
      </c>
      <c r="FQ157">
        <v>0</v>
      </c>
      <c r="FR157">
        <v>0</v>
      </c>
      <c r="FS157">
        <v>0</v>
      </c>
      <c r="FT157">
        <v>0</v>
      </c>
      <c r="FU157">
        <v>0</v>
      </c>
      <c r="FV157">
        <v>0</v>
      </c>
      <c r="FW157">
        <v>0</v>
      </c>
      <c r="FX157">
        <v>0</v>
      </c>
      <c r="FY157">
        <v>0</v>
      </c>
      <c r="FZ157">
        <v>0</v>
      </c>
      <c r="GA157">
        <v>0</v>
      </c>
      <c r="GB157">
        <v>0</v>
      </c>
      <c r="GC157">
        <v>0</v>
      </c>
      <c r="GD157">
        <v>0</v>
      </c>
      <c r="GE157">
        <v>3</v>
      </c>
      <c r="GF157">
        <v>0.75</v>
      </c>
      <c r="GG157">
        <v>3</v>
      </c>
      <c r="GH157">
        <v>3</v>
      </c>
      <c r="GI157">
        <v>0</v>
      </c>
      <c r="GJ157">
        <v>25.54</v>
      </c>
      <c r="GK157">
        <v>25.54</v>
      </c>
      <c r="GL157">
        <v>25.54</v>
      </c>
      <c r="GM157">
        <v>0</v>
      </c>
      <c r="GN157">
        <v>0</v>
      </c>
      <c r="GO157">
        <v>0</v>
      </c>
      <c r="GP157">
        <v>0</v>
      </c>
      <c r="GQ157">
        <v>0</v>
      </c>
      <c r="GR157">
        <v>37.019100000000002</v>
      </c>
      <c r="GS157">
        <v>38.7791</v>
      </c>
      <c r="GT157">
        <v>37.019100000000002</v>
      </c>
      <c r="GU157">
        <v>38.7791</v>
      </c>
      <c r="GV157">
        <v>38.7791</v>
      </c>
      <c r="GW157">
        <v>38.7791</v>
      </c>
      <c r="GX157" t="s">
        <v>876</v>
      </c>
      <c r="GY157">
        <v>0</v>
      </c>
      <c r="GZ157">
        <v>0</v>
      </c>
      <c r="HA157">
        <v>5832.93</v>
      </c>
      <c r="HB157">
        <v>97</v>
      </c>
      <c r="HC157">
        <v>0.9</v>
      </c>
      <c r="HD157" t="s">
        <v>872</v>
      </c>
      <c r="HE157" t="s">
        <v>872</v>
      </c>
      <c r="HF157" t="s">
        <v>872</v>
      </c>
      <c r="HG157" t="s">
        <v>872</v>
      </c>
      <c r="HH157">
        <v>2058</v>
      </c>
      <c r="HI157">
        <v>37445</v>
      </c>
      <c r="HJ157">
        <v>4144</v>
      </c>
      <c r="HK157">
        <v>604</v>
      </c>
      <c r="HL157">
        <v>0</v>
      </c>
      <c r="HM157">
        <v>0</v>
      </c>
      <c r="HN157">
        <v>0</v>
      </c>
      <c r="HO157">
        <v>0</v>
      </c>
      <c r="HP157">
        <v>0</v>
      </c>
      <c r="HQ157">
        <v>10</v>
      </c>
      <c r="HR157">
        <v>63738</v>
      </c>
      <c r="HS157">
        <v>8.81</v>
      </c>
      <c r="HT157">
        <v>8.81</v>
      </c>
      <c r="HU157">
        <v>8.81</v>
      </c>
      <c r="HV157">
        <v>0</v>
      </c>
      <c r="HW157">
        <v>0</v>
      </c>
      <c r="HX157" t="s">
        <v>877</v>
      </c>
      <c r="HY157">
        <v>8.81</v>
      </c>
      <c r="HZ157">
        <v>8.81</v>
      </c>
      <c r="IA157">
        <v>8.81</v>
      </c>
      <c r="IB157">
        <v>0</v>
      </c>
      <c r="IC157">
        <v>5</v>
      </c>
      <c r="ID157">
        <v>0.96909999999999996</v>
      </c>
      <c r="IE157">
        <v>1.2</v>
      </c>
      <c r="IF157">
        <v>0</v>
      </c>
      <c r="IG157">
        <v>0</v>
      </c>
      <c r="IH157">
        <v>0</v>
      </c>
      <c r="II157">
        <v>0</v>
      </c>
      <c r="IJ157">
        <v>0</v>
      </c>
      <c r="IK157">
        <v>0</v>
      </c>
      <c r="IL157">
        <v>0</v>
      </c>
      <c r="IM157">
        <v>0</v>
      </c>
      <c r="IN157">
        <v>0</v>
      </c>
      <c r="IO157">
        <v>0</v>
      </c>
      <c r="IP157">
        <v>0</v>
      </c>
      <c r="IQ157">
        <v>0</v>
      </c>
      <c r="IR157">
        <v>0</v>
      </c>
      <c r="IS157">
        <v>0</v>
      </c>
      <c r="IT157">
        <v>0</v>
      </c>
      <c r="IU157">
        <v>0</v>
      </c>
      <c r="IV157">
        <v>0</v>
      </c>
      <c r="IW157">
        <v>2</v>
      </c>
      <c r="IX157">
        <v>0.5</v>
      </c>
      <c r="IY157">
        <v>2</v>
      </c>
      <c r="IZ157">
        <v>2</v>
      </c>
      <c r="JA157">
        <v>0</v>
      </c>
      <c r="JB157">
        <v>25.54</v>
      </c>
      <c r="JC157">
        <v>25.54</v>
      </c>
      <c r="JD157">
        <v>25.54</v>
      </c>
      <c r="JE157">
        <v>0</v>
      </c>
      <c r="JF157">
        <v>0</v>
      </c>
      <c r="JG157">
        <v>0</v>
      </c>
      <c r="JH157">
        <v>0</v>
      </c>
      <c r="JI157">
        <v>0</v>
      </c>
      <c r="JJ157">
        <v>37.019100000000002</v>
      </c>
      <c r="JK157">
        <v>37.019100000000002</v>
      </c>
      <c r="JL157" t="s">
        <v>878</v>
      </c>
      <c r="JM157">
        <v>-0.10682</v>
      </c>
      <c r="JN157">
        <v>0</v>
      </c>
      <c r="JO157">
        <v>7234.73</v>
      </c>
      <c r="JP157">
        <v>98</v>
      </c>
      <c r="JQ157">
        <v>0.9</v>
      </c>
      <c r="JR157">
        <v>44317.36438082176</v>
      </c>
      <c r="JS157">
        <v>1</v>
      </c>
      <c r="JT157">
        <v>2</v>
      </c>
    </row>
    <row r="158" spans="1:280" x14ac:dyDescent="0.25">
      <c r="A158">
        <v>2063</v>
      </c>
      <c r="B158">
        <v>2063</v>
      </c>
      <c r="C158" t="s">
        <v>259</v>
      </c>
      <c r="D158" t="s">
        <v>251</v>
      </c>
      <c r="E158" t="s">
        <v>260</v>
      </c>
      <c r="G158">
        <v>2058</v>
      </c>
      <c r="H158">
        <v>214000</v>
      </c>
      <c r="I158">
        <v>5000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4</v>
      </c>
      <c r="Q158">
        <v>55000</v>
      </c>
      <c r="R158">
        <v>15</v>
      </c>
      <c r="S158">
        <v>15</v>
      </c>
      <c r="T158">
        <v>15</v>
      </c>
      <c r="U158">
        <v>0</v>
      </c>
      <c r="V158" t="s">
        <v>870</v>
      </c>
      <c r="W158">
        <v>15</v>
      </c>
      <c r="X158">
        <v>15</v>
      </c>
      <c r="Y158">
        <v>15</v>
      </c>
      <c r="Z158">
        <v>0</v>
      </c>
      <c r="AA158">
        <v>5</v>
      </c>
      <c r="AB158">
        <v>1.65</v>
      </c>
      <c r="AC158">
        <v>1.1000000000000001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  <c r="AS158">
        <v>0</v>
      </c>
      <c r="AT158">
        <v>0</v>
      </c>
      <c r="AU158">
        <v>2</v>
      </c>
      <c r="AV158">
        <v>0.5</v>
      </c>
      <c r="AW158">
        <v>2</v>
      </c>
      <c r="AX158">
        <v>2</v>
      </c>
      <c r="AY158">
        <v>0</v>
      </c>
      <c r="AZ158">
        <v>23.29</v>
      </c>
      <c r="BA158">
        <v>23.29</v>
      </c>
      <c r="BB158">
        <v>23.29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50.175800000000002</v>
      </c>
      <c r="BI158">
        <v>41.54</v>
      </c>
      <c r="BJ158">
        <v>50.175800000000002</v>
      </c>
      <c r="BK158">
        <v>41.54</v>
      </c>
      <c r="BL158">
        <v>50.175800000000002</v>
      </c>
      <c r="BM158">
        <v>50.175800000000002</v>
      </c>
      <c r="BN158" t="s">
        <v>871</v>
      </c>
      <c r="BO158">
        <v>0</v>
      </c>
      <c r="BP158">
        <v>0</v>
      </c>
      <c r="BQ158">
        <v>3666.67</v>
      </c>
      <c r="BR158">
        <v>93</v>
      </c>
      <c r="BS158">
        <v>0.9</v>
      </c>
      <c r="BT158" t="s">
        <v>872</v>
      </c>
      <c r="BU158" t="s">
        <v>872</v>
      </c>
      <c r="BV158" t="s">
        <v>872</v>
      </c>
      <c r="BW158" t="s">
        <v>872</v>
      </c>
      <c r="BX158">
        <v>2058</v>
      </c>
      <c r="BY158">
        <v>208000</v>
      </c>
      <c r="BZ158">
        <v>5000</v>
      </c>
      <c r="CA158">
        <v>0</v>
      </c>
      <c r="CB158">
        <v>0</v>
      </c>
      <c r="CC158">
        <v>0</v>
      </c>
      <c r="CD158">
        <v>0</v>
      </c>
      <c r="CE158">
        <v>0</v>
      </c>
      <c r="CF158">
        <v>0</v>
      </c>
      <c r="CG158">
        <v>4</v>
      </c>
      <c r="CH158">
        <v>60000</v>
      </c>
      <c r="CI158">
        <v>22.78</v>
      </c>
      <c r="CJ158">
        <v>22.78</v>
      </c>
      <c r="CK158">
        <v>22.78</v>
      </c>
      <c r="CL158">
        <v>0</v>
      </c>
      <c r="CM158">
        <v>0</v>
      </c>
      <c r="CN158" t="s">
        <v>873</v>
      </c>
      <c r="CO158">
        <v>22.78</v>
      </c>
      <c r="CP158">
        <v>22.78</v>
      </c>
      <c r="CQ158">
        <v>22.78</v>
      </c>
      <c r="CR158">
        <v>0</v>
      </c>
      <c r="CS158">
        <v>5</v>
      </c>
      <c r="CT158">
        <v>2.5057999999999998</v>
      </c>
      <c r="CU158">
        <v>1.1000000000000001</v>
      </c>
      <c r="CV158">
        <v>0</v>
      </c>
      <c r="CW158">
        <v>0</v>
      </c>
      <c r="CX158">
        <v>0</v>
      </c>
      <c r="CY158">
        <v>0</v>
      </c>
      <c r="CZ158">
        <v>0</v>
      </c>
      <c r="DA158">
        <v>0</v>
      </c>
      <c r="DB158">
        <v>0</v>
      </c>
      <c r="DC158">
        <v>0</v>
      </c>
      <c r="DD158">
        <v>0</v>
      </c>
      <c r="DE158">
        <v>0</v>
      </c>
      <c r="DF158">
        <v>0</v>
      </c>
      <c r="DG158">
        <v>0</v>
      </c>
      <c r="DH158">
        <v>0</v>
      </c>
      <c r="DI158">
        <v>0</v>
      </c>
      <c r="DJ158">
        <v>0</v>
      </c>
      <c r="DK158">
        <v>0</v>
      </c>
      <c r="DL158">
        <v>0</v>
      </c>
      <c r="DM158">
        <v>2</v>
      </c>
      <c r="DN158">
        <v>0.5</v>
      </c>
      <c r="DO158">
        <v>2</v>
      </c>
      <c r="DP158">
        <v>2</v>
      </c>
      <c r="DQ158">
        <v>0</v>
      </c>
      <c r="DR158">
        <v>23.29</v>
      </c>
      <c r="DS158">
        <v>23.29</v>
      </c>
      <c r="DT158">
        <v>23.29</v>
      </c>
      <c r="DU158">
        <v>0</v>
      </c>
      <c r="DV158">
        <v>0</v>
      </c>
      <c r="DW158">
        <v>0</v>
      </c>
      <c r="DX158">
        <v>0</v>
      </c>
      <c r="DY158">
        <v>0</v>
      </c>
      <c r="DZ158">
        <v>37.630800000000001</v>
      </c>
      <c r="EA158">
        <v>50.175800000000002</v>
      </c>
      <c r="EB158">
        <v>37.630800000000001</v>
      </c>
      <c r="EC158">
        <v>50.175800000000002</v>
      </c>
      <c r="ED158">
        <v>50.175800000000002</v>
      </c>
      <c r="EE158">
        <v>50.175800000000002</v>
      </c>
      <c r="EF158" t="s">
        <v>874</v>
      </c>
      <c r="EG158">
        <v>0</v>
      </c>
      <c r="EH158">
        <v>0</v>
      </c>
      <c r="EI158">
        <v>2633.89</v>
      </c>
      <c r="EJ158">
        <v>92</v>
      </c>
      <c r="EK158">
        <v>0.9</v>
      </c>
      <c r="EL158" t="s">
        <v>872</v>
      </c>
      <c r="EM158" t="s">
        <v>872</v>
      </c>
      <c r="EN158" t="s">
        <v>872</v>
      </c>
      <c r="EO158" t="s">
        <v>872</v>
      </c>
      <c r="EP158">
        <v>2058</v>
      </c>
      <c r="EQ158">
        <v>206847</v>
      </c>
      <c r="ER158" s="22">
        <v>5248</v>
      </c>
      <c r="ES158">
        <v>767</v>
      </c>
      <c r="ET158">
        <v>0</v>
      </c>
      <c r="EU158">
        <v>0</v>
      </c>
      <c r="EV158">
        <v>0</v>
      </c>
      <c r="EW158">
        <v>0</v>
      </c>
      <c r="EX158">
        <v>0</v>
      </c>
      <c r="EY158">
        <v>4</v>
      </c>
      <c r="EZ158">
        <v>49193</v>
      </c>
      <c r="FA158">
        <v>11.53</v>
      </c>
      <c r="FB158">
        <v>11.53</v>
      </c>
      <c r="FC158">
        <v>11.53</v>
      </c>
      <c r="FD158">
        <v>0</v>
      </c>
      <c r="FE158">
        <v>0</v>
      </c>
      <c r="FF158" t="s">
        <v>875</v>
      </c>
      <c r="FG158">
        <v>11.53</v>
      </c>
      <c r="FH158">
        <v>11.53</v>
      </c>
      <c r="FI158">
        <v>11.53</v>
      </c>
      <c r="FJ158">
        <v>0</v>
      </c>
      <c r="FK158">
        <v>3</v>
      </c>
      <c r="FL158">
        <v>1.2683</v>
      </c>
      <c r="FM158">
        <v>1.1000000000000001</v>
      </c>
      <c r="FN158">
        <v>0</v>
      </c>
      <c r="FO158">
        <v>0</v>
      </c>
      <c r="FP158">
        <v>0</v>
      </c>
      <c r="FQ158">
        <v>0</v>
      </c>
      <c r="FR158">
        <v>0</v>
      </c>
      <c r="FS158">
        <v>0</v>
      </c>
      <c r="FT158">
        <v>0</v>
      </c>
      <c r="FU158">
        <v>0</v>
      </c>
      <c r="FV158">
        <v>0</v>
      </c>
      <c r="FW158">
        <v>0</v>
      </c>
      <c r="FX158">
        <v>0</v>
      </c>
      <c r="FY158">
        <v>0</v>
      </c>
      <c r="FZ158">
        <v>0</v>
      </c>
      <c r="GA158">
        <v>0</v>
      </c>
      <c r="GB158">
        <v>0</v>
      </c>
      <c r="GC158">
        <v>0</v>
      </c>
      <c r="GD158">
        <v>0</v>
      </c>
      <c r="GE158">
        <v>1.77</v>
      </c>
      <c r="GF158">
        <v>0.4425</v>
      </c>
      <c r="GG158">
        <v>1.77</v>
      </c>
      <c r="GH158">
        <v>1.77</v>
      </c>
      <c r="GI158">
        <v>0</v>
      </c>
      <c r="GJ158">
        <v>23.29</v>
      </c>
      <c r="GK158">
        <v>23.29</v>
      </c>
      <c r="GL158">
        <v>23.29</v>
      </c>
      <c r="GM158">
        <v>0</v>
      </c>
      <c r="GN158">
        <v>0</v>
      </c>
      <c r="GO158">
        <v>0</v>
      </c>
      <c r="GP158">
        <v>0</v>
      </c>
      <c r="GQ158">
        <v>0</v>
      </c>
      <c r="GR158">
        <v>35.985700000000001</v>
      </c>
      <c r="GS158">
        <v>37.630800000000001</v>
      </c>
      <c r="GT158">
        <v>35.985700000000001</v>
      </c>
      <c r="GU158">
        <v>37.630800000000001</v>
      </c>
      <c r="GV158">
        <v>37.630800000000001</v>
      </c>
      <c r="GW158">
        <v>37.630800000000001</v>
      </c>
      <c r="GX158" t="s">
        <v>876</v>
      </c>
      <c r="GY158">
        <v>-3.6444999999999998E-2</v>
      </c>
      <c r="GZ158">
        <v>0</v>
      </c>
      <c r="HA158">
        <v>4109.6899999999996</v>
      </c>
      <c r="HB158">
        <v>96</v>
      </c>
      <c r="HC158">
        <v>0.9</v>
      </c>
      <c r="HD158" t="s">
        <v>872</v>
      </c>
      <c r="HE158" t="s">
        <v>872</v>
      </c>
      <c r="HF158" t="s">
        <v>872</v>
      </c>
      <c r="HG158" t="s">
        <v>872</v>
      </c>
      <c r="HH158">
        <v>2058</v>
      </c>
      <c r="HI158">
        <v>207100</v>
      </c>
      <c r="HJ158">
        <v>3972</v>
      </c>
      <c r="HK158">
        <v>627</v>
      </c>
      <c r="HL158">
        <v>0</v>
      </c>
      <c r="HM158">
        <v>0</v>
      </c>
      <c r="HN158">
        <v>0</v>
      </c>
      <c r="HO158">
        <v>0</v>
      </c>
      <c r="HP158">
        <v>0</v>
      </c>
      <c r="HQ158">
        <v>2</v>
      </c>
      <c r="HR158">
        <v>42927</v>
      </c>
      <c r="HS158">
        <v>10.62</v>
      </c>
      <c r="HT158">
        <v>10.62</v>
      </c>
      <c r="HU158">
        <v>10.62</v>
      </c>
      <c r="HV158">
        <v>0</v>
      </c>
      <c r="HW158">
        <v>0</v>
      </c>
      <c r="HX158" t="s">
        <v>877</v>
      </c>
      <c r="HY158">
        <v>10.62</v>
      </c>
      <c r="HZ158">
        <v>10.62</v>
      </c>
      <c r="IA158">
        <v>10.62</v>
      </c>
      <c r="IB158">
        <v>0</v>
      </c>
      <c r="IC158">
        <v>2</v>
      </c>
      <c r="ID158">
        <v>1.1681999999999999</v>
      </c>
      <c r="IE158">
        <v>0.5</v>
      </c>
      <c r="IF158">
        <v>0</v>
      </c>
      <c r="IG158">
        <v>0</v>
      </c>
      <c r="IH158">
        <v>0</v>
      </c>
      <c r="II158">
        <v>0</v>
      </c>
      <c r="IJ158">
        <v>0</v>
      </c>
      <c r="IK158">
        <v>0</v>
      </c>
      <c r="IL158">
        <v>0</v>
      </c>
      <c r="IM158">
        <v>0</v>
      </c>
      <c r="IN158">
        <v>0</v>
      </c>
      <c r="IO158">
        <v>0</v>
      </c>
      <c r="IP158">
        <v>0</v>
      </c>
      <c r="IQ158">
        <v>0</v>
      </c>
      <c r="IR158">
        <v>0</v>
      </c>
      <c r="IS158">
        <v>0</v>
      </c>
      <c r="IT158">
        <v>0</v>
      </c>
      <c r="IU158">
        <v>0</v>
      </c>
      <c r="IV158">
        <v>0</v>
      </c>
      <c r="IW158">
        <v>1.63</v>
      </c>
      <c r="IX158">
        <v>0.40749999999999997</v>
      </c>
      <c r="IY158">
        <v>1.63</v>
      </c>
      <c r="IZ158">
        <v>1.63</v>
      </c>
      <c r="JA158">
        <v>0</v>
      </c>
      <c r="JB158">
        <v>23.29</v>
      </c>
      <c r="JC158">
        <v>23.29</v>
      </c>
      <c r="JD158">
        <v>23.29</v>
      </c>
      <c r="JE158">
        <v>0</v>
      </c>
      <c r="JF158">
        <v>0</v>
      </c>
      <c r="JG158">
        <v>0</v>
      </c>
      <c r="JH158">
        <v>0</v>
      </c>
      <c r="JI158">
        <v>0</v>
      </c>
      <c r="JJ158">
        <v>35.985700000000001</v>
      </c>
      <c r="JK158">
        <v>35.985700000000001</v>
      </c>
      <c r="JL158" t="s">
        <v>878</v>
      </c>
      <c r="JM158">
        <v>-4.0819000000000001E-2</v>
      </c>
      <c r="JN158">
        <v>0</v>
      </c>
      <c r="JO158">
        <v>4042.09</v>
      </c>
      <c r="JP158">
        <v>96</v>
      </c>
      <c r="JQ158">
        <v>0.9</v>
      </c>
      <c r="JR158">
        <v>44317.36438082176</v>
      </c>
      <c r="JS158">
        <v>1</v>
      </c>
      <c r="JT158">
        <v>2</v>
      </c>
    </row>
    <row r="159" spans="1:280" x14ac:dyDescent="0.25">
      <c r="A159">
        <v>2081</v>
      </c>
      <c r="B159">
        <v>2081</v>
      </c>
      <c r="C159" t="s">
        <v>261</v>
      </c>
      <c r="D159" t="s">
        <v>262</v>
      </c>
      <c r="E159" t="s">
        <v>263</v>
      </c>
      <c r="G159">
        <v>2064</v>
      </c>
      <c r="H159">
        <v>3192000</v>
      </c>
      <c r="I159">
        <v>0</v>
      </c>
      <c r="J159">
        <v>0</v>
      </c>
      <c r="K159">
        <v>30000</v>
      </c>
      <c r="L159">
        <v>0</v>
      </c>
      <c r="M159">
        <v>0</v>
      </c>
      <c r="N159">
        <v>0</v>
      </c>
      <c r="O159">
        <v>0</v>
      </c>
      <c r="P159">
        <v>11.51</v>
      </c>
      <c r="Q159">
        <v>965000</v>
      </c>
      <c r="R159">
        <v>1000</v>
      </c>
      <c r="S159">
        <v>1000</v>
      </c>
      <c r="T159">
        <v>1000</v>
      </c>
      <c r="U159">
        <v>0</v>
      </c>
      <c r="V159" t="s">
        <v>870</v>
      </c>
      <c r="W159">
        <v>1000</v>
      </c>
      <c r="X159">
        <v>1000</v>
      </c>
      <c r="Y159">
        <v>1000</v>
      </c>
      <c r="Z159">
        <v>0</v>
      </c>
      <c r="AA159">
        <v>155</v>
      </c>
      <c r="AB159">
        <v>110</v>
      </c>
      <c r="AC159">
        <v>4.7</v>
      </c>
      <c r="AD159">
        <v>5</v>
      </c>
      <c r="AE159">
        <v>2.5</v>
      </c>
      <c r="AF159">
        <v>5</v>
      </c>
      <c r="AG159">
        <v>5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  <c r="AS159">
        <v>4</v>
      </c>
      <c r="AT159">
        <v>1</v>
      </c>
      <c r="AU159">
        <v>109</v>
      </c>
      <c r="AV159">
        <v>27.25</v>
      </c>
      <c r="AW159">
        <v>109</v>
      </c>
      <c r="AX159">
        <v>109</v>
      </c>
      <c r="AY159">
        <v>0</v>
      </c>
      <c r="AZ159">
        <v>0</v>
      </c>
      <c r="BA159">
        <v>0</v>
      </c>
      <c r="BB159">
        <v>0</v>
      </c>
      <c r="BC159">
        <v>0</v>
      </c>
      <c r="BD159">
        <v>19.22</v>
      </c>
      <c r="BE159">
        <v>19.22</v>
      </c>
      <c r="BF159">
        <v>19.22</v>
      </c>
      <c r="BG159">
        <v>0</v>
      </c>
      <c r="BH159">
        <v>1152.8559</v>
      </c>
      <c r="BI159">
        <v>1164.67</v>
      </c>
      <c r="BJ159">
        <v>1152.8559</v>
      </c>
      <c r="BK159">
        <v>1164.67</v>
      </c>
      <c r="BL159">
        <v>1164.67</v>
      </c>
      <c r="BM159">
        <v>1164.67</v>
      </c>
      <c r="BN159" t="s">
        <v>871</v>
      </c>
      <c r="BO159">
        <v>0</v>
      </c>
      <c r="BP159">
        <v>0</v>
      </c>
      <c r="BQ159">
        <v>965</v>
      </c>
      <c r="BR159">
        <v>72</v>
      </c>
      <c r="BS159">
        <v>0.7</v>
      </c>
      <c r="BT159" t="s">
        <v>872</v>
      </c>
      <c r="BU159" t="s">
        <v>872</v>
      </c>
      <c r="BV159" t="s">
        <v>872</v>
      </c>
      <c r="BW159" t="s">
        <v>872</v>
      </c>
      <c r="BX159">
        <v>2064</v>
      </c>
      <c r="BY159">
        <v>3098680</v>
      </c>
      <c r="BZ159">
        <v>0</v>
      </c>
      <c r="CA159">
        <v>0</v>
      </c>
      <c r="CB159">
        <v>25000</v>
      </c>
      <c r="CC159">
        <v>0</v>
      </c>
      <c r="CD159">
        <v>0</v>
      </c>
      <c r="CE159">
        <v>0</v>
      </c>
      <c r="CF159">
        <v>0</v>
      </c>
      <c r="CG159">
        <v>11.51</v>
      </c>
      <c r="CH159">
        <v>940000</v>
      </c>
      <c r="CI159">
        <v>991.19</v>
      </c>
      <c r="CJ159">
        <v>991.19</v>
      </c>
      <c r="CK159">
        <v>991.19</v>
      </c>
      <c r="CL159">
        <v>0</v>
      </c>
      <c r="CM159">
        <v>0</v>
      </c>
      <c r="CN159" t="s">
        <v>873</v>
      </c>
      <c r="CO159">
        <v>991.19</v>
      </c>
      <c r="CP159">
        <v>991.19</v>
      </c>
      <c r="CQ159">
        <v>991.19</v>
      </c>
      <c r="CR159">
        <v>0</v>
      </c>
      <c r="CS159">
        <v>155</v>
      </c>
      <c r="CT159">
        <v>109.0309</v>
      </c>
      <c r="CU159">
        <v>4.7</v>
      </c>
      <c r="CV159">
        <v>0.93</v>
      </c>
      <c r="CW159">
        <v>0.46500000000000002</v>
      </c>
      <c r="CX159">
        <v>0.93</v>
      </c>
      <c r="CY159">
        <v>0.93</v>
      </c>
      <c r="CZ159">
        <v>0</v>
      </c>
      <c r="DA159">
        <v>0</v>
      </c>
      <c r="DB159">
        <v>0</v>
      </c>
      <c r="DC159">
        <v>0</v>
      </c>
      <c r="DD159">
        <v>0</v>
      </c>
      <c r="DE159">
        <v>0</v>
      </c>
      <c r="DF159">
        <v>0</v>
      </c>
      <c r="DG159">
        <v>0</v>
      </c>
      <c r="DH159">
        <v>0</v>
      </c>
      <c r="DI159">
        <v>0</v>
      </c>
      <c r="DJ159">
        <v>0</v>
      </c>
      <c r="DK159">
        <v>4</v>
      </c>
      <c r="DL159">
        <v>1</v>
      </c>
      <c r="DM159">
        <v>109</v>
      </c>
      <c r="DN159">
        <v>27.25</v>
      </c>
      <c r="DO159">
        <v>109</v>
      </c>
      <c r="DP159">
        <v>109</v>
      </c>
      <c r="DQ159">
        <v>0</v>
      </c>
      <c r="DR159">
        <v>0</v>
      </c>
      <c r="DS159">
        <v>0</v>
      </c>
      <c r="DT159">
        <v>0</v>
      </c>
      <c r="DU159">
        <v>0</v>
      </c>
      <c r="DV159">
        <v>19.22</v>
      </c>
      <c r="DW159">
        <v>19.22</v>
      </c>
      <c r="DX159">
        <v>19.22</v>
      </c>
      <c r="DY159">
        <v>0</v>
      </c>
      <c r="DZ159">
        <v>1209.306</v>
      </c>
      <c r="EA159">
        <v>1152.8559</v>
      </c>
      <c r="EB159">
        <v>1209.306</v>
      </c>
      <c r="EC159">
        <v>1152.8559</v>
      </c>
      <c r="ED159">
        <v>1209.306</v>
      </c>
      <c r="EE159">
        <v>1209.306</v>
      </c>
      <c r="EF159" t="s">
        <v>874</v>
      </c>
      <c r="EG159">
        <v>0</v>
      </c>
      <c r="EH159">
        <v>0</v>
      </c>
      <c r="EI159">
        <v>948.36</v>
      </c>
      <c r="EJ159">
        <v>72</v>
      </c>
      <c r="EK159">
        <v>0.7</v>
      </c>
      <c r="EL159" t="s">
        <v>872</v>
      </c>
      <c r="EM159" t="s">
        <v>872</v>
      </c>
      <c r="EN159" t="s">
        <v>872</v>
      </c>
      <c r="EO159" t="s">
        <v>872</v>
      </c>
      <c r="EP159">
        <v>2064</v>
      </c>
      <c r="EQ159">
        <v>3060016</v>
      </c>
      <c r="ER159" s="22">
        <v>0</v>
      </c>
      <c r="ES159">
        <v>110780</v>
      </c>
      <c r="ET159">
        <v>78484</v>
      </c>
      <c r="EU159">
        <v>0</v>
      </c>
      <c r="EV159">
        <v>0</v>
      </c>
      <c r="EW159">
        <v>0</v>
      </c>
      <c r="EX159">
        <v>0</v>
      </c>
      <c r="EY159">
        <v>11.51</v>
      </c>
      <c r="EZ159">
        <v>512651</v>
      </c>
      <c r="FA159">
        <v>1027.5999999999999</v>
      </c>
      <c r="FB159">
        <v>1027.5999999999999</v>
      </c>
      <c r="FC159">
        <v>1027.5999999999999</v>
      </c>
      <c r="FD159">
        <v>0</v>
      </c>
      <c r="FE159">
        <v>0</v>
      </c>
      <c r="FF159" t="s">
        <v>875</v>
      </c>
      <c r="FG159">
        <v>1027.5999999999999</v>
      </c>
      <c r="FH159">
        <v>1027.5999999999999</v>
      </c>
      <c r="FI159">
        <v>1027.5999999999999</v>
      </c>
      <c r="FJ159">
        <v>0</v>
      </c>
      <c r="FK159">
        <v>148</v>
      </c>
      <c r="FL159">
        <v>113.036</v>
      </c>
      <c r="FM159">
        <v>4.7</v>
      </c>
      <c r="FN159">
        <v>0</v>
      </c>
      <c r="FO159">
        <v>0</v>
      </c>
      <c r="FP159">
        <v>0</v>
      </c>
      <c r="FQ159">
        <v>0</v>
      </c>
      <c r="FR159">
        <v>0</v>
      </c>
      <c r="FS159">
        <v>0</v>
      </c>
      <c r="FT159">
        <v>0</v>
      </c>
      <c r="FU159">
        <v>0</v>
      </c>
      <c r="FV159">
        <v>0</v>
      </c>
      <c r="FW159">
        <v>0</v>
      </c>
      <c r="FX159">
        <v>0</v>
      </c>
      <c r="FY159">
        <v>0</v>
      </c>
      <c r="FZ159">
        <v>0</v>
      </c>
      <c r="GA159">
        <v>0</v>
      </c>
      <c r="GB159">
        <v>0</v>
      </c>
      <c r="GC159">
        <v>7</v>
      </c>
      <c r="GD159">
        <v>1.75</v>
      </c>
      <c r="GE159">
        <v>172</v>
      </c>
      <c r="GF159">
        <v>43</v>
      </c>
      <c r="GG159">
        <v>172</v>
      </c>
      <c r="GH159">
        <v>172</v>
      </c>
      <c r="GI159">
        <v>0</v>
      </c>
      <c r="GJ159">
        <v>0</v>
      </c>
      <c r="GK159">
        <v>0</v>
      </c>
      <c r="GL159">
        <v>0</v>
      </c>
      <c r="GM159">
        <v>0</v>
      </c>
      <c r="GN159">
        <v>19.22</v>
      </c>
      <c r="GO159">
        <v>19.22</v>
      </c>
      <c r="GP159">
        <v>19.22</v>
      </c>
      <c r="GQ159">
        <v>0</v>
      </c>
      <c r="GR159">
        <v>1206.0762</v>
      </c>
      <c r="GS159">
        <v>1209.306</v>
      </c>
      <c r="GT159">
        <v>1206.0762</v>
      </c>
      <c r="GU159">
        <v>1209.306</v>
      </c>
      <c r="GV159">
        <v>1209.306</v>
      </c>
      <c r="GW159">
        <v>1209.306</v>
      </c>
      <c r="GX159" t="s">
        <v>876</v>
      </c>
      <c r="GY159">
        <v>-4.7080000000000004E-3</v>
      </c>
      <c r="GZ159">
        <v>0</v>
      </c>
      <c r="HA159">
        <v>496.53</v>
      </c>
      <c r="HB159">
        <v>24</v>
      </c>
      <c r="HC159">
        <v>0.7</v>
      </c>
      <c r="HD159" t="s">
        <v>872</v>
      </c>
      <c r="HE159" t="s">
        <v>872</v>
      </c>
      <c r="HF159" t="s">
        <v>872</v>
      </c>
      <c r="HG159" t="s">
        <v>872</v>
      </c>
      <c r="HH159">
        <v>2064</v>
      </c>
      <c r="HI159">
        <v>2998171</v>
      </c>
      <c r="HJ159">
        <v>0</v>
      </c>
      <c r="HK159">
        <v>115356</v>
      </c>
      <c r="HL159">
        <v>72537</v>
      </c>
      <c r="HM159">
        <v>0</v>
      </c>
      <c r="HN159">
        <v>0</v>
      </c>
      <c r="HO159">
        <v>0</v>
      </c>
      <c r="HP159">
        <v>0</v>
      </c>
      <c r="HQ159">
        <v>12.23</v>
      </c>
      <c r="HR159">
        <v>720679</v>
      </c>
      <c r="HS159">
        <v>1042.92</v>
      </c>
      <c r="HT159">
        <v>1042.92</v>
      </c>
      <c r="HU159">
        <v>1042.92</v>
      </c>
      <c r="HV159">
        <v>0</v>
      </c>
      <c r="HW159">
        <v>0</v>
      </c>
      <c r="HX159" t="s">
        <v>877</v>
      </c>
      <c r="HY159">
        <v>1042.92</v>
      </c>
      <c r="HZ159">
        <v>1042.92</v>
      </c>
      <c r="IA159">
        <v>1042.92</v>
      </c>
      <c r="IB159">
        <v>0</v>
      </c>
      <c r="IC159">
        <v>145</v>
      </c>
      <c r="ID159">
        <v>114.7212</v>
      </c>
      <c r="IE159">
        <v>4.5</v>
      </c>
      <c r="IF159">
        <v>0.43</v>
      </c>
      <c r="IG159">
        <v>0.215</v>
      </c>
      <c r="IH159">
        <v>0.43</v>
      </c>
      <c r="II159">
        <v>0.43</v>
      </c>
      <c r="IJ159">
        <v>0</v>
      </c>
      <c r="IK159">
        <v>0</v>
      </c>
      <c r="IL159">
        <v>0</v>
      </c>
      <c r="IM159">
        <v>0</v>
      </c>
      <c r="IN159">
        <v>0</v>
      </c>
      <c r="IO159">
        <v>0</v>
      </c>
      <c r="IP159">
        <v>0</v>
      </c>
      <c r="IQ159">
        <v>0</v>
      </c>
      <c r="IR159">
        <v>0</v>
      </c>
      <c r="IS159">
        <v>0</v>
      </c>
      <c r="IT159">
        <v>0</v>
      </c>
      <c r="IU159">
        <v>7</v>
      </c>
      <c r="IV159">
        <v>1.75</v>
      </c>
      <c r="IW159">
        <v>91</v>
      </c>
      <c r="IX159">
        <v>22.75</v>
      </c>
      <c r="IY159">
        <v>91</v>
      </c>
      <c r="IZ159">
        <v>91</v>
      </c>
      <c r="JA159">
        <v>0</v>
      </c>
      <c r="JB159">
        <v>0</v>
      </c>
      <c r="JC159">
        <v>0</v>
      </c>
      <c r="JD159">
        <v>0</v>
      </c>
      <c r="JE159">
        <v>0</v>
      </c>
      <c r="JF159">
        <v>19.22</v>
      </c>
      <c r="JG159">
        <v>19.22</v>
      </c>
      <c r="JH159">
        <v>19.22</v>
      </c>
      <c r="JI159">
        <v>0</v>
      </c>
      <c r="JJ159">
        <v>1206.0762</v>
      </c>
      <c r="JK159">
        <v>1206.0762</v>
      </c>
      <c r="JL159" t="s">
        <v>878</v>
      </c>
      <c r="JM159">
        <v>-1.0470999999999999E-2</v>
      </c>
      <c r="JN159">
        <v>0</v>
      </c>
      <c r="JO159">
        <v>691.02</v>
      </c>
      <c r="JP159">
        <v>55</v>
      </c>
      <c r="JQ159">
        <v>0.7</v>
      </c>
      <c r="JR159">
        <v>44317.36438082176</v>
      </c>
      <c r="JS159">
        <v>1</v>
      </c>
      <c r="JT159">
        <v>2</v>
      </c>
    </row>
    <row r="160" spans="1:280" x14ac:dyDescent="0.25">
      <c r="A160">
        <v>2082</v>
      </c>
      <c r="B160">
        <v>2082</v>
      </c>
      <c r="C160" t="s">
        <v>264</v>
      </c>
      <c r="D160" t="s">
        <v>262</v>
      </c>
      <c r="E160" t="s">
        <v>265</v>
      </c>
      <c r="G160">
        <v>2064</v>
      </c>
      <c r="H160">
        <v>78430000</v>
      </c>
      <c r="I160">
        <v>0</v>
      </c>
      <c r="J160">
        <v>0</v>
      </c>
      <c r="K160">
        <v>250000</v>
      </c>
      <c r="L160">
        <v>0</v>
      </c>
      <c r="M160">
        <v>0</v>
      </c>
      <c r="N160">
        <v>0</v>
      </c>
      <c r="O160">
        <v>0</v>
      </c>
      <c r="P160">
        <v>11.93</v>
      </c>
      <c r="Q160">
        <v>8900376</v>
      </c>
      <c r="R160">
        <v>17299.3</v>
      </c>
      <c r="S160">
        <v>17299.3</v>
      </c>
      <c r="T160">
        <v>17299.3</v>
      </c>
      <c r="U160">
        <v>0</v>
      </c>
      <c r="V160" t="s">
        <v>870</v>
      </c>
      <c r="W160">
        <v>17299.3</v>
      </c>
      <c r="X160">
        <v>17299.3</v>
      </c>
      <c r="Y160">
        <v>17299.3</v>
      </c>
      <c r="Z160">
        <v>0</v>
      </c>
      <c r="AA160">
        <v>2315</v>
      </c>
      <c r="AB160">
        <v>1902.923</v>
      </c>
      <c r="AC160">
        <v>77.599999999999994</v>
      </c>
      <c r="AD160">
        <v>538</v>
      </c>
      <c r="AE160">
        <v>269</v>
      </c>
      <c r="AF160">
        <v>538</v>
      </c>
      <c r="AG160">
        <v>538</v>
      </c>
      <c r="AH160">
        <v>0</v>
      </c>
      <c r="AI160">
        <v>38</v>
      </c>
      <c r="AJ160">
        <v>38</v>
      </c>
      <c r="AK160">
        <v>38</v>
      </c>
      <c r="AL160">
        <v>38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  <c r="AS160">
        <v>106</v>
      </c>
      <c r="AT160">
        <v>26.5</v>
      </c>
      <c r="AU160">
        <v>1880.32</v>
      </c>
      <c r="AV160">
        <v>470.08</v>
      </c>
      <c r="AW160">
        <v>1880.32</v>
      </c>
      <c r="AX160">
        <v>1880.32</v>
      </c>
      <c r="AY160">
        <v>0</v>
      </c>
      <c r="AZ160">
        <v>0</v>
      </c>
      <c r="BA160">
        <v>0</v>
      </c>
      <c r="BB160">
        <v>0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18250.3616</v>
      </c>
      <c r="BI160">
        <v>20083.402999999998</v>
      </c>
      <c r="BJ160">
        <v>19112.809099999999</v>
      </c>
      <c r="BK160">
        <v>20083.402999999998</v>
      </c>
      <c r="BL160">
        <v>20083.402999999998</v>
      </c>
      <c r="BM160">
        <v>20083.402999999998</v>
      </c>
      <c r="BN160" t="s">
        <v>871</v>
      </c>
      <c r="BO160">
        <v>0</v>
      </c>
      <c r="BP160">
        <v>0</v>
      </c>
      <c r="BQ160">
        <v>514.49</v>
      </c>
      <c r="BR160">
        <v>24</v>
      </c>
      <c r="BS160">
        <v>0.7</v>
      </c>
      <c r="BT160" t="s">
        <v>872</v>
      </c>
      <c r="BU160" t="s">
        <v>872</v>
      </c>
      <c r="BV160" t="s">
        <v>872</v>
      </c>
      <c r="BW160" t="s">
        <v>872</v>
      </c>
      <c r="BX160">
        <v>2064</v>
      </c>
      <c r="BY160">
        <v>76155000</v>
      </c>
      <c r="BZ160">
        <v>0</v>
      </c>
      <c r="CA160">
        <v>0</v>
      </c>
      <c r="CB160">
        <v>250000</v>
      </c>
      <c r="CC160">
        <v>0</v>
      </c>
      <c r="CD160">
        <v>0</v>
      </c>
      <c r="CE160">
        <v>0</v>
      </c>
      <c r="CF160">
        <v>0</v>
      </c>
      <c r="CG160">
        <v>11.93</v>
      </c>
      <c r="CH160">
        <v>9061543</v>
      </c>
      <c r="CI160">
        <v>15647.21</v>
      </c>
      <c r="CJ160">
        <v>16485.310000000001</v>
      </c>
      <c r="CK160">
        <v>15647.21</v>
      </c>
      <c r="CL160">
        <v>838.1</v>
      </c>
      <c r="CM160">
        <v>0</v>
      </c>
      <c r="CN160" t="s">
        <v>873</v>
      </c>
      <c r="CO160">
        <v>15647.21</v>
      </c>
      <c r="CP160">
        <v>16485.310000000001</v>
      </c>
      <c r="CQ160">
        <v>15647.21</v>
      </c>
      <c r="CR160">
        <v>838.1</v>
      </c>
      <c r="CS160">
        <v>2283</v>
      </c>
      <c r="CT160">
        <v>1813.3841</v>
      </c>
      <c r="CU160">
        <v>77.599999999999994</v>
      </c>
      <c r="CV160">
        <v>490.73</v>
      </c>
      <c r="CW160">
        <v>245.36500000000001</v>
      </c>
      <c r="CX160">
        <v>493.73</v>
      </c>
      <c r="CY160">
        <v>490.73</v>
      </c>
      <c r="CZ160">
        <v>3</v>
      </c>
      <c r="DA160">
        <v>15.19</v>
      </c>
      <c r="DB160">
        <v>15.19</v>
      </c>
      <c r="DC160">
        <v>15.19</v>
      </c>
      <c r="DD160">
        <v>15.19</v>
      </c>
      <c r="DE160">
        <v>0</v>
      </c>
      <c r="DF160">
        <v>0</v>
      </c>
      <c r="DG160">
        <v>0</v>
      </c>
      <c r="DH160">
        <v>0</v>
      </c>
      <c r="DI160">
        <v>0</v>
      </c>
      <c r="DJ160">
        <v>0</v>
      </c>
      <c r="DK160">
        <v>106</v>
      </c>
      <c r="DL160">
        <v>26.5</v>
      </c>
      <c r="DM160">
        <v>1700.45</v>
      </c>
      <c r="DN160">
        <v>425.11250000000001</v>
      </c>
      <c r="DO160">
        <v>1791.84</v>
      </c>
      <c r="DP160">
        <v>1700.45</v>
      </c>
      <c r="DQ160">
        <v>91.39</v>
      </c>
      <c r="DR160">
        <v>0</v>
      </c>
      <c r="DS160">
        <v>0</v>
      </c>
      <c r="DT160">
        <v>0</v>
      </c>
      <c r="DU160">
        <v>0</v>
      </c>
      <c r="DV160">
        <v>0</v>
      </c>
      <c r="DW160">
        <v>0</v>
      </c>
      <c r="DX160">
        <v>0</v>
      </c>
      <c r="DY160">
        <v>0</v>
      </c>
      <c r="DZ160">
        <v>19186.6119</v>
      </c>
      <c r="EA160">
        <v>18250.3616</v>
      </c>
      <c r="EB160">
        <v>20052.401900000001</v>
      </c>
      <c r="EC160">
        <v>19112.809099999999</v>
      </c>
      <c r="ED160">
        <v>19186.6119</v>
      </c>
      <c r="EE160">
        <v>20052.401900000001</v>
      </c>
      <c r="EF160" t="s">
        <v>874</v>
      </c>
      <c r="EG160">
        <v>-3.2320000000000001E-3</v>
      </c>
      <c r="EH160">
        <v>0</v>
      </c>
      <c r="EI160">
        <v>547.9</v>
      </c>
      <c r="EJ160">
        <v>39</v>
      </c>
      <c r="EK160">
        <v>0.7</v>
      </c>
      <c r="EL160" t="s">
        <v>872</v>
      </c>
      <c r="EM160" t="s">
        <v>872</v>
      </c>
      <c r="EN160" t="s">
        <v>872</v>
      </c>
      <c r="EO160" t="s">
        <v>872</v>
      </c>
      <c r="EP160">
        <v>2064</v>
      </c>
      <c r="EQ160">
        <v>73376748</v>
      </c>
      <c r="ER160" s="22">
        <v>635012</v>
      </c>
      <c r="ES160">
        <v>1794924</v>
      </c>
      <c r="ET160">
        <v>636306</v>
      </c>
      <c r="EU160">
        <v>0</v>
      </c>
      <c r="EV160">
        <v>0</v>
      </c>
      <c r="EW160">
        <v>0</v>
      </c>
      <c r="EX160">
        <v>0</v>
      </c>
      <c r="EY160">
        <v>11.93</v>
      </c>
      <c r="EZ160">
        <v>8353560</v>
      </c>
      <c r="FA160">
        <v>16262.78</v>
      </c>
      <c r="FB160">
        <v>17093.79</v>
      </c>
      <c r="FC160">
        <v>16262.78</v>
      </c>
      <c r="FD160">
        <v>831.01</v>
      </c>
      <c r="FE160">
        <v>0</v>
      </c>
      <c r="FF160" t="s">
        <v>875</v>
      </c>
      <c r="FG160">
        <v>16262.78</v>
      </c>
      <c r="FH160">
        <v>17093.79</v>
      </c>
      <c r="FI160">
        <v>16262.78</v>
      </c>
      <c r="FJ160">
        <v>831.01</v>
      </c>
      <c r="FK160">
        <v>2270</v>
      </c>
      <c r="FL160">
        <v>1880.3169</v>
      </c>
      <c r="FM160">
        <v>77.599999999999994</v>
      </c>
      <c r="FN160">
        <v>518.61</v>
      </c>
      <c r="FO160">
        <v>259.30500000000001</v>
      </c>
      <c r="FP160">
        <v>520.4</v>
      </c>
      <c r="FQ160">
        <v>518.61</v>
      </c>
      <c r="FR160">
        <v>1.79</v>
      </c>
      <c r="FS160">
        <v>13.97</v>
      </c>
      <c r="FT160">
        <v>13.97</v>
      </c>
      <c r="FU160">
        <v>13.97</v>
      </c>
      <c r="FV160">
        <v>13.97</v>
      </c>
      <c r="FW160">
        <v>0</v>
      </c>
      <c r="FX160">
        <v>0</v>
      </c>
      <c r="FY160">
        <v>0</v>
      </c>
      <c r="FZ160">
        <v>0</v>
      </c>
      <c r="GA160">
        <v>0</v>
      </c>
      <c r="GB160">
        <v>0</v>
      </c>
      <c r="GC160">
        <v>133</v>
      </c>
      <c r="GD160">
        <v>33.25</v>
      </c>
      <c r="GE160">
        <v>2637.56</v>
      </c>
      <c r="GF160">
        <v>659.39</v>
      </c>
      <c r="GG160">
        <v>2773.1</v>
      </c>
      <c r="GH160">
        <v>2637.56</v>
      </c>
      <c r="GI160">
        <v>135.54</v>
      </c>
      <c r="GJ160">
        <v>0</v>
      </c>
      <c r="GK160">
        <v>0</v>
      </c>
      <c r="GL160">
        <v>0</v>
      </c>
      <c r="GM160">
        <v>0</v>
      </c>
      <c r="GN160">
        <v>0</v>
      </c>
      <c r="GO160">
        <v>0</v>
      </c>
      <c r="GP160">
        <v>0</v>
      </c>
      <c r="GQ160">
        <v>0</v>
      </c>
      <c r="GR160">
        <v>18856.302</v>
      </c>
      <c r="GS160">
        <v>19186.6119</v>
      </c>
      <c r="GT160">
        <v>19724.267</v>
      </c>
      <c r="GU160">
        <v>20052.401900000001</v>
      </c>
      <c r="GV160">
        <v>19186.6119</v>
      </c>
      <c r="GW160">
        <v>20052.401900000001</v>
      </c>
      <c r="GX160" t="s">
        <v>876</v>
      </c>
      <c r="GY160">
        <v>-5.3540000000000003E-3</v>
      </c>
      <c r="GZ160">
        <v>0</v>
      </c>
      <c r="HA160">
        <v>486.07</v>
      </c>
      <c r="HB160">
        <v>21</v>
      </c>
      <c r="HC160">
        <v>0.7</v>
      </c>
      <c r="HD160" t="s">
        <v>872</v>
      </c>
      <c r="HE160" t="s">
        <v>872</v>
      </c>
      <c r="HF160" t="s">
        <v>872</v>
      </c>
      <c r="HG160" t="s">
        <v>872</v>
      </c>
      <c r="HH160">
        <v>2064</v>
      </c>
      <c r="HI160">
        <v>73208065</v>
      </c>
      <c r="HJ160">
        <v>692005</v>
      </c>
      <c r="HK160">
        <v>1971397</v>
      </c>
      <c r="HL160">
        <v>548096</v>
      </c>
      <c r="HM160">
        <v>0</v>
      </c>
      <c r="HN160">
        <v>0</v>
      </c>
      <c r="HO160">
        <v>0</v>
      </c>
      <c r="HP160">
        <v>0</v>
      </c>
      <c r="HQ160">
        <v>12.1</v>
      </c>
      <c r="HR160">
        <v>8902269</v>
      </c>
      <c r="HS160">
        <v>16068.74</v>
      </c>
      <c r="HT160">
        <v>16907.7</v>
      </c>
      <c r="HU160">
        <v>16068.74</v>
      </c>
      <c r="HV160">
        <v>838.96</v>
      </c>
      <c r="HW160">
        <v>0</v>
      </c>
      <c r="HX160" t="s">
        <v>877</v>
      </c>
      <c r="HY160">
        <v>16068.74</v>
      </c>
      <c r="HZ160">
        <v>16907.7</v>
      </c>
      <c r="IA160">
        <v>16068.74</v>
      </c>
      <c r="IB160">
        <v>838.96</v>
      </c>
      <c r="IC160">
        <v>2306</v>
      </c>
      <c r="ID160">
        <v>1859.847</v>
      </c>
      <c r="IE160">
        <v>92.3</v>
      </c>
      <c r="IF160">
        <v>498.76</v>
      </c>
      <c r="IG160">
        <v>249.38</v>
      </c>
      <c r="IH160">
        <v>501.03</v>
      </c>
      <c r="II160">
        <v>498.76</v>
      </c>
      <c r="IJ160">
        <v>2.27</v>
      </c>
      <c r="IK160">
        <v>18.739999999999998</v>
      </c>
      <c r="IL160">
        <v>18.739999999999998</v>
      </c>
      <c r="IM160">
        <v>18.739999999999998</v>
      </c>
      <c r="IN160">
        <v>18.739999999999998</v>
      </c>
      <c r="IO160">
        <v>0</v>
      </c>
      <c r="IP160">
        <v>0</v>
      </c>
      <c r="IQ160">
        <v>0</v>
      </c>
      <c r="IR160">
        <v>0</v>
      </c>
      <c r="IS160">
        <v>0</v>
      </c>
      <c r="IT160">
        <v>0</v>
      </c>
      <c r="IU160">
        <v>134</v>
      </c>
      <c r="IV160">
        <v>33.5</v>
      </c>
      <c r="IW160">
        <v>2135.1799999999998</v>
      </c>
      <c r="IX160">
        <v>533.79499999999996</v>
      </c>
      <c r="IY160">
        <v>2246.66</v>
      </c>
      <c r="IZ160">
        <v>2135.1799999999998</v>
      </c>
      <c r="JA160">
        <v>111.48</v>
      </c>
      <c r="JB160">
        <v>0</v>
      </c>
      <c r="JC160">
        <v>0</v>
      </c>
      <c r="JD160">
        <v>0</v>
      </c>
      <c r="JE160">
        <v>0</v>
      </c>
      <c r="JF160">
        <v>0</v>
      </c>
      <c r="JG160">
        <v>0</v>
      </c>
      <c r="JH160">
        <v>0</v>
      </c>
      <c r="JI160">
        <v>0</v>
      </c>
      <c r="JJ160">
        <v>18856.302</v>
      </c>
      <c r="JK160">
        <v>19724.267</v>
      </c>
      <c r="JL160" t="s">
        <v>878</v>
      </c>
      <c r="JM160">
        <v>-4.7400000000000003E-3</v>
      </c>
      <c r="JN160">
        <v>0</v>
      </c>
      <c r="JO160">
        <v>526.52</v>
      </c>
      <c r="JP160">
        <v>26</v>
      </c>
      <c r="JQ160">
        <v>0.7</v>
      </c>
      <c r="JR160">
        <v>44317.36438082176</v>
      </c>
      <c r="JS160">
        <v>1</v>
      </c>
      <c r="JT160">
        <v>2</v>
      </c>
    </row>
    <row r="161" spans="1:280" x14ac:dyDescent="0.25">
      <c r="A161">
        <v>507</v>
      </c>
      <c r="B161">
        <v>2082</v>
      </c>
      <c r="D161" t="s">
        <v>262</v>
      </c>
      <c r="E161" t="s">
        <v>265</v>
      </c>
      <c r="F161" t="s">
        <v>934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T161">
        <v>0</v>
      </c>
      <c r="U161">
        <v>0</v>
      </c>
      <c r="V161" t="s">
        <v>870</v>
      </c>
      <c r="W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G161">
        <v>0</v>
      </c>
      <c r="AH161">
        <v>0</v>
      </c>
      <c r="AI161">
        <v>0</v>
      </c>
      <c r="AJ161">
        <v>0</v>
      </c>
      <c r="AL161">
        <v>0</v>
      </c>
      <c r="AM161">
        <v>0</v>
      </c>
      <c r="AN161">
        <v>0</v>
      </c>
      <c r="AO161">
        <v>0</v>
      </c>
      <c r="AQ161">
        <v>0</v>
      </c>
      <c r="AR161">
        <v>0</v>
      </c>
      <c r="AS161">
        <v>0</v>
      </c>
      <c r="AT161">
        <v>0</v>
      </c>
      <c r="AU161">
        <v>0</v>
      </c>
      <c r="AV161">
        <v>0</v>
      </c>
      <c r="AX161">
        <v>0</v>
      </c>
      <c r="AY161">
        <v>0</v>
      </c>
      <c r="AZ161">
        <v>0</v>
      </c>
      <c r="BB161">
        <v>0</v>
      </c>
      <c r="BC161">
        <v>0</v>
      </c>
      <c r="BD161">
        <v>0</v>
      </c>
      <c r="BF161">
        <v>0</v>
      </c>
      <c r="BG161">
        <v>0</v>
      </c>
      <c r="BH161">
        <v>226.66499999999999</v>
      </c>
      <c r="BI161">
        <v>0</v>
      </c>
      <c r="BL161">
        <v>226.66499999999999</v>
      </c>
      <c r="BN161" t="s">
        <v>871</v>
      </c>
      <c r="BO161">
        <v>0</v>
      </c>
      <c r="BP161">
        <v>0</v>
      </c>
      <c r="BQ161">
        <v>0</v>
      </c>
      <c r="BR161">
        <v>0</v>
      </c>
      <c r="BS161">
        <v>0</v>
      </c>
      <c r="BT161" t="s">
        <v>872</v>
      </c>
      <c r="BU161" t="s">
        <v>872</v>
      </c>
      <c r="BV161" t="s">
        <v>872</v>
      </c>
      <c r="BW161" t="s">
        <v>872</v>
      </c>
      <c r="BY161">
        <v>0</v>
      </c>
      <c r="BZ161">
        <v>0</v>
      </c>
      <c r="CA161">
        <v>0</v>
      </c>
      <c r="CB161">
        <v>0</v>
      </c>
      <c r="CC161">
        <v>0</v>
      </c>
      <c r="CD161">
        <v>0</v>
      </c>
      <c r="CE161">
        <v>0</v>
      </c>
      <c r="CF161">
        <v>0</v>
      </c>
      <c r="CG161">
        <v>0</v>
      </c>
      <c r="CH161">
        <v>0</v>
      </c>
      <c r="CI161">
        <v>220.65</v>
      </c>
      <c r="CK161">
        <v>220.65</v>
      </c>
      <c r="CL161">
        <v>0</v>
      </c>
      <c r="CM161">
        <v>0</v>
      </c>
      <c r="CN161" t="s">
        <v>873</v>
      </c>
      <c r="CO161">
        <v>220.65</v>
      </c>
      <c r="CQ161">
        <v>220.65</v>
      </c>
      <c r="CR161">
        <v>0</v>
      </c>
      <c r="CS161">
        <v>0</v>
      </c>
      <c r="CT161">
        <v>0</v>
      </c>
      <c r="CU161">
        <v>0</v>
      </c>
      <c r="CV161">
        <v>0</v>
      </c>
      <c r="CW161">
        <v>0</v>
      </c>
      <c r="CY161">
        <v>0</v>
      </c>
      <c r="CZ161">
        <v>0</v>
      </c>
      <c r="DA161">
        <v>0</v>
      </c>
      <c r="DB161">
        <v>0</v>
      </c>
      <c r="DD161">
        <v>0</v>
      </c>
      <c r="DE161">
        <v>0</v>
      </c>
      <c r="DF161">
        <v>0</v>
      </c>
      <c r="DG161">
        <v>0</v>
      </c>
      <c r="DI161">
        <v>0</v>
      </c>
      <c r="DJ161">
        <v>0</v>
      </c>
      <c r="DK161">
        <v>0</v>
      </c>
      <c r="DL161">
        <v>0</v>
      </c>
      <c r="DM161">
        <v>24.06</v>
      </c>
      <c r="DN161">
        <v>6.0149999999999997</v>
      </c>
      <c r="DP161">
        <v>24.06</v>
      </c>
      <c r="DQ161">
        <v>0</v>
      </c>
      <c r="DR161">
        <v>0</v>
      </c>
      <c r="DT161">
        <v>0</v>
      </c>
      <c r="DU161">
        <v>0</v>
      </c>
      <c r="DV161">
        <v>0</v>
      </c>
      <c r="DX161">
        <v>0</v>
      </c>
      <c r="DY161">
        <v>0</v>
      </c>
      <c r="DZ161">
        <v>231.01</v>
      </c>
      <c r="EA161">
        <v>226.66499999999999</v>
      </c>
      <c r="ED161">
        <v>231.01</v>
      </c>
      <c r="EF161" t="s">
        <v>874</v>
      </c>
      <c r="EG161">
        <v>-3.2320000000000001E-3</v>
      </c>
      <c r="EH161">
        <v>0</v>
      </c>
      <c r="EI161">
        <v>0</v>
      </c>
      <c r="EJ161">
        <v>0</v>
      </c>
      <c r="EK161">
        <v>0</v>
      </c>
      <c r="EL161" t="s">
        <v>872</v>
      </c>
      <c r="EM161" t="s">
        <v>872</v>
      </c>
      <c r="EN161" t="s">
        <v>872</v>
      </c>
      <c r="EO161" t="s">
        <v>872</v>
      </c>
      <c r="EQ161">
        <v>0</v>
      </c>
      <c r="ER161" s="22">
        <v>0</v>
      </c>
      <c r="ES161">
        <v>0</v>
      </c>
      <c r="ET161">
        <v>0</v>
      </c>
      <c r="EU161">
        <v>0</v>
      </c>
      <c r="EV161">
        <v>0</v>
      </c>
      <c r="EW161">
        <v>0</v>
      </c>
      <c r="EX161">
        <v>0</v>
      </c>
      <c r="EY161">
        <v>0</v>
      </c>
      <c r="EZ161">
        <v>0</v>
      </c>
      <c r="FA161">
        <v>221.96</v>
      </c>
      <c r="FC161">
        <v>221.96</v>
      </c>
      <c r="FD161">
        <v>0</v>
      </c>
      <c r="FE161">
        <v>0</v>
      </c>
      <c r="FF161" t="s">
        <v>875</v>
      </c>
      <c r="FG161">
        <v>221.96</v>
      </c>
      <c r="FI161">
        <v>221.96</v>
      </c>
      <c r="FJ161">
        <v>0</v>
      </c>
      <c r="FK161">
        <v>0</v>
      </c>
      <c r="FL161">
        <v>0</v>
      </c>
      <c r="FM161">
        <v>0</v>
      </c>
      <c r="FN161">
        <v>0</v>
      </c>
      <c r="FO161">
        <v>0</v>
      </c>
      <c r="FQ161">
        <v>0</v>
      </c>
      <c r="FR161">
        <v>0</v>
      </c>
      <c r="FS161">
        <v>0</v>
      </c>
      <c r="FT161">
        <v>0</v>
      </c>
      <c r="FV161">
        <v>0</v>
      </c>
      <c r="FW161">
        <v>0</v>
      </c>
      <c r="FX161">
        <v>0</v>
      </c>
      <c r="FY161">
        <v>0</v>
      </c>
      <c r="GA161">
        <v>0</v>
      </c>
      <c r="GB161">
        <v>0</v>
      </c>
      <c r="GC161">
        <v>0</v>
      </c>
      <c r="GD161">
        <v>0</v>
      </c>
      <c r="GE161">
        <v>36.200000000000003</v>
      </c>
      <c r="GF161">
        <v>9.0500000000000007</v>
      </c>
      <c r="GH161">
        <v>36.200000000000003</v>
      </c>
      <c r="GI161">
        <v>0</v>
      </c>
      <c r="GJ161">
        <v>0</v>
      </c>
      <c r="GL161">
        <v>0</v>
      </c>
      <c r="GM161">
        <v>0</v>
      </c>
      <c r="GN161">
        <v>0</v>
      </c>
      <c r="GP161">
        <v>0</v>
      </c>
      <c r="GQ161">
        <v>0</v>
      </c>
      <c r="GR161">
        <v>232.1525</v>
      </c>
      <c r="GS161">
        <v>231.01</v>
      </c>
      <c r="GV161">
        <v>232.1525</v>
      </c>
      <c r="GX161" t="s">
        <v>876</v>
      </c>
      <c r="GY161">
        <v>-5.3540000000000003E-3</v>
      </c>
      <c r="GZ161">
        <v>0</v>
      </c>
      <c r="HA161">
        <v>0</v>
      </c>
      <c r="HB161">
        <v>0</v>
      </c>
      <c r="HC161">
        <v>0</v>
      </c>
      <c r="HD161" t="s">
        <v>872</v>
      </c>
      <c r="HE161" t="s">
        <v>872</v>
      </c>
      <c r="HF161" t="s">
        <v>872</v>
      </c>
      <c r="HG161" t="s">
        <v>872</v>
      </c>
      <c r="HI161">
        <v>0</v>
      </c>
      <c r="HJ161">
        <v>0</v>
      </c>
      <c r="HK161">
        <v>0</v>
      </c>
      <c r="HL161">
        <v>0</v>
      </c>
      <c r="HM161">
        <v>0</v>
      </c>
      <c r="HN161">
        <v>0</v>
      </c>
      <c r="HO161">
        <v>0</v>
      </c>
      <c r="HP161">
        <v>0</v>
      </c>
      <c r="HQ161">
        <v>0</v>
      </c>
      <c r="HR161">
        <v>0</v>
      </c>
      <c r="HS161">
        <v>224.35</v>
      </c>
      <c r="HU161">
        <v>224.35</v>
      </c>
      <c r="HV161">
        <v>0</v>
      </c>
      <c r="HW161">
        <v>0</v>
      </c>
      <c r="HX161" t="s">
        <v>877</v>
      </c>
      <c r="HY161">
        <v>224.35</v>
      </c>
      <c r="IA161">
        <v>224.35</v>
      </c>
      <c r="IB161">
        <v>0</v>
      </c>
      <c r="IC161">
        <v>0</v>
      </c>
      <c r="ID161">
        <v>0</v>
      </c>
      <c r="IE161">
        <v>0</v>
      </c>
      <c r="IF161">
        <v>0.7</v>
      </c>
      <c r="IG161">
        <v>0.35</v>
      </c>
      <c r="II161">
        <v>0.7</v>
      </c>
      <c r="IJ161">
        <v>0</v>
      </c>
      <c r="IK161">
        <v>0</v>
      </c>
      <c r="IL161">
        <v>0</v>
      </c>
      <c r="IN161">
        <v>0</v>
      </c>
      <c r="IO161">
        <v>0</v>
      </c>
      <c r="IP161">
        <v>0</v>
      </c>
      <c r="IQ161">
        <v>0</v>
      </c>
      <c r="IS161">
        <v>0</v>
      </c>
      <c r="IT161">
        <v>0</v>
      </c>
      <c r="IU161">
        <v>0</v>
      </c>
      <c r="IV161">
        <v>0</v>
      </c>
      <c r="IW161">
        <v>29.81</v>
      </c>
      <c r="IX161">
        <v>7.4524999999999997</v>
      </c>
      <c r="IZ161">
        <v>29.81</v>
      </c>
      <c r="JA161">
        <v>0</v>
      </c>
      <c r="JB161">
        <v>0</v>
      </c>
      <c r="JD161">
        <v>0</v>
      </c>
      <c r="JE161">
        <v>0</v>
      </c>
      <c r="JF161">
        <v>0</v>
      </c>
      <c r="JH161">
        <v>0</v>
      </c>
      <c r="JI161">
        <v>0</v>
      </c>
      <c r="JJ161">
        <v>232.1525</v>
      </c>
      <c r="JL161" t="s">
        <v>878</v>
      </c>
      <c r="JM161">
        <v>0</v>
      </c>
      <c r="JN161">
        <v>0</v>
      </c>
      <c r="JO161">
        <v>0</v>
      </c>
      <c r="JP161">
        <v>0</v>
      </c>
      <c r="JQ161">
        <v>0</v>
      </c>
      <c r="JR161">
        <v>44317.36438082176</v>
      </c>
      <c r="JS161">
        <v>1</v>
      </c>
      <c r="JT161">
        <v>3</v>
      </c>
    </row>
    <row r="162" spans="1:280" x14ac:dyDescent="0.25">
      <c r="A162">
        <v>1861</v>
      </c>
      <c r="B162">
        <v>2082</v>
      </c>
      <c r="D162" t="s">
        <v>262</v>
      </c>
      <c r="E162" t="s">
        <v>265</v>
      </c>
      <c r="F162" t="s">
        <v>935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T162">
        <v>0</v>
      </c>
      <c r="U162">
        <v>0</v>
      </c>
      <c r="V162" t="s">
        <v>870</v>
      </c>
      <c r="W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G162">
        <v>0</v>
      </c>
      <c r="AH162">
        <v>0</v>
      </c>
      <c r="AI162">
        <v>0</v>
      </c>
      <c r="AJ162">
        <v>0</v>
      </c>
      <c r="AL162">
        <v>0</v>
      </c>
      <c r="AM162">
        <v>0</v>
      </c>
      <c r="AN162">
        <v>0</v>
      </c>
      <c r="AO162">
        <v>0</v>
      </c>
      <c r="AQ162">
        <v>0</v>
      </c>
      <c r="AR162">
        <v>0</v>
      </c>
      <c r="AS162">
        <v>0</v>
      </c>
      <c r="AT162">
        <v>0</v>
      </c>
      <c r="AU162">
        <v>0</v>
      </c>
      <c r="AV162">
        <v>0</v>
      </c>
      <c r="AX162">
        <v>0</v>
      </c>
      <c r="AY162">
        <v>0</v>
      </c>
      <c r="AZ162">
        <v>0</v>
      </c>
      <c r="BB162">
        <v>0</v>
      </c>
      <c r="BC162">
        <v>0</v>
      </c>
      <c r="BD162">
        <v>0</v>
      </c>
      <c r="BF162">
        <v>0</v>
      </c>
      <c r="BG162">
        <v>0</v>
      </c>
      <c r="BH162">
        <v>32.512500000000003</v>
      </c>
      <c r="BI162">
        <v>0</v>
      </c>
      <c r="BL162">
        <v>32.512500000000003</v>
      </c>
      <c r="BN162" t="s">
        <v>871</v>
      </c>
      <c r="BO162">
        <v>0</v>
      </c>
      <c r="BP162">
        <v>0</v>
      </c>
      <c r="BQ162">
        <v>0</v>
      </c>
      <c r="BR162">
        <v>0</v>
      </c>
      <c r="BS162">
        <v>0</v>
      </c>
      <c r="BT162" t="s">
        <v>872</v>
      </c>
      <c r="BU162" t="s">
        <v>872</v>
      </c>
      <c r="BV162" t="s">
        <v>872</v>
      </c>
      <c r="BW162" t="s">
        <v>872</v>
      </c>
      <c r="BY162">
        <v>0</v>
      </c>
      <c r="BZ162">
        <v>0</v>
      </c>
      <c r="CA162">
        <v>0</v>
      </c>
      <c r="CB162">
        <v>0</v>
      </c>
      <c r="CC162">
        <v>0</v>
      </c>
      <c r="CD162">
        <v>0</v>
      </c>
      <c r="CE162">
        <v>0</v>
      </c>
      <c r="CF162">
        <v>0</v>
      </c>
      <c r="CG162">
        <v>0</v>
      </c>
      <c r="CH162">
        <v>0</v>
      </c>
      <c r="CI162">
        <v>31.65</v>
      </c>
      <c r="CK162">
        <v>31.65</v>
      </c>
      <c r="CL162">
        <v>0</v>
      </c>
      <c r="CM162">
        <v>0</v>
      </c>
      <c r="CN162" t="s">
        <v>873</v>
      </c>
      <c r="CO162">
        <v>31.65</v>
      </c>
      <c r="CQ162">
        <v>31.65</v>
      </c>
      <c r="CR162">
        <v>0</v>
      </c>
      <c r="CS162">
        <v>0</v>
      </c>
      <c r="CT162">
        <v>0</v>
      </c>
      <c r="CU162">
        <v>0</v>
      </c>
      <c r="CV162">
        <v>0</v>
      </c>
      <c r="CW162">
        <v>0</v>
      </c>
      <c r="CY162">
        <v>0</v>
      </c>
      <c r="CZ162">
        <v>0</v>
      </c>
      <c r="DA162">
        <v>0</v>
      </c>
      <c r="DB162">
        <v>0</v>
      </c>
      <c r="DD162">
        <v>0</v>
      </c>
      <c r="DE162">
        <v>0</v>
      </c>
      <c r="DF162">
        <v>0</v>
      </c>
      <c r="DG162">
        <v>0</v>
      </c>
      <c r="DI162">
        <v>0</v>
      </c>
      <c r="DJ162">
        <v>0</v>
      </c>
      <c r="DK162">
        <v>0</v>
      </c>
      <c r="DL162">
        <v>0</v>
      </c>
      <c r="DM162">
        <v>3.45</v>
      </c>
      <c r="DN162">
        <v>0.86250000000000004</v>
      </c>
      <c r="DP162">
        <v>3.45</v>
      </c>
      <c r="DQ162">
        <v>0</v>
      </c>
      <c r="DR162">
        <v>0</v>
      </c>
      <c r="DT162">
        <v>0</v>
      </c>
      <c r="DU162">
        <v>0</v>
      </c>
      <c r="DV162">
        <v>0</v>
      </c>
      <c r="DX162">
        <v>0</v>
      </c>
      <c r="DY162">
        <v>0</v>
      </c>
      <c r="DZ162">
        <v>42.62</v>
      </c>
      <c r="EA162">
        <v>32.512500000000003</v>
      </c>
      <c r="ED162">
        <v>42.62</v>
      </c>
      <c r="EF162" t="s">
        <v>874</v>
      </c>
      <c r="EG162">
        <v>-3.2320000000000001E-3</v>
      </c>
      <c r="EH162">
        <v>0</v>
      </c>
      <c r="EI162">
        <v>0</v>
      </c>
      <c r="EJ162">
        <v>0</v>
      </c>
      <c r="EK162">
        <v>0</v>
      </c>
      <c r="EL162" t="s">
        <v>872</v>
      </c>
      <c r="EM162" t="s">
        <v>872</v>
      </c>
      <c r="EN162" t="s">
        <v>872</v>
      </c>
      <c r="EO162" t="s">
        <v>872</v>
      </c>
      <c r="EQ162">
        <v>0</v>
      </c>
      <c r="ER162" s="22">
        <v>0</v>
      </c>
      <c r="ES162">
        <v>0</v>
      </c>
      <c r="ET162">
        <v>0</v>
      </c>
      <c r="EU162">
        <v>0</v>
      </c>
      <c r="EV162">
        <v>0</v>
      </c>
      <c r="EW162">
        <v>0</v>
      </c>
      <c r="EX162">
        <v>0</v>
      </c>
      <c r="EY162">
        <v>0</v>
      </c>
      <c r="EZ162">
        <v>0</v>
      </c>
      <c r="FA162">
        <v>40.950000000000003</v>
      </c>
      <c r="FC162">
        <v>40.950000000000003</v>
      </c>
      <c r="FD162">
        <v>0</v>
      </c>
      <c r="FE162">
        <v>0</v>
      </c>
      <c r="FF162" t="s">
        <v>875</v>
      </c>
      <c r="FG162">
        <v>40.950000000000003</v>
      </c>
      <c r="FI162">
        <v>40.950000000000003</v>
      </c>
      <c r="FJ162">
        <v>0</v>
      </c>
      <c r="FK162">
        <v>0</v>
      </c>
      <c r="FL162">
        <v>0</v>
      </c>
      <c r="FM162">
        <v>0</v>
      </c>
      <c r="FN162">
        <v>0</v>
      </c>
      <c r="FO162">
        <v>0</v>
      </c>
      <c r="FQ162">
        <v>0</v>
      </c>
      <c r="FR162">
        <v>0</v>
      </c>
      <c r="FS162">
        <v>0</v>
      </c>
      <c r="FT162">
        <v>0</v>
      </c>
      <c r="FV162">
        <v>0</v>
      </c>
      <c r="FW162">
        <v>0</v>
      </c>
      <c r="FX162">
        <v>0</v>
      </c>
      <c r="FY162">
        <v>0</v>
      </c>
      <c r="GA162">
        <v>0</v>
      </c>
      <c r="GB162">
        <v>0</v>
      </c>
      <c r="GC162">
        <v>0</v>
      </c>
      <c r="GD162">
        <v>0</v>
      </c>
      <c r="GE162">
        <v>6.68</v>
      </c>
      <c r="GF162">
        <v>1.67</v>
      </c>
      <c r="GH162">
        <v>6.68</v>
      </c>
      <c r="GI162">
        <v>0</v>
      </c>
      <c r="GJ162">
        <v>0</v>
      </c>
      <c r="GL162">
        <v>0</v>
      </c>
      <c r="GM162">
        <v>0</v>
      </c>
      <c r="GN162">
        <v>0</v>
      </c>
      <c r="GP162">
        <v>0</v>
      </c>
      <c r="GQ162">
        <v>0</v>
      </c>
      <c r="GR162">
        <v>37.61</v>
      </c>
      <c r="GS162">
        <v>42.62</v>
      </c>
      <c r="GV162">
        <v>42.62</v>
      </c>
      <c r="GX162" t="s">
        <v>876</v>
      </c>
      <c r="GY162">
        <v>-5.3540000000000003E-3</v>
      </c>
      <c r="GZ162">
        <v>0</v>
      </c>
      <c r="HA162">
        <v>0</v>
      </c>
      <c r="HB162">
        <v>0</v>
      </c>
      <c r="HC162">
        <v>0</v>
      </c>
      <c r="HD162" t="s">
        <v>872</v>
      </c>
      <c r="HE162" t="s">
        <v>872</v>
      </c>
      <c r="HF162" t="s">
        <v>872</v>
      </c>
      <c r="HG162" t="s">
        <v>872</v>
      </c>
      <c r="HI162">
        <v>0</v>
      </c>
      <c r="HJ162">
        <v>0</v>
      </c>
      <c r="HK162">
        <v>0</v>
      </c>
      <c r="HL162">
        <v>0</v>
      </c>
      <c r="HM162">
        <v>0</v>
      </c>
      <c r="HN162">
        <v>0</v>
      </c>
      <c r="HO162">
        <v>0</v>
      </c>
      <c r="HP162">
        <v>0</v>
      </c>
      <c r="HQ162">
        <v>0</v>
      </c>
      <c r="HR162">
        <v>0</v>
      </c>
      <c r="HS162">
        <v>36.4</v>
      </c>
      <c r="HU162">
        <v>36.4</v>
      </c>
      <c r="HV162">
        <v>0</v>
      </c>
      <c r="HW162">
        <v>0</v>
      </c>
      <c r="HX162" t="s">
        <v>877</v>
      </c>
      <c r="HY162">
        <v>36.4</v>
      </c>
      <c r="IA162">
        <v>36.4</v>
      </c>
      <c r="IB162">
        <v>0</v>
      </c>
      <c r="IC162">
        <v>0</v>
      </c>
      <c r="ID162">
        <v>0</v>
      </c>
      <c r="IE162">
        <v>0</v>
      </c>
      <c r="IF162">
        <v>0</v>
      </c>
      <c r="IG162">
        <v>0</v>
      </c>
      <c r="II162">
        <v>0</v>
      </c>
      <c r="IJ162">
        <v>0</v>
      </c>
      <c r="IK162">
        <v>0</v>
      </c>
      <c r="IL162">
        <v>0</v>
      </c>
      <c r="IN162">
        <v>0</v>
      </c>
      <c r="IO162">
        <v>0</v>
      </c>
      <c r="IP162">
        <v>0</v>
      </c>
      <c r="IQ162">
        <v>0</v>
      </c>
      <c r="IS162">
        <v>0</v>
      </c>
      <c r="IT162">
        <v>0</v>
      </c>
      <c r="IU162">
        <v>0</v>
      </c>
      <c r="IV162">
        <v>0</v>
      </c>
      <c r="IW162">
        <v>4.84</v>
      </c>
      <c r="IX162">
        <v>1.21</v>
      </c>
      <c r="IZ162">
        <v>4.84</v>
      </c>
      <c r="JA162">
        <v>0</v>
      </c>
      <c r="JB162">
        <v>0</v>
      </c>
      <c r="JD162">
        <v>0</v>
      </c>
      <c r="JE162">
        <v>0</v>
      </c>
      <c r="JF162">
        <v>0</v>
      </c>
      <c r="JH162">
        <v>0</v>
      </c>
      <c r="JI162">
        <v>0</v>
      </c>
      <c r="JJ162">
        <v>37.61</v>
      </c>
      <c r="JL162" t="s">
        <v>878</v>
      </c>
      <c r="JM162">
        <v>0</v>
      </c>
      <c r="JN162">
        <v>0</v>
      </c>
      <c r="JO162">
        <v>0</v>
      </c>
      <c r="JP162">
        <v>0</v>
      </c>
      <c r="JQ162">
        <v>0</v>
      </c>
      <c r="JR162">
        <v>44317.36438082176</v>
      </c>
      <c r="JS162">
        <v>1</v>
      </c>
      <c r="JT162">
        <v>3</v>
      </c>
    </row>
    <row r="163" spans="1:280" x14ac:dyDescent="0.25">
      <c r="A163">
        <v>3229</v>
      </c>
      <c r="B163">
        <v>2082</v>
      </c>
      <c r="D163" t="s">
        <v>262</v>
      </c>
      <c r="E163" t="s">
        <v>265</v>
      </c>
      <c r="F163" t="s">
        <v>936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T163">
        <v>0</v>
      </c>
      <c r="U163">
        <v>0</v>
      </c>
      <c r="V163" t="s">
        <v>870</v>
      </c>
      <c r="W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G163">
        <v>0</v>
      </c>
      <c r="AH163">
        <v>0</v>
      </c>
      <c r="AI163">
        <v>0</v>
      </c>
      <c r="AJ163">
        <v>0</v>
      </c>
      <c r="AL163">
        <v>0</v>
      </c>
      <c r="AM163">
        <v>0</v>
      </c>
      <c r="AN163">
        <v>0</v>
      </c>
      <c r="AO163">
        <v>0</v>
      </c>
      <c r="AQ163">
        <v>0</v>
      </c>
      <c r="AR163">
        <v>0</v>
      </c>
      <c r="AS163">
        <v>0</v>
      </c>
      <c r="AT163">
        <v>0</v>
      </c>
      <c r="AU163">
        <v>0</v>
      </c>
      <c r="AV163">
        <v>0</v>
      </c>
      <c r="AX163">
        <v>0</v>
      </c>
      <c r="AY163">
        <v>0</v>
      </c>
      <c r="AZ163">
        <v>0</v>
      </c>
      <c r="BB163">
        <v>0</v>
      </c>
      <c r="BC163">
        <v>0</v>
      </c>
      <c r="BD163">
        <v>0</v>
      </c>
      <c r="BF163">
        <v>0</v>
      </c>
      <c r="BG163">
        <v>0</v>
      </c>
      <c r="BH163">
        <v>231.285</v>
      </c>
      <c r="BI163">
        <v>0</v>
      </c>
      <c r="BL163">
        <v>231.285</v>
      </c>
      <c r="BN163" t="s">
        <v>871</v>
      </c>
      <c r="BO163">
        <v>0</v>
      </c>
      <c r="BP163">
        <v>0</v>
      </c>
      <c r="BQ163">
        <v>0</v>
      </c>
      <c r="BR163">
        <v>0</v>
      </c>
      <c r="BS163">
        <v>0</v>
      </c>
      <c r="BT163" t="s">
        <v>872</v>
      </c>
      <c r="BU163" t="s">
        <v>872</v>
      </c>
      <c r="BV163" t="s">
        <v>872</v>
      </c>
      <c r="BW163" t="s">
        <v>872</v>
      </c>
      <c r="BY163">
        <v>0</v>
      </c>
      <c r="BZ163">
        <v>0</v>
      </c>
      <c r="CA163">
        <v>0</v>
      </c>
      <c r="CB163">
        <v>0</v>
      </c>
      <c r="CC163">
        <v>0</v>
      </c>
      <c r="CD163">
        <v>0</v>
      </c>
      <c r="CE163">
        <v>0</v>
      </c>
      <c r="CF163">
        <v>0</v>
      </c>
      <c r="CG163">
        <v>0</v>
      </c>
      <c r="CH163">
        <v>0</v>
      </c>
      <c r="CI163">
        <v>224.66</v>
      </c>
      <c r="CK163">
        <v>224.66</v>
      </c>
      <c r="CL163">
        <v>0</v>
      </c>
      <c r="CM163">
        <v>0</v>
      </c>
      <c r="CN163" t="s">
        <v>873</v>
      </c>
      <c r="CO163">
        <v>224.66</v>
      </c>
      <c r="CQ163">
        <v>224.66</v>
      </c>
      <c r="CR163">
        <v>0</v>
      </c>
      <c r="CS163">
        <v>0</v>
      </c>
      <c r="CT163">
        <v>0</v>
      </c>
      <c r="CU163">
        <v>0</v>
      </c>
      <c r="CV163">
        <v>1</v>
      </c>
      <c r="CW163">
        <v>0.5</v>
      </c>
      <c r="CY163">
        <v>1</v>
      </c>
      <c r="CZ163">
        <v>0</v>
      </c>
      <c r="DA163">
        <v>0</v>
      </c>
      <c r="DB163">
        <v>0</v>
      </c>
      <c r="DD163">
        <v>0</v>
      </c>
      <c r="DE163">
        <v>0</v>
      </c>
      <c r="DF163">
        <v>0</v>
      </c>
      <c r="DG163">
        <v>0</v>
      </c>
      <c r="DI163">
        <v>0</v>
      </c>
      <c r="DJ163">
        <v>0</v>
      </c>
      <c r="DK163">
        <v>0</v>
      </c>
      <c r="DL163">
        <v>0</v>
      </c>
      <c r="DM163">
        <v>24.5</v>
      </c>
      <c r="DN163">
        <v>6.125</v>
      </c>
      <c r="DP163">
        <v>24.5</v>
      </c>
      <c r="DQ163">
        <v>0</v>
      </c>
      <c r="DR163">
        <v>0</v>
      </c>
      <c r="DT163">
        <v>0</v>
      </c>
      <c r="DU163">
        <v>0</v>
      </c>
      <c r="DV163">
        <v>0</v>
      </c>
      <c r="DX163">
        <v>0</v>
      </c>
      <c r="DY163">
        <v>0</v>
      </c>
      <c r="DZ163">
        <v>227.5975</v>
      </c>
      <c r="EA163">
        <v>231.285</v>
      </c>
      <c r="ED163">
        <v>231.285</v>
      </c>
      <c r="EF163" t="s">
        <v>874</v>
      </c>
      <c r="EG163">
        <v>-3.2320000000000001E-3</v>
      </c>
      <c r="EH163">
        <v>0</v>
      </c>
      <c r="EI163">
        <v>0</v>
      </c>
      <c r="EJ163">
        <v>0</v>
      </c>
      <c r="EK163">
        <v>0</v>
      </c>
      <c r="EL163" t="s">
        <v>872</v>
      </c>
      <c r="EM163" t="s">
        <v>872</v>
      </c>
      <c r="EN163" t="s">
        <v>872</v>
      </c>
      <c r="EO163" t="s">
        <v>872</v>
      </c>
      <c r="EQ163">
        <v>0</v>
      </c>
      <c r="ER163" s="22">
        <v>0</v>
      </c>
      <c r="ES163">
        <v>0</v>
      </c>
      <c r="ET163">
        <v>0</v>
      </c>
      <c r="EU163">
        <v>0</v>
      </c>
      <c r="EV163">
        <v>0</v>
      </c>
      <c r="EW163">
        <v>0</v>
      </c>
      <c r="EX163">
        <v>0</v>
      </c>
      <c r="EY163">
        <v>0</v>
      </c>
      <c r="EZ163">
        <v>0</v>
      </c>
      <c r="FA163">
        <v>218.68</v>
      </c>
      <c r="FC163">
        <v>218.68</v>
      </c>
      <c r="FD163">
        <v>0</v>
      </c>
      <c r="FE163">
        <v>0</v>
      </c>
      <c r="FF163" t="s">
        <v>875</v>
      </c>
      <c r="FG163">
        <v>218.68</v>
      </c>
      <c r="FI163">
        <v>218.68</v>
      </c>
      <c r="FJ163">
        <v>0</v>
      </c>
      <c r="FK163">
        <v>0</v>
      </c>
      <c r="FL163">
        <v>0</v>
      </c>
      <c r="FM163">
        <v>0</v>
      </c>
      <c r="FN163">
        <v>0</v>
      </c>
      <c r="FO163">
        <v>0</v>
      </c>
      <c r="FQ163">
        <v>0</v>
      </c>
      <c r="FR163">
        <v>0</v>
      </c>
      <c r="FS163">
        <v>0</v>
      </c>
      <c r="FT163">
        <v>0</v>
      </c>
      <c r="FV163">
        <v>0</v>
      </c>
      <c r="FW163">
        <v>0</v>
      </c>
      <c r="FX163">
        <v>0</v>
      </c>
      <c r="FY163">
        <v>0</v>
      </c>
      <c r="GA163">
        <v>0</v>
      </c>
      <c r="GB163">
        <v>0</v>
      </c>
      <c r="GC163">
        <v>0</v>
      </c>
      <c r="GD163">
        <v>0</v>
      </c>
      <c r="GE163">
        <v>35.67</v>
      </c>
      <c r="GF163">
        <v>8.9175000000000004</v>
      </c>
      <c r="GH163">
        <v>35.67</v>
      </c>
      <c r="GI163">
        <v>0</v>
      </c>
      <c r="GJ163">
        <v>0</v>
      </c>
      <c r="GL163">
        <v>0</v>
      </c>
      <c r="GM163">
        <v>0</v>
      </c>
      <c r="GN163">
        <v>0</v>
      </c>
      <c r="GP163">
        <v>0</v>
      </c>
      <c r="GQ163">
        <v>0</v>
      </c>
      <c r="GR163">
        <v>231.05250000000001</v>
      </c>
      <c r="GS163">
        <v>227.5975</v>
      </c>
      <c r="GV163">
        <v>231.05250000000001</v>
      </c>
      <c r="GX163" t="s">
        <v>876</v>
      </c>
      <c r="GY163">
        <v>-5.3540000000000003E-3</v>
      </c>
      <c r="GZ163">
        <v>0</v>
      </c>
      <c r="HA163">
        <v>0</v>
      </c>
      <c r="HB163">
        <v>0</v>
      </c>
      <c r="HC163">
        <v>0</v>
      </c>
      <c r="HD163" t="s">
        <v>872</v>
      </c>
      <c r="HE163" t="s">
        <v>872</v>
      </c>
      <c r="HF163" t="s">
        <v>872</v>
      </c>
      <c r="HG163" t="s">
        <v>872</v>
      </c>
      <c r="HI163">
        <v>0</v>
      </c>
      <c r="HJ163">
        <v>0</v>
      </c>
      <c r="HK163">
        <v>0</v>
      </c>
      <c r="HL163">
        <v>0</v>
      </c>
      <c r="HM163">
        <v>0</v>
      </c>
      <c r="HN163">
        <v>0</v>
      </c>
      <c r="HO163">
        <v>0</v>
      </c>
      <c r="HP163">
        <v>0</v>
      </c>
      <c r="HQ163">
        <v>0</v>
      </c>
      <c r="HR163">
        <v>0</v>
      </c>
      <c r="HS163">
        <v>223.62</v>
      </c>
      <c r="HU163">
        <v>223.62</v>
      </c>
      <c r="HV163">
        <v>0</v>
      </c>
      <c r="HW163">
        <v>0</v>
      </c>
      <c r="HX163" t="s">
        <v>877</v>
      </c>
      <c r="HY163">
        <v>223.62</v>
      </c>
      <c r="IA163">
        <v>223.62</v>
      </c>
      <c r="IB163">
        <v>0</v>
      </c>
      <c r="IC163">
        <v>0</v>
      </c>
      <c r="ID163">
        <v>0</v>
      </c>
      <c r="IE163">
        <v>0</v>
      </c>
      <c r="IF163">
        <v>0.01</v>
      </c>
      <c r="IG163">
        <v>5.0000000000000001E-3</v>
      </c>
      <c r="II163">
        <v>0.01</v>
      </c>
      <c r="IJ163">
        <v>0</v>
      </c>
      <c r="IK163">
        <v>0</v>
      </c>
      <c r="IL163">
        <v>0</v>
      </c>
      <c r="IN163">
        <v>0</v>
      </c>
      <c r="IO163">
        <v>0</v>
      </c>
      <c r="IP163">
        <v>0</v>
      </c>
      <c r="IQ163">
        <v>0</v>
      </c>
      <c r="IS163">
        <v>0</v>
      </c>
      <c r="IT163">
        <v>0</v>
      </c>
      <c r="IU163">
        <v>0</v>
      </c>
      <c r="IV163">
        <v>0</v>
      </c>
      <c r="IW163">
        <v>29.71</v>
      </c>
      <c r="IX163">
        <v>7.4275000000000002</v>
      </c>
      <c r="IZ163">
        <v>29.71</v>
      </c>
      <c r="JA163">
        <v>0</v>
      </c>
      <c r="JB163">
        <v>0</v>
      </c>
      <c r="JD163">
        <v>0</v>
      </c>
      <c r="JE163">
        <v>0</v>
      </c>
      <c r="JF163">
        <v>0</v>
      </c>
      <c r="JH163">
        <v>0</v>
      </c>
      <c r="JI163">
        <v>0</v>
      </c>
      <c r="JJ163">
        <v>231.05250000000001</v>
      </c>
      <c r="JL163" t="s">
        <v>878</v>
      </c>
      <c r="JM163">
        <v>0</v>
      </c>
      <c r="JN163">
        <v>0</v>
      </c>
      <c r="JO163">
        <v>0</v>
      </c>
      <c r="JP163">
        <v>0</v>
      </c>
      <c r="JQ163">
        <v>0</v>
      </c>
      <c r="JR163">
        <v>44317.36438082176</v>
      </c>
      <c r="JS163">
        <v>1</v>
      </c>
      <c r="JT163">
        <v>3</v>
      </c>
    </row>
    <row r="164" spans="1:280" x14ac:dyDescent="0.25">
      <c r="A164">
        <v>3233</v>
      </c>
      <c r="B164">
        <v>2082</v>
      </c>
      <c r="D164" t="s">
        <v>262</v>
      </c>
      <c r="E164" t="s">
        <v>265</v>
      </c>
      <c r="F164" t="s">
        <v>937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T164">
        <v>0</v>
      </c>
      <c r="U164">
        <v>0</v>
      </c>
      <c r="V164" t="s">
        <v>870</v>
      </c>
      <c r="W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G164">
        <v>0</v>
      </c>
      <c r="AH164">
        <v>0</v>
      </c>
      <c r="AI164">
        <v>0</v>
      </c>
      <c r="AJ164">
        <v>0</v>
      </c>
      <c r="AL164">
        <v>0</v>
      </c>
      <c r="AM164">
        <v>0</v>
      </c>
      <c r="AN164">
        <v>0</v>
      </c>
      <c r="AO164">
        <v>0</v>
      </c>
      <c r="AQ164">
        <v>0</v>
      </c>
      <c r="AR164">
        <v>0</v>
      </c>
      <c r="AS164">
        <v>0</v>
      </c>
      <c r="AT164">
        <v>0</v>
      </c>
      <c r="AU164">
        <v>0</v>
      </c>
      <c r="AV164">
        <v>0</v>
      </c>
      <c r="AX164">
        <v>0</v>
      </c>
      <c r="AY164">
        <v>0</v>
      </c>
      <c r="AZ164">
        <v>0</v>
      </c>
      <c r="BB164">
        <v>0</v>
      </c>
      <c r="BC164">
        <v>0</v>
      </c>
      <c r="BD164">
        <v>0</v>
      </c>
      <c r="BF164">
        <v>0</v>
      </c>
      <c r="BG164">
        <v>0</v>
      </c>
      <c r="BH164">
        <v>250.60499999999999</v>
      </c>
      <c r="BI164">
        <v>0</v>
      </c>
      <c r="BL164">
        <v>250.60499999999999</v>
      </c>
      <c r="BN164" t="s">
        <v>871</v>
      </c>
      <c r="BO164">
        <v>0</v>
      </c>
      <c r="BP164">
        <v>0</v>
      </c>
      <c r="BQ164">
        <v>0</v>
      </c>
      <c r="BR164">
        <v>0</v>
      </c>
      <c r="BS164">
        <v>0</v>
      </c>
      <c r="BT164" t="s">
        <v>872</v>
      </c>
      <c r="BU164" t="s">
        <v>872</v>
      </c>
      <c r="BV164" t="s">
        <v>872</v>
      </c>
      <c r="BW164" t="s">
        <v>872</v>
      </c>
      <c r="BY164">
        <v>0</v>
      </c>
      <c r="BZ164">
        <v>0</v>
      </c>
      <c r="CA164">
        <v>0</v>
      </c>
      <c r="CB164">
        <v>0</v>
      </c>
      <c r="CC164">
        <v>0</v>
      </c>
      <c r="CD164">
        <v>0</v>
      </c>
      <c r="CE164">
        <v>0</v>
      </c>
      <c r="CF164">
        <v>0</v>
      </c>
      <c r="CG164">
        <v>0</v>
      </c>
      <c r="CH164">
        <v>0</v>
      </c>
      <c r="CI164">
        <v>242.98</v>
      </c>
      <c r="CK164">
        <v>242.98</v>
      </c>
      <c r="CL164">
        <v>0</v>
      </c>
      <c r="CM164">
        <v>0</v>
      </c>
      <c r="CN164" t="s">
        <v>873</v>
      </c>
      <c r="CO164">
        <v>242.98</v>
      </c>
      <c r="CQ164">
        <v>242.98</v>
      </c>
      <c r="CR164">
        <v>0</v>
      </c>
      <c r="CS164">
        <v>0</v>
      </c>
      <c r="CT164">
        <v>0</v>
      </c>
      <c r="CU164">
        <v>0</v>
      </c>
      <c r="CV164">
        <v>2</v>
      </c>
      <c r="CW164">
        <v>1</v>
      </c>
      <c r="CY164">
        <v>2</v>
      </c>
      <c r="CZ164">
        <v>0</v>
      </c>
      <c r="DA164">
        <v>0</v>
      </c>
      <c r="DB164">
        <v>0</v>
      </c>
      <c r="DD164">
        <v>0</v>
      </c>
      <c r="DE164">
        <v>0</v>
      </c>
      <c r="DF164">
        <v>0</v>
      </c>
      <c r="DG164">
        <v>0</v>
      </c>
      <c r="DI164">
        <v>0</v>
      </c>
      <c r="DJ164">
        <v>0</v>
      </c>
      <c r="DK164">
        <v>0</v>
      </c>
      <c r="DL164">
        <v>0</v>
      </c>
      <c r="DM164">
        <v>26.5</v>
      </c>
      <c r="DN164">
        <v>6.625</v>
      </c>
      <c r="DP164">
        <v>26.5</v>
      </c>
      <c r="DQ164">
        <v>0</v>
      </c>
      <c r="DR164">
        <v>0</v>
      </c>
      <c r="DT164">
        <v>0</v>
      </c>
      <c r="DU164">
        <v>0</v>
      </c>
      <c r="DV164">
        <v>0</v>
      </c>
      <c r="DX164">
        <v>0</v>
      </c>
      <c r="DY164">
        <v>0</v>
      </c>
      <c r="DZ164">
        <v>256.8725</v>
      </c>
      <c r="EA164">
        <v>250.60499999999999</v>
      </c>
      <c r="ED164">
        <v>256.8725</v>
      </c>
      <c r="EF164" t="s">
        <v>874</v>
      </c>
      <c r="EG164">
        <v>-3.2320000000000001E-3</v>
      </c>
      <c r="EH164">
        <v>0</v>
      </c>
      <c r="EI164">
        <v>0</v>
      </c>
      <c r="EJ164">
        <v>0</v>
      </c>
      <c r="EK164">
        <v>0</v>
      </c>
      <c r="EL164" t="s">
        <v>872</v>
      </c>
      <c r="EM164" t="s">
        <v>872</v>
      </c>
      <c r="EN164" t="s">
        <v>872</v>
      </c>
      <c r="EO164" t="s">
        <v>872</v>
      </c>
      <c r="EQ164">
        <v>0</v>
      </c>
      <c r="ER164" s="22">
        <v>0</v>
      </c>
      <c r="ES164">
        <v>0</v>
      </c>
      <c r="ET164">
        <v>0</v>
      </c>
      <c r="EU164">
        <v>0</v>
      </c>
      <c r="EV164">
        <v>0</v>
      </c>
      <c r="EW164">
        <v>0</v>
      </c>
      <c r="EX164">
        <v>0</v>
      </c>
      <c r="EY164">
        <v>0</v>
      </c>
      <c r="EZ164">
        <v>0</v>
      </c>
      <c r="FA164">
        <v>245.95</v>
      </c>
      <c r="FC164">
        <v>245.95</v>
      </c>
      <c r="FD164">
        <v>0</v>
      </c>
      <c r="FE164">
        <v>0</v>
      </c>
      <c r="FF164" t="s">
        <v>875</v>
      </c>
      <c r="FG164">
        <v>245.95</v>
      </c>
      <c r="FI164">
        <v>245.95</v>
      </c>
      <c r="FJ164">
        <v>0</v>
      </c>
      <c r="FK164">
        <v>0</v>
      </c>
      <c r="FL164">
        <v>0</v>
      </c>
      <c r="FM164">
        <v>0</v>
      </c>
      <c r="FN164">
        <v>1.79</v>
      </c>
      <c r="FO164">
        <v>0.89500000000000002</v>
      </c>
      <c r="FQ164">
        <v>1.79</v>
      </c>
      <c r="FR164">
        <v>0</v>
      </c>
      <c r="FS164">
        <v>0</v>
      </c>
      <c r="FT164">
        <v>0</v>
      </c>
      <c r="FV164">
        <v>0</v>
      </c>
      <c r="FW164">
        <v>0</v>
      </c>
      <c r="FX164">
        <v>0</v>
      </c>
      <c r="FY164">
        <v>0</v>
      </c>
      <c r="GA164">
        <v>0</v>
      </c>
      <c r="GB164">
        <v>0</v>
      </c>
      <c r="GC164">
        <v>0</v>
      </c>
      <c r="GD164">
        <v>0</v>
      </c>
      <c r="GE164">
        <v>40.11</v>
      </c>
      <c r="GF164">
        <v>10.0275</v>
      </c>
      <c r="GH164">
        <v>40.11</v>
      </c>
      <c r="GI164">
        <v>0</v>
      </c>
      <c r="GJ164">
        <v>0</v>
      </c>
      <c r="GL164">
        <v>0</v>
      </c>
      <c r="GM164">
        <v>0</v>
      </c>
      <c r="GN164">
        <v>0</v>
      </c>
      <c r="GP164">
        <v>0</v>
      </c>
      <c r="GQ164">
        <v>0</v>
      </c>
      <c r="GR164">
        <v>251.91499999999999</v>
      </c>
      <c r="GS164">
        <v>256.8725</v>
      </c>
      <c r="GV164">
        <v>256.8725</v>
      </c>
      <c r="GX164" t="s">
        <v>876</v>
      </c>
      <c r="GY164">
        <v>-5.3540000000000003E-3</v>
      </c>
      <c r="GZ164">
        <v>0</v>
      </c>
      <c r="HA164">
        <v>0</v>
      </c>
      <c r="HB164">
        <v>0</v>
      </c>
      <c r="HC164">
        <v>0</v>
      </c>
      <c r="HD164" t="s">
        <v>872</v>
      </c>
      <c r="HE164" t="s">
        <v>872</v>
      </c>
      <c r="HF164" t="s">
        <v>872</v>
      </c>
      <c r="HG164" t="s">
        <v>872</v>
      </c>
      <c r="HI164">
        <v>0</v>
      </c>
      <c r="HJ164">
        <v>0</v>
      </c>
      <c r="HK164">
        <v>0</v>
      </c>
      <c r="HL164">
        <v>0</v>
      </c>
      <c r="HM164">
        <v>0</v>
      </c>
      <c r="HN164">
        <v>0</v>
      </c>
      <c r="HO164">
        <v>0</v>
      </c>
      <c r="HP164">
        <v>0</v>
      </c>
      <c r="HQ164">
        <v>0</v>
      </c>
      <c r="HR164">
        <v>0</v>
      </c>
      <c r="HS164">
        <v>243.06</v>
      </c>
      <c r="HU164">
        <v>243.06</v>
      </c>
      <c r="HV164">
        <v>0</v>
      </c>
      <c r="HW164">
        <v>0</v>
      </c>
      <c r="HX164" t="s">
        <v>877</v>
      </c>
      <c r="HY164">
        <v>243.06</v>
      </c>
      <c r="IA164">
        <v>243.06</v>
      </c>
      <c r="IB164">
        <v>0</v>
      </c>
      <c r="IC164">
        <v>0</v>
      </c>
      <c r="ID164">
        <v>0</v>
      </c>
      <c r="IE164">
        <v>0</v>
      </c>
      <c r="IF164">
        <v>1.56</v>
      </c>
      <c r="IG164">
        <v>0.78</v>
      </c>
      <c r="II164">
        <v>1.56</v>
      </c>
      <c r="IJ164">
        <v>0</v>
      </c>
      <c r="IK164">
        <v>0</v>
      </c>
      <c r="IL164">
        <v>0</v>
      </c>
      <c r="IN164">
        <v>0</v>
      </c>
      <c r="IO164">
        <v>0</v>
      </c>
      <c r="IP164">
        <v>0</v>
      </c>
      <c r="IQ164">
        <v>0</v>
      </c>
      <c r="IS164">
        <v>0</v>
      </c>
      <c r="IT164">
        <v>0</v>
      </c>
      <c r="IU164">
        <v>0</v>
      </c>
      <c r="IV164">
        <v>0</v>
      </c>
      <c r="IW164">
        <v>32.299999999999997</v>
      </c>
      <c r="IX164">
        <v>8.0749999999999993</v>
      </c>
      <c r="IZ164">
        <v>32.299999999999997</v>
      </c>
      <c r="JA164">
        <v>0</v>
      </c>
      <c r="JB164">
        <v>0</v>
      </c>
      <c r="JD164">
        <v>0</v>
      </c>
      <c r="JE164">
        <v>0</v>
      </c>
      <c r="JF164">
        <v>0</v>
      </c>
      <c r="JH164">
        <v>0</v>
      </c>
      <c r="JI164">
        <v>0</v>
      </c>
      <c r="JJ164">
        <v>251.91499999999999</v>
      </c>
      <c r="JL164" t="s">
        <v>878</v>
      </c>
      <c r="JM164">
        <v>0</v>
      </c>
      <c r="JN164">
        <v>0</v>
      </c>
      <c r="JO164">
        <v>0</v>
      </c>
      <c r="JP164">
        <v>0</v>
      </c>
      <c r="JQ164">
        <v>0</v>
      </c>
      <c r="JR164">
        <v>44317.36438082176</v>
      </c>
      <c r="JS164">
        <v>1</v>
      </c>
      <c r="JT164">
        <v>3</v>
      </c>
    </row>
    <row r="165" spans="1:280" x14ac:dyDescent="0.25">
      <c r="A165">
        <v>4041</v>
      </c>
      <c r="B165">
        <v>2082</v>
      </c>
      <c r="D165" t="s">
        <v>262</v>
      </c>
      <c r="E165" t="s">
        <v>265</v>
      </c>
      <c r="F165" t="s">
        <v>938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T165">
        <v>0</v>
      </c>
      <c r="U165">
        <v>0</v>
      </c>
      <c r="V165" t="s">
        <v>870</v>
      </c>
      <c r="W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G165">
        <v>0</v>
      </c>
      <c r="AH165">
        <v>0</v>
      </c>
      <c r="AI165">
        <v>0</v>
      </c>
      <c r="AJ165">
        <v>0</v>
      </c>
      <c r="AL165">
        <v>0</v>
      </c>
      <c r="AM165">
        <v>0</v>
      </c>
      <c r="AN165">
        <v>0</v>
      </c>
      <c r="AO165">
        <v>0</v>
      </c>
      <c r="AQ165">
        <v>0</v>
      </c>
      <c r="AR165">
        <v>0</v>
      </c>
      <c r="AS165">
        <v>0</v>
      </c>
      <c r="AT165">
        <v>0</v>
      </c>
      <c r="AU165">
        <v>0</v>
      </c>
      <c r="AV165">
        <v>0</v>
      </c>
      <c r="AX165">
        <v>0</v>
      </c>
      <c r="AY165">
        <v>0</v>
      </c>
      <c r="AZ165">
        <v>0</v>
      </c>
      <c r="BB165">
        <v>0</v>
      </c>
      <c r="BC165">
        <v>0</v>
      </c>
      <c r="BD165">
        <v>0</v>
      </c>
      <c r="BF165">
        <v>0</v>
      </c>
      <c r="BG165">
        <v>0</v>
      </c>
      <c r="BH165">
        <v>121.38</v>
      </c>
      <c r="BI165">
        <v>0</v>
      </c>
      <c r="BL165">
        <v>121.38</v>
      </c>
      <c r="BN165" t="s">
        <v>871</v>
      </c>
      <c r="BO165">
        <v>0</v>
      </c>
      <c r="BP165">
        <v>0</v>
      </c>
      <c r="BQ165">
        <v>0</v>
      </c>
      <c r="BR165">
        <v>0</v>
      </c>
      <c r="BS165">
        <v>0</v>
      </c>
      <c r="BT165" t="s">
        <v>872</v>
      </c>
      <c r="BU165" t="s">
        <v>872</v>
      </c>
      <c r="BV165" t="s">
        <v>872</v>
      </c>
      <c r="BW165" t="s">
        <v>872</v>
      </c>
      <c r="BY165">
        <v>0</v>
      </c>
      <c r="BZ165">
        <v>0</v>
      </c>
      <c r="CA165">
        <v>0</v>
      </c>
      <c r="CB165">
        <v>0</v>
      </c>
      <c r="CC165">
        <v>0</v>
      </c>
      <c r="CD165">
        <v>0</v>
      </c>
      <c r="CE165">
        <v>0</v>
      </c>
      <c r="CF165">
        <v>0</v>
      </c>
      <c r="CG165">
        <v>0</v>
      </c>
      <c r="CH165">
        <v>0</v>
      </c>
      <c r="CI165">
        <v>118.16</v>
      </c>
      <c r="CK165">
        <v>118.16</v>
      </c>
      <c r="CL165">
        <v>0</v>
      </c>
      <c r="CM165">
        <v>0</v>
      </c>
      <c r="CN165" t="s">
        <v>873</v>
      </c>
      <c r="CO165">
        <v>118.16</v>
      </c>
      <c r="CQ165">
        <v>118.16</v>
      </c>
      <c r="CR165">
        <v>0</v>
      </c>
      <c r="CS165">
        <v>0</v>
      </c>
      <c r="CT165">
        <v>0</v>
      </c>
      <c r="CU165">
        <v>0</v>
      </c>
      <c r="CV165">
        <v>0</v>
      </c>
      <c r="CW165">
        <v>0</v>
      </c>
      <c r="CY165">
        <v>0</v>
      </c>
      <c r="CZ165">
        <v>0</v>
      </c>
      <c r="DA165">
        <v>0</v>
      </c>
      <c r="DB165">
        <v>0</v>
      </c>
      <c r="DD165">
        <v>0</v>
      </c>
      <c r="DE165">
        <v>0</v>
      </c>
      <c r="DF165">
        <v>0</v>
      </c>
      <c r="DG165">
        <v>0</v>
      </c>
      <c r="DI165">
        <v>0</v>
      </c>
      <c r="DJ165">
        <v>0</v>
      </c>
      <c r="DK165">
        <v>0</v>
      </c>
      <c r="DL165">
        <v>0</v>
      </c>
      <c r="DM165">
        <v>12.88</v>
      </c>
      <c r="DN165">
        <v>3.22</v>
      </c>
      <c r="DP165">
        <v>12.88</v>
      </c>
      <c r="DQ165">
        <v>0</v>
      </c>
      <c r="DR165">
        <v>0</v>
      </c>
      <c r="DT165">
        <v>0</v>
      </c>
      <c r="DU165">
        <v>0</v>
      </c>
      <c r="DV165">
        <v>0</v>
      </c>
      <c r="DX165">
        <v>0</v>
      </c>
      <c r="DY165">
        <v>0</v>
      </c>
      <c r="DZ165">
        <v>107.69</v>
      </c>
      <c r="EA165">
        <v>121.38</v>
      </c>
      <c r="ED165">
        <v>121.38</v>
      </c>
      <c r="EF165" t="s">
        <v>874</v>
      </c>
      <c r="EG165">
        <v>-3.2320000000000001E-3</v>
      </c>
      <c r="EH165">
        <v>0</v>
      </c>
      <c r="EI165">
        <v>0</v>
      </c>
      <c r="EJ165">
        <v>0</v>
      </c>
      <c r="EK165">
        <v>0</v>
      </c>
      <c r="EL165" t="s">
        <v>872</v>
      </c>
      <c r="EM165" t="s">
        <v>872</v>
      </c>
      <c r="EN165" t="s">
        <v>872</v>
      </c>
      <c r="EO165" t="s">
        <v>872</v>
      </c>
      <c r="EQ165">
        <v>0</v>
      </c>
      <c r="ER165" s="22">
        <v>0</v>
      </c>
      <c r="ES165">
        <v>0</v>
      </c>
      <c r="ET165">
        <v>0</v>
      </c>
      <c r="EU165">
        <v>0</v>
      </c>
      <c r="EV165">
        <v>0</v>
      </c>
      <c r="EW165">
        <v>0</v>
      </c>
      <c r="EX165">
        <v>0</v>
      </c>
      <c r="EY165">
        <v>0</v>
      </c>
      <c r="EZ165">
        <v>0</v>
      </c>
      <c r="FA165">
        <v>103.47</v>
      </c>
      <c r="FC165">
        <v>103.47</v>
      </c>
      <c r="FD165">
        <v>0</v>
      </c>
      <c r="FE165">
        <v>0</v>
      </c>
      <c r="FF165" t="s">
        <v>875</v>
      </c>
      <c r="FG165">
        <v>103.47</v>
      </c>
      <c r="FI165">
        <v>103.47</v>
      </c>
      <c r="FJ165">
        <v>0</v>
      </c>
      <c r="FK165">
        <v>0</v>
      </c>
      <c r="FL165">
        <v>0</v>
      </c>
      <c r="FM165">
        <v>0</v>
      </c>
      <c r="FN165">
        <v>0</v>
      </c>
      <c r="FO165">
        <v>0</v>
      </c>
      <c r="FQ165">
        <v>0</v>
      </c>
      <c r="FR165">
        <v>0</v>
      </c>
      <c r="FS165">
        <v>0</v>
      </c>
      <c r="FT165">
        <v>0</v>
      </c>
      <c r="FV165">
        <v>0</v>
      </c>
      <c r="FW165">
        <v>0</v>
      </c>
      <c r="FX165">
        <v>0</v>
      </c>
      <c r="FY165">
        <v>0</v>
      </c>
      <c r="GA165">
        <v>0</v>
      </c>
      <c r="GB165">
        <v>0</v>
      </c>
      <c r="GC165">
        <v>0</v>
      </c>
      <c r="GD165">
        <v>0</v>
      </c>
      <c r="GE165">
        <v>16.88</v>
      </c>
      <c r="GF165">
        <v>4.22</v>
      </c>
      <c r="GH165">
        <v>16.88</v>
      </c>
      <c r="GI165">
        <v>0</v>
      </c>
      <c r="GJ165">
        <v>0</v>
      </c>
      <c r="GL165">
        <v>0</v>
      </c>
      <c r="GM165">
        <v>0</v>
      </c>
      <c r="GN165">
        <v>0</v>
      </c>
      <c r="GP165">
        <v>0</v>
      </c>
      <c r="GQ165">
        <v>0</v>
      </c>
      <c r="GR165">
        <v>115.235</v>
      </c>
      <c r="GS165">
        <v>107.69</v>
      </c>
      <c r="GV165">
        <v>115.235</v>
      </c>
      <c r="GX165" t="s">
        <v>876</v>
      </c>
      <c r="GY165">
        <v>-5.3540000000000003E-3</v>
      </c>
      <c r="GZ165">
        <v>0</v>
      </c>
      <c r="HA165">
        <v>0</v>
      </c>
      <c r="HB165">
        <v>0</v>
      </c>
      <c r="HC165">
        <v>0</v>
      </c>
      <c r="HD165" t="s">
        <v>872</v>
      </c>
      <c r="HE165" t="s">
        <v>872</v>
      </c>
      <c r="HF165" t="s">
        <v>872</v>
      </c>
      <c r="HG165" t="s">
        <v>872</v>
      </c>
      <c r="HI165">
        <v>0</v>
      </c>
      <c r="HJ165">
        <v>0</v>
      </c>
      <c r="HK165">
        <v>0</v>
      </c>
      <c r="HL165">
        <v>0</v>
      </c>
      <c r="HM165">
        <v>0</v>
      </c>
      <c r="HN165">
        <v>0</v>
      </c>
      <c r="HO165">
        <v>0</v>
      </c>
      <c r="HP165">
        <v>0</v>
      </c>
      <c r="HQ165">
        <v>0</v>
      </c>
      <c r="HR165">
        <v>0</v>
      </c>
      <c r="HS165">
        <v>111.53</v>
      </c>
      <c r="HU165">
        <v>111.53</v>
      </c>
      <c r="HV165">
        <v>0</v>
      </c>
      <c r="HW165">
        <v>0</v>
      </c>
      <c r="HX165" t="s">
        <v>877</v>
      </c>
      <c r="HY165">
        <v>111.53</v>
      </c>
      <c r="IA165">
        <v>111.53</v>
      </c>
      <c r="IB165">
        <v>0</v>
      </c>
      <c r="IC165">
        <v>0</v>
      </c>
      <c r="ID165">
        <v>0</v>
      </c>
      <c r="IE165">
        <v>0</v>
      </c>
      <c r="IF165">
        <v>0</v>
      </c>
      <c r="IG165">
        <v>0</v>
      </c>
      <c r="II165">
        <v>0</v>
      </c>
      <c r="IJ165">
        <v>0</v>
      </c>
      <c r="IK165">
        <v>0</v>
      </c>
      <c r="IL165">
        <v>0</v>
      </c>
      <c r="IN165">
        <v>0</v>
      </c>
      <c r="IO165">
        <v>0</v>
      </c>
      <c r="IP165">
        <v>0</v>
      </c>
      <c r="IQ165">
        <v>0</v>
      </c>
      <c r="IS165">
        <v>0</v>
      </c>
      <c r="IT165">
        <v>0</v>
      </c>
      <c r="IU165">
        <v>0</v>
      </c>
      <c r="IV165">
        <v>0</v>
      </c>
      <c r="IW165">
        <v>14.82</v>
      </c>
      <c r="IX165">
        <v>3.7050000000000001</v>
      </c>
      <c r="IZ165">
        <v>14.82</v>
      </c>
      <c r="JA165">
        <v>0</v>
      </c>
      <c r="JB165">
        <v>0</v>
      </c>
      <c r="JD165">
        <v>0</v>
      </c>
      <c r="JE165">
        <v>0</v>
      </c>
      <c r="JF165">
        <v>0</v>
      </c>
      <c r="JH165">
        <v>0</v>
      </c>
      <c r="JI165">
        <v>0</v>
      </c>
      <c r="JJ165">
        <v>115.235</v>
      </c>
      <c r="JL165" t="s">
        <v>878</v>
      </c>
      <c r="JM165">
        <v>0</v>
      </c>
      <c r="JN165">
        <v>0</v>
      </c>
      <c r="JO165">
        <v>0</v>
      </c>
      <c r="JP165">
        <v>0</v>
      </c>
      <c r="JQ165">
        <v>0</v>
      </c>
      <c r="JR165">
        <v>44317.36438082176</v>
      </c>
      <c r="JS165">
        <v>1</v>
      </c>
      <c r="JT165">
        <v>3</v>
      </c>
    </row>
    <row r="166" spans="1:280" x14ac:dyDescent="0.25">
      <c r="A166">
        <v>2083</v>
      </c>
      <c r="B166">
        <v>2083</v>
      </c>
      <c r="C166" t="s">
        <v>266</v>
      </c>
      <c r="D166" t="s">
        <v>262</v>
      </c>
      <c r="E166" t="s">
        <v>267</v>
      </c>
      <c r="G166">
        <v>2064</v>
      </c>
      <c r="H166">
        <v>28841016</v>
      </c>
      <c r="I166">
        <v>400000</v>
      </c>
      <c r="J166">
        <v>0</v>
      </c>
      <c r="K166">
        <v>190000</v>
      </c>
      <c r="L166">
        <v>0</v>
      </c>
      <c r="M166">
        <v>0</v>
      </c>
      <c r="N166">
        <v>0</v>
      </c>
      <c r="O166">
        <v>0</v>
      </c>
      <c r="P166">
        <v>12</v>
      </c>
      <c r="Q166">
        <v>5610000</v>
      </c>
      <c r="R166">
        <v>10011.4</v>
      </c>
      <c r="S166">
        <v>10011.4</v>
      </c>
      <c r="T166">
        <v>10011.4</v>
      </c>
      <c r="U166">
        <v>0</v>
      </c>
      <c r="V166" t="s">
        <v>870</v>
      </c>
      <c r="W166">
        <v>10011.4</v>
      </c>
      <c r="X166">
        <v>10011.4</v>
      </c>
      <c r="Y166">
        <v>10011.4</v>
      </c>
      <c r="Z166">
        <v>0</v>
      </c>
      <c r="AA166">
        <v>1420</v>
      </c>
      <c r="AB166">
        <v>1101.2539999999999</v>
      </c>
      <c r="AC166">
        <v>259.10000000000002</v>
      </c>
      <c r="AD166">
        <v>600</v>
      </c>
      <c r="AE166">
        <v>300</v>
      </c>
      <c r="AF166">
        <v>600</v>
      </c>
      <c r="AG166">
        <v>600</v>
      </c>
      <c r="AH166">
        <v>0</v>
      </c>
      <c r="AI166">
        <v>10</v>
      </c>
      <c r="AJ166">
        <v>10</v>
      </c>
      <c r="AK166">
        <v>10</v>
      </c>
      <c r="AL166">
        <v>10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  <c r="AS166">
        <v>97</v>
      </c>
      <c r="AT166">
        <v>24.25</v>
      </c>
      <c r="AU166">
        <v>1356.07</v>
      </c>
      <c r="AV166">
        <v>339.01749999999998</v>
      </c>
      <c r="AW166">
        <v>1356.07</v>
      </c>
      <c r="AX166">
        <v>1356.07</v>
      </c>
      <c r="AY166">
        <v>0</v>
      </c>
      <c r="AZ166">
        <v>0</v>
      </c>
      <c r="BA166">
        <v>0</v>
      </c>
      <c r="BB166">
        <v>0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11417.3053</v>
      </c>
      <c r="BI166">
        <v>12045.021500000001</v>
      </c>
      <c r="BJ166">
        <v>11656.552799999999</v>
      </c>
      <c r="BK166">
        <v>12045.021500000001</v>
      </c>
      <c r="BL166">
        <v>12045.021500000001</v>
      </c>
      <c r="BM166">
        <v>12045.021500000001</v>
      </c>
      <c r="BN166" t="s">
        <v>871</v>
      </c>
      <c r="BO166">
        <v>0</v>
      </c>
      <c r="BP166">
        <v>0</v>
      </c>
      <c r="BQ166">
        <v>560.36</v>
      </c>
      <c r="BR166">
        <v>29</v>
      </c>
      <c r="BS166">
        <v>0.7</v>
      </c>
      <c r="BT166" t="s">
        <v>872</v>
      </c>
      <c r="BU166" t="s">
        <v>872</v>
      </c>
      <c r="BV166" t="s">
        <v>872</v>
      </c>
      <c r="BW166" t="s">
        <v>872</v>
      </c>
      <c r="BX166">
        <v>2064</v>
      </c>
      <c r="BY166">
        <v>27863007</v>
      </c>
      <c r="BZ166">
        <v>400000</v>
      </c>
      <c r="CA166">
        <v>0</v>
      </c>
      <c r="CB166">
        <v>190000</v>
      </c>
      <c r="CC166">
        <v>0</v>
      </c>
      <c r="CD166">
        <v>0</v>
      </c>
      <c r="CE166">
        <v>0</v>
      </c>
      <c r="CF166">
        <v>0</v>
      </c>
      <c r="CG166">
        <v>12</v>
      </c>
      <c r="CH166">
        <v>5500000</v>
      </c>
      <c r="CI166">
        <v>9439.81</v>
      </c>
      <c r="CJ166">
        <v>9668.48</v>
      </c>
      <c r="CK166">
        <v>9439.81</v>
      </c>
      <c r="CL166">
        <v>228.67</v>
      </c>
      <c r="CM166">
        <v>0</v>
      </c>
      <c r="CN166" t="s">
        <v>873</v>
      </c>
      <c r="CO166">
        <v>9439.81</v>
      </c>
      <c r="CP166">
        <v>9668.48</v>
      </c>
      <c r="CQ166">
        <v>9439.81</v>
      </c>
      <c r="CR166">
        <v>228.67</v>
      </c>
      <c r="CS166">
        <v>1630</v>
      </c>
      <c r="CT166">
        <v>1063.5328</v>
      </c>
      <c r="CU166">
        <v>259.10000000000002</v>
      </c>
      <c r="CV166">
        <v>611.19000000000005</v>
      </c>
      <c r="CW166">
        <v>305.59500000000003</v>
      </c>
      <c r="CX166">
        <v>616.77</v>
      </c>
      <c r="CY166">
        <v>611.19000000000005</v>
      </c>
      <c r="CZ166">
        <v>5.58</v>
      </c>
      <c r="DA166">
        <v>5.4</v>
      </c>
      <c r="DB166">
        <v>5.4</v>
      </c>
      <c r="DC166">
        <v>5.4</v>
      </c>
      <c r="DD166">
        <v>5.4</v>
      </c>
      <c r="DE166">
        <v>0</v>
      </c>
      <c r="DF166">
        <v>0</v>
      </c>
      <c r="DG166">
        <v>0</v>
      </c>
      <c r="DH166">
        <v>0</v>
      </c>
      <c r="DI166">
        <v>0</v>
      </c>
      <c r="DJ166">
        <v>0</v>
      </c>
      <c r="DK166">
        <v>97</v>
      </c>
      <c r="DL166">
        <v>24.25</v>
      </c>
      <c r="DM166">
        <v>1278.47</v>
      </c>
      <c r="DN166">
        <v>319.61750000000001</v>
      </c>
      <c r="DO166">
        <v>1309.6199999999999</v>
      </c>
      <c r="DP166">
        <v>1278.47</v>
      </c>
      <c r="DQ166">
        <v>31.15</v>
      </c>
      <c r="DR166">
        <v>0</v>
      </c>
      <c r="DS166">
        <v>0</v>
      </c>
      <c r="DT166">
        <v>0</v>
      </c>
      <c r="DU166">
        <v>0</v>
      </c>
      <c r="DV166">
        <v>0</v>
      </c>
      <c r="DW166">
        <v>0</v>
      </c>
      <c r="DX166">
        <v>0</v>
      </c>
      <c r="DY166">
        <v>0</v>
      </c>
      <c r="DZ166">
        <v>12208.067499999999</v>
      </c>
      <c r="EA166">
        <v>11417.3053</v>
      </c>
      <c r="EB166">
        <v>12532.407499999999</v>
      </c>
      <c r="EC166">
        <v>11656.552799999999</v>
      </c>
      <c r="ED166">
        <v>12208.067499999999</v>
      </c>
      <c r="EE166">
        <v>12532.407499999999</v>
      </c>
      <c r="EF166" t="s">
        <v>874</v>
      </c>
      <c r="EG166">
        <v>-5.5579999999999996E-3</v>
      </c>
      <c r="EH166">
        <v>0</v>
      </c>
      <c r="EI166">
        <v>565.70000000000005</v>
      </c>
      <c r="EJ166">
        <v>41</v>
      </c>
      <c r="EK166">
        <v>0.7</v>
      </c>
      <c r="EL166" t="s">
        <v>872</v>
      </c>
      <c r="EM166" t="s">
        <v>872</v>
      </c>
      <c r="EN166" t="s">
        <v>872</v>
      </c>
      <c r="EO166" t="s">
        <v>872</v>
      </c>
      <c r="EP166">
        <v>2064</v>
      </c>
      <c r="EQ166">
        <v>27001245</v>
      </c>
      <c r="ER166" s="22">
        <v>396232</v>
      </c>
      <c r="ES166">
        <v>1169649</v>
      </c>
      <c r="ET166">
        <v>395841</v>
      </c>
      <c r="EU166">
        <v>0</v>
      </c>
      <c r="EV166">
        <v>0</v>
      </c>
      <c r="EW166">
        <v>0</v>
      </c>
      <c r="EX166">
        <v>0</v>
      </c>
      <c r="EY166">
        <v>12</v>
      </c>
      <c r="EZ166">
        <v>5999204</v>
      </c>
      <c r="FA166">
        <v>9944.8799999999992</v>
      </c>
      <c r="FB166">
        <v>10250.25</v>
      </c>
      <c r="FC166">
        <v>9944.8799999999992</v>
      </c>
      <c r="FD166">
        <v>305.37</v>
      </c>
      <c r="FE166">
        <v>0</v>
      </c>
      <c r="FF166" t="s">
        <v>875</v>
      </c>
      <c r="FG166">
        <v>9944.8799999999992</v>
      </c>
      <c r="FH166">
        <v>10250.25</v>
      </c>
      <c r="FI166">
        <v>9944.8799999999992</v>
      </c>
      <c r="FJ166">
        <v>305.37</v>
      </c>
      <c r="FK166">
        <v>1690</v>
      </c>
      <c r="FL166">
        <v>1127.5274999999999</v>
      </c>
      <c r="FM166">
        <v>259.10000000000002</v>
      </c>
      <c r="FN166">
        <v>626.44000000000005</v>
      </c>
      <c r="FO166">
        <v>313.22000000000003</v>
      </c>
      <c r="FP166">
        <v>631.62</v>
      </c>
      <c r="FQ166">
        <v>626.44000000000005</v>
      </c>
      <c r="FR166">
        <v>5.18</v>
      </c>
      <c r="FS166">
        <v>12.46</v>
      </c>
      <c r="FT166">
        <v>12.46</v>
      </c>
      <c r="FU166">
        <v>12.46</v>
      </c>
      <c r="FV166">
        <v>12.46</v>
      </c>
      <c r="FW166">
        <v>0</v>
      </c>
      <c r="FX166">
        <v>0</v>
      </c>
      <c r="FY166">
        <v>0</v>
      </c>
      <c r="FZ166">
        <v>0</v>
      </c>
      <c r="GA166">
        <v>0</v>
      </c>
      <c r="GB166">
        <v>0</v>
      </c>
      <c r="GC166">
        <v>95</v>
      </c>
      <c r="GD166">
        <v>23.75</v>
      </c>
      <c r="GE166">
        <v>2108.52</v>
      </c>
      <c r="GF166">
        <v>527.13</v>
      </c>
      <c r="GG166">
        <v>2174.04</v>
      </c>
      <c r="GH166">
        <v>2108.52</v>
      </c>
      <c r="GI166">
        <v>65.52</v>
      </c>
      <c r="GJ166">
        <v>0</v>
      </c>
      <c r="GK166">
        <v>0</v>
      </c>
      <c r="GL166">
        <v>0</v>
      </c>
      <c r="GM166">
        <v>0</v>
      </c>
      <c r="GN166">
        <v>0</v>
      </c>
      <c r="GO166">
        <v>0</v>
      </c>
      <c r="GP166">
        <v>0</v>
      </c>
      <c r="GQ166">
        <v>0</v>
      </c>
      <c r="GR166">
        <v>12421.3745</v>
      </c>
      <c r="GS166">
        <v>12208.067499999999</v>
      </c>
      <c r="GT166">
        <v>12729.137000000001</v>
      </c>
      <c r="GU166">
        <v>12532.407499999999</v>
      </c>
      <c r="GV166">
        <v>12421.3745</v>
      </c>
      <c r="GW166">
        <v>12729.137000000001</v>
      </c>
      <c r="GX166" t="s">
        <v>876</v>
      </c>
      <c r="GY166">
        <v>-1.1424999999999999E-2</v>
      </c>
      <c r="GZ166">
        <v>0</v>
      </c>
      <c r="HA166">
        <v>578.59</v>
      </c>
      <c r="HB166">
        <v>45</v>
      </c>
      <c r="HC166">
        <v>0.7</v>
      </c>
      <c r="HD166" t="s">
        <v>872</v>
      </c>
      <c r="HE166" t="s">
        <v>872</v>
      </c>
      <c r="HF166" t="s">
        <v>872</v>
      </c>
      <c r="HG166" t="s">
        <v>872</v>
      </c>
      <c r="HH166">
        <v>2064</v>
      </c>
      <c r="HI166">
        <v>26579917</v>
      </c>
      <c r="HJ166">
        <v>429166</v>
      </c>
      <c r="HK166">
        <v>1212288</v>
      </c>
      <c r="HL166">
        <v>338802</v>
      </c>
      <c r="HM166">
        <v>0</v>
      </c>
      <c r="HN166">
        <v>0</v>
      </c>
      <c r="HO166">
        <v>0</v>
      </c>
      <c r="HP166">
        <v>0</v>
      </c>
      <c r="HQ166">
        <v>11.6</v>
      </c>
      <c r="HR166">
        <v>5732108</v>
      </c>
      <c r="HS166">
        <v>10233.299999999999</v>
      </c>
      <c r="HT166">
        <v>10525.2</v>
      </c>
      <c r="HU166">
        <v>10233.299999999999</v>
      </c>
      <c r="HV166">
        <v>291.89999999999998</v>
      </c>
      <c r="HW166">
        <v>0</v>
      </c>
      <c r="HX166" t="s">
        <v>877</v>
      </c>
      <c r="HY166">
        <v>10233.299999999999</v>
      </c>
      <c r="HZ166">
        <v>10525.2</v>
      </c>
      <c r="IA166">
        <v>10233.299999999999</v>
      </c>
      <c r="IB166">
        <v>291.89999999999998</v>
      </c>
      <c r="IC166">
        <v>1664</v>
      </c>
      <c r="ID166">
        <v>1157.7719999999999</v>
      </c>
      <c r="IE166">
        <v>234.7</v>
      </c>
      <c r="IF166">
        <v>598.57000000000005</v>
      </c>
      <c r="IG166">
        <v>299.28500000000003</v>
      </c>
      <c r="IH166">
        <v>603.79999999999995</v>
      </c>
      <c r="II166">
        <v>598.57000000000005</v>
      </c>
      <c r="IJ166">
        <v>5.23</v>
      </c>
      <c r="IK166">
        <v>7.63</v>
      </c>
      <c r="IL166">
        <v>7.63</v>
      </c>
      <c r="IM166">
        <v>7.63</v>
      </c>
      <c r="IN166">
        <v>7.63</v>
      </c>
      <c r="IO166">
        <v>0</v>
      </c>
      <c r="IP166">
        <v>0</v>
      </c>
      <c r="IQ166">
        <v>0</v>
      </c>
      <c r="IR166">
        <v>0</v>
      </c>
      <c r="IS166">
        <v>0</v>
      </c>
      <c r="IT166">
        <v>0</v>
      </c>
      <c r="IU166">
        <v>97</v>
      </c>
      <c r="IV166">
        <v>24.25</v>
      </c>
      <c r="IW166">
        <v>1857.75</v>
      </c>
      <c r="IX166">
        <v>464.4375</v>
      </c>
      <c r="IY166">
        <v>1910.74</v>
      </c>
      <c r="IZ166">
        <v>1857.75</v>
      </c>
      <c r="JA166">
        <v>52.99</v>
      </c>
      <c r="JB166">
        <v>0</v>
      </c>
      <c r="JC166">
        <v>0</v>
      </c>
      <c r="JD166">
        <v>0</v>
      </c>
      <c r="JE166">
        <v>0</v>
      </c>
      <c r="JF166">
        <v>0</v>
      </c>
      <c r="JG166">
        <v>0</v>
      </c>
      <c r="JH166">
        <v>0</v>
      </c>
      <c r="JI166">
        <v>0</v>
      </c>
      <c r="JJ166">
        <v>12421.3745</v>
      </c>
      <c r="JK166">
        <v>12729.137000000001</v>
      </c>
      <c r="JL166" t="s">
        <v>878</v>
      </c>
      <c r="JM166">
        <v>-1.3313999999999999E-2</v>
      </c>
      <c r="JN166">
        <v>0</v>
      </c>
      <c r="JO166">
        <v>544.61</v>
      </c>
      <c r="JP166">
        <v>32</v>
      </c>
      <c r="JQ166">
        <v>0.7</v>
      </c>
      <c r="JR166">
        <v>44317.36438082176</v>
      </c>
      <c r="JS166">
        <v>1</v>
      </c>
      <c r="JT166">
        <v>2</v>
      </c>
    </row>
    <row r="167" spans="1:280" x14ac:dyDescent="0.25">
      <c r="A167">
        <v>4058</v>
      </c>
      <c r="B167">
        <v>2083</v>
      </c>
      <c r="D167" t="s">
        <v>262</v>
      </c>
      <c r="E167" t="s">
        <v>267</v>
      </c>
      <c r="F167" t="s">
        <v>939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T167">
        <v>0</v>
      </c>
      <c r="U167">
        <v>0</v>
      </c>
      <c r="V167" t="s">
        <v>870</v>
      </c>
      <c r="W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G167">
        <v>0</v>
      </c>
      <c r="AH167">
        <v>0</v>
      </c>
      <c r="AI167">
        <v>0</v>
      </c>
      <c r="AJ167">
        <v>0</v>
      </c>
      <c r="AL167">
        <v>0</v>
      </c>
      <c r="AM167">
        <v>0</v>
      </c>
      <c r="AN167">
        <v>0</v>
      </c>
      <c r="AO167">
        <v>0</v>
      </c>
      <c r="AQ167">
        <v>0</v>
      </c>
      <c r="AR167">
        <v>0</v>
      </c>
      <c r="AS167">
        <v>0</v>
      </c>
      <c r="AT167">
        <v>0</v>
      </c>
      <c r="AU167">
        <v>0</v>
      </c>
      <c r="AV167">
        <v>0</v>
      </c>
      <c r="AX167">
        <v>0</v>
      </c>
      <c r="AY167">
        <v>0</v>
      </c>
      <c r="AZ167">
        <v>0</v>
      </c>
      <c r="BB167">
        <v>0</v>
      </c>
      <c r="BC167">
        <v>0</v>
      </c>
      <c r="BD167">
        <v>0</v>
      </c>
      <c r="BF167">
        <v>0</v>
      </c>
      <c r="BG167">
        <v>0</v>
      </c>
      <c r="BH167">
        <v>239.2475</v>
      </c>
      <c r="BI167">
        <v>0</v>
      </c>
      <c r="BL167">
        <v>239.2475</v>
      </c>
      <c r="BN167" t="s">
        <v>871</v>
      </c>
      <c r="BO167">
        <v>0</v>
      </c>
      <c r="BP167">
        <v>0</v>
      </c>
      <c r="BQ167">
        <v>0</v>
      </c>
      <c r="BR167">
        <v>0</v>
      </c>
      <c r="BS167">
        <v>0</v>
      </c>
      <c r="BT167" t="s">
        <v>872</v>
      </c>
      <c r="BU167" t="s">
        <v>872</v>
      </c>
      <c r="BV167" t="s">
        <v>872</v>
      </c>
      <c r="BW167" t="s">
        <v>872</v>
      </c>
      <c r="BY167">
        <v>0</v>
      </c>
      <c r="BZ167">
        <v>0</v>
      </c>
      <c r="CA167">
        <v>0</v>
      </c>
      <c r="CB167">
        <v>0</v>
      </c>
      <c r="CC167">
        <v>0</v>
      </c>
      <c r="CD167">
        <v>0</v>
      </c>
      <c r="CE167">
        <v>0</v>
      </c>
      <c r="CF167">
        <v>0</v>
      </c>
      <c r="CG167">
        <v>0</v>
      </c>
      <c r="CH167">
        <v>0</v>
      </c>
      <c r="CI167">
        <v>228.67</v>
      </c>
      <c r="CK167">
        <v>228.67</v>
      </c>
      <c r="CL167">
        <v>0</v>
      </c>
      <c r="CM167">
        <v>0</v>
      </c>
      <c r="CN167" t="s">
        <v>873</v>
      </c>
      <c r="CO167">
        <v>228.67</v>
      </c>
      <c r="CQ167">
        <v>228.67</v>
      </c>
      <c r="CR167">
        <v>0</v>
      </c>
      <c r="CS167">
        <v>0</v>
      </c>
      <c r="CT167">
        <v>0</v>
      </c>
      <c r="CU167">
        <v>0</v>
      </c>
      <c r="CV167">
        <v>5.58</v>
      </c>
      <c r="CW167">
        <v>2.79</v>
      </c>
      <c r="CY167">
        <v>5.58</v>
      </c>
      <c r="CZ167">
        <v>0</v>
      </c>
      <c r="DA167">
        <v>0</v>
      </c>
      <c r="DB167">
        <v>0</v>
      </c>
      <c r="DD167">
        <v>0</v>
      </c>
      <c r="DE167">
        <v>0</v>
      </c>
      <c r="DF167">
        <v>0</v>
      </c>
      <c r="DG167">
        <v>0</v>
      </c>
      <c r="DI167">
        <v>0</v>
      </c>
      <c r="DJ167">
        <v>0</v>
      </c>
      <c r="DK167">
        <v>0</v>
      </c>
      <c r="DL167">
        <v>0</v>
      </c>
      <c r="DM167">
        <v>31.15</v>
      </c>
      <c r="DN167">
        <v>7.7874999999999996</v>
      </c>
      <c r="DP167">
        <v>31.15</v>
      </c>
      <c r="DQ167">
        <v>0</v>
      </c>
      <c r="DR167">
        <v>0</v>
      </c>
      <c r="DT167">
        <v>0</v>
      </c>
      <c r="DU167">
        <v>0</v>
      </c>
      <c r="DV167">
        <v>0</v>
      </c>
      <c r="DX167">
        <v>0</v>
      </c>
      <c r="DY167">
        <v>0</v>
      </c>
      <c r="DZ167">
        <v>324.33999999999997</v>
      </c>
      <c r="EA167">
        <v>239.2475</v>
      </c>
      <c r="ED167">
        <v>324.33999999999997</v>
      </c>
      <c r="EF167" t="s">
        <v>874</v>
      </c>
      <c r="EG167">
        <v>-5.5579999999999996E-3</v>
      </c>
      <c r="EH167">
        <v>0</v>
      </c>
      <c r="EI167">
        <v>0</v>
      </c>
      <c r="EJ167">
        <v>0</v>
      </c>
      <c r="EK167">
        <v>0</v>
      </c>
      <c r="EL167" t="s">
        <v>872</v>
      </c>
      <c r="EM167" t="s">
        <v>872</v>
      </c>
      <c r="EN167" t="s">
        <v>872</v>
      </c>
      <c r="EO167" t="s">
        <v>872</v>
      </c>
      <c r="EQ167">
        <v>0</v>
      </c>
      <c r="ER167" s="22">
        <v>0</v>
      </c>
      <c r="ES167">
        <v>0</v>
      </c>
      <c r="ET167">
        <v>0</v>
      </c>
      <c r="EU167">
        <v>0</v>
      </c>
      <c r="EV167">
        <v>0</v>
      </c>
      <c r="EW167">
        <v>0</v>
      </c>
      <c r="EX167">
        <v>0</v>
      </c>
      <c r="EY167">
        <v>0</v>
      </c>
      <c r="EZ167">
        <v>0</v>
      </c>
      <c r="FA167">
        <v>305.37</v>
      </c>
      <c r="FC167">
        <v>305.37</v>
      </c>
      <c r="FD167">
        <v>0</v>
      </c>
      <c r="FE167">
        <v>0</v>
      </c>
      <c r="FF167" t="s">
        <v>875</v>
      </c>
      <c r="FG167">
        <v>305.37</v>
      </c>
      <c r="FI167">
        <v>305.37</v>
      </c>
      <c r="FJ167">
        <v>0</v>
      </c>
      <c r="FK167">
        <v>0</v>
      </c>
      <c r="FL167">
        <v>0</v>
      </c>
      <c r="FM167">
        <v>0</v>
      </c>
      <c r="FN167">
        <v>5.18</v>
      </c>
      <c r="FO167">
        <v>2.59</v>
      </c>
      <c r="FQ167">
        <v>5.18</v>
      </c>
      <c r="FR167">
        <v>0</v>
      </c>
      <c r="FS167">
        <v>0</v>
      </c>
      <c r="FT167">
        <v>0</v>
      </c>
      <c r="FV167">
        <v>0</v>
      </c>
      <c r="FW167">
        <v>0</v>
      </c>
      <c r="FX167">
        <v>0</v>
      </c>
      <c r="FY167">
        <v>0</v>
      </c>
      <c r="GA167">
        <v>0</v>
      </c>
      <c r="GB167">
        <v>0</v>
      </c>
      <c r="GC167">
        <v>0</v>
      </c>
      <c r="GD167">
        <v>0</v>
      </c>
      <c r="GE167">
        <v>65.52</v>
      </c>
      <c r="GF167">
        <v>16.38</v>
      </c>
      <c r="GH167">
        <v>65.52</v>
      </c>
      <c r="GI167">
        <v>0</v>
      </c>
      <c r="GJ167">
        <v>0</v>
      </c>
      <c r="GL167">
        <v>0</v>
      </c>
      <c r="GM167">
        <v>0</v>
      </c>
      <c r="GN167">
        <v>0</v>
      </c>
      <c r="GP167">
        <v>0</v>
      </c>
      <c r="GQ167">
        <v>0</v>
      </c>
      <c r="GR167">
        <v>307.76249999999999</v>
      </c>
      <c r="GS167">
        <v>324.33999999999997</v>
      </c>
      <c r="GV167">
        <v>324.33999999999997</v>
      </c>
      <c r="GX167" t="s">
        <v>876</v>
      </c>
      <c r="GY167">
        <v>-1.1424999999999999E-2</v>
      </c>
      <c r="GZ167">
        <v>0</v>
      </c>
      <c r="HA167">
        <v>0</v>
      </c>
      <c r="HB167">
        <v>0</v>
      </c>
      <c r="HC167">
        <v>0</v>
      </c>
      <c r="HD167" t="s">
        <v>872</v>
      </c>
      <c r="HE167" t="s">
        <v>872</v>
      </c>
      <c r="HF167" t="s">
        <v>872</v>
      </c>
      <c r="HG167" t="s">
        <v>872</v>
      </c>
      <c r="HI167">
        <v>0</v>
      </c>
      <c r="HJ167">
        <v>0</v>
      </c>
      <c r="HK167">
        <v>0</v>
      </c>
      <c r="HL167">
        <v>0</v>
      </c>
      <c r="HM167">
        <v>0</v>
      </c>
      <c r="HN167">
        <v>0</v>
      </c>
      <c r="HO167">
        <v>0</v>
      </c>
      <c r="HP167">
        <v>0</v>
      </c>
      <c r="HQ167">
        <v>0</v>
      </c>
      <c r="HR167">
        <v>0</v>
      </c>
      <c r="HS167">
        <v>291.89999999999998</v>
      </c>
      <c r="HU167">
        <v>291.89999999999998</v>
      </c>
      <c r="HV167">
        <v>0</v>
      </c>
      <c r="HW167">
        <v>0</v>
      </c>
      <c r="HX167" t="s">
        <v>877</v>
      </c>
      <c r="HY167">
        <v>291.89999999999998</v>
      </c>
      <c r="IA167">
        <v>291.89999999999998</v>
      </c>
      <c r="IB167">
        <v>0</v>
      </c>
      <c r="IC167">
        <v>0</v>
      </c>
      <c r="ID167">
        <v>0</v>
      </c>
      <c r="IE167">
        <v>0</v>
      </c>
      <c r="IF167">
        <v>5.23</v>
      </c>
      <c r="IG167">
        <v>2.6150000000000002</v>
      </c>
      <c r="II167">
        <v>5.23</v>
      </c>
      <c r="IJ167">
        <v>0</v>
      </c>
      <c r="IK167">
        <v>0</v>
      </c>
      <c r="IL167">
        <v>0</v>
      </c>
      <c r="IN167">
        <v>0</v>
      </c>
      <c r="IO167">
        <v>0</v>
      </c>
      <c r="IP167">
        <v>0</v>
      </c>
      <c r="IQ167">
        <v>0</v>
      </c>
      <c r="IS167">
        <v>0</v>
      </c>
      <c r="IT167">
        <v>0</v>
      </c>
      <c r="IU167">
        <v>0</v>
      </c>
      <c r="IV167">
        <v>0</v>
      </c>
      <c r="IW167">
        <v>52.99</v>
      </c>
      <c r="IX167">
        <v>13.2475</v>
      </c>
      <c r="IZ167">
        <v>52.99</v>
      </c>
      <c r="JA167">
        <v>0</v>
      </c>
      <c r="JB167">
        <v>0</v>
      </c>
      <c r="JD167">
        <v>0</v>
      </c>
      <c r="JE167">
        <v>0</v>
      </c>
      <c r="JF167">
        <v>0</v>
      </c>
      <c r="JH167">
        <v>0</v>
      </c>
      <c r="JI167">
        <v>0</v>
      </c>
      <c r="JJ167">
        <v>307.76249999999999</v>
      </c>
      <c r="JL167" t="s">
        <v>878</v>
      </c>
      <c r="JM167">
        <v>0</v>
      </c>
      <c r="JN167">
        <v>0</v>
      </c>
      <c r="JO167">
        <v>0</v>
      </c>
      <c r="JP167">
        <v>0</v>
      </c>
      <c r="JQ167">
        <v>0</v>
      </c>
      <c r="JR167">
        <v>44317.36438082176</v>
      </c>
      <c r="JS167">
        <v>1</v>
      </c>
      <c r="JT167">
        <v>3</v>
      </c>
    </row>
    <row r="168" spans="1:280" x14ac:dyDescent="0.25">
      <c r="A168">
        <v>2084</v>
      </c>
      <c r="B168">
        <v>2084</v>
      </c>
      <c r="C168" t="s">
        <v>268</v>
      </c>
      <c r="D168" t="s">
        <v>262</v>
      </c>
      <c r="E168" t="s">
        <v>269</v>
      </c>
      <c r="G168">
        <v>2064</v>
      </c>
      <c r="H168">
        <v>4906490</v>
      </c>
      <c r="I168">
        <v>57350</v>
      </c>
      <c r="J168">
        <v>0</v>
      </c>
      <c r="K168">
        <v>51000</v>
      </c>
      <c r="L168">
        <v>0</v>
      </c>
      <c r="M168">
        <v>0</v>
      </c>
      <c r="N168">
        <v>0</v>
      </c>
      <c r="O168">
        <v>0</v>
      </c>
      <c r="P168">
        <v>13.03</v>
      </c>
      <c r="Q168">
        <v>1169966</v>
      </c>
      <c r="R168">
        <v>1474</v>
      </c>
      <c r="S168">
        <v>1474</v>
      </c>
      <c r="T168">
        <v>1474</v>
      </c>
      <c r="U168">
        <v>0</v>
      </c>
      <c r="V168" t="s">
        <v>870</v>
      </c>
      <c r="W168">
        <v>1474</v>
      </c>
      <c r="X168">
        <v>1474</v>
      </c>
      <c r="Y168">
        <v>1474</v>
      </c>
      <c r="Z168">
        <v>0</v>
      </c>
      <c r="AA168">
        <v>249</v>
      </c>
      <c r="AB168">
        <v>162.13999999999999</v>
      </c>
      <c r="AC168">
        <v>43.1</v>
      </c>
      <c r="AD168">
        <v>14</v>
      </c>
      <c r="AE168">
        <v>7</v>
      </c>
      <c r="AF168">
        <v>14</v>
      </c>
      <c r="AG168">
        <v>14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  <c r="AS168">
        <v>26</v>
      </c>
      <c r="AT168">
        <v>6.5</v>
      </c>
      <c r="AU168">
        <v>163.86</v>
      </c>
      <c r="AV168">
        <v>40.965000000000003</v>
      </c>
      <c r="AW168">
        <v>163.86</v>
      </c>
      <c r="AX168">
        <v>163.86</v>
      </c>
      <c r="AY168">
        <v>0</v>
      </c>
      <c r="AZ168">
        <v>0</v>
      </c>
      <c r="BA168">
        <v>0</v>
      </c>
      <c r="BB168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1604.1002000000001</v>
      </c>
      <c r="BI168">
        <v>1733.7049999999999</v>
      </c>
      <c r="BJ168">
        <v>1672.7577000000001</v>
      </c>
      <c r="BK168">
        <v>1733.7049999999999</v>
      </c>
      <c r="BL168">
        <v>1733.7049999999999</v>
      </c>
      <c r="BM168">
        <v>1733.7049999999999</v>
      </c>
      <c r="BN168" t="s">
        <v>871</v>
      </c>
      <c r="BO168">
        <v>0</v>
      </c>
      <c r="BP168">
        <v>0</v>
      </c>
      <c r="BQ168">
        <v>793.74</v>
      </c>
      <c r="BR168">
        <v>57</v>
      </c>
      <c r="BS168">
        <v>0.7</v>
      </c>
      <c r="BT168" t="s">
        <v>872</v>
      </c>
      <c r="BU168" t="s">
        <v>872</v>
      </c>
      <c r="BV168" t="s">
        <v>872</v>
      </c>
      <c r="BW168" t="s">
        <v>872</v>
      </c>
      <c r="BX168">
        <v>2064</v>
      </c>
      <c r="BY168">
        <v>4740609</v>
      </c>
      <c r="BZ168">
        <v>57350</v>
      </c>
      <c r="CA168">
        <v>0</v>
      </c>
      <c r="CB168">
        <v>51000</v>
      </c>
      <c r="CC168">
        <v>958843</v>
      </c>
      <c r="CD168">
        <v>0</v>
      </c>
      <c r="CE168">
        <v>0</v>
      </c>
      <c r="CF168">
        <v>0</v>
      </c>
      <c r="CG168">
        <v>13.03</v>
      </c>
      <c r="CH168">
        <v>1147000</v>
      </c>
      <c r="CI168">
        <v>1354.02</v>
      </c>
      <c r="CJ168">
        <v>1420.82</v>
      </c>
      <c r="CK168">
        <v>1354.02</v>
      </c>
      <c r="CL168">
        <v>66.8</v>
      </c>
      <c r="CM168">
        <v>0</v>
      </c>
      <c r="CN168" t="s">
        <v>873</v>
      </c>
      <c r="CO168">
        <v>1354.02</v>
      </c>
      <c r="CP168">
        <v>1420.82</v>
      </c>
      <c r="CQ168">
        <v>1354.02</v>
      </c>
      <c r="CR168">
        <v>66.8</v>
      </c>
      <c r="CS168">
        <v>249</v>
      </c>
      <c r="CT168">
        <v>156.2902</v>
      </c>
      <c r="CU168">
        <v>43.1</v>
      </c>
      <c r="CV168">
        <v>13.12</v>
      </c>
      <c r="CW168">
        <v>6.56</v>
      </c>
      <c r="CX168">
        <v>13.12</v>
      </c>
      <c r="CY168">
        <v>13.12</v>
      </c>
      <c r="CZ168">
        <v>0</v>
      </c>
      <c r="DA168">
        <v>0</v>
      </c>
      <c r="DB168">
        <v>0</v>
      </c>
      <c r="DC168">
        <v>0</v>
      </c>
      <c r="DD168">
        <v>0</v>
      </c>
      <c r="DE168">
        <v>0</v>
      </c>
      <c r="DF168">
        <v>0</v>
      </c>
      <c r="DG168">
        <v>0</v>
      </c>
      <c r="DH168">
        <v>0</v>
      </c>
      <c r="DI168">
        <v>0</v>
      </c>
      <c r="DJ168">
        <v>0</v>
      </c>
      <c r="DK168">
        <v>26</v>
      </c>
      <c r="DL168">
        <v>6.5</v>
      </c>
      <c r="DM168">
        <v>150.52000000000001</v>
      </c>
      <c r="DN168">
        <v>37.630000000000003</v>
      </c>
      <c r="DO168">
        <v>157.94999999999999</v>
      </c>
      <c r="DP168">
        <v>150.52000000000001</v>
      </c>
      <c r="DQ168">
        <v>7.43</v>
      </c>
      <c r="DR168">
        <v>0</v>
      </c>
      <c r="DS168">
        <v>0</v>
      </c>
      <c r="DT168">
        <v>0</v>
      </c>
      <c r="DU168">
        <v>0</v>
      </c>
      <c r="DV168">
        <v>0</v>
      </c>
      <c r="DW168">
        <v>0</v>
      </c>
      <c r="DX168">
        <v>0</v>
      </c>
      <c r="DY168">
        <v>0</v>
      </c>
      <c r="DZ168">
        <v>1712.1585</v>
      </c>
      <c r="EA168">
        <v>1604.1002000000001</v>
      </c>
      <c r="EB168">
        <v>1805.1434999999999</v>
      </c>
      <c r="EC168">
        <v>1672.7577000000001</v>
      </c>
      <c r="ED168">
        <v>1712.1585</v>
      </c>
      <c r="EE168">
        <v>1805.1434999999999</v>
      </c>
      <c r="EF168" t="s">
        <v>874</v>
      </c>
      <c r="EG168">
        <v>-6.8499999999999995E-4</v>
      </c>
      <c r="EH168">
        <v>0</v>
      </c>
      <c r="EI168">
        <v>806.73</v>
      </c>
      <c r="EJ168">
        <v>64</v>
      </c>
      <c r="EK168">
        <v>0.7</v>
      </c>
      <c r="EL168" t="s">
        <v>872</v>
      </c>
      <c r="EM168" t="s">
        <v>872</v>
      </c>
      <c r="EN168" t="s">
        <v>872</v>
      </c>
      <c r="EO168" t="s">
        <v>872</v>
      </c>
      <c r="EP168">
        <v>2064</v>
      </c>
      <c r="EQ168">
        <v>4600285</v>
      </c>
      <c r="ER168" s="22">
        <v>55622</v>
      </c>
      <c r="ES168">
        <v>156941</v>
      </c>
      <c r="ET168">
        <v>55567</v>
      </c>
      <c r="EU168">
        <v>1077925</v>
      </c>
      <c r="EV168">
        <v>0</v>
      </c>
      <c r="EW168">
        <v>0</v>
      </c>
      <c r="EX168">
        <v>0</v>
      </c>
      <c r="EY168">
        <v>13.03</v>
      </c>
      <c r="EZ168">
        <v>1018487</v>
      </c>
      <c r="FA168">
        <v>1423.55</v>
      </c>
      <c r="FB168">
        <v>1512.35</v>
      </c>
      <c r="FC168">
        <v>1423.55</v>
      </c>
      <c r="FD168">
        <v>88.8</v>
      </c>
      <c r="FE168">
        <v>0</v>
      </c>
      <c r="FF168" t="s">
        <v>875</v>
      </c>
      <c r="FG168">
        <v>1423.55</v>
      </c>
      <c r="FH168">
        <v>1512.35</v>
      </c>
      <c r="FI168">
        <v>1423.55</v>
      </c>
      <c r="FJ168">
        <v>88.8</v>
      </c>
      <c r="FK168">
        <v>256</v>
      </c>
      <c r="FL168">
        <v>166.35849999999999</v>
      </c>
      <c r="FM168">
        <v>43.1</v>
      </c>
      <c r="FN168">
        <v>13.41</v>
      </c>
      <c r="FO168">
        <v>6.7050000000000001</v>
      </c>
      <c r="FP168">
        <v>13.41</v>
      </c>
      <c r="FQ168">
        <v>13.41</v>
      </c>
      <c r="FR168">
        <v>0</v>
      </c>
      <c r="FS168">
        <v>0</v>
      </c>
      <c r="FT168">
        <v>0</v>
      </c>
      <c r="FU168">
        <v>0</v>
      </c>
      <c r="FV168">
        <v>0</v>
      </c>
      <c r="FW168">
        <v>0</v>
      </c>
      <c r="FX168">
        <v>0</v>
      </c>
      <c r="FY168">
        <v>0</v>
      </c>
      <c r="FZ168">
        <v>0</v>
      </c>
      <c r="GA168">
        <v>0</v>
      </c>
      <c r="GB168">
        <v>0</v>
      </c>
      <c r="GC168">
        <v>23</v>
      </c>
      <c r="GD168">
        <v>5.75</v>
      </c>
      <c r="GE168">
        <v>266.77999999999997</v>
      </c>
      <c r="GF168">
        <v>66.694999999999993</v>
      </c>
      <c r="GG168">
        <v>283.52</v>
      </c>
      <c r="GH168">
        <v>266.77999999999997</v>
      </c>
      <c r="GI168">
        <v>16.739999999999998</v>
      </c>
      <c r="GJ168">
        <v>0</v>
      </c>
      <c r="GK168">
        <v>0</v>
      </c>
      <c r="GL168">
        <v>0</v>
      </c>
      <c r="GM168">
        <v>0</v>
      </c>
      <c r="GN168">
        <v>0</v>
      </c>
      <c r="GO168">
        <v>0</v>
      </c>
      <c r="GP168">
        <v>0</v>
      </c>
      <c r="GQ168">
        <v>0</v>
      </c>
      <c r="GR168">
        <v>1651.6795999999999</v>
      </c>
      <c r="GS168">
        <v>1712.1585</v>
      </c>
      <c r="GT168">
        <v>1743.2971</v>
      </c>
      <c r="GU168">
        <v>1805.1434999999999</v>
      </c>
      <c r="GV168">
        <v>1712.1585</v>
      </c>
      <c r="GW168">
        <v>1805.1434999999999</v>
      </c>
      <c r="GX168" t="s">
        <v>876</v>
      </c>
      <c r="GY168">
        <v>-5.7829999999999999E-3</v>
      </c>
      <c r="GZ168">
        <v>0</v>
      </c>
      <c r="HA168">
        <v>669.55</v>
      </c>
      <c r="HB168">
        <v>54</v>
      </c>
      <c r="HC168">
        <v>0.7</v>
      </c>
      <c r="HD168" t="s">
        <v>872</v>
      </c>
      <c r="HE168" t="s">
        <v>872</v>
      </c>
      <c r="HF168" t="s">
        <v>872</v>
      </c>
      <c r="HG168" t="s">
        <v>872</v>
      </c>
      <c r="HH168">
        <v>2064</v>
      </c>
      <c r="HI168">
        <v>4525700</v>
      </c>
      <c r="HJ168">
        <v>59078</v>
      </c>
      <c r="HK168">
        <v>168121</v>
      </c>
      <c r="HL168">
        <v>46639</v>
      </c>
      <c r="HM168">
        <v>1491354</v>
      </c>
      <c r="HN168">
        <v>0</v>
      </c>
      <c r="HO168">
        <v>0</v>
      </c>
      <c r="HP168">
        <v>0</v>
      </c>
      <c r="HQ168">
        <v>12.31</v>
      </c>
      <c r="HR168">
        <v>986863</v>
      </c>
      <c r="HS168">
        <v>1389.79</v>
      </c>
      <c r="HT168">
        <v>1477.86</v>
      </c>
      <c r="HU168">
        <v>1389.79</v>
      </c>
      <c r="HV168">
        <v>88.07</v>
      </c>
      <c r="HW168">
        <v>0</v>
      </c>
      <c r="HX168" t="s">
        <v>877</v>
      </c>
      <c r="HY168">
        <v>1389.79</v>
      </c>
      <c r="HZ168">
        <v>1477.86</v>
      </c>
      <c r="IA168">
        <v>1389.79</v>
      </c>
      <c r="IB168">
        <v>88.07</v>
      </c>
      <c r="IC168">
        <v>234</v>
      </c>
      <c r="ID168">
        <v>162.56460000000001</v>
      </c>
      <c r="IE168">
        <v>31.5</v>
      </c>
      <c r="IF168">
        <v>15.7</v>
      </c>
      <c r="IG168">
        <v>7.85</v>
      </c>
      <c r="IH168">
        <v>15.7</v>
      </c>
      <c r="II168">
        <v>15.7</v>
      </c>
      <c r="IJ168">
        <v>0</v>
      </c>
      <c r="IK168">
        <v>0</v>
      </c>
      <c r="IL168">
        <v>0</v>
      </c>
      <c r="IM168">
        <v>0</v>
      </c>
      <c r="IN168">
        <v>0</v>
      </c>
      <c r="IO168">
        <v>0</v>
      </c>
      <c r="IP168">
        <v>0</v>
      </c>
      <c r="IQ168">
        <v>0</v>
      </c>
      <c r="IR168">
        <v>0</v>
      </c>
      <c r="IS168">
        <v>0</v>
      </c>
      <c r="IT168">
        <v>0</v>
      </c>
      <c r="IU168">
        <v>16</v>
      </c>
      <c r="IV168">
        <v>4</v>
      </c>
      <c r="IW168">
        <v>223.9</v>
      </c>
      <c r="IX168">
        <v>55.975000000000001</v>
      </c>
      <c r="IY168">
        <v>238.09</v>
      </c>
      <c r="IZ168">
        <v>223.9</v>
      </c>
      <c r="JA168">
        <v>14.19</v>
      </c>
      <c r="JB168">
        <v>0</v>
      </c>
      <c r="JC168">
        <v>0</v>
      </c>
      <c r="JD168">
        <v>0</v>
      </c>
      <c r="JE168">
        <v>0</v>
      </c>
      <c r="JF168">
        <v>0</v>
      </c>
      <c r="JG168">
        <v>0</v>
      </c>
      <c r="JH168">
        <v>0</v>
      </c>
      <c r="JI168">
        <v>0</v>
      </c>
      <c r="JJ168">
        <v>1651.6795999999999</v>
      </c>
      <c r="JK168">
        <v>1743.2971</v>
      </c>
      <c r="JL168" t="s">
        <v>878</v>
      </c>
      <c r="JM168">
        <v>0</v>
      </c>
      <c r="JN168">
        <v>0</v>
      </c>
      <c r="JO168">
        <v>667.76</v>
      </c>
      <c r="JP168">
        <v>52</v>
      </c>
      <c r="JQ168">
        <v>0.7</v>
      </c>
      <c r="JR168">
        <v>44317.36438082176</v>
      </c>
      <c r="JS168">
        <v>1</v>
      </c>
      <c r="JT168">
        <v>2</v>
      </c>
    </row>
    <row r="169" spans="1:280" x14ac:dyDescent="0.25">
      <c r="A169">
        <v>4045</v>
      </c>
      <c r="B169">
        <v>2084</v>
      </c>
      <c r="D169" t="s">
        <v>262</v>
      </c>
      <c r="E169" t="s">
        <v>269</v>
      </c>
      <c r="F169" t="s">
        <v>940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T169">
        <v>0</v>
      </c>
      <c r="U169">
        <v>0</v>
      </c>
      <c r="V169" t="s">
        <v>870</v>
      </c>
      <c r="W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G169">
        <v>0</v>
      </c>
      <c r="AH169">
        <v>0</v>
      </c>
      <c r="AI169">
        <v>0</v>
      </c>
      <c r="AJ169">
        <v>0</v>
      </c>
      <c r="AL169">
        <v>0</v>
      </c>
      <c r="AM169">
        <v>0</v>
      </c>
      <c r="AN169">
        <v>0</v>
      </c>
      <c r="AO169">
        <v>0</v>
      </c>
      <c r="AQ169">
        <v>0</v>
      </c>
      <c r="AR169">
        <v>0</v>
      </c>
      <c r="AS169">
        <v>0</v>
      </c>
      <c r="AT169">
        <v>0</v>
      </c>
      <c r="AU169">
        <v>0</v>
      </c>
      <c r="AV169">
        <v>0</v>
      </c>
      <c r="AX169">
        <v>0</v>
      </c>
      <c r="AY169">
        <v>0</v>
      </c>
      <c r="AZ169">
        <v>0</v>
      </c>
      <c r="BB169">
        <v>0</v>
      </c>
      <c r="BC169">
        <v>0</v>
      </c>
      <c r="BD169">
        <v>0</v>
      </c>
      <c r="BF169">
        <v>0</v>
      </c>
      <c r="BG169">
        <v>0</v>
      </c>
      <c r="BH169">
        <v>68.657499999999999</v>
      </c>
      <c r="BI169">
        <v>0</v>
      </c>
      <c r="BL169">
        <v>68.657499999999999</v>
      </c>
      <c r="BN169" t="s">
        <v>871</v>
      </c>
      <c r="BO169">
        <v>0</v>
      </c>
      <c r="BP169">
        <v>0</v>
      </c>
      <c r="BQ169">
        <v>0</v>
      </c>
      <c r="BR169">
        <v>0</v>
      </c>
      <c r="BS169">
        <v>0</v>
      </c>
      <c r="BT169" t="s">
        <v>872</v>
      </c>
      <c r="BU169" t="s">
        <v>872</v>
      </c>
      <c r="BV169" t="s">
        <v>872</v>
      </c>
      <c r="BW169" t="s">
        <v>872</v>
      </c>
      <c r="BY169">
        <v>0</v>
      </c>
      <c r="BZ169">
        <v>0</v>
      </c>
      <c r="CA169">
        <v>0</v>
      </c>
      <c r="CB169">
        <v>0</v>
      </c>
      <c r="CC169">
        <v>0</v>
      </c>
      <c r="CD169">
        <v>0</v>
      </c>
      <c r="CE169">
        <v>0</v>
      </c>
      <c r="CF169">
        <v>0</v>
      </c>
      <c r="CG169">
        <v>0</v>
      </c>
      <c r="CH169">
        <v>0</v>
      </c>
      <c r="CI169">
        <v>66.8</v>
      </c>
      <c r="CK169">
        <v>66.8</v>
      </c>
      <c r="CL169">
        <v>0</v>
      </c>
      <c r="CM169">
        <v>0</v>
      </c>
      <c r="CN169" t="s">
        <v>873</v>
      </c>
      <c r="CO169">
        <v>66.8</v>
      </c>
      <c r="CQ169">
        <v>66.8</v>
      </c>
      <c r="CR169">
        <v>0</v>
      </c>
      <c r="CS169">
        <v>0</v>
      </c>
      <c r="CT169">
        <v>0</v>
      </c>
      <c r="CU169">
        <v>0</v>
      </c>
      <c r="CV169">
        <v>0</v>
      </c>
      <c r="CW169">
        <v>0</v>
      </c>
      <c r="CY169">
        <v>0</v>
      </c>
      <c r="CZ169">
        <v>0</v>
      </c>
      <c r="DA169">
        <v>0</v>
      </c>
      <c r="DB169">
        <v>0</v>
      </c>
      <c r="DD169">
        <v>0</v>
      </c>
      <c r="DE169">
        <v>0</v>
      </c>
      <c r="DF169">
        <v>0</v>
      </c>
      <c r="DG169">
        <v>0</v>
      </c>
      <c r="DI169">
        <v>0</v>
      </c>
      <c r="DJ169">
        <v>0</v>
      </c>
      <c r="DK169">
        <v>0</v>
      </c>
      <c r="DL169">
        <v>0</v>
      </c>
      <c r="DM169">
        <v>7.43</v>
      </c>
      <c r="DN169">
        <v>1.8574999999999999</v>
      </c>
      <c r="DP169">
        <v>7.43</v>
      </c>
      <c r="DQ169">
        <v>0</v>
      </c>
      <c r="DR169">
        <v>0</v>
      </c>
      <c r="DT169">
        <v>0</v>
      </c>
      <c r="DU169">
        <v>0</v>
      </c>
      <c r="DV169">
        <v>0</v>
      </c>
      <c r="DX169">
        <v>0</v>
      </c>
      <c r="DY169">
        <v>0</v>
      </c>
      <c r="DZ169">
        <v>92.984999999999999</v>
      </c>
      <c r="EA169">
        <v>68.657499999999999</v>
      </c>
      <c r="ED169">
        <v>92.984999999999999</v>
      </c>
      <c r="EF169" t="s">
        <v>874</v>
      </c>
      <c r="EG169">
        <v>-6.8499999999999995E-4</v>
      </c>
      <c r="EH169">
        <v>0</v>
      </c>
      <c r="EI169">
        <v>0</v>
      </c>
      <c r="EJ169">
        <v>0</v>
      </c>
      <c r="EK169">
        <v>0</v>
      </c>
      <c r="EL169" t="s">
        <v>872</v>
      </c>
      <c r="EM169" t="s">
        <v>872</v>
      </c>
      <c r="EN169" t="s">
        <v>872</v>
      </c>
      <c r="EO169" t="s">
        <v>872</v>
      </c>
      <c r="EQ169">
        <v>0</v>
      </c>
      <c r="ER169" s="22">
        <v>0</v>
      </c>
      <c r="ES169">
        <v>0</v>
      </c>
      <c r="ET169">
        <v>0</v>
      </c>
      <c r="EU169">
        <v>0</v>
      </c>
      <c r="EV169">
        <v>0</v>
      </c>
      <c r="EW169">
        <v>0</v>
      </c>
      <c r="EX169">
        <v>0</v>
      </c>
      <c r="EY169">
        <v>0</v>
      </c>
      <c r="EZ169">
        <v>0</v>
      </c>
      <c r="FA169">
        <v>88.8</v>
      </c>
      <c r="FC169">
        <v>88.8</v>
      </c>
      <c r="FD169">
        <v>0</v>
      </c>
      <c r="FE169">
        <v>0</v>
      </c>
      <c r="FF169" t="s">
        <v>875</v>
      </c>
      <c r="FG169">
        <v>88.8</v>
      </c>
      <c r="FI169">
        <v>88.8</v>
      </c>
      <c r="FJ169">
        <v>0</v>
      </c>
      <c r="FK169">
        <v>0</v>
      </c>
      <c r="FL169">
        <v>0</v>
      </c>
      <c r="FM169">
        <v>0</v>
      </c>
      <c r="FN169">
        <v>0</v>
      </c>
      <c r="FO169">
        <v>0</v>
      </c>
      <c r="FQ169">
        <v>0</v>
      </c>
      <c r="FR169">
        <v>0</v>
      </c>
      <c r="FS169">
        <v>0</v>
      </c>
      <c r="FT169">
        <v>0</v>
      </c>
      <c r="FV169">
        <v>0</v>
      </c>
      <c r="FW169">
        <v>0</v>
      </c>
      <c r="FX169">
        <v>0</v>
      </c>
      <c r="FY169">
        <v>0</v>
      </c>
      <c r="GA169">
        <v>0</v>
      </c>
      <c r="GB169">
        <v>0</v>
      </c>
      <c r="GC169">
        <v>0</v>
      </c>
      <c r="GD169">
        <v>0</v>
      </c>
      <c r="GE169">
        <v>16.739999999999998</v>
      </c>
      <c r="GF169">
        <v>4.1849999999999996</v>
      </c>
      <c r="GH169">
        <v>16.739999999999998</v>
      </c>
      <c r="GI169">
        <v>0</v>
      </c>
      <c r="GJ169">
        <v>0</v>
      </c>
      <c r="GL169">
        <v>0</v>
      </c>
      <c r="GM169">
        <v>0</v>
      </c>
      <c r="GN169">
        <v>0</v>
      </c>
      <c r="GP169">
        <v>0</v>
      </c>
      <c r="GQ169">
        <v>0</v>
      </c>
      <c r="GR169">
        <v>91.617500000000007</v>
      </c>
      <c r="GS169">
        <v>92.984999999999999</v>
      </c>
      <c r="GV169">
        <v>92.984999999999999</v>
      </c>
      <c r="GX169" t="s">
        <v>876</v>
      </c>
      <c r="GY169">
        <v>-5.7829999999999999E-3</v>
      </c>
      <c r="GZ169">
        <v>0</v>
      </c>
      <c r="HA169">
        <v>0</v>
      </c>
      <c r="HB169">
        <v>0</v>
      </c>
      <c r="HC169">
        <v>0</v>
      </c>
      <c r="HD169" t="s">
        <v>872</v>
      </c>
      <c r="HE169" t="s">
        <v>872</v>
      </c>
      <c r="HF169" t="s">
        <v>872</v>
      </c>
      <c r="HG169" t="s">
        <v>872</v>
      </c>
      <c r="HI169">
        <v>0</v>
      </c>
      <c r="HJ169">
        <v>0</v>
      </c>
      <c r="HK169">
        <v>0</v>
      </c>
      <c r="HL169">
        <v>0</v>
      </c>
      <c r="HM169">
        <v>0</v>
      </c>
      <c r="HN169">
        <v>0</v>
      </c>
      <c r="HO169">
        <v>0</v>
      </c>
      <c r="HP169">
        <v>0</v>
      </c>
      <c r="HQ169">
        <v>0</v>
      </c>
      <c r="HR169">
        <v>0</v>
      </c>
      <c r="HS169">
        <v>88.07</v>
      </c>
      <c r="HU169">
        <v>88.07</v>
      </c>
      <c r="HV169">
        <v>0</v>
      </c>
      <c r="HW169">
        <v>0</v>
      </c>
      <c r="HX169" t="s">
        <v>877</v>
      </c>
      <c r="HY169">
        <v>88.07</v>
      </c>
      <c r="IA169">
        <v>88.07</v>
      </c>
      <c r="IB169">
        <v>0</v>
      </c>
      <c r="IC169">
        <v>0</v>
      </c>
      <c r="ID169">
        <v>0</v>
      </c>
      <c r="IE169">
        <v>0</v>
      </c>
      <c r="IF169">
        <v>0</v>
      </c>
      <c r="IG169">
        <v>0</v>
      </c>
      <c r="II169">
        <v>0</v>
      </c>
      <c r="IJ169">
        <v>0</v>
      </c>
      <c r="IK169">
        <v>0</v>
      </c>
      <c r="IL169">
        <v>0</v>
      </c>
      <c r="IN169">
        <v>0</v>
      </c>
      <c r="IO169">
        <v>0</v>
      </c>
      <c r="IP169">
        <v>0</v>
      </c>
      <c r="IQ169">
        <v>0</v>
      </c>
      <c r="IS169">
        <v>0</v>
      </c>
      <c r="IT169">
        <v>0</v>
      </c>
      <c r="IU169">
        <v>0</v>
      </c>
      <c r="IV169">
        <v>0</v>
      </c>
      <c r="IW169">
        <v>14.19</v>
      </c>
      <c r="IX169">
        <v>3.5474999999999999</v>
      </c>
      <c r="IZ169">
        <v>14.19</v>
      </c>
      <c r="JA169">
        <v>0</v>
      </c>
      <c r="JB169">
        <v>0</v>
      </c>
      <c r="JD169">
        <v>0</v>
      </c>
      <c r="JE169">
        <v>0</v>
      </c>
      <c r="JF169">
        <v>0</v>
      </c>
      <c r="JH169">
        <v>0</v>
      </c>
      <c r="JI169">
        <v>0</v>
      </c>
      <c r="JJ169">
        <v>91.617500000000007</v>
      </c>
      <c r="JL169" t="s">
        <v>878</v>
      </c>
      <c r="JM169">
        <v>0</v>
      </c>
      <c r="JN169">
        <v>0</v>
      </c>
      <c r="JO169">
        <v>0</v>
      </c>
      <c r="JP169">
        <v>0</v>
      </c>
      <c r="JQ169">
        <v>0</v>
      </c>
      <c r="JR169">
        <v>44317.36438082176</v>
      </c>
      <c r="JS169">
        <v>1</v>
      </c>
      <c r="JT169">
        <v>3</v>
      </c>
    </row>
    <row r="170" spans="1:280" x14ac:dyDescent="0.25">
      <c r="A170">
        <v>2085</v>
      </c>
      <c r="B170">
        <v>2085</v>
      </c>
      <c r="C170" t="s">
        <v>270</v>
      </c>
      <c r="D170" t="s">
        <v>262</v>
      </c>
      <c r="E170" t="s">
        <v>271</v>
      </c>
      <c r="G170">
        <v>2064</v>
      </c>
      <c r="H170">
        <v>762928</v>
      </c>
      <c r="I170">
        <v>0</v>
      </c>
      <c r="J170">
        <v>0</v>
      </c>
      <c r="K170">
        <v>17411</v>
      </c>
      <c r="L170">
        <v>0</v>
      </c>
      <c r="M170">
        <v>0</v>
      </c>
      <c r="N170">
        <v>0</v>
      </c>
      <c r="O170">
        <v>0</v>
      </c>
      <c r="P170">
        <v>8.58</v>
      </c>
      <c r="Q170">
        <v>250000</v>
      </c>
      <c r="R170">
        <v>135</v>
      </c>
      <c r="S170">
        <v>135</v>
      </c>
      <c r="T170">
        <v>135</v>
      </c>
      <c r="U170">
        <v>0</v>
      </c>
      <c r="V170" t="s">
        <v>870</v>
      </c>
      <c r="W170">
        <v>135</v>
      </c>
      <c r="X170">
        <v>135</v>
      </c>
      <c r="Y170">
        <v>135</v>
      </c>
      <c r="Z170">
        <v>0</v>
      </c>
      <c r="AA170">
        <v>17</v>
      </c>
      <c r="AB170">
        <v>14.85</v>
      </c>
      <c r="AC170">
        <v>3.5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  <c r="AS170">
        <v>2</v>
      </c>
      <c r="AT170">
        <v>0.5</v>
      </c>
      <c r="AU170">
        <v>18.670000000000002</v>
      </c>
      <c r="AV170">
        <v>4.6675000000000004</v>
      </c>
      <c r="AW170">
        <v>18.670000000000002</v>
      </c>
      <c r="AX170">
        <v>18.670000000000002</v>
      </c>
      <c r="AY170">
        <v>0</v>
      </c>
      <c r="AZ170">
        <v>67.75</v>
      </c>
      <c r="BA170">
        <v>67.75</v>
      </c>
      <c r="BB170">
        <v>67.75</v>
      </c>
      <c r="BC170">
        <v>0</v>
      </c>
      <c r="BD170">
        <v>50.46</v>
      </c>
      <c r="BE170">
        <v>50.46</v>
      </c>
      <c r="BF170">
        <v>50.46</v>
      </c>
      <c r="BG170">
        <v>0</v>
      </c>
      <c r="BH170">
        <v>280.45859999999999</v>
      </c>
      <c r="BI170">
        <v>276.72750000000002</v>
      </c>
      <c r="BJ170">
        <v>280.45859999999999</v>
      </c>
      <c r="BK170">
        <v>276.72750000000002</v>
      </c>
      <c r="BL170">
        <v>280.45859999999999</v>
      </c>
      <c r="BM170">
        <v>280.45859999999999</v>
      </c>
      <c r="BN170" t="s">
        <v>871</v>
      </c>
      <c r="BO170">
        <v>0</v>
      </c>
      <c r="BP170">
        <v>0</v>
      </c>
      <c r="BQ170">
        <v>1851.85</v>
      </c>
      <c r="BR170">
        <v>89</v>
      </c>
      <c r="BS170">
        <v>0.8</v>
      </c>
      <c r="BT170" t="s">
        <v>872</v>
      </c>
      <c r="BU170" t="s">
        <v>872</v>
      </c>
      <c r="BV170" t="s">
        <v>872</v>
      </c>
      <c r="BW170" t="s">
        <v>872</v>
      </c>
      <c r="BX170">
        <v>2064</v>
      </c>
      <c r="BY170">
        <v>737129</v>
      </c>
      <c r="BZ170">
        <v>0</v>
      </c>
      <c r="CA170">
        <v>0</v>
      </c>
      <c r="CB170">
        <v>17411</v>
      </c>
      <c r="CC170">
        <v>0</v>
      </c>
      <c r="CD170">
        <v>0</v>
      </c>
      <c r="CE170">
        <v>0</v>
      </c>
      <c r="CF170">
        <v>0</v>
      </c>
      <c r="CG170">
        <v>8.58</v>
      </c>
      <c r="CH170">
        <v>250000</v>
      </c>
      <c r="CI170">
        <v>138.26</v>
      </c>
      <c r="CJ170">
        <v>138.26</v>
      </c>
      <c r="CK170">
        <v>138.26</v>
      </c>
      <c r="CL170">
        <v>0</v>
      </c>
      <c r="CM170">
        <v>0</v>
      </c>
      <c r="CN170" t="s">
        <v>873</v>
      </c>
      <c r="CO170">
        <v>138.26</v>
      </c>
      <c r="CP170">
        <v>138.26</v>
      </c>
      <c r="CQ170">
        <v>138.26</v>
      </c>
      <c r="CR170">
        <v>0</v>
      </c>
      <c r="CS170">
        <v>26</v>
      </c>
      <c r="CT170">
        <v>15.208600000000001</v>
      </c>
      <c r="CU170">
        <v>3.5</v>
      </c>
      <c r="CV170">
        <v>0</v>
      </c>
      <c r="CW170">
        <v>0</v>
      </c>
      <c r="CX170">
        <v>0</v>
      </c>
      <c r="CY170">
        <v>0</v>
      </c>
      <c r="CZ170">
        <v>0</v>
      </c>
      <c r="DA170">
        <v>0</v>
      </c>
      <c r="DB170">
        <v>0</v>
      </c>
      <c r="DC170">
        <v>0</v>
      </c>
      <c r="DD170">
        <v>0</v>
      </c>
      <c r="DE170">
        <v>0</v>
      </c>
      <c r="DF170">
        <v>0</v>
      </c>
      <c r="DG170">
        <v>0</v>
      </c>
      <c r="DH170">
        <v>0</v>
      </c>
      <c r="DI170">
        <v>0</v>
      </c>
      <c r="DJ170">
        <v>0</v>
      </c>
      <c r="DK170">
        <v>2</v>
      </c>
      <c r="DL170">
        <v>0.5</v>
      </c>
      <c r="DM170">
        <v>19.12</v>
      </c>
      <c r="DN170">
        <v>4.78</v>
      </c>
      <c r="DO170">
        <v>19.12</v>
      </c>
      <c r="DP170">
        <v>19.12</v>
      </c>
      <c r="DQ170">
        <v>0</v>
      </c>
      <c r="DR170">
        <v>67.75</v>
      </c>
      <c r="DS170">
        <v>67.75</v>
      </c>
      <c r="DT170">
        <v>67.75</v>
      </c>
      <c r="DU170">
        <v>0</v>
      </c>
      <c r="DV170">
        <v>50.46</v>
      </c>
      <c r="DW170">
        <v>50.46</v>
      </c>
      <c r="DX170">
        <v>50.46</v>
      </c>
      <c r="DY170">
        <v>0</v>
      </c>
      <c r="DZ170">
        <v>303.01839999999999</v>
      </c>
      <c r="EA170">
        <v>280.45859999999999</v>
      </c>
      <c r="EB170">
        <v>303.01839999999999</v>
      </c>
      <c r="EC170">
        <v>280.45859999999999</v>
      </c>
      <c r="ED170">
        <v>303.01839999999999</v>
      </c>
      <c r="EE170">
        <v>303.01839999999999</v>
      </c>
      <c r="EF170" t="s">
        <v>874</v>
      </c>
      <c r="EG170">
        <v>-1.1499000000000001E-2</v>
      </c>
      <c r="EH170">
        <v>0</v>
      </c>
      <c r="EI170">
        <v>1787.37</v>
      </c>
      <c r="EJ170">
        <v>89</v>
      </c>
      <c r="EK170">
        <v>0.8</v>
      </c>
      <c r="EL170" t="s">
        <v>872</v>
      </c>
      <c r="EM170" t="s">
        <v>872</v>
      </c>
      <c r="EN170" t="s">
        <v>872</v>
      </c>
      <c r="EO170" t="s">
        <v>872</v>
      </c>
      <c r="EP170">
        <v>2064</v>
      </c>
      <c r="EQ170">
        <v>694662</v>
      </c>
      <c r="ER170" s="22">
        <v>0</v>
      </c>
      <c r="ES170">
        <v>16200</v>
      </c>
      <c r="ET170">
        <v>11477</v>
      </c>
      <c r="EU170">
        <v>780744</v>
      </c>
      <c r="EV170">
        <v>0</v>
      </c>
      <c r="EW170">
        <v>0</v>
      </c>
      <c r="EX170">
        <v>0</v>
      </c>
      <c r="EY170">
        <v>8.58</v>
      </c>
      <c r="EZ170">
        <v>235776</v>
      </c>
      <c r="FA170">
        <v>155.69</v>
      </c>
      <c r="FB170">
        <v>155.69</v>
      </c>
      <c r="FC170">
        <v>155.69</v>
      </c>
      <c r="FD170">
        <v>0</v>
      </c>
      <c r="FE170">
        <v>0</v>
      </c>
      <c r="FF170" t="s">
        <v>875</v>
      </c>
      <c r="FG170">
        <v>155.69</v>
      </c>
      <c r="FH170">
        <v>155.69</v>
      </c>
      <c r="FI170">
        <v>155.69</v>
      </c>
      <c r="FJ170">
        <v>0</v>
      </c>
      <c r="FK170">
        <v>28</v>
      </c>
      <c r="FL170">
        <v>17.125900000000001</v>
      </c>
      <c r="FM170">
        <v>3.5</v>
      </c>
      <c r="FN170">
        <v>0</v>
      </c>
      <c r="FO170">
        <v>0</v>
      </c>
      <c r="FP170">
        <v>0</v>
      </c>
      <c r="FQ170">
        <v>0</v>
      </c>
      <c r="FR170">
        <v>0</v>
      </c>
      <c r="FS170">
        <v>0</v>
      </c>
      <c r="FT170">
        <v>0</v>
      </c>
      <c r="FU170">
        <v>0</v>
      </c>
      <c r="FV170">
        <v>0</v>
      </c>
      <c r="FW170">
        <v>0</v>
      </c>
      <c r="FX170">
        <v>0</v>
      </c>
      <c r="FY170">
        <v>0</v>
      </c>
      <c r="FZ170">
        <v>0</v>
      </c>
      <c r="GA170">
        <v>0</v>
      </c>
      <c r="GB170">
        <v>0</v>
      </c>
      <c r="GC170">
        <v>4</v>
      </c>
      <c r="GD170">
        <v>1</v>
      </c>
      <c r="GE170">
        <v>29.97</v>
      </c>
      <c r="GF170">
        <v>7.4924999999999997</v>
      </c>
      <c r="GG170">
        <v>29.97</v>
      </c>
      <c r="GH170">
        <v>29.97</v>
      </c>
      <c r="GI170">
        <v>0</v>
      </c>
      <c r="GJ170">
        <v>67.75</v>
      </c>
      <c r="GK170">
        <v>67.75</v>
      </c>
      <c r="GL170">
        <v>67.75</v>
      </c>
      <c r="GM170">
        <v>0</v>
      </c>
      <c r="GN170">
        <v>50.46</v>
      </c>
      <c r="GO170">
        <v>50.46</v>
      </c>
      <c r="GP170">
        <v>50.46</v>
      </c>
      <c r="GQ170">
        <v>0</v>
      </c>
      <c r="GR170">
        <v>300.75360000000001</v>
      </c>
      <c r="GS170">
        <v>303.01839999999999</v>
      </c>
      <c r="GT170">
        <v>300.75360000000001</v>
      </c>
      <c r="GU170">
        <v>303.01839999999999</v>
      </c>
      <c r="GV170">
        <v>303.01839999999999</v>
      </c>
      <c r="GW170">
        <v>303.01839999999999</v>
      </c>
      <c r="GX170" t="s">
        <v>876</v>
      </c>
      <c r="GY170">
        <v>-8.3719999999999992E-3</v>
      </c>
      <c r="GZ170">
        <v>0</v>
      </c>
      <c r="HA170">
        <v>1501.76</v>
      </c>
      <c r="HB170">
        <v>88</v>
      </c>
      <c r="HC170">
        <v>0.8</v>
      </c>
      <c r="HD170" t="s">
        <v>872</v>
      </c>
      <c r="HE170" t="s">
        <v>872</v>
      </c>
      <c r="HF170" t="s">
        <v>872</v>
      </c>
      <c r="HG170" t="s">
        <v>872</v>
      </c>
      <c r="HH170">
        <v>2064</v>
      </c>
      <c r="HI170">
        <v>669008</v>
      </c>
      <c r="HJ170">
        <v>0</v>
      </c>
      <c r="HK170">
        <v>16543</v>
      </c>
      <c r="HL170">
        <v>10403</v>
      </c>
      <c r="HM170">
        <v>419043</v>
      </c>
      <c r="HN170">
        <v>0</v>
      </c>
      <c r="HO170">
        <v>0</v>
      </c>
      <c r="HP170">
        <v>0</v>
      </c>
      <c r="HQ170">
        <v>9.26</v>
      </c>
      <c r="HR170">
        <v>263300</v>
      </c>
      <c r="HS170">
        <v>152.51</v>
      </c>
      <c r="HT170">
        <v>152.51</v>
      </c>
      <c r="HU170">
        <v>152.51</v>
      </c>
      <c r="HV170">
        <v>0</v>
      </c>
      <c r="HW170">
        <v>0</v>
      </c>
      <c r="HX170" t="s">
        <v>877</v>
      </c>
      <c r="HY170">
        <v>152.51</v>
      </c>
      <c r="HZ170">
        <v>152.51</v>
      </c>
      <c r="IA170">
        <v>152.51</v>
      </c>
      <c r="IB170">
        <v>0</v>
      </c>
      <c r="IC170">
        <v>28</v>
      </c>
      <c r="ID170">
        <v>16.7761</v>
      </c>
      <c r="IE170">
        <v>4.3</v>
      </c>
      <c r="IF170">
        <v>0</v>
      </c>
      <c r="IG170">
        <v>0</v>
      </c>
      <c r="IH170">
        <v>0</v>
      </c>
      <c r="II170">
        <v>0</v>
      </c>
      <c r="IJ170">
        <v>0</v>
      </c>
      <c r="IK170">
        <v>0</v>
      </c>
      <c r="IL170">
        <v>0</v>
      </c>
      <c r="IM170">
        <v>0</v>
      </c>
      <c r="IN170">
        <v>0</v>
      </c>
      <c r="IO170">
        <v>0</v>
      </c>
      <c r="IP170">
        <v>0</v>
      </c>
      <c r="IQ170">
        <v>0</v>
      </c>
      <c r="IR170">
        <v>0</v>
      </c>
      <c r="IS170">
        <v>0</v>
      </c>
      <c r="IT170">
        <v>0</v>
      </c>
      <c r="IU170">
        <v>5</v>
      </c>
      <c r="IV170">
        <v>1.25</v>
      </c>
      <c r="IW170">
        <v>30.83</v>
      </c>
      <c r="IX170">
        <v>7.7074999999999996</v>
      </c>
      <c r="IY170">
        <v>30.83</v>
      </c>
      <c r="IZ170">
        <v>30.83</v>
      </c>
      <c r="JA170">
        <v>0</v>
      </c>
      <c r="JB170">
        <v>67.75</v>
      </c>
      <c r="JC170">
        <v>67.75</v>
      </c>
      <c r="JD170">
        <v>67.75</v>
      </c>
      <c r="JE170">
        <v>0</v>
      </c>
      <c r="JF170">
        <v>50.46</v>
      </c>
      <c r="JG170">
        <v>50.46</v>
      </c>
      <c r="JH170">
        <v>50.46</v>
      </c>
      <c r="JI170">
        <v>0</v>
      </c>
      <c r="JJ170">
        <v>300.75360000000001</v>
      </c>
      <c r="JK170">
        <v>300.75360000000001</v>
      </c>
      <c r="JL170" t="s">
        <v>878</v>
      </c>
      <c r="JM170">
        <v>-2.1753000000000002E-2</v>
      </c>
      <c r="JN170">
        <v>0</v>
      </c>
      <c r="JO170">
        <v>1726.44</v>
      </c>
      <c r="JP170">
        <v>90</v>
      </c>
      <c r="JQ170">
        <v>0.9</v>
      </c>
      <c r="JR170">
        <v>44317.36438082176</v>
      </c>
      <c r="JS170">
        <v>1</v>
      </c>
      <c r="JT170">
        <v>2</v>
      </c>
    </row>
    <row r="171" spans="1:280" x14ac:dyDescent="0.25">
      <c r="A171">
        <v>2086</v>
      </c>
      <c r="B171">
        <v>2086</v>
      </c>
      <c r="C171" t="s">
        <v>272</v>
      </c>
      <c r="D171" t="s">
        <v>262</v>
      </c>
      <c r="E171" t="s">
        <v>273</v>
      </c>
      <c r="G171">
        <v>2064</v>
      </c>
      <c r="H171">
        <v>3659000</v>
      </c>
      <c r="I171">
        <v>0</v>
      </c>
      <c r="J171">
        <v>0</v>
      </c>
      <c r="K171">
        <v>52100</v>
      </c>
      <c r="L171">
        <v>0</v>
      </c>
      <c r="M171">
        <v>0</v>
      </c>
      <c r="N171">
        <v>2391</v>
      </c>
      <c r="O171">
        <v>0</v>
      </c>
      <c r="P171">
        <v>12.9</v>
      </c>
      <c r="Q171">
        <v>966000</v>
      </c>
      <c r="R171">
        <v>1201</v>
      </c>
      <c r="S171">
        <v>1201</v>
      </c>
      <c r="T171">
        <v>1201</v>
      </c>
      <c r="U171">
        <v>0</v>
      </c>
      <c r="V171" t="s">
        <v>870</v>
      </c>
      <c r="W171">
        <v>1201</v>
      </c>
      <c r="X171">
        <v>1201</v>
      </c>
      <c r="Y171">
        <v>1201</v>
      </c>
      <c r="Z171">
        <v>0</v>
      </c>
      <c r="AA171">
        <v>192</v>
      </c>
      <c r="AB171">
        <v>132.11000000000001</v>
      </c>
      <c r="AC171">
        <v>51.8</v>
      </c>
      <c r="AD171">
        <v>39</v>
      </c>
      <c r="AE171">
        <v>19.5</v>
      </c>
      <c r="AF171">
        <v>39</v>
      </c>
      <c r="AG171">
        <v>39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  <c r="AS171">
        <v>7</v>
      </c>
      <c r="AT171">
        <v>1.75</v>
      </c>
      <c r="AU171">
        <v>133.62</v>
      </c>
      <c r="AV171">
        <v>33.405000000000001</v>
      </c>
      <c r="AW171">
        <v>133.62</v>
      </c>
      <c r="AX171">
        <v>133.62</v>
      </c>
      <c r="AY171">
        <v>0</v>
      </c>
      <c r="AZ171">
        <v>0</v>
      </c>
      <c r="BA171">
        <v>0</v>
      </c>
      <c r="BB171">
        <v>0</v>
      </c>
      <c r="BC171">
        <v>0</v>
      </c>
      <c r="BD171">
        <v>2.4700000000000002</v>
      </c>
      <c r="BE171">
        <v>2.4700000000000002</v>
      </c>
      <c r="BF171">
        <v>2.4700000000000002</v>
      </c>
      <c r="BG171">
        <v>0</v>
      </c>
      <c r="BH171">
        <v>1392.3352</v>
      </c>
      <c r="BI171">
        <v>1442.0350000000001</v>
      </c>
      <c r="BJ171">
        <v>1392.3352</v>
      </c>
      <c r="BK171">
        <v>1442.0350000000001</v>
      </c>
      <c r="BL171">
        <v>1442.0350000000001</v>
      </c>
      <c r="BM171">
        <v>1442.0350000000001</v>
      </c>
      <c r="BN171" t="s">
        <v>871</v>
      </c>
      <c r="BO171">
        <v>0</v>
      </c>
      <c r="BP171">
        <v>0</v>
      </c>
      <c r="BQ171">
        <v>804.33</v>
      </c>
      <c r="BR171">
        <v>59</v>
      </c>
      <c r="BS171">
        <v>0.7</v>
      </c>
      <c r="BT171" t="s">
        <v>872</v>
      </c>
      <c r="BU171" t="s">
        <v>872</v>
      </c>
      <c r="BV171" t="s">
        <v>872</v>
      </c>
      <c r="BW171" t="s">
        <v>872</v>
      </c>
      <c r="BX171">
        <v>2064</v>
      </c>
      <c r="BY171">
        <v>3517000</v>
      </c>
      <c r="BZ171">
        <v>0</v>
      </c>
      <c r="CA171">
        <v>0</v>
      </c>
      <c r="CB171">
        <v>52100</v>
      </c>
      <c r="CC171">
        <v>0</v>
      </c>
      <c r="CD171">
        <v>0</v>
      </c>
      <c r="CE171">
        <v>2391</v>
      </c>
      <c r="CF171">
        <v>0</v>
      </c>
      <c r="CG171">
        <v>12.9</v>
      </c>
      <c r="CH171">
        <v>760000</v>
      </c>
      <c r="CI171">
        <v>1157.32</v>
      </c>
      <c r="CJ171">
        <v>1157.32</v>
      </c>
      <c r="CK171">
        <v>1157.32</v>
      </c>
      <c r="CL171">
        <v>0</v>
      </c>
      <c r="CM171">
        <v>0</v>
      </c>
      <c r="CN171" t="s">
        <v>873</v>
      </c>
      <c r="CO171">
        <v>1157.32</v>
      </c>
      <c r="CP171">
        <v>1157.32</v>
      </c>
      <c r="CQ171">
        <v>1157.32</v>
      </c>
      <c r="CR171">
        <v>0</v>
      </c>
      <c r="CS171">
        <v>192</v>
      </c>
      <c r="CT171">
        <v>127.3052</v>
      </c>
      <c r="CU171">
        <v>51.8</v>
      </c>
      <c r="CV171">
        <v>39</v>
      </c>
      <c r="CW171">
        <v>19.5</v>
      </c>
      <c r="CX171">
        <v>39</v>
      </c>
      <c r="CY171">
        <v>39</v>
      </c>
      <c r="CZ171">
        <v>0</v>
      </c>
      <c r="DA171">
        <v>0</v>
      </c>
      <c r="DB171">
        <v>0</v>
      </c>
      <c r="DC171">
        <v>0</v>
      </c>
      <c r="DD171">
        <v>0</v>
      </c>
      <c r="DE171">
        <v>0</v>
      </c>
      <c r="DF171">
        <v>0</v>
      </c>
      <c r="DG171">
        <v>0</v>
      </c>
      <c r="DH171">
        <v>0</v>
      </c>
      <c r="DI171">
        <v>0</v>
      </c>
      <c r="DJ171">
        <v>0</v>
      </c>
      <c r="DK171">
        <v>7</v>
      </c>
      <c r="DL171">
        <v>1.75</v>
      </c>
      <c r="DM171">
        <v>128.76</v>
      </c>
      <c r="DN171">
        <v>32.19</v>
      </c>
      <c r="DO171">
        <v>128.76</v>
      </c>
      <c r="DP171">
        <v>128.76</v>
      </c>
      <c r="DQ171">
        <v>0</v>
      </c>
      <c r="DR171">
        <v>0</v>
      </c>
      <c r="DS171">
        <v>0</v>
      </c>
      <c r="DT171">
        <v>0</v>
      </c>
      <c r="DU171">
        <v>0</v>
      </c>
      <c r="DV171">
        <v>2.4700000000000002</v>
      </c>
      <c r="DW171">
        <v>2.4700000000000002</v>
      </c>
      <c r="DX171">
        <v>2.4700000000000002</v>
      </c>
      <c r="DY171">
        <v>0</v>
      </c>
      <c r="DZ171">
        <v>1555.6084000000001</v>
      </c>
      <c r="EA171">
        <v>1392.3352</v>
      </c>
      <c r="EB171">
        <v>1555.6084000000001</v>
      </c>
      <c r="EC171">
        <v>1392.3352</v>
      </c>
      <c r="ED171">
        <v>1555.6084000000001</v>
      </c>
      <c r="EE171">
        <v>1555.6084000000001</v>
      </c>
      <c r="EF171" t="s">
        <v>874</v>
      </c>
      <c r="EG171">
        <v>-1.108E-3</v>
      </c>
      <c r="EH171">
        <v>0</v>
      </c>
      <c r="EI171">
        <v>655.96</v>
      </c>
      <c r="EJ171">
        <v>51</v>
      </c>
      <c r="EK171">
        <v>0.7</v>
      </c>
      <c r="EL171" t="s">
        <v>872</v>
      </c>
      <c r="EM171" t="s">
        <v>872</v>
      </c>
      <c r="EN171" t="s">
        <v>872</v>
      </c>
      <c r="EO171" t="s">
        <v>872</v>
      </c>
      <c r="EP171">
        <v>2064</v>
      </c>
      <c r="EQ171">
        <v>3422784</v>
      </c>
      <c r="ER171" s="22">
        <v>48119</v>
      </c>
      <c r="ES171">
        <v>135772</v>
      </c>
      <c r="ET171">
        <v>48072</v>
      </c>
      <c r="EU171">
        <v>0</v>
      </c>
      <c r="EV171">
        <v>0</v>
      </c>
      <c r="EW171">
        <v>2405</v>
      </c>
      <c r="EX171">
        <v>0</v>
      </c>
      <c r="EY171">
        <v>12.9</v>
      </c>
      <c r="EZ171">
        <v>946323</v>
      </c>
      <c r="FA171">
        <v>1282.94</v>
      </c>
      <c r="FB171">
        <v>1282.94</v>
      </c>
      <c r="FC171">
        <v>1282.94</v>
      </c>
      <c r="FD171">
        <v>0</v>
      </c>
      <c r="FE171">
        <v>0</v>
      </c>
      <c r="FF171" t="s">
        <v>875</v>
      </c>
      <c r="FG171">
        <v>1282.94</v>
      </c>
      <c r="FH171">
        <v>1282.94</v>
      </c>
      <c r="FI171">
        <v>1282.94</v>
      </c>
      <c r="FJ171">
        <v>0</v>
      </c>
      <c r="FK171">
        <v>223</v>
      </c>
      <c r="FL171">
        <v>141.1234</v>
      </c>
      <c r="FM171">
        <v>51.8</v>
      </c>
      <c r="FN171">
        <v>40.11</v>
      </c>
      <c r="FO171">
        <v>20.055</v>
      </c>
      <c r="FP171">
        <v>40.11</v>
      </c>
      <c r="FQ171">
        <v>40.11</v>
      </c>
      <c r="FR171">
        <v>0</v>
      </c>
      <c r="FS171">
        <v>0</v>
      </c>
      <c r="FT171">
        <v>0</v>
      </c>
      <c r="FU171">
        <v>0</v>
      </c>
      <c r="FV171">
        <v>0</v>
      </c>
      <c r="FW171">
        <v>0</v>
      </c>
      <c r="FX171">
        <v>0</v>
      </c>
      <c r="FY171">
        <v>0</v>
      </c>
      <c r="FZ171">
        <v>0</v>
      </c>
      <c r="GA171">
        <v>0</v>
      </c>
      <c r="GB171">
        <v>0</v>
      </c>
      <c r="GC171">
        <v>13</v>
      </c>
      <c r="GD171">
        <v>3.25</v>
      </c>
      <c r="GE171">
        <v>215.88</v>
      </c>
      <c r="GF171">
        <v>53.97</v>
      </c>
      <c r="GG171">
        <v>215.88</v>
      </c>
      <c r="GH171">
        <v>215.88</v>
      </c>
      <c r="GI171">
        <v>0</v>
      </c>
      <c r="GJ171">
        <v>0</v>
      </c>
      <c r="GK171">
        <v>0</v>
      </c>
      <c r="GL171">
        <v>0</v>
      </c>
      <c r="GM171">
        <v>0</v>
      </c>
      <c r="GN171">
        <v>2.4700000000000002</v>
      </c>
      <c r="GO171">
        <v>2.4700000000000002</v>
      </c>
      <c r="GP171">
        <v>2.4700000000000002</v>
      </c>
      <c r="GQ171">
        <v>0</v>
      </c>
      <c r="GR171">
        <v>1535.2781</v>
      </c>
      <c r="GS171">
        <v>1555.6084000000001</v>
      </c>
      <c r="GT171">
        <v>1535.2781</v>
      </c>
      <c r="GU171">
        <v>1555.6084000000001</v>
      </c>
      <c r="GV171">
        <v>1555.6084000000001</v>
      </c>
      <c r="GW171">
        <v>1555.6084000000001</v>
      </c>
      <c r="GX171" t="s">
        <v>876</v>
      </c>
      <c r="GY171">
        <v>-5.0140000000000002E-3</v>
      </c>
      <c r="GZ171">
        <v>0</v>
      </c>
      <c r="HA171">
        <v>733.92</v>
      </c>
      <c r="HB171">
        <v>62</v>
      </c>
      <c r="HC171">
        <v>0.7</v>
      </c>
      <c r="HD171" t="s">
        <v>872</v>
      </c>
      <c r="HE171" t="s">
        <v>872</v>
      </c>
      <c r="HF171" t="s">
        <v>872</v>
      </c>
      <c r="HG171" t="s">
        <v>872</v>
      </c>
      <c r="HH171">
        <v>2064</v>
      </c>
      <c r="HI171">
        <v>3356949</v>
      </c>
      <c r="HJ171">
        <v>0</v>
      </c>
      <c r="HK171">
        <v>141205</v>
      </c>
      <c r="HL171">
        <v>88792</v>
      </c>
      <c r="HM171">
        <v>0</v>
      </c>
      <c r="HN171">
        <v>0</v>
      </c>
      <c r="HO171">
        <v>2097</v>
      </c>
      <c r="HP171">
        <v>0</v>
      </c>
      <c r="HQ171">
        <v>12.6</v>
      </c>
      <c r="HR171">
        <v>969964</v>
      </c>
      <c r="HS171">
        <v>1278.21</v>
      </c>
      <c r="HT171">
        <v>1278.21</v>
      </c>
      <c r="HU171">
        <v>1278.21</v>
      </c>
      <c r="HV171">
        <v>0</v>
      </c>
      <c r="HW171">
        <v>0</v>
      </c>
      <c r="HX171" t="s">
        <v>877</v>
      </c>
      <c r="HY171">
        <v>1278.21</v>
      </c>
      <c r="HZ171">
        <v>1278.21</v>
      </c>
      <c r="IA171">
        <v>1278.21</v>
      </c>
      <c r="IB171">
        <v>0</v>
      </c>
      <c r="IC171">
        <v>220</v>
      </c>
      <c r="ID171">
        <v>140.60310000000001</v>
      </c>
      <c r="IE171">
        <v>47.1</v>
      </c>
      <c r="IF171">
        <v>36.950000000000003</v>
      </c>
      <c r="IG171">
        <v>18.475000000000001</v>
      </c>
      <c r="IH171">
        <v>36.950000000000003</v>
      </c>
      <c r="II171">
        <v>36.950000000000003</v>
      </c>
      <c r="IJ171">
        <v>0</v>
      </c>
      <c r="IK171">
        <v>0</v>
      </c>
      <c r="IL171">
        <v>0</v>
      </c>
      <c r="IM171">
        <v>0</v>
      </c>
      <c r="IN171">
        <v>0</v>
      </c>
      <c r="IO171">
        <v>0</v>
      </c>
      <c r="IP171">
        <v>0</v>
      </c>
      <c r="IQ171">
        <v>0</v>
      </c>
      <c r="IR171">
        <v>0</v>
      </c>
      <c r="IS171">
        <v>0</v>
      </c>
      <c r="IT171">
        <v>0</v>
      </c>
      <c r="IU171">
        <v>14</v>
      </c>
      <c r="IV171">
        <v>3.5</v>
      </c>
      <c r="IW171">
        <v>179.68</v>
      </c>
      <c r="IX171">
        <v>44.92</v>
      </c>
      <c r="IY171">
        <v>179.68</v>
      </c>
      <c r="IZ171">
        <v>179.68</v>
      </c>
      <c r="JA171">
        <v>0</v>
      </c>
      <c r="JB171">
        <v>0</v>
      </c>
      <c r="JC171">
        <v>0</v>
      </c>
      <c r="JD171">
        <v>0</v>
      </c>
      <c r="JE171">
        <v>0</v>
      </c>
      <c r="JF171">
        <v>2.4700000000000002</v>
      </c>
      <c r="JG171">
        <v>2.4700000000000002</v>
      </c>
      <c r="JH171">
        <v>2.4700000000000002</v>
      </c>
      <c r="JI171">
        <v>0</v>
      </c>
      <c r="JJ171">
        <v>1535.2781</v>
      </c>
      <c r="JK171">
        <v>1535.2781</v>
      </c>
      <c r="JL171" t="s">
        <v>878</v>
      </c>
      <c r="JM171">
        <v>-7.509E-3</v>
      </c>
      <c r="JN171">
        <v>0</v>
      </c>
      <c r="JO171">
        <v>758.85</v>
      </c>
      <c r="JP171">
        <v>62</v>
      </c>
      <c r="JQ171">
        <v>0.7</v>
      </c>
      <c r="JR171">
        <v>44317.36438082176</v>
      </c>
      <c r="JS171">
        <v>1</v>
      </c>
      <c r="JT171">
        <v>2</v>
      </c>
    </row>
    <row r="172" spans="1:280" x14ac:dyDescent="0.25">
      <c r="A172">
        <v>2087</v>
      </c>
      <c r="B172">
        <v>2087</v>
      </c>
      <c r="C172" t="s">
        <v>274</v>
      </c>
      <c r="D172" t="s">
        <v>262</v>
      </c>
      <c r="E172" t="s">
        <v>275</v>
      </c>
      <c r="G172">
        <v>2064</v>
      </c>
      <c r="H172">
        <v>7706986</v>
      </c>
      <c r="I172">
        <v>0</v>
      </c>
      <c r="J172">
        <v>0</v>
      </c>
      <c r="K172">
        <v>66200</v>
      </c>
      <c r="L172">
        <v>0</v>
      </c>
      <c r="M172">
        <v>0</v>
      </c>
      <c r="N172">
        <v>10200</v>
      </c>
      <c r="O172">
        <v>0</v>
      </c>
      <c r="P172">
        <v>11.2</v>
      </c>
      <c r="Q172">
        <v>2731674</v>
      </c>
      <c r="R172">
        <v>2744</v>
      </c>
      <c r="S172">
        <v>2744</v>
      </c>
      <c r="T172">
        <v>2744</v>
      </c>
      <c r="U172">
        <v>0</v>
      </c>
      <c r="V172" t="s">
        <v>870</v>
      </c>
      <c r="W172">
        <v>2744</v>
      </c>
      <c r="X172">
        <v>2744</v>
      </c>
      <c r="Y172">
        <v>2744</v>
      </c>
      <c r="Z172">
        <v>0</v>
      </c>
      <c r="AA172">
        <v>516</v>
      </c>
      <c r="AB172">
        <v>301.83999999999997</v>
      </c>
      <c r="AC172">
        <v>115.9</v>
      </c>
      <c r="AD172">
        <v>115</v>
      </c>
      <c r="AE172">
        <v>57.5</v>
      </c>
      <c r="AF172">
        <v>115</v>
      </c>
      <c r="AG172">
        <v>115</v>
      </c>
      <c r="AH172">
        <v>0</v>
      </c>
      <c r="AI172">
        <v>5</v>
      </c>
      <c r="AJ172">
        <v>5</v>
      </c>
      <c r="AK172">
        <v>5</v>
      </c>
      <c r="AL172">
        <v>5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  <c r="AS172">
        <v>27</v>
      </c>
      <c r="AT172">
        <v>6.75</v>
      </c>
      <c r="AU172">
        <v>369.91</v>
      </c>
      <c r="AV172">
        <v>92.477500000000006</v>
      </c>
      <c r="AW172">
        <v>369.91</v>
      </c>
      <c r="AX172">
        <v>369.91</v>
      </c>
      <c r="AY172">
        <v>0</v>
      </c>
      <c r="AZ172">
        <v>72.02</v>
      </c>
      <c r="BA172">
        <v>72.02</v>
      </c>
      <c r="BB172">
        <v>72.02</v>
      </c>
      <c r="BC172">
        <v>0</v>
      </c>
      <c r="BD172">
        <v>0</v>
      </c>
      <c r="BE172">
        <v>0</v>
      </c>
      <c r="BF172">
        <v>0</v>
      </c>
      <c r="BG172">
        <v>0</v>
      </c>
      <c r="BH172">
        <v>2978.8634000000002</v>
      </c>
      <c r="BI172">
        <v>3395.4875000000002</v>
      </c>
      <c r="BJ172">
        <v>3339.0783999999999</v>
      </c>
      <c r="BK172">
        <v>3395.4875000000002</v>
      </c>
      <c r="BL172">
        <v>3395.4875000000002</v>
      </c>
      <c r="BM172">
        <v>3395.4875000000002</v>
      </c>
      <c r="BN172" t="s">
        <v>871</v>
      </c>
      <c r="BO172">
        <v>0</v>
      </c>
      <c r="BP172">
        <v>0</v>
      </c>
      <c r="BQ172">
        <v>995.51</v>
      </c>
      <c r="BR172">
        <v>73</v>
      </c>
      <c r="BS172">
        <v>0.7</v>
      </c>
      <c r="BT172" t="s">
        <v>872</v>
      </c>
      <c r="BU172" t="s">
        <v>872</v>
      </c>
      <c r="BV172" t="s">
        <v>872</v>
      </c>
      <c r="BW172" t="s">
        <v>872</v>
      </c>
      <c r="BX172">
        <v>2064</v>
      </c>
      <c r="BY172">
        <v>7460781</v>
      </c>
      <c r="BZ172">
        <v>0</v>
      </c>
      <c r="CA172">
        <v>0</v>
      </c>
      <c r="CB172">
        <v>65000</v>
      </c>
      <c r="CC172">
        <v>0</v>
      </c>
      <c r="CD172">
        <v>0</v>
      </c>
      <c r="CE172">
        <v>10000</v>
      </c>
      <c r="CF172">
        <v>0</v>
      </c>
      <c r="CG172">
        <v>11.2</v>
      </c>
      <c r="CH172">
        <v>2591674</v>
      </c>
      <c r="CI172">
        <v>2348.27</v>
      </c>
      <c r="CJ172">
        <v>2696.69</v>
      </c>
      <c r="CK172">
        <v>2348.27</v>
      </c>
      <c r="CL172">
        <v>348.42</v>
      </c>
      <c r="CM172">
        <v>0</v>
      </c>
      <c r="CN172" t="s">
        <v>873</v>
      </c>
      <c r="CO172">
        <v>2348.27</v>
      </c>
      <c r="CP172">
        <v>2696.69</v>
      </c>
      <c r="CQ172">
        <v>2348.27</v>
      </c>
      <c r="CR172">
        <v>348.42</v>
      </c>
      <c r="CS172">
        <v>500</v>
      </c>
      <c r="CT172">
        <v>296.63589999999999</v>
      </c>
      <c r="CU172">
        <v>115.9</v>
      </c>
      <c r="CV172">
        <v>111.1</v>
      </c>
      <c r="CW172">
        <v>55.55</v>
      </c>
      <c r="CX172">
        <v>111.1</v>
      </c>
      <c r="CY172">
        <v>111.1</v>
      </c>
      <c r="CZ172">
        <v>0</v>
      </c>
      <c r="DA172">
        <v>4.6500000000000004</v>
      </c>
      <c r="DB172">
        <v>4.6500000000000004</v>
      </c>
      <c r="DC172">
        <v>4.6500000000000004</v>
      </c>
      <c r="DD172">
        <v>4.6500000000000004</v>
      </c>
      <c r="DE172">
        <v>0</v>
      </c>
      <c r="DF172">
        <v>0</v>
      </c>
      <c r="DG172">
        <v>0</v>
      </c>
      <c r="DH172">
        <v>0</v>
      </c>
      <c r="DI172">
        <v>0</v>
      </c>
      <c r="DJ172">
        <v>0</v>
      </c>
      <c r="DK172">
        <v>27</v>
      </c>
      <c r="DL172">
        <v>6.75</v>
      </c>
      <c r="DM172">
        <v>316.35000000000002</v>
      </c>
      <c r="DN172">
        <v>79.087500000000006</v>
      </c>
      <c r="DO172">
        <v>363.53</v>
      </c>
      <c r="DP172">
        <v>316.35000000000002</v>
      </c>
      <c r="DQ172">
        <v>47.18</v>
      </c>
      <c r="DR172">
        <v>72.02</v>
      </c>
      <c r="DS172">
        <v>72.02</v>
      </c>
      <c r="DT172">
        <v>72.02</v>
      </c>
      <c r="DU172">
        <v>0</v>
      </c>
      <c r="DV172">
        <v>0</v>
      </c>
      <c r="DW172">
        <v>0</v>
      </c>
      <c r="DX172">
        <v>0</v>
      </c>
      <c r="DY172">
        <v>0</v>
      </c>
      <c r="DZ172">
        <v>3223.2085999999999</v>
      </c>
      <c r="EA172">
        <v>2978.8634000000002</v>
      </c>
      <c r="EB172">
        <v>3421.4360999999999</v>
      </c>
      <c r="EC172">
        <v>3339.0783999999999</v>
      </c>
      <c r="ED172">
        <v>3223.2085999999999</v>
      </c>
      <c r="EE172">
        <v>3421.4360999999999</v>
      </c>
      <c r="EF172" t="s">
        <v>874</v>
      </c>
      <c r="EG172">
        <v>-4.5539999999999999E-3</v>
      </c>
      <c r="EH172">
        <v>0</v>
      </c>
      <c r="EI172">
        <v>956.68</v>
      </c>
      <c r="EJ172">
        <v>73</v>
      </c>
      <c r="EK172">
        <v>0.7</v>
      </c>
      <c r="EL172" t="s">
        <v>872</v>
      </c>
      <c r="EM172" t="s">
        <v>872</v>
      </c>
      <c r="EN172" t="s">
        <v>872</v>
      </c>
      <c r="EO172" t="s">
        <v>872</v>
      </c>
      <c r="EP172">
        <v>2064</v>
      </c>
      <c r="EQ172">
        <v>7425415</v>
      </c>
      <c r="ER172" s="22">
        <v>103096</v>
      </c>
      <c r="ES172">
        <v>304681</v>
      </c>
      <c r="ET172">
        <v>102994</v>
      </c>
      <c r="EU172">
        <v>0</v>
      </c>
      <c r="EV172">
        <v>0</v>
      </c>
      <c r="EW172">
        <v>0</v>
      </c>
      <c r="EX172">
        <v>0</v>
      </c>
      <c r="EY172">
        <v>11.2</v>
      </c>
      <c r="EZ172">
        <v>2556892</v>
      </c>
      <c r="FA172">
        <v>2542.14</v>
      </c>
      <c r="FB172">
        <v>2730.51</v>
      </c>
      <c r="FC172">
        <v>2542.14</v>
      </c>
      <c r="FD172">
        <v>188.37</v>
      </c>
      <c r="FE172">
        <v>0</v>
      </c>
      <c r="FF172" t="s">
        <v>875</v>
      </c>
      <c r="FG172">
        <v>2542.14</v>
      </c>
      <c r="FH172">
        <v>2730.51</v>
      </c>
      <c r="FI172">
        <v>2542.14</v>
      </c>
      <c r="FJ172">
        <v>188.37</v>
      </c>
      <c r="FK172">
        <v>505</v>
      </c>
      <c r="FL172">
        <v>300.35610000000003</v>
      </c>
      <c r="FM172">
        <v>115.9</v>
      </c>
      <c r="FN172">
        <v>107.74</v>
      </c>
      <c r="FO172">
        <v>53.87</v>
      </c>
      <c r="FP172">
        <v>107.74</v>
      </c>
      <c r="FQ172">
        <v>107.74</v>
      </c>
      <c r="FR172">
        <v>0</v>
      </c>
      <c r="FS172">
        <v>0.19</v>
      </c>
      <c r="FT172">
        <v>0.19</v>
      </c>
      <c r="FU172">
        <v>0.19</v>
      </c>
      <c r="FV172">
        <v>0.19</v>
      </c>
      <c r="FW172">
        <v>0</v>
      </c>
      <c r="FX172">
        <v>0</v>
      </c>
      <c r="FY172">
        <v>0</v>
      </c>
      <c r="FZ172">
        <v>0</v>
      </c>
      <c r="GA172">
        <v>0</v>
      </c>
      <c r="GB172">
        <v>0</v>
      </c>
      <c r="GC172">
        <v>27</v>
      </c>
      <c r="GD172">
        <v>6.75</v>
      </c>
      <c r="GE172">
        <v>527.92999999999995</v>
      </c>
      <c r="GF172">
        <v>131.98249999999999</v>
      </c>
      <c r="GG172">
        <v>567.36</v>
      </c>
      <c r="GH172">
        <v>527.92999999999995</v>
      </c>
      <c r="GI172">
        <v>39.43</v>
      </c>
      <c r="GJ172">
        <v>72.02</v>
      </c>
      <c r="GK172">
        <v>72.02</v>
      </c>
      <c r="GL172">
        <v>72.02</v>
      </c>
      <c r="GM172">
        <v>0</v>
      </c>
      <c r="GN172">
        <v>0</v>
      </c>
      <c r="GO172">
        <v>0</v>
      </c>
      <c r="GP172">
        <v>0</v>
      </c>
      <c r="GQ172">
        <v>0</v>
      </c>
      <c r="GR172">
        <v>3195.5198</v>
      </c>
      <c r="GS172">
        <v>3223.2085999999999</v>
      </c>
      <c r="GT172">
        <v>3405.8148000000001</v>
      </c>
      <c r="GU172">
        <v>3421.4360999999999</v>
      </c>
      <c r="GV172">
        <v>3223.2085999999999</v>
      </c>
      <c r="GW172">
        <v>3421.4360999999999</v>
      </c>
      <c r="GX172" t="s">
        <v>876</v>
      </c>
      <c r="GY172">
        <v>-7.5209999999999999E-3</v>
      </c>
      <c r="GZ172">
        <v>0</v>
      </c>
      <c r="HA172">
        <v>929.37</v>
      </c>
      <c r="HB172">
        <v>77</v>
      </c>
      <c r="HC172">
        <v>0.7</v>
      </c>
      <c r="HD172" t="s">
        <v>872</v>
      </c>
      <c r="HE172" t="s">
        <v>872</v>
      </c>
      <c r="HF172" t="s">
        <v>872</v>
      </c>
      <c r="HG172" t="s">
        <v>872</v>
      </c>
      <c r="HH172">
        <v>2064</v>
      </c>
      <c r="HI172">
        <v>7270423</v>
      </c>
      <c r="HJ172">
        <v>109801</v>
      </c>
      <c r="HK172">
        <v>308951</v>
      </c>
      <c r="HL172">
        <v>86682</v>
      </c>
      <c r="HM172">
        <v>0</v>
      </c>
      <c r="HN172">
        <v>0</v>
      </c>
      <c r="HO172">
        <v>0</v>
      </c>
      <c r="HP172">
        <v>0</v>
      </c>
      <c r="HQ172">
        <v>12.58</v>
      </c>
      <c r="HR172">
        <v>2506719</v>
      </c>
      <c r="HS172">
        <v>2568.4499999999998</v>
      </c>
      <c r="HT172">
        <v>2770.43</v>
      </c>
      <c r="HU172">
        <v>2568.4499999999998</v>
      </c>
      <c r="HV172">
        <v>201.98</v>
      </c>
      <c r="HW172">
        <v>0</v>
      </c>
      <c r="HX172" t="s">
        <v>877</v>
      </c>
      <c r="HY172">
        <v>2568.4499999999998</v>
      </c>
      <c r="HZ172">
        <v>2770.43</v>
      </c>
      <c r="IA172">
        <v>2568.4499999999998</v>
      </c>
      <c r="IB172">
        <v>201.98</v>
      </c>
      <c r="IC172">
        <v>485</v>
      </c>
      <c r="ID172">
        <v>304.7473</v>
      </c>
      <c r="IE172">
        <v>83.7</v>
      </c>
      <c r="IF172">
        <v>103.7</v>
      </c>
      <c r="IG172">
        <v>51.85</v>
      </c>
      <c r="IH172">
        <v>103.7</v>
      </c>
      <c r="II172">
        <v>103.7</v>
      </c>
      <c r="IJ172">
        <v>0</v>
      </c>
      <c r="IK172">
        <v>1.29</v>
      </c>
      <c r="IL172">
        <v>1.29</v>
      </c>
      <c r="IM172">
        <v>1.29</v>
      </c>
      <c r="IN172">
        <v>1.29</v>
      </c>
      <c r="IO172">
        <v>0</v>
      </c>
      <c r="IP172">
        <v>0</v>
      </c>
      <c r="IQ172">
        <v>0</v>
      </c>
      <c r="IR172">
        <v>0</v>
      </c>
      <c r="IS172">
        <v>0</v>
      </c>
      <c r="IT172">
        <v>0</v>
      </c>
      <c r="IU172">
        <v>31</v>
      </c>
      <c r="IV172">
        <v>7.75</v>
      </c>
      <c r="IW172">
        <v>422.85</v>
      </c>
      <c r="IX172">
        <v>105.71250000000001</v>
      </c>
      <c r="IY172">
        <v>456.11</v>
      </c>
      <c r="IZ172">
        <v>422.85</v>
      </c>
      <c r="JA172">
        <v>33.26</v>
      </c>
      <c r="JB172">
        <v>72.02</v>
      </c>
      <c r="JC172">
        <v>72.02</v>
      </c>
      <c r="JD172">
        <v>72.02</v>
      </c>
      <c r="JE172">
        <v>0</v>
      </c>
      <c r="JF172">
        <v>0</v>
      </c>
      <c r="JG172">
        <v>0</v>
      </c>
      <c r="JH172">
        <v>0</v>
      </c>
      <c r="JI172">
        <v>0</v>
      </c>
      <c r="JJ172">
        <v>3195.5198</v>
      </c>
      <c r="JK172">
        <v>3405.8148000000001</v>
      </c>
      <c r="JL172" t="s">
        <v>878</v>
      </c>
      <c r="JM172">
        <v>-8.4569999999999992E-3</v>
      </c>
      <c r="JN172">
        <v>0</v>
      </c>
      <c r="JO172">
        <v>904.81</v>
      </c>
      <c r="JP172">
        <v>73</v>
      </c>
      <c r="JQ172">
        <v>0.7</v>
      </c>
      <c r="JR172">
        <v>44317.36438082176</v>
      </c>
      <c r="JS172">
        <v>1</v>
      </c>
      <c r="JT172">
        <v>2</v>
      </c>
    </row>
    <row r="173" spans="1:280" x14ac:dyDescent="0.25">
      <c r="A173">
        <v>4395</v>
      </c>
      <c r="B173">
        <v>2087</v>
      </c>
      <c r="D173" t="s">
        <v>262</v>
      </c>
      <c r="E173" t="s">
        <v>275</v>
      </c>
      <c r="F173" t="s">
        <v>941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T173">
        <v>0</v>
      </c>
      <c r="U173">
        <v>0</v>
      </c>
      <c r="V173" t="s">
        <v>870</v>
      </c>
      <c r="W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G173">
        <v>0</v>
      </c>
      <c r="AH173">
        <v>0</v>
      </c>
      <c r="AI173">
        <v>0</v>
      </c>
      <c r="AJ173">
        <v>0</v>
      </c>
      <c r="AL173">
        <v>0</v>
      </c>
      <c r="AM173">
        <v>0</v>
      </c>
      <c r="AN173">
        <v>0</v>
      </c>
      <c r="AO173">
        <v>0</v>
      </c>
      <c r="AQ173">
        <v>0</v>
      </c>
      <c r="AR173">
        <v>0</v>
      </c>
      <c r="AS173">
        <v>0</v>
      </c>
      <c r="AT173">
        <v>0</v>
      </c>
      <c r="AU173">
        <v>0</v>
      </c>
      <c r="AV173">
        <v>0</v>
      </c>
      <c r="AX173">
        <v>0</v>
      </c>
      <c r="AY173">
        <v>0</v>
      </c>
      <c r="AZ173">
        <v>0</v>
      </c>
      <c r="BB173">
        <v>0</v>
      </c>
      <c r="BC173">
        <v>0</v>
      </c>
      <c r="BD173">
        <v>0</v>
      </c>
      <c r="BF173">
        <v>0</v>
      </c>
      <c r="BG173">
        <v>0</v>
      </c>
      <c r="BH173">
        <v>54.36</v>
      </c>
      <c r="BI173">
        <v>0</v>
      </c>
      <c r="BL173">
        <v>54.36</v>
      </c>
      <c r="BN173" t="s">
        <v>871</v>
      </c>
      <c r="BO173">
        <v>0</v>
      </c>
      <c r="BP173">
        <v>0</v>
      </c>
      <c r="BQ173">
        <v>0</v>
      </c>
      <c r="BR173">
        <v>0</v>
      </c>
      <c r="BS173">
        <v>0</v>
      </c>
      <c r="BT173" t="s">
        <v>872</v>
      </c>
      <c r="BU173" t="s">
        <v>872</v>
      </c>
      <c r="BV173" t="s">
        <v>872</v>
      </c>
      <c r="BW173" t="s">
        <v>872</v>
      </c>
      <c r="BY173">
        <v>0</v>
      </c>
      <c r="BZ173">
        <v>0</v>
      </c>
      <c r="CA173">
        <v>0</v>
      </c>
      <c r="CB173">
        <v>0</v>
      </c>
      <c r="CC173">
        <v>0</v>
      </c>
      <c r="CD173">
        <v>0</v>
      </c>
      <c r="CE173">
        <v>0</v>
      </c>
      <c r="CF173">
        <v>0</v>
      </c>
      <c r="CG173">
        <v>0</v>
      </c>
      <c r="CH173">
        <v>0</v>
      </c>
      <c r="CI173">
        <v>52.58</v>
      </c>
      <c r="CK173">
        <v>52.58</v>
      </c>
      <c r="CL173">
        <v>0</v>
      </c>
      <c r="CM173">
        <v>0</v>
      </c>
      <c r="CN173" t="s">
        <v>873</v>
      </c>
      <c r="CO173">
        <v>52.58</v>
      </c>
      <c r="CQ173">
        <v>52.58</v>
      </c>
      <c r="CR173">
        <v>0</v>
      </c>
      <c r="CS173">
        <v>0</v>
      </c>
      <c r="CT173">
        <v>0</v>
      </c>
      <c r="CU173">
        <v>0</v>
      </c>
      <c r="CV173">
        <v>0</v>
      </c>
      <c r="CW173">
        <v>0</v>
      </c>
      <c r="CY173">
        <v>0</v>
      </c>
      <c r="CZ173">
        <v>0</v>
      </c>
      <c r="DA173">
        <v>0</v>
      </c>
      <c r="DB173">
        <v>0</v>
      </c>
      <c r="DD173">
        <v>0</v>
      </c>
      <c r="DE173">
        <v>0</v>
      </c>
      <c r="DF173">
        <v>0</v>
      </c>
      <c r="DG173">
        <v>0</v>
      </c>
      <c r="DI173">
        <v>0</v>
      </c>
      <c r="DJ173">
        <v>0</v>
      </c>
      <c r="DK173">
        <v>0</v>
      </c>
      <c r="DL173">
        <v>0</v>
      </c>
      <c r="DM173">
        <v>7.12</v>
      </c>
      <c r="DN173">
        <v>1.78</v>
      </c>
      <c r="DP173">
        <v>7.12</v>
      </c>
      <c r="DQ173">
        <v>0</v>
      </c>
      <c r="DR173">
        <v>0</v>
      </c>
      <c r="DT173">
        <v>0</v>
      </c>
      <c r="DU173">
        <v>0</v>
      </c>
      <c r="DV173">
        <v>0</v>
      </c>
      <c r="DX173">
        <v>0</v>
      </c>
      <c r="DY173">
        <v>0</v>
      </c>
      <c r="DZ173">
        <v>46.164999999999999</v>
      </c>
      <c r="EA173">
        <v>54.36</v>
      </c>
      <c r="ED173">
        <v>54.36</v>
      </c>
      <c r="EF173" t="s">
        <v>874</v>
      </c>
      <c r="EG173">
        <v>-4.5539999999999999E-3</v>
      </c>
      <c r="EH173">
        <v>0</v>
      </c>
      <c r="EI173">
        <v>0</v>
      </c>
      <c r="EJ173">
        <v>0</v>
      </c>
      <c r="EK173">
        <v>0</v>
      </c>
      <c r="EL173" t="s">
        <v>872</v>
      </c>
      <c r="EM173" t="s">
        <v>872</v>
      </c>
      <c r="EN173" t="s">
        <v>872</v>
      </c>
      <c r="EO173" t="s">
        <v>872</v>
      </c>
      <c r="EQ173">
        <v>0</v>
      </c>
      <c r="ER173" s="22">
        <v>0</v>
      </c>
      <c r="ES173">
        <v>0</v>
      </c>
      <c r="ET173">
        <v>0</v>
      </c>
      <c r="EU173">
        <v>0</v>
      </c>
      <c r="EV173">
        <v>0</v>
      </c>
      <c r="EW173">
        <v>0</v>
      </c>
      <c r="EX173">
        <v>0</v>
      </c>
      <c r="EY173">
        <v>0</v>
      </c>
      <c r="EZ173">
        <v>0</v>
      </c>
      <c r="FA173">
        <v>43.87</v>
      </c>
      <c r="FC173">
        <v>43.87</v>
      </c>
      <c r="FD173">
        <v>0</v>
      </c>
      <c r="FE173">
        <v>0</v>
      </c>
      <c r="FF173" t="s">
        <v>875</v>
      </c>
      <c r="FG173">
        <v>43.87</v>
      </c>
      <c r="FI173">
        <v>43.87</v>
      </c>
      <c r="FJ173">
        <v>0</v>
      </c>
      <c r="FK173">
        <v>0</v>
      </c>
      <c r="FL173">
        <v>0</v>
      </c>
      <c r="FM173">
        <v>0</v>
      </c>
      <c r="FN173">
        <v>0</v>
      </c>
      <c r="FO173">
        <v>0</v>
      </c>
      <c r="FQ173">
        <v>0</v>
      </c>
      <c r="FR173">
        <v>0</v>
      </c>
      <c r="FS173">
        <v>0</v>
      </c>
      <c r="FT173">
        <v>0</v>
      </c>
      <c r="FV173">
        <v>0</v>
      </c>
      <c r="FW173">
        <v>0</v>
      </c>
      <c r="FX173">
        <v>0</v>
      </c>
      <c r="FY173">
        <v>0</v>
      </c>
      <c r="GA173">
        <v>0</v>
      </c>
      <c r="GB173">
        <v>0</v>
      </c>
      <c r="GC173">
        <v>0</v>
      </c>
      <c r="GD173">
        <v>0</v>
      </c>
      <c r="GE173">
        <v>9.18</v>
      </c>
      <c r="GF173">
        <v>2.2949999999999999</v>
      </c>
      <c r="GH173">
        <v>9.18</v>
      </c>
      <c r="GI173">
        <v>0</v>
      </c>
      <c r="GJ173">
        <v>0</v>
      </c>
      <c r="GL173">
        <v>0</v>
      </c>
      <c r="GM173">
        <v>0</v>
      </c>
      <c r="GN173">
        <v>0</v>
      </c>
      <c r="GP173">
        <v>0</v>
      </c>
      <c r="GQ173">
        <v>0</v>
      </c>
      <c r="GR173">
        <v>56.524999999999999</v>
      </c>
      <c r="GS173">
        <v>46.164999999999999</v>
      </c>
      <c r="GV173">
        <v>56.524999999999999</v>
      </c>
      <c r="GX173" t="s">
        <v>876</v>
      </c>
      <c r="GY173">
        <v>-7.5209999999999999E-3</v>
      </c>
      <c r="GZ173">
        <v>0</v>
      </c>
      <c r="HA173">
        <v>0</v>
      </c>
      <c r="HB173">
        <v>0</v>
      </c>
      <c r="HC173">
        <v>0</v>
      </c>
      <c r="HD173" t="s">
        <v>872</v>
      </c>
      <c r="HE173" t="s">
        <v>872</v>
      </c>
      <c r="HF173" t="s">
        <v>872</v>
      </c>
      <c r="HG173" t="s">
        <v>872</v>
      </c>
      <c r="HI173">
        <v>0</v>
      </c>
      <c r="HJ173">
        <v>0</v>
      </c>
      <c r="HK173">
        <v>0</v>
      </c>
      <c r="HL173">
        <v>0</v>
      </c>
      <c r="HM173">
        <v>0</v>
      </c>
      <c r="HN173">
        <v>0</v>
      </c>
      <c r="HO173">
        <v>0</v>
      </c>
      <c r="HP173">
        <v>0</v>
      </c>
      <c r="HQ173">
        <v>0</v>
      </c>
      <c r="HR173">
        <v>0</v>
      </c>
      <c r="HS173">
        <v>54.29</v>
      </c>
      <c r="HU173">
        <v>54.29</v>
      </c>
      <c r="HV173">
        <v>0</v>
      </c>
      <c r="HW173">
        <v>0</v>
      </c>
      <c r="HX173" t="s">
        <v>877</v>
      </c>
      <c r="HY173">
        <v>54.29</v>
      </c>
      <c r="IA173">
        <v>54.29</v>
      </c>
      <c r="IB173">
        <v>0</v>
      </c>
      <c r="IC173">
        <v>0</v>
      </c>
      <c r="ID173">
        <v>0</v>
      </c>
      <c r="IE173">
        <v>0</v>
      </c>
      <c r="IF173">
        <v>0</v>
      </c>
      <c r="IG173">
        <v>0</v>
      </c>
      <c r="II173">
        <v>0</v>
      </c>
      <c r="IJ173">
        <v>0</v>
      </c>
      <c r="IK173">
        <v>0</v>
      </c>
      <c r="IL173">
        <v>0</v>
      </c>
      <c r="IN173">
        <v>0</v>
      </c>
      <c r="IO173">
        <v>0</v>
      </c>
      <c r="IP173">
        <v>0</v>
      </c>
      <c r="IQ173">
        <v>0</v>
      </c>
      <c r="IS173">
        <v>0</v>
      </c>
      <c r="IT173">
        <v>0</v>
      </c>
      <c r="IU173">
        <v>0</v>
      </c>
      <c r="IV173">
        <v>0</v>
      </c>
      <c r="IW173">
        <v>8.94</v>
      </c>
      <c r="IX173">
        <v>2.2349999999999999</v>
      </c>
      <c r="IZ173">
        <v>8.94</v>
      </c>
      <c r="JA173">
        <v>0</v>
      </c>
      <c r="JB173">
        <v>0</v>
      </c>
      <c r="JD173">
        <v>0</v>
      </c>
      <c r="JE173">
        <v>0</v>
      </c>
      <c r="JF173">
        <v>0</v>
      </c>
      <c r="JH173">
        <v>0</v>
      </c>
      <c r="JI173">
        <v>0</v>
      </c>
      <c r="JJ173">
        <v>56.524999999999999</v>
      </c>
      <c r="JL173" t="s">
        <v>878</v>
      </c>
      <c r="JM173">
        <v>0</v>
      </c>
      <c r="JN173">
        <v>0</v>
      </c>
      <c r="JO173">
        <v>0</v>
      </c>
      <c r="JP173">
        <v>0</v>
      </c>
      <c r="JQ173">
        <v>0</v>
      </c>
      <c r="JR173">
        <v>44317.36438082176</v>
      </c>
      <c r="JS173">
        <v>1</v>
      </c>
      <c r="JT173">
        <v>3</v>
      </c>
    </row>
    <row r="174" spans="1:280" x14ac:dyDescent="0.25">
      <c r="A174">
        <v>4555</v>
      </c>
      <c r="B174">
        <v>2087</v>
      </c>
      <c r="D174" t="s">
        <v>262</v>
      </c>
      <c r="E174" t="s">
        <v>275</v>
      </c>
      <c r="F174" t="s">
        <v>942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T174">
        <v>0</v>
      </c>
      <c r="U174">
        <v>0</v>
      </c>
      <c r="V174" t="s">
        <v>870</v>
      </c>
      <c r="W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G174">
        <v>0</v>
      </c>
      <c r="AH174">
        <v>0</v>
      </c>
      <c r="AI174">
        <v>0</v>
      </c>
      <c r="AJ174">
        <v>0</v>
      </c>
      <c r="AL174">
        <v>0</v>
      </c>
      <c r="AM174">
        <v>0</v>
      </c>
      <c r="AN174">
        <v>0</v>
      </c>
      <c r="AO174">
        <v>0</v>
      </c>
      <c r="AQ174">
        <v>0</v>
      </c>
      <c r="AR174">
        <v>0</v>
      </c>
      <c r="AS174">
        <v>0</v>
      </c>
      <c r="AT174">
        <v>0</v>
      </c>
      <c r="AU174">
        <v>0</v>
      </c>
      <c r="AV174">
        <v>0</v>
      </c>
      <c r="AX174">
        <v>0</v>
      </c>
      <c r="AY174">
        <v>0</v>
      </c>
      <c r="AZ174">
        <v>0</v>
      </c>
      <c r="BB174">
        <v>0</v>
      </c>
      <c r="BC174">
        <v>0</v>
      </c>
      <c r="BD174">
        <v>0</v>
      </c>
      <c r="BF174">
        <v>0</v>
      </c>
      <c r="BG174">
        <v>0</v>
      </c>
      <c r="BH174">
        <v>305.85500000000002</v>
      </c>
      <c r="BI174">
        <v>0</v>
      </c>
      <c r="BL174">
        <v>305.85500000000002</v>
      </c>
      <c r="BN174" t="s">
        <v>871</v>
      </c>
      <c r="BO174">
        <v>0</v>
      </c>
      <c r="BP174">
        <v>0</v>
      </c>
      <c r="BQ174">
        <v>0</v>
      </c>
      <c r="BR174">
        <v>0</v>
      </c>
      <c r="BS174">
        <v>0</v>
      </c>
      <c r="BT174" t="s">
        <v>872</v>
      </c>
      <c r="BU174" t="s">
        <v>872</v>
      </c>
      <c r="BV174" t="s">
        <v>872</v>
      </c>
      <c r="BW174" t="s">
        <v>872</v>
      </c>
      <c r="BY174">
        <v>0</v>
      </c>
      <c r="BZ174">
        <v>0</v>
      </c>
      <c r="CA174">
        <v>0</v>
      </c>
      <c r="CB174">
        <v>0</v>
      </c>
      <c r="CC174">
        <v>0</v>
      </c>
      <c r="CD174">
        <v>0</v>
      </c>
      <c r="CE174">
        <v>0</v>
      </c>
      <c r="CF174">
        <v>0</v>
      </c>
      <c r="CG174">
        <v>0</v>
      </c>
      <c r="CH174">
        <v>0</v>
      </c>
      <c r="CI174">
        <v>295.83999999999997</v>
      </c>
      <c r="CK174">
        <v>295.83999999999997</v>
      </c>
      <c r="CL174">
        <v>0</v>
      </c>
      <c r="CM174">
        <v>0</v>
      </c>
      <c r="CN174" t="s">
        <v>873</v>
      </c>
      <c r="CO174">
        <v>295.83999999999997</v>
      </c>
      <c r="CQ174">
        <v>295.83999999999997</v>
      </c>
      <c r="CR174">
        <v>0</v>
      </c>
      <c r="CS174">
        <v>0</v>
      </c>
      <c r="CT174">
        <v>0</v>
      </c>
      <c r="CU174">
        <v>0</v>
      </c>
      <c r="CV174">
        <v>0</v>
      </c>
      <c r="CW174">
        <v>0</v>
      </c>
      <c r="CY174">
        <v>0</v>
      </c>
      <c r="CZ174">
        <v>0</v>
      </c>
      <c r="DA174">
        <v>0</v>
      </c>
      <c r="DB174">
        <v>0</v>
      </c>
      <c r="DD174">
        <v>0</v>
      </c>
      <c r="DE174">
        <v>0</v>
      </c>
      <c r="DF174">
        <v>0</v>
      </c>
      <c r="DG174">
        <v>0</v>
      </c>
      <c r="DI174">
        <v>0</v>
      </c>
      <c r="DJ174">
        <v>0</v>
      </c>
      <c r="DK174">
        <v>0</v>
      </c>
      <c r="DL174">
        <v>0</v>
      </c>
      <c r="DM174">
        <v>40.06</v>
      </c>
      <c r="DN174">
        <v>10.015000000000001</v>
      </c>
      <c r="DP174">
        <v>40.06</v>
      </c>
      <c r="DQ174">
        <v>0</v>
      </c>
      <c r="DR174">
        <v>0</v>
      </c>
      <c r="DT174">
        <v>0</v>
      </c>
      <c r="DU174">
        <v>0</v>
      </c>
      <c r="DV174">
        <v>0</v>
      </c>
      <c r="DX174">
        <v>0</v>
      </c>
      <c r="DY174">
        <v>0</v>
      </c>
      <c r="DZ174">
        <v>152.0625</v>
      </c>
      <c r="EA174">
        <v>305.85500000000002</v>
      </c>
      <c r="ED174">
        <v>305.85500000000002</v>
      </c>
      <c r="EF174" t="s">
        <v>874</v>
      </c>
      <c r="EG174">
        <v>-4.5539999999999999E-3</v>
      </c>
      <c r="EH174">
        <v>0</v>
      </c>
      <c r="EI174">
        <v>0</v>
      </c>
      <c r="EJ174">
        <v>0</v>
      </c>
      <c r="EK174">
        <v>0</v>
      </c>
      <c r="EL174" t="s">
        <v>872</v>
      </c>
      <c r="EM174" t="s">
        <v>872</v>
      </c>
      <c r="EN174" t="s">
        <v>872</v>
      </c>
      <c r="EO174" t="s">
        <v>872</v>
      </c>
      <c r="EQ174">
        <v>0</v>
      </c>
      <c r="ER174" s="22">
        <v>0</v>
      </c>
      <c r="ES174">
        <v>0</v>
      </c>
      <c r="ET174">
        <v>0</v>
      </c>
      <c r="EU174">
        <v>0</v>
      </c>
      <c r="EV174">
        <v>0</v>
      </c>
      <c r="EW174">
        <v>0</v>
      </c>
      <c r="EX174">
        <v>0</v>
      </c>
      <c r="EY174">
        <v>0</v>
      </c>
      <c r="EZ174">
        <v>0</v>
      </c>
      <c r="FA174">
        <v>144.5</v>
      </c>
      <c r="FC174">
        <v>144.5</v>
      </c>
      <c r="FD174">
        <v>0</v>
      </c>
      <c r="FE174">
        <v>0</v>
      </c>
      <c r="FF174" t="s">
        <v>875</v>
      </c>
      <c r="FG174">
        <v>144.5</v>
      </c>
      <c r="FI174">
        <v>144.5</v>
      </c>
      <c r="FJ174">
        <v>0</v>
      </c>
      <c r="FK174">
        <v>0</v>
      </c>
      <c r="FL174">
        <v>0</v>
      </c>
      <c r="FM174">
        <v>0</v>
      </c>
      <c r="FN174">
        <v>0</v>
      </c>
      <c r="FO174">
        <v>0</v>
      </c>
      <c r="FQ174">
        <v>0</v>
      </c>
      <c r="FR174">
        <v>0</v>
      </c>
      <c r="FS174">
        <v>0</v>
      </c>
      <c r="FT174">
        <v>0</v>
      </c>
      <c r="FV174">
        <v>0</v>
      </c>
      <c r="FW174">
        <v>0</v>
      </c>
      <c r="FX174">
        <v>0</v>
      </c>
      <c r="FY174">
        <v>0</v>
      </c>
      <c r="GA174">
        <v>0</v>
      </c>
      <c r="GB174">
        <v>0</v>
      </c>
      <c r="GC174">
        <v>0</v>
      </c>
      <c r="GD174">
        <v>0</v>
      </c>
      <c r="GE174">
        <v>30.25</v>
      </c>
      <c r="GF174">
        <v>7.5625</v>
      </c>
      <c r="GH174">
        <v>30.25</v>
      </c>
      <c r="GI174">
        <v>0</v>
      </c>
      <c r="GJ174">
        <v>0</v>
      </c>
      <c r="GL174">
        <v>0</v>
      </c>
      <c r="GM174">
        <v>0</v>
      </c>
      <c r="GN174">
        <v>0</v>
      </c>
      <c r="GP174">
        <v>0</v>
      </c>
      <c r="GQ174">
        <v>0</v>
      </c>
      <c r="GR174">
        <v>153.77000000000001</v>
      </c>
      <c r="GS174">
        <v>152.0625</v>
      </c>
      <c r="GV174">
        <v>153.77000000000001</v>
      </c>
      <c r="GX174" t="s">
        <v>876</v>
      </c>
      <c r="GY174">
        <v>-7.5209999999999999E-3</v>
      </c>
      <c r="GZ174">
        <v>0</v>
      </c>
      <c r="HA174">
        <v>0</v>
      </c>
      <c r="HB174">
        <v>0</v>
      </c>
      <c r="HC174">
        <v>0</v>
      </c>
      <c r="HD174" t="s">
        <v>872</v>
      </c>
      <c r="HE174" t="s">
        <v>872</v>
      </c>
      <c r="HF174" t="s">
        <v>872</v>
      </c>
      <c r="HG174" t="s">
        <v>872</v>
      </c>
      <c r="HI174">
        <v>0</v>
      </c>
      <c r="HJ174">
        <v>0</v>
      </c>
      <c r="HK174">
        <v>0</v>
      </c>
      <c r="HL174">
        <v>0</v>
      </c>
      <c r="HM174">
        <v>0</v>
      </c>
      <c r="HN174">
        <v>0</v>
      </c>
      <c r="HO174">
        <v>0</v>
      </c>
      <c r="HP174">
        <v>0</v>
      </c>
      <c r="HQ174">
        <v>0</v>
      </c>
      <c r="HR174">
        <v>0</v>
      </c>
      <c r="HS174">
        <v>147.69</v>
      </c>
      <c r="HU174">
        <v>147.69</v>
      </c>
      <c r="HV174">
        <v>0</v>
      </c>
      <c r="HW174">
        <v>0</v>
      </c>
      <c r="HX174" t="s">
        <v>877</v>
      </c>
      <c r="HY174">
        <v>147.69</v>
      </c>
      <c r="IA174">
        <v>147.69</v>
      </c>
      <c r="IB174">
        <v>0</v>
      </c>
      <c r="IC174">
        <v>0</v>
      </c>
      <c r="ID174">
        <v>0</v>
      </c>
      <c r="IE174">
        <v>0</v>
      </c>
      <c r="IF174">
        <v>0</v>
      </c>
      <c r="IG174">
        <v>0</v>
      </c>
      <c r="II174">
        <v>0</v>
      </c>
      <c r="IJ174">
        <v>0</v>
      </c>
      <c r="IK174">
        <v>0</v>
      </c>
      <c r="IL174">
        <v>0</v>
      </c>
      <c r="IN174">
        <v>0</v>
      </c>
      <c r="IO174">
        <v>0</v>
      </c>
      <c r="IP174">
        <v>0</v>
      </c>
      <c r="IQ174">
        <v>0</v>
      </c>
      <c r="IS174">
        <v>0</v>
      </c>
      <c r="IT174">
        <v>0</v>
      </c>
      <c r="IU174">
        <v>0</v>
      </c>
      <c r="IV174">
        <v>0</v>
      </c>
      <c r="IW174">
        <v>24.32</v>
      </c>
      <c r="IX174">
        <v>6.08</v>
      </c>
      <c r="IZ174">
        <v>24.32</v>
      </c>
      <c r="JA174">
        <v>0</v>
      </c>
      <c r="JB174">
        <v>0</v>
      </c>
      <c r="JD174">
        <v>0</v>
      </c>
      <c r="JE174">
        <v>0</v>
      </c>
      <c r="JF174">
        <v>0</v>
      </c>
      <c r="JH174">
        <v>0</v>
      </c>
      <c r="JI174">
        <v>0</v>
      </c>
      <c r="JJ174">
        <v>153.77000000000001</v>
      </c>
      <c r="JL174" t="s">
        <v>878</v>
      </c>
      <c r="JM174">
        <v>0</v>
      </c>
      <c r="JN174">
        <v>0</v>
      </c>
      <c r="JO174">
        <v>0</v>
      </c>
      <c r="JP174">
        <v>0</v>
      </c>
      <c r="JQ174">
        <v>0</v>
      </c>
      <c r="JR174">
        <v>44317.36438082176</v>
      </c>
      <c r="JS174">
        <v>1</v>
      </c>
      <c r="JT174">
        <v>3</v>
      </c>
    </row>
    <row r="175" spans="1:280" x14ac:dyDescent="0.25">
      <c r="A175">
        <v>2088</v>
      </c>
      <c r="B175">
        <v>2088</v>
      </c>
      <c r="C175" t="s">
        <v>276</v>
      </c>
      <c r="D175" t="s">
        <v>262</v>
      </c>
      <c r="E175" t="s">
        <v>277</v>
      </c>
      <c r="G175">
        <v>2064</v>
      </c>
      <c r="H175">
        <v>17732206</v>
      </c>
      <c r="I175">
        <v>225000</v>
      </c>
      <c r="J175">
        <v>0</v>
      </c>
      <c r="K175">
        <v>200000</v>
      </c>
      <c r="L175">
        <v>0</v>
      </c>
      <c r="M175">
        <v>0</v>
      </c>
      <c r="N175">
        <v>0</v>
      </c>
      <c r="O175">
        <v>0</v>
      </c>
      <c r="P175">
        <v>11.74</v>
      </c>
      <c r="Q175">
        <v>3092912</v>
      </c>
      <c r="R175">
        <v>5378</v>
      </c>
      <c r="S175">
        <v>5378</v>
      </c>
      <c r="T175">
        <v>5378</v>
      </c>
      <c r="U175">
        <v>0</v>
      </c>
      <c r="V175" t="s">
        <v>870</v>
      </c>
      <c r="W175">
        <v>5378</v>
      </c>
      <c r="X175">
        <v>5378</v>
      </c>
      <c r="Y175">
        <v>5378</v>
      </c>
      <c r="Z175">
        <v>0</v>
      </c>
      <c r="AA175">
        <v>980</v>
      </c>
      <c r="AB175">
        <v>591.58000000000004</v>
      </c>
      <c r="AC175">
        <v>242.5</v>
      </c>
      <c r="AD175">
        <v>280</v>
      </c>
      <c r="AE175">
        <v>140</v>
      </c>
      <c r="AF175">
        <v>280</v>
      </c>
      <c r="AG175">
        <v>280</v>
      </c>
      <c r="AH175">
        <v>0</v>
      </c>
      <c r="AI175">
        <v>3</v>
      </c>
      <c r="AJ175">
        <v>3</v>
      </c>
      <c r="AK175">
        <v>3</v>
      </c>
      <c r="AL175">
        <v>3</v>
      </c>
      <c r="AM175">
        <v>0</v>
      </c>
      <c r="AN175">
        <v>0</v>
      </c>
      <c r="AO175">
        <v>0</v>
      </c>
      <c r="AP175">
        <v>0</v>
      </c>
      <c r="AQ175">
        <v>0</v>
      </c>
      <c r="AR175">
        <v>0</v>
      </c>
      <c r="AS175">
        <v>44</v>
      </c>
      <c r="AT175">
        <v>11</v>
      </c>
      <c r="AU175">
        <v>787.38</v>
      </c>
      <c r="AV175">
        <v>196.845</v>
      </c>
      <c r="AW175">
        <v>787.38</v>
      </c>
      <c r="AX175">
        <v>787.38</v>
      </c>
      <c r="AY175">
        <v>0</v>
      </c>
      <c r="AZ175">
        <v>0</v>
      </c>
      <c r="BA175">
        <v>0</v>
      </c>
      <c r="BB175">
        <v>0</v>
      </c>
      <c r="BC175">
        <v>0</v>
      </c>
      <c r="BD175">
        <v>0</v>
      </c>
      <c r="BE175">
        <v>0</v>
      </c>
      <c r="BF175">
        <v>0</v>
      </c>
      <c r="BG175">
        <v>0</v>
      </c>
      <c r="BH175">
        <v>6433.8495999999996</v>
      </c>
      <c r="BI175">
        <v>6562.9250000000002</v>
      </c>
      <c r="BJ175">
        <v>6433.8495999999996</v>
      </c>
      <c r="BK175">
        <v>6562.9250000000002</v>
      </c>
      <c r="BL175">
        <v>6562.9250000000002</v>
      </c>
      <c r="BM175">
        <v>6562.9250000000002</v>
      </c>
      <c r="BN175" t="s">
        <v>871</v>
      </c>
      <c r="BO175">
        <v>0</v>
      </c>
      <c r="BP175">
        <v>0</v>
      </c>
      <c r="BQ175">
        <v>575.1</v>
      </c>
      <c r="BR175">
        <v>33</v>
      </c>
      <c r="BS175">
        <v>0.7</v>
      </c>
      <c r="BT175" t="s">
        <v>872</v>
      </c>
      <c r="BU175" t="s">
        <v>872</v>
      </c>
      <c r="BV175" t="s">
        <v>872</v>
      </c>
      <c r="BW175" t="s">
        <v>872</v>
      </c>
      <c r="BX175">
        <v>2064</v>
      </c>
      <c r="BY175">
        <v>17050198</v>
      </c>
      <c r="BZ175">
        <v>215000</v>
      </c>
      <c r="CA175">
        <v>0</v>
      </c>
      <c r="CB175">
        <v>100000</v>
      </c>
      <c r="CC175">
        <v>0</v>
      </c>
      <c r="CD175">
        <v>0</v>
      </c>
      <c r="CE175">
        <v>0</v>
      </c>
      <c r="CF175">
        <v>0</v>
      </c>
      <c r="CG175">
        <v>11.74</v>
      </c>
      <c r="CH175">
        <v>2105751</v>
      </c>
      <c r="CI175">
        <v>5275.11</v>
      </c>
      <c r="CJ175">
        <v>5275.11</v>
      </c>
      <c r="CK175">
        <v>5275.11</v>
      </c>
      <c r="CL175">
        <v>0</v>
      </c>
      <c r="CM175">
        <v>0</v>
      </c>
      <c r="CN175" t="s">
        <v>873</v>
      </c>
      <c r="CO175">
        <v>5275.11</v>
      </c>
      <c r="CP175">
        <v>5275.11</v>
      </c>
      <c r="CQ175">
        <v>5275.11</v>
      </c>
      <c r="CR175">
        <v>0</v>
      </c>
      <c r="CS175">
        <v>966</v>
      </c>
      <c r="CT175">
        <v>580.26210000000003</v>
      </c>
      <c r="CU175">
        <v>242.5</v>
      </c>
      <c r="CV175">
        <v>263.8</v>
      </c>
      <c r="CW175">
        <v>131.9</v>
      </c>
      <c r="CX175">
        <v>263.8</v>
      </c>
      <c r="CY175">
        <v>263.8</v>
      </c>
      <c r="CZ175">
        <v>0</v>
      </c>
      <c r="DA175">
        <v>0</v>
      </c>
      <c r="DB175">
        <v>0</v>
      </c>
      <c r="DC175">
        <v>0</v>
      </c>
      <c r="DD175">
        <v>0</v>
      </c>
      <c r="DE175">
        <v>0</v>
      </c>
      <c r="DF175">
        <v>0</v>
      </c>
      <c r="DG175">
        <v>0</v>
      </c>
      <c r="DH175">
        <v>0</v>
      </c>
      <c r="DI175">
        <v>0</v>
      </c>
      <c r="DJ175">
        <v>0</v>
      </c>
      <c r="DK175">
        <v>44</v>
      </c>
      <c r="DL175">
        <v>11</v>
      </c>
      <c r="DM175">
        <v>772.31</v>
      </c>
      <c r="DN175">
        <v>193.07749999999999</v>
      </c>
      <c r="DO175">
        <v>772.31</v>
      </c>
      <c r="DP175">
        <v>772.31</v>
      </c>
      <c r="DQ175">
        <v>0</v>
      </c>
      <c r="DR175">
        <v>0</v>
      </c>
      <c r="DS175">
        <v>0</v>
      </c>
      <c r="DT175">
        <v>0</v>
      </c>
      <c r="DU175">
        <v>0</v>
      </c>
      <c r="DV175">
        <v>0</v>
      </c>
      <c r="DW175">
        <v>0</v>
      </c>
      <c r="DX175">
        <v>0</v>
      </c>
      <c r="DY175">
        <v>0</v>
      </c>
      <c r="DZ175">
        <v>6654.7772999999997</v>
      </c>
      <c r="EA175">
        <v>6433.8495999999996</v>
      </c>
      <c r="EB175">
        <v>6654.7772999999997</v>
      </c>
      <c r="EC175">
        <v>6433.8495999999996</v>
      </c>
      <c r="ED175">
        <v>6654.7772999999997</v>
      </c>
      <c r="EE175">
        <v>6654.7772999999997</v>
      </c>
      <c r="EF175" t="s">
        <v>874</v>
      </c>
      <c r="EG175">
        <v>-5.6230000000000004E-3</v>
      </c>
      <c r="EH175">
        <v>0</v>
      </c>
      <c r="EI175">
        <v>396.94</v>
      </c>
      <c r="EJ175">
        <v>21</v>
      </c>
      <c r="EK175">
        <v>0.7</v>
      </c>
      <c r="EL175" t="s">
        <v>872</v>
      </c>
      <c r="EM175" t="s">
        <v>872</v>
      </c>
      <c r="EN175" t="s">
        <v>872</v>
      </c>
      <c r="EO175" t="s">
        <v>872</v>
      </c>
      <c r="EP175">
        <v>2064</v>
      </c>
      <c r="EQ175">
        <v>16652278</v>
      </c>
      <c r="ER175" s="22">
        <v>207817</v>
      </c>
      <c r="ES175">
        <v>586373</v>
      </c>
      <c r="ET175">
        <v>207612</v>
      </c>
      <c r="EU175">
        <v>0</v>
      </c>
      <c r="EV175">
        <v>0</v>
      </c>
      <c r="EW175">
        <v>0</v>
      </c>
      <c r="EX175">
        <v>0</v>
      </c>
      <c r="EY175">
        <v>11.74</v>
      </c>
      <c r="EZ175">
        <v>3094725</v>
      </c>
      <c r="FA175">
        <v>5415.43</v>
      </c>
      <c r="FB175">
        <v>5415.43</v>
      </c>
      <c r="FC175">
        <v>5415.43</v>
      </c>
      <c r="FD175">
        <v>0</v>
      </c>
      <c r="FE175">
        <v>0</v>
      </c>
      <c r="FF175" t="s">
        <v>875</v>
      </c>
      <c r="FG175">
        <v>5415.43</v>
      </c>
      <c r="FH175">
        <v>5415.43</v>
      </c>
      <c r="FI175">
        <v>5415.43</v>
      </c>
      <c r="FJ175">
        <v>0</v>
      </c>
      <c r="FK175">
        <v>1015</v>
      </c>
      <c r="FL175">
        <v>595.69730000000004</v>
      </c>
      <c r="FM175">
        <v>242.5</v>
      </c>
      <c r="FN175">
        <v>255.67</v>
      </c>
      <c r="FO175">
        <v>127.83499999999999</v>
      </c>
      <c r="FP175">
        <v>255.67</v>
      </c>
      <c r="FQ175">
        <v>255.67</v>
      </c>
      <c r="FR175">
        <v>0</v>
      </c>
      <c r="FS175">
        <v>3.55</v>
      </c>
      <c r="FT175">
        <v>3.55</v>
      </c>
      <c r="FU175">
        <v>3.55</v>
      </c>
      <c r="FV175">
        <v>3.55</v>
      </c>
      <c r="FW175">
        <v>0</v>
      </c>
      <c r="FX175">
        <v>0</v>
      </c>
      <c r="FY175">
        <v>0</v>
      </c>
      <c r="FZ175">
        <v>0</v>
      </c>
      <c r="GA175">
        <v>0</v>
      </c>
      <c r="GB175">
        <v>0</v>
      </c>
      <c r="GC175">
        <v>44</v>
      </c>
      <c r="GD175">
        <v>11</v>
      </c>
      <c r="GE175">
        <v>1035.06</v>
      </c>
      <c r="GF175">
        <v>258.76499999999999</v>
      </c>
      <c r="GG175">
        <v>1035.06</v>
      </c>
      <c r="GH175">
        <v>1035.06</v>
      </c>
      <c r="GI175">
        <v>0</v>
      </c>
      <c r="GJ175">
        <v>0</v>
      </c>
      <c r="GK175">
        <v>0</v>
      </c>
      <c r="GL175">
        <v>0</v>
      </c>
      <c r="GM175">
        <v>0</v>
      </c>
      <c r="GN175">
        <v>0</v>
      </c>
      <c r="GO175">
        <v>0</v>
      </c>
      <c r="GP175">
        <v>0</v>
      </c>
      <c r="GQ175">
        <v>0</v>
      </c>
      <c r="GR175">
        <v>6723.3534</v>
      </c>
      <c r="GS175">
        <v>6654.7772999999997</v>
      </c>
      <c r="GT175">
        <v>6723.3534</v>
      </c>
      <c r="GU175">
        <v>6654.7772999999997</v>
      </c>
      <c r="GV175">
        <v>6723.3534</v>
      </c>
      <c r="GW175">
        <v>6723.3534</v>
      </c>
      <c r="GX175" t="s">
        <v>876</v>
      </c>
      <c r="GY175">
        <v>-1.1613999999999999E-2</v>
      </c>
      <c r="GZ175">
        <v>0</v>
      </c>
      <c r="HA175">
        <v>564.83000000000004</v>
      </c>
      <c r="HB175">
        <v>41</v>
      </c>
      <c r="HC175">
        <v>0.7</v>
      </c>
      <c r="HD175" t="s">
        <v>872</v>
      </c>
      <c r="HE175" t="s">
        <v>872</v>
      </c>
      <c r="HF175" t="s">
        <v>872</v>
      </c>
      <c r="HG175" t="s">
        <v>872</v>
      </c>
      <c r="HH175">
        <v>2064</v>
      </c>
      <c r="HI175">
        <v>16425226</v>
      </c>
      <c r="HJ175">
        <v>224097</v>
      </c>
      <c r="HK175">
        <v>637724</v>
      </c>
      <c r="HL175">
        <v>176912</v>
      </c>
      <c r="HM175">
        <v>0</v>
      </c>
      <c r="HN175">
        <v>0</v>
      </c>
      <c r="HO175">
        <v>0</v>
      </c>
      <c r="HP175">
        <v>0</v>
      </c>
      <c r="HQ175">
        <v>11.49</v>
      </c>
      <c r="HR175">
        <v>3215222</v>
      </c>
      <c r="HS175">
        <v>5520.44</v>
      </c>
      <c r="HT175">
        <v>5520.44</v>
      </c>
      <c r="HU175">
        <v>5520.44</v>
      </c>
      <c r="HV175">
        <v>0</v>
      </c>
      <c r="HW175">
        <v>0</v>
      </c>
      <c r="HX175" t="s">
        <v>877</v>
      </c>
      <c r="HY175">
        <v>5520.44</v>
      </c>
      <c r="HZ175">
        <v>5520.44</v>
      </c>
      <c r="IA175">
        <v>5520.44</v>
      </c>
      <c r="IB175">
        <v>0</v>
      </c>
      <c r="IC175">
        <v>1013</v>
      </c>
      <c r="ID175">
        <v>607.24839999999995</v>
      </c>
      <c r="IE175">
        <v>237.3</v>
      </c>
      <c r="IF175">
        <v>233.62</v>
      </c>
      <c r="IG175">
        <v>116.81</v>
      </c>
      <c r="IH175">
        <v>233.62</v>
      </c>
      <c r="II175">
        <v>233.62</v>
      </c>
      <c r="IJ175">
        <v>0</v>
      </c>
      <c r="IK175">
        <v>3.47</v>
      </c>
      <c r="IL175">
        <v>3.47</v>
      </c>
      <c r="IM175">
        <v>3.47</v>
      </c>
      <c r="IN175">
        <v>3.47</v>
      </c>
      <c r="IO175">
        <v>0</v>
      </c>
      <c r="IP175">
        <v>0</v>
      </c>
      <c r="IQ175">
        <v>0</v>
      </c>
      <c r="IR175">
        <v>0</v>
      </c>
      <c r="IS175">
        <v>0</v>
      </c>
      <c r="IT175">
        <v>0</v>
      </c>
      <c r="IU175">
        <v>69</v>
      </c>
      <c r="IV175">
        <v>17.25</v>
      </c>
      <c r="IW175">
        <v>883.34</v>
      </c>
      <c r="IX175">
        <v>220.83500000000001</v>
      </c>
      <c r="IY175">
        <v>883.34</v>
      </c>
      <c r="IZ175">
        <v>883.34</v>
      </c>
      <c r="JA175">
        <v>0</v>
      </c>
      <c r="JB175">
        <v>0</v>
      </c>
      <c r="JC175">
        <v>0</v>
      </c>
      <c r="JD175">
        <v>0</v>
      </c>
      <c r="JE175">
        <v>0</v>
      </c>
      <c r="JF175">
        <v>0</v>
      </c>
      <c r="JG175">
        <v>0</v>
      </c>
      <c r="JH175">
        <v>0</v>
      </c>
      <c r="JI175">
        <v>0</v>
      </c>
      <c r="JJ175">
        <v>6723.3534</v>
      </c>
      <c r="JK175">
        <v>6723.3534</v>
      </c>
      <c r="JL175" t="s">
        <v>878</v>
      </c>
      <c r="JM175">
        <v>-1.2525E-2</v>
      </c>
      <c r="JN175">
        <v>0</v>
      </c>
      <c r="JO175">
        <v>582.41999999999996</v>
      </c>
      <c r="JP175">
        <v>40</v>
      </c>
      <c r="JQ175">
        <v>0.7</v>
      </c>
      <c r="JR175">
        <v>44317.36438082176</v>
      </c>
      <c r="JS175">
        <v>1</v>
      </c>
      <c r="JT175">
        <v>2</v>
      </c>
    </row>
    <row r="176" spans="1:280" x14ac:dyDescent="0.25">
      <c r="A176">
        <v>2089</v>
      </c>
      <c r="B176">
        <v>2089</v>
      </c>
      <c r="C176" t="s">
        <v>278</v>
      </c>
      <c r="D176" t="s">
        <v>262</v>
      </c>
      <c r="E176" t="s">
        <v>279</v>
      </c>
      <c r="G176">
        <v>2064</v>
      </c>
      <c r="H176">
        <v>1372000</v>
      </c>
      <c r="I176">
        <v>9200</v>
      </c>
      <c r="J176">
        <v>0</v>
      </c>
      <c r="K176">
        <v>9000</v>
      </c>
      <c r="L176">
        <v>60000</v>
      </c>
      <c r="M176">
        <v>0</v>
      </c>
      <c r="N176">
        <v>0</v>
      </c>
      <c r="O176">
        <v>0</v>
      </c>
      <c r="P176">
        <v>9.9499999999999993</v>
      </c>
      <c r="Q176">
        <v>355000</v>
      </c>
      <c r="R176">
        <v>243</v>
      </c>
      <c r="S176">
        <v>243</v>
      </c>
      <c r="T176">
        <v>243</v>
      </c>
      <c r="U176">
        <v>0</v>
      </c>
      <c r="V176" t="s">
        <v>870</v>
      </c>
      <c r="W176">
        <v>243</v>
      </c>
      <c r="X176">
        <v>243</v>
      </c>
      <c r="Y176">
        <v>243</v>
      </c>
      <c r="Z176">
        <v>0</v>
      </c>
      <c r="AA176">
        <v>40</v>
      </c>
      <c r="AB176">
        <v>26.73</v>
      </c>
      <c r="AC176">
        <v>1.3</v>
      </c>
      <c r="AD176">
        <v>3</v>
      </c>
      <c r="AE176">
        <v>1.5</v>
      </c>
      <c r="AF176">
        <v>3</v>
      </c>
      <c r="AG176">
        <v>3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0</v>
      </c>
      <c r="AR176">
        <v>0</v>
      </c>
      <c r="AS176">
        <v>2</v>
      </c>
      <c r="AT176">
        <v>0.5</v>
      </c>
      <c r="AU176">
        <v>16.78</v>
      </c>
      <c r="AV176">
        <v>4.1950000000000003</v>
      </c>
      <c r="AW176">
        <v>16.78</v>
      </c>
      <c r="AX176">
        <v>16.78</v>
      </c>
      <c r="AY176">
        <v>0</v>
      </c>
      <c r="AZ176">
        <v>52.49</v>
      </c>
      <c r="BA176">
        <v>52.49</v>
      </c>
      <c r="BB176">
        <v>52.49</v>
      </c>
      <c r="BC176">
        <v>0</v>
      </c>
      <c r="BD176">
        <v>67.209999999999994</v>
      </c>
      <c r="BE176">
        <v>67.209999999999994</v>
      </c>
      <c r="BF176">
        <v>67.209999999999994</v>
      </c>
      <c r="BG176">
        <v>0</v>
      </c>
      <c r="BH176">
        <v>403.19409999999999</v>
      </c>
      <c r="BI176">
        <v>396.92500000000001</v>
      </c>
      <c r="BJ176">
        <v>403.19409999999999</v>
      </c>
      <c r="BK176">
        <v>396.92500000000001</v>
      </c>
      <c r="BL176">
        <v>403.19409999999999</v>
      </c>
      <c r="BM176">
        <v>403.19409999999999</v>
      </c>
      <c r="BN176" t="s">
        <v>871</v>
      </c>
      <c r="BO176">
        <v>0</v>
      </c>
      <c r="BP176">
        <v>0</v>
      </c>
      <c r="BQ176">
        <v>1460.91</v>
      </c>
      <c r="BR176">
        <v>83</v>
      </c>
      <c r="BS176">
        <v>0.8</v>
      </c>
      <c r="BT176" t="s">
        <v>872</v>
      </c>
      <c r="BU176" t="s">
        <v>872</v>
      </c>
      <c r="BV176" t="s">
        <v>872</v>
      </c>
      <c r="BW176" t="s">
        <v>872</v>
      </c>
      <c r="BX176">
        <v>2064</v>
      </c>
      <c r="BY176">
        <v>1331000</v>
      </c>
      <c r="BZ176">
        <v>9200</v>
      </c>
      <c r="CA176">
        <v>0</v>
      </c>
      <c r="CB176">
        <v>9000</v>
      </c>
      <c r="CC176">
        <v>60000</v>
      </c>
      <c r="CD176">
        <v>0</v>
      </c>
      <c r="CE176">
        <v>0</v>
      </c>
      <c r="CF176">
        <v>0</v>
      </c>
      <c r="CG176">
        <v>9.9499999999999993</v>
      </c>
      <c r="CH176">
        <v>338000</v>
      </c>
      <c r="CI176">
        <v>248.56</v>
      </c>
      <c r="CJ176">
        <v>248.56</v>
      </c>
      <c r="CK176">
        <v>248.56</v>
      </c>
      <c r="CL176">
        <v>0</v>
      </c>
      <c r="CM176">
        <v>0</v>
      </c>
      <c r="CN176" t="s">
        <v>873</v>
      </c>
      <c r="CO176">
        <v>248.56</v>
      </c>
      <c r="CP176">
        <v>248.56</v>
      </c>
      <c r="CQ176">
        <v>248.56</v>
      </c>
      <c r="CR176">
        <v>0</v>
      </c>
      <c r="CS176">
        <v>33</v>
      </c>
      <c r="CT176">
        <v>27.3416</v>
      </c>
      <c r="CU176">
        <v>1.3</v>
      </c>
      <c r="CV176">
        <v>3</v>
      </c>
      <c r="CW176">
        <v>1.5</v>
      </c>
      <c r="CX176">
        <v>3</v>
      </c>
      <c r="CY176">
        <v>3</v>
      </c>
      <c r="CZ176">
        <v>0</v>
      </c>
      <c r="DA176">
        <v>0</v>
      </c>
      <c r="DB176">
        <v>0</v>
      </c>
      <c r="DC176">
        <v>0</v>
      </c>
      <c r="DD176">
        <v>0</v>
      </c>
      <c r="DE176">
        <v>0</v>
      </c>
      <c r="DF176">
        <v>0</v>
      </c>
      <c r="DG176">
        <v>0</v>
      </c>
      <c r="DH176">
        <v>0</v>
      </c>
      <c r="DI176">
        <v>0</v>
      </c>
      <c r="DJ176">
        <v>0</v>
      </c>
      <c r="DK176">
        <v>2</v>
      </c>
      <c r="DL176">
        <v>0.5</v>
      </c>
      <c r="DM176">
        <v>17.170000000000002</v>
      </c>
      <c r="DN176">
        <v>4.2925000000000004</v>
      </c>
      <c r="DO176">
        <v>17.170000000000002</v>
      </c>
      <c r="DP176">
        <v>17.170000000000002</v>
      </c>
      <c r="DQ176">
        <v>0</v>
      </c>
      <c r="DR176">
        <v>52.49</v>
      </c>
      <c r="DS176">
        <v>52.49</v>
      </c>
      <c r="DT176">
        <v>52.49</v>
      </c>
      <c r="DU176">
        <v>0</v>
      </c>
      <c r="DV176">
        <v>67.209999999999994</v>
      </c>
      <c r="DW176">
        <v>67.209999999999994</v>
      </c>
      <c r="DX176">
        <v>67.209999999999994</v>
      </c>
      <c r="DY176">
        <v>0</v>
      </c>
      <c r="DZ176">
        <v>417.13029999999998</v>
      </c>
      <c r="EA176">
        <v>403.19409999999999</v>
      </c>
      <c r="EB176">
        <v>417.13029999999998</v>
      </c>
      <c r="EC176">
        <v>403.19409999999999</v>
      </c>
      <c r="ED176">
        <v>417.13029999999998</v>
      </c>
      <c r="EE176">
        <v>417.13029999999998</v>
      </c>
      <c r="EF176" t="s">
        <v>874</v>
      </c>
      <c r="EG176">
        <v>-1.02E-4</v>
      </c>
      <c r="EH176">
        <v>0</v>
      </c>
      <c r="EI176">
        <v>1359.67</v>
      </c>
      <c r="EJ176">
        <v>82</v>
      </c>
      <c r="EK176">
        <v>0.8</v>
      </c>
      <c r="EL176" t="s">
        <v>872</v>
      </c>
      <c r="EM176" t="s">
        <v>872</v>
      </c>
      <c r="EN176" t="s">
        <v>872</v>
      </c>
      <c r="EO176" t="s">
        <v>872</v>
      </c>
      <c r="EP176">
        <v>2064</v>
      </c>
      <c r="EQ176">
        <v>1273229</v>
      </c>
      <c r="ER176" s="22">
        <v>9200</v>
      </c>
      <c r="ES176">
        <v>25957</v>
      </c>
      <c r="ET176">
        <v>9190</v>
      </c>
      <c r="EU176">
        <v>167733</v>
      </c>
      <c r="EV176">
        <v>0</v>
      </c>
      <c r="EW176">
        <v>0</v>
      </c>
      <c r="EX176">
        <v>0</v>
      </c>
      <c r="EY176">
        <v>9.9499999999999993</v>
      </c>
      <c r="EZ176">
        <v>343571</v>
      </c>
      <c r="FA176">
        <v>258.73</v>
      </c>
      <c r="FB176">
        <v>258.73</v>
      </c>
      <c r="FC176">
        <v>258.73</v>
      </c>
      <c r="FD176">
        <v>0</v>
      </c>
      <c r="FE176">
        <v>0</v>
      </c>
      <c r="FF176" t="s">
        <v>875</v>
      </c>
      <c r="FG176">
        <v>258.73</v>
      </c>
      <c r="FH176">
        <v>258.73</v>
      </c>
      <c r="FI176">
        <v>258.73</v>
      </c>
      <c r="FJ176">
        <v>0</v>
      </c>
      <c r="FK176">
        <v>35</v>
      </c>
      <c r="FL176">
        <v>28.4603</v>
      </c>
      <c r="FM176">
        <v>1.3</v>
      </c>
      <c r="FN176">
        <v>2.73</v>
      </c>
      <c r="FO176">
        <v>1.365</v>
      </c>
      <c r="FP176">
        <v>2.73</v>
      </c>
      <c r="FQ176">
        <v>2.73</v>
      </c>
      <c r="FR176">
        <v>0</v>
      </c>
      <c r="FS176">
        <v>0</v>
      </c>
      <c r="FT176">
        <v>0</v>
      </c>
      <c r="FU176">
        <v>0</v>
      </c>
      <c r="FV176">
        <v>0</v>
      </c>
      <c r="FW176">
        <v>0</v>
      </c>
      <c r="FX176">
        <v>0</v>
      </c>
      <c r="FY176">
        <v>0</v>
      </c>
      <c r="FZ176">
        <v>0</v>
      </c>
      <c r="GA176">
        <v>0</v>
      </c>
      <c r="GB176">
        <v>0</v>
      </c>
      <c r="GC176">
        <v>1</v>
      </c>
      <c r="GD176">
        <v>0.25</v>
      </c>
      <c r="GE176">
        <v>29.3</v>
      </c>
      <c r="GF176">
        <v>7.3250000000000002</v>
      </c>
      <c r="GG176">
        <v>29.3</v>
      </c>
      <c r="GH176">
        <v>29.3</v>
      </c>
      <c r="GI176">
        <v>0</v>
      </c>
      <c r="GJ176">
        <v>52.49</v>
      </c>
      <c r="GK176">
        <v>52.49</v>
      </c>
      <c r="GL176">
        <v>52.49</v>
      </c>
      <c r="GM176">
        <v>0</v>
      </c>
      <c r="GN176">
        <v>67.209999999999994</v>
      </c>
      <c r="GO176">
        <v>67.209999999999994</v>
      </c>
      <c r="GP176">
        <v>67.209999999999994</v>
      </c>
      <c r="GQ176">
        <v>0</v>
      </c>
      <c r="GR176">
        <v>409.15820000000002</v>
      </c>
      <c r="GS176">
        <v>417.13029999999998</v>
      </c>
      <c r="GT176">
        <v>409.15820000000002</v>
      </c>
      <c r="GU176">
        <v>417.13029999999998</v>
      </c>
      <c r="GV176">
        <v>417.13029999999998</v>
      </c>
      <c r="GW176">
        <v>417.13029999999998</v>
      </c>
      <c r="GX176" t="s">
        <v>876</v>
      </c>
      <c r="GY176">
        <v>-3.8400000000000001E-4</v>
      </c>
      <c r="GZ176">
        <v>0</v>
      </c>
      <c r="HA176">
        <v>1327.4</v>
      </c>
      <c r="HB176">
        <v>83</v>
      </c>
      <c r="HC176">
        <v>0.8</v>
      </c>
      <c r="HD176" t="s">
        <v>872</v>
      </c>
      <c r="HE176" t="s">
        <v>872</v>
      </c>
      <c r="HF176" t="s">
        <v>872</v>
      </c>
      <c r="HG176" t="s">
        <v>872</v>
      </c>
      <c r="HH176">
        <v>2064</v>
      </c>
      <c r="HI176">
        <v>1243127</v>
      </c>
      <c r="HJ176">
        <v>9321</v>
      </c>
      <c r="HK176">
        <v>26524</v>
      </c>
      <c r="HL176">
        <v>7358</v>
      </c>
      <c r="HM176">
        <v>15764</v>
      </c>
      <c r="HN176">
        <v>0</v>
      </c>
      <c r="HO176">
        <v>0</v>
      </c>
      <c r="HP176">
        <v>0</v>
      </c>
      <c r="HQ176">
        <v>10.06</v>
      </c>
      <c r="HR176">
        <v>356837</v>
      </c>
      <c r="HS176">
        <v>244.37</v>
      </c>
      <c r="HT176">
        <v>244.37</v>
      </c>
      <c r="HU176">
        <v>244.37</v>
      </c>
      <c r="HV176">
        <v>0</v>
      </c>
      <c r="HW176">
        <v>0</v>
      </c>
      <c r="HX176" t="s">
        <v>877</v>
      </c>
      <c r="HY176">
        <v>244.37</v>
      </c>
      <c r="HZ176">
        <v>244.37</v>
      </c>
      <c r="IA176">
        <v>244.37</v>
      </c>
      <c r="IB176">
        <v>0</v>
      </c>
      <c r="IC176">
        <v>40</v>
      </c>
      <c r="ID176">
        <v>26.880700000000001</v>
      </c>
      <c r="IE176">
        <v>5.0999999999999996</v>
      </c>
      <c r="IF176">
        <v>2</v>
      </c>
      <c r="IG176">
        <v>1</v>
      </c>
      <c r="IH176">
        <v>2</v>
      </c>
      <c r="II176">
        <v>2</v>
      </c>
      <c r="IJ176">
        <v>0</v>
      </c>
      <c r="IK176">
        <v>0</v>
      </c>
      <c r="IL176">
        <v>0</v>
      </c>
      <c r="IM176">
        <v>0</v>
      </c>
      <c r="IN176">
        <v>0</v>
      </c>
      <c r="IO176">
        <v>0</v>
      </c>
      <c r="IP176">
        <v>0</v>
      </c>
      <c r="IQ176">
        <v>0</v>
      </c>
      <c r="IR176">
        <v>0</v>
      </c>
      <c r="IS176">
        <v>0</v>
      </c>
      <c r="IT176">
        <v>0</v>
      </c>
      <c r="IU176">
        <v>4</v>
      </c>
      <c r="IV176">
        <v>1</v>
      </c>
      <c r="IW176">
        <v>44.43</v>
      </c>
      <c r="IX176">
        <v>11.1075</v>
      </c>
      <c r="IY176">
        <v>44.43</v>
      </c>
      <c r="IZ176">
        <v>44.43</v>
      </c>
      <c r="JA176">
        <v>0</v>
      </c>
      <c r="JB176">
        <v>52.49</v>
      </c>
      <c r="JC176">
        <v>52.49</v>
      </c>
      <c r="JD176">
        <v>52.49</v>
      </c>
      <c r="JE176">
        <v>0</v>
      </c>
      <c r="JF176">
        <v>67.209999999999994</v>
      </c>
      <c r="JG176">
        <v>67.209999999999994</v>
      </c>
      <c r="JH176">
        <v>67.209999999999994</v>
      </c>
      <c r="JI176">
        <v>0</v>
      </c>
      <c r="JJ176">
        <v>409.15820000000002</v>
      </c>
      <c r="JK176">
        <v>409.15820000000002</v>
      </c>
      <c r="JL176" t="s">
        <v>878</v>
      </c>
      <c r="JM176">
        <v>-9.2980000000000007E-3</v>
      </c>
      <c r="JN176">
        <v>0</v>
      </c>
      <c r="JO176">
        <v>1460.23</v>
      </c>
      <c r="JP176">
        <v>84</v>
      </c>
      <c r="JQ176">
        <v>0.8</v>
      </c>
      <c r="JR176">
        <v>44317.36438082176</v>
      </c>
      <c r="JS176">
        <v>1</v>
      </c>
      <c r="JT176">
        <v>2</v>
      </c>
    </row>
    <row r="177" spans="1:280" x14ac:dyDescent="0.25">
      <c r="A177">
        <v>2090</v>
      </c>
      <c r="B177">
        <v>2090</v>
      </c>
      <c r="C177" t="s">
        <v>280</v>
      </c>
      <c r="D177" t="s">
        <v>262</v>
      </c>
      <c r="E177" t="s">
        <v>281</v>
      </c>
      <c r="G177">
        <v>2064</v>
      </c>
      <c r="H177">
        <v>1758613</v>
      </c>
      <c r="I177">
        <v>8075</v>
      </c>
      <c r="J177">
        <v>0</v>
      </c>
      <c r="K177">
        <v>3000</v>
      </c>
      <c r="L177">
        <v>0</v>
      </c>
      <c r="M177">
        <v>0</v>
      </c>
      <c r="N177">
        <v>800</v>
      </c>
      <c r="O177">
        <v>0</v>
      </c>
      <c r="P177">
        <v>9.35</v>
      </c>
      <c r="Q177">
        <v>332584</v>
      </c>
      <c r="R177">
        <v>199</v>
      </c>
      <c r="S177">
        <v>199</v>
      </c>
      <c r="T177">
        <v>199</v>
      </c>
      <c r="U177">
        <v>0</v>
      </c>
      <c r="V177" t="s">
        <v>870</v>
      </c>
      <c r="W177">
        <v>199</v>
      </c>
      <c r="X177">
        <v>199</v>
      </c>
      <c r="Y177">
        <v>199</v>
      </c>
      <c r="Z177">
        <v>0</v>
      </c>
      <c r="AA177">
        <v>34</v>
      </c>
      <c r="AB177">
        <v>21.89</v>
      </c>
      <c r="AC177">
        <v>6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</v>
      </c>
      <c r="AS177">
        <v>3</v>
      </c>
      <c r="AT177">
        <v>0.75</v>
      </c>
      <c r="AU177">
        <v>24.69</v>
      </c>
      <c r="AV177">
        <v>6.1725000000000003</v>
      </c>
      <c r="AW177">
        <v>24.69</v>
      </c>
      <c r="AX177">
        <v>24.69</v>
      </c>
      <c r="AY177">
        <v>0</v>
      </c>
      <c r="AZ177">
        <v>0</v>
      </c>
      <c r="BA177">
        <v>70.930000000000007</v>
      </c>
      <c r="BB177">
        <v>0</v>
      </c>
      <c r="BC177">
        <v>70.930000000000007</v>
      </c>
      <c r="BD177">
        <v>0</v>
      </c>
      <c r="BE177">
        <v>52.41</v>
      </c>
      <c r="BF177">
        <v>0</v>
      </c>
      <c r="BG177">
        <v>52.41</v>
      </c>
      <c r="BH177">
        <v>30.3035</v>
      </c>
      <c r="BI177">
        <v>233.8125</v>
      </c>
      <c r="BJ177">
        <v>354.416</v>
      </c>
      <c r="BK177">
        <v>357.15249999999997</v>
      </c>
      <c r="BL177">
        <v>233.8125</v>
      </c>
      <c r="BM177">
        <v>357.15249999999997</v>
      </c>
      <c r="BN177" t="s">
        <v>871</v>
      </c>
      <c r="BO177">
        <v>0</v>
      </c>
      <c r="BP177">
        <v>0</v>
      </c>
      <c r="BQ177">
        <v>1671.28</v>
      </c>
      <c r="BR177">
        <v>86</v>
      </c>
      <c r="BS177">
        <v>0.8</v>
      </c>
      <c r="BT177" t="s">
        <v>872</v>
      </c>
      <c r="BU177" t="s">
        <v>872</v>
      </c>
      <c r="BV177" t="s">
        <v>872</v>
      </c>
      <c r="BW177" t="s">
        <v>872</v>
      </c>
      <c r="BX177">
        <v>2064</v>
      </c>
      <c r="BY177">
        <v>1956891</v>
      </c>
      <c r="BZ177">
        <v>8075</v>
      </c>
      <c r="CA177">
        <v>0</v>
      </c>
      <c r="CB177">
        <v>3000</v>
      </c>
      <c r="CC177">
        <v>0</v>
      </c>
      <c r="CD177">
        <v>0</v>
      </c>
      <c r="CE177">
        <v>800</v>
      </c>
      <c r="CF177">
        <v>0</v>
      </c>
      <c r="CG177">
        <v>9.35</v>
      </c>
      <c r="CH177">
        <v>306388</v>
      </c>
      <c r="CI177">
        <v>1.87</v>
      </c>
      <c r="CJ177">
        <v>196.6</v>
      </c>
      <c r="CK177">
        <v>1.87</v>
      </c>
      <c r="CL177">
        <v>194.73</v>
      </c>
      <c r="CM177">
        <v>0</v>
      </c>
      <c r="CN177" t="s">
        <v>873</v>
      </c>
      <c r="CO177">
        <v>1.87</v>
      </c>
      <c r="CP177">
        <v>196.6</v>
      </c>
      <c r="CQ177">
        <v>1.87</v>
      </c>
      <c r="CR177">
        <v>194.73</v>
      </c>
      <c r="CS177">
        <v>34</v>
      </c>
      <c r="CT177">
        <v>21.626000000000001</v>
      </c>
      <c r="CU177">
        <v>6</v>
      </c>
      <c r="CV177">
        <v>0</v>
      </c>
      <c r="CW177">
        <v>0</v>
      </c>
      <c r="CX177">
        <v>0</v>
      </c>
      <c r="CY177">
        <v>0</v>
      </c>
      <c r="CZ177">
        <v>0</v>
      </c>
      <c r="DA177">
        <v>0</v>
      </c>
      <c r="DB177">
        <v>0</v>
      </c>
      <c r="DC177">
        <v>0</v>
      </c>
      <c r="DD177">
        <v>0</v>
      </c>
      <c r="DE177">
        <v>0</v>
      </c>
      <c r="DF177">
        <v>0</v>
      </c>
      <c r="DG177">
        <v>0</v>
      </c>
      <c r="DH177">
        <v>0</v>
      </c>
      <c r="DI177">
        <v>0</v>
      </c>
      <c r="DJ177">
        <v>0</v>
      </c>
      <c r="DK177">
        <v>3</v>
      </c>
      <c r="DL177">
        <v>0.75</v>
      </c>
      <c r="DM177">
        <v>0.23</v>
      </c>
      <c r="DN177">
        <v>5.7500000000000002E-2</v>
      </c>
      <c r="DO177">
        <v>24.4</v>
      </c>
      <c r="DP177">
        <v>0.23</v>
      </c>
      <c r="DQ177">
        <v>24.17</v>
      </c>
      <c r="DR177">
        <v>0</v>
      </c>
      <c r="DS177">
        <v>70.930000000000007</v>
      </c>
      <c r="DT177">
        <v>0</v>
      </c>
      <c r="DU177">
        <v>70.930000000000007</v>
      </c>
      <c r="DV177">
        <v>0</v>
      </c>
      <c r="DW177">
        <v>52.41</v>
      </c>
      <c r="DX177">
        <v>0</v>
      </c>
      <c r="DY177">
        <v>52.41</v>
      </c>
      <c r="DZ177">
        <v>32.3093</v>
      </c>
      <c r="EA177">
        <v>30.3035</v>
      </c>
      <c r="EB177">
        <v>392.17430000000002</v>
      </c>
      <c r="EC177">
        <v>354.416</v>
      </c>
      <c r="ED177">
        <v>32.3093</v>
      </c>
      <c r="EE177">
        <v>392.17430000000002</v>
      </c>
      <c r="EF177" t="s">
        <v>874</v>
      </c>
      <c r="EG177">
        <v>0</v>
      </c>
      <c r="EH177">
        <v>0</v>
      </c>
      <c r="EI177">
        <v>1558.43</v>
      </c>
      <c r="EJ177">
        <v>85</v>
      </c>
      <c r="EK177">
        <v>0.8</v>
      </c>
      <c r="EL177" t="s">
        <v>872</v>
      </c>
      <c r="EM177" t="s">
        <v>872</v>
      </c>
      <c r="EN177" t="s">
        <v>872</v>
      </c>
      <c r="EO177" t="s">
        <v>872</v>
      </c>
      <c r="EP177">
        <v>2064</v>
      </c>
      <c r="EQ177">
        <v>1862062</v>
      </c>
      <c r="ER177" s="22">
        <v>7515</v>
      </c>
      <c r="ES177">
        <v>22094</v>
      </c>
      <c r="ET177">
        <v>7508</v>
      </c>
      <c r="EU177">
        <v>0</v>
      </c>
      <c r="EV177">
        <v>0</v>
      </c>
      <c r="EW177">
        <v>0</v>
      </c>
      <c r="EX177">
        <v>0</v>
      </c>
      <c r="EY177">
        <v>9.35</v>
      </c>
      <c r="EZ177">
        <v>319897</v>
      </c>
      <c r="FA177">
        <v>1.46</v>
      </c>
      <c r="FB177">
        <v>225.13</v>
      </c>
      <c r="FC177">
        <v>1.46</v>
      </c>
      <c r="FD177">
        <v>223.67</v>
      </c>
      <c r="FE177">
        <v>0</v>
      </c>
      <c r="FF177" t="s">
        <v>875</v>
      </c>
      <c r="FG177">
        <v>1.46</v>
      </c>
      <c r="FH177">
        <v>225.13</v>
      </c>
      <c r="FI177">
        <v>1.46</v>
      </c>
      <c r="FJ177">
        <v>223.67</v>
      </c>
      <c r="FK177">
        <v>34</v>
      </c>
      <c r="FL177">
        <v>24.764299999999999</v>
      </c>
      <c r="FM177">
        <v>6</v>
      </c>
      <c r="FN177">
        <v>0</v>
      </c>
      <c r="FO177">
        <v>0</v>
      </c>
      <c r="FP177">
        <v>0</v>
      </c>
      <c r="FQ177">
        <v>0</v>
      </c>
      <c r="FR177">
        <v>0</v>
      </c>
      <c r="FS177">
        <v>0</v>
      </c>
      <c r="FT177">
        <v>0</v>
      </c>
      <c r="FU177">
        <v>0</v>
      </c>
      <c r="FV177">
        <v>0</v>
      </c>
      <c r="FW177">
        <v>0</v>
      </c>
      <c r="FX177">
        <v>0</v>
      </c>
      <c r="FY177">
        <v>0</v>
      </c>
      <c r="FZ177">
        <v>0</v>
      </c>
      <c r="GA177">
        <v>0</v>
      </c>
      <c r="GB177">
        <v>0</v>
      </c>
      <c r="GC177">
        <v>0</v>
      </c>
      <c r="GD177">
        <v>0</v>
      </c>
      <c r="GE177">
        <v>0.34</v>
      </c>
      <c r="GF177">
        <v>8.5000000000000006E-2</v>
      </c>
      <c r="GG177">
        <v>51.76</v>
      </c>
      <c r="GH177">
        <v>0.34</v>
      </c>
      <c r="GI177">
        <v>51.42</v>
      </c>
      <c r="GJ177">
        <v>0</v>
      </c>
      <c r="GK177">
        <v>70.930000000000007</v>
      </c>
      <c r="GL177">
        <v>0</v>
      </c>
      <c r="GM177">
        <v>70.930000000000007</v>
      </c>
      <c r="GN177">
        <v>0</v>
      </c>
      <c r="GO177">
        <v>52.41</v>
      </c>
      <c r="GP177">
        <v>0</v>
      </c>
      <c r="GQ177">
        <v>52.41</v>
      </c>
      <c r="GR177">
        <v>30.258199999999999</v>
      </c>
      <c r="GS177">
        <v>32.3093</v>
      </c>
      <c r="GT177">
        <v>363.7432</v>
      </c>
      <c r="GU177">
        <v>392.17430000000002</v>
      </c>
      <c r="GV177">
        <v>32.3093</v>
      </c>
      <c r="GW177">
        <v>392.17430000000002</v>
      </c>
      <c r="GX177" t="s">
        <v>876</v>
      </c>
      <c r="GY177">
        <v>0</v>
      </c>
      <c r="GZ177">
        <v>0</v>
      </c>
      <c r="HA177">
        <v>1420.94</v>
      </c>
      <c r="HB177">
        <v>85</v>
      </c>
      <c r="HC177">
        <v>0.8</v>
      </c>
      <c r="HD177" t="s">
        <v>872</v>
      </c>
      <c r="HE177" t="s">
        <v>872</v>
      </c>
      <c r="HF177" t="s">
        <v>872</v>
      </c>
      <c r="HG177" t="s">
        <v>872</v>
      </c>
      <c r="HH177">
        <v>2064</v>
      </c>
      <c r="HI177">
        <v>1804815</v>
      </c>
      <c r="HJ177">
        <v>8077</v>
      </c>
      <c r="HK177">
        <v>22454</v>
      </c>
      <c r="HL177">
        <v>6376</v>
      </c>
      <c r="HM177">
        <v>0</v>
      </c>
      <c r="HN177">
        <v>0</v>
      </c>
      <c r="HO177">
        <v>0</v>
      </c>
      <c r="HP177">
        <v>0</v>
      </c>
      <c r="HQ177">
        <v>8.67</v>
      </c>
      <c r="HR177">
        <v>298364</v>
      </c>
      <c r="HS177">
        <v>0</v>
      </c>
      <c r="HT177">
        <v>199.62</v>
      </c>
      <c r="HU177">
        <v>0</v>
      </c>
      <c r="HV177">
        <v>199.62</v>
      </c>
      <c r="HW177">
        <v>0</v>
      </c>
      <c r="HX177" t="s">
        <v>877</v>
      </c>
      <c r="HY177">
        <v>0</v>
      </c>
      <c r="HZ177">
        <v>199.62</v>
      </c>
      <c r="IA177">
        <v>0</v>
      </c>
      <c r="IB177">
        <v>199.62</v>
      </c>
      <c r="IC177">
        <v>33</v>
      </c>
      <c r="ID177">
        <v>21.958200000000001</v>
      </c>
      <c r="IE177">
        <v>7.8</v>
      </c>
      <c r="IF177">
        <v>0</v>
      </c>
      <c r="IG177">
        <v>0</v>
      </c>
      <c r="IH177">
        <v>0</v>
      </c>
      <c r="II177">
        <v>0</v>
      </c>
      <c r="IJ177">
        <v>0</v>
      </c>
      <c r="IK177">
        <v>0</v>
      </c>
      <c r="IL177">
        <v>0</v>
      </c>
      <c r="IM177">
        <v>0</v>
      </c>
      <c r="IN177">
        <v>0</v>
      </c>
      <c r="IO177">
        <v>0</v>
      </c>
      <c r="IP177">
        <v>0</v>
      </c>
      <c r="IQ177">
        <v>0</v>
      </c>
      <c r="IR177">
        <v>0</v>
      </c>
      <c r="IS177">
        <v>0</v>
      </c>
      <c r="IT177">
        <v>0</v>
      </c>
      <c r="IU177">
        <v>2</v>
      </c>
      <c r="IV177">
        <v>0.5</v>
      </c>
      <c r="IW177">
        <v>0</v>
      </c>
      <c r="IX177">
        <v>0</v>
      </c>
      <c r="IY177">
        <v>42.1</v>
      </c>
      <c r="IZ177">
        <v>0</v>
      </c>
      <c r="JA177">
        <v>42.1</v>
      </c>
      <c r="JB177">
        <v>0</v>
      </c>
      <c r="JC177">
        <v>70.930000000000007</v>
      </c>
      <c r="JD177">
        <v>0</v>
      </c>
      <c r="JE177">
        <v>70.930000000000007</v>
      </c>
      <c r="JF177">
        <v>0</v>
      </c>
      <c r="JG177">
        <v>52.41</v>
      </c>
      <c r="JH177">
        <v>0</v>
      </c>
      <c r="JI177">
        <v>52.41</v>
      </c>
      <c r="JJ177">
        <v>30.258199999999999</v>
      </c>
      <c r="JK177">
        <v>363.7432</v>
      </c>
      <c r="JL177" t="s">
        <v>878</v>
      </c>
      <c r="JM177">
        <v>0</v>
      </c>
      <c r="JN177">
        <v>0</v>
      </c>
      <c r="JO177">
        <v>1494.66</v>
      </c>
      <c r="JP177">
        <v>85</v>
      </c>
      <c r="JQ177">
        <v>0.8</v>
      </c>
      <c r="JR177">
        <v>44317.36438082176</v>
      </c>
      <c r="JS177">
        <v>1</v>
      </c>
      <c r="JT177">
        <v>2</v>
      </c>
    </row>
    <row r="178" spans="1:280" x14ac:dyDescent="0.25">
      <c r="A178">
        <v>594</v>
      </c>
      <c r="B178">
        <v>2090</v>
      </c>
      <c r="D178" t="s">
        <v>262</v>
      </c>
      <c r="E178" t="s">
        <v>281</v>
      </c>
      <c r="F178" t="s">
        <v>943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T178">
        <v>0</v>
      </c>
      <c r="U178">
        <v>0</v>
      </c>
      <c r="V178" t="s">
        <v>870</v>
      </c>
      <c r="W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G178">
        <v>0</v>
      </c>
      <c r="AH178">
        <v>0</v>
      </c>
      <c r="AI178">
        <v>0</v>
      </c>
      <c r="AJ178">
        <v>0</v>
      </c>
      <c r="AL178">
        <v>0</v>
      </c>
      <c r="AM178">
        <v>0</v>
      </c>
      <c r="AN178">
        <v>0</v>
      </c>
      <c r="AO178">
        <v>0</v>
      </c>
      <c r="AQ178">
        <v>0</v>
      </c>
      <c r="AR178">
        <v>0</v>
      </c>
      <c r="AS178">
        <v>0</v>
      </c>
      <c r="AT178">
        <v>0</v>
      </c>
      <c r="AU178">
        <v>0</v>
      </c>
      <c r="AV178">
        <v>0</v>
      </c>
      <c r="AX178">
        <v>0</v>
      </c>
      <c r="AY178">
        <v>0</v>
      </c>
      <c r="AZ178">
        <v>70.930000000000007</v>
      </c>
      <c r="BB178">
        <v>70.930000000000007</v>
      </c>
      <c r="BC178">
        <v>0</v>
      </c>
      <c r="BD178">
        <v>52.41</v>
      </c>
      <c r="BF178">
        <v>52.41</v>
      </c>
      <c r="BG178">
        <v>0</v>
      </c>
      <c r="BH178">
        <v>324.11250000000001</v>
      </c>
      <c r="BI178">
        <v>123.34</v>
      </c>
      <c r="BL178">
        <v>324.11250000000001</v>
      </c>
      <c r="BN178" t="s">
        <v>871</v>
      </c>
      <c r="BO178">
        <v>0</v>
      </c>
      <c r="BP178">
        <v>0</v>
      </c>
      <c r="BQ178">
        <v>0</v>
      </c>
      <c r="BR178">
        <v>0</v>
      </c>
      <c r="BS178">
        <v>0</v>
      </c>
      <c r="BT178" t="s">
        <v>872</v>
      </c>
      <c r="BU178" t="s">
        <v>872</v>
      </c>
      <c r="BV178" t="s">
        <v>872</v>
      </c>
      <c r="BW178" t="s">
        <v>872</v>
      </c>
      <c r="BY178">
        <v>0</v>
      </c>
      <c r="BZ178">
        <v>0</v>
      </c>
      <c r="CA178">
        <v>0</v>
      </c>
      <c r="CB178">
        <v>0</v>
      </c>
      <c r="CC178">
        <v>0</v>
      </c>
      <c r="CD178">
        <v>0</v>
      </c>
      <c r="CE178">
        <v>0</v>
      </c>
      <c r="CF178">
        <v>0</v>
      </c>
      <c r="CG178">
        <v>0</v>
      </c>
      <c r="CH178">
        <v>0</v>
      </c>
      <c r="CI178">
        <v>194.73</v>
      </c>
      <c r="CK178">
        <v>194.73</v>
      </c>
      <c r="CL178">
        <v>0</v>
      </c>
      <c r="CM178">
        <v>0</v>
      </c>
      <c r="CN178" t="s">
        <v>873</v>
      </c>
      <c r="CO178">
        <v>194.73</v>
      </c>
      <c r="CQ178">
        <v>194.73</v>
      </c>
      <c r="CR178">
        <v>0</v>
      </c>
      <c r="CS178">
        <v>0</v>
      </c>
      <c r="CT178">
        <v>0</v>
      </c>
      <c r="CU178">
        <v>0</v>
      </c>
      <c r="CV178">
        <v>0</v>
      </c>
      <c r="CW178">
        <v>0</v>
      </c>
      <c r="CY178">
        <v>0</v>
      </c>
      <c r="CZ178">
        <v>0</v>
      </c>
      <c r="DA178">
        <v>0</v>
      </c>
      <c r="DB178">
        <v>0</v>
      </c>
      <c r="DD178">
        <v>0</v>
      </c>
      <c r="DE178">
        <v>0</v>
      </c>
      <c r="DF178">
        <v>0</v>
      </c>
      <c r="DG178">
        <v>0</v>
      </c>
      <c r="DI178">
        <v>0</v>
      </c>
      <c r="DJ178">
        <v>0</v>
      </c>
      <c r="DK178">
        <v>0</v>
      </c>
      <c r="DL178">
        <v>0</v>
      </c>
      <c r="DM178">
        <v>24.17</v>
      </c>
      <c r="DN178">
        <v>6.0425000000000004</v>
      </c>
      <c r="DP178">
        <v>24.17</v>
      </c>
      <c r="DQ178">
        <v>0</v>
      </c>
      <c r="DR178">
        <v>70.930000000000007</v>
      </c>
      <c r="DT178">
        <v>70.930000000000007</v>
      </c>
      <c r="DU178">
        <v>0</v>
      </c>
      <c r="DV178">
        <v>52.41</v>
      </c>
      <c r="DX178">
        <v>52.41</v>
      </c>
      <c r="DY178">
        <v>0</v>
      </c>
      <c r="DZ178">
        <v>359.86500000000001</v>
      </c>
      <c r="EA178">
        <v>324.11250000000001</v>
      </c>
      <c r="ED178">
        <v>359.86500000000001</v>
      </c>
      <c r="EF178" t="s">
        <v>874</v>
      </c>
      <c r="EG178">
        <v>0</v>
      </c>
      <c r="EH178">
        <v>0</v>
      </c>
      <c r="EI178">
        <v>0</v>
      </c>
      <c r="EJ178">
        <v>0</v>
      </c>
      <c r="EK178">
        <v>0</v>
      </c>
      <c r="EL178" t="s">
        <v>872</v>
      </c>
      <c r="EM178" t="s">
        <v>872</v>
      </c>
      <c r="EN178" t="s">
        <v>872</v>
      </c>
      <c r="EO178" t="s">
        <v>872</v>
      </c>
      <c r="EQ178">
        <v>0</v>
      </c>
      <c r="ER178" s="22">
        <v>0</v>
      </c>
      <c r="ES178">
        <v>0</v>
      </c>
      <c r="ET178">
        <v>0</v>
      </c>
      <c r="EU178">
        <v>0</v>
      </c>
      <c r="EV178">
        <v>0</v>
      </c>
      <c r="EW178">
        <v>0</v>
      </c>
      <c r="EX178">
        <v>0</v>
      </c>
      <c r="EY178">
        <v>0</v>
      </c>
      <c r="EZ178">
        <v>0</v>
      </c>
      <c r="FA178">
        <v>223.67</v>
      </c>
      <c r="FC178">
        <v>223.67</v>
      </c>
      <c r="FD178">
        <v>0</v>
      </c>
      <c r="FE178">
        <v>0</v>
      </c>
      <c r="FF178" t="s">
        <v>875</v>
      </c>
      <c r="FG178">
        <v>223.67</v>
      </c>
      <c r="FI178">
        <v>223.67</v>
      </c>
      <c r="FJ178">
        <v>0</v>
      </c>
      <c r="FK178">
        <v>0</v>
      </c>
      <c r="FL178">
        <v>0</v>
      </c>
      <c r="FM178">
        <v>0</v>
      </c>
      <c r="FN178">
        <v>0</v>
      </c>
      <c r="FO178">
        <v>0</v>
      </c>
      <c r="FQ178">
        <v>0</v>
      </c>
      <c r="FR178">
        <v>0</v>
      </c>
      <c r="FS178">
        <v>0</v>
      </c>
      <c r="FT178">
        <v>0</v>
      </c>
      <c r="FV178">
        <v>0</v>
      </c>
      <c r="FW178">
        <v>0</v>
      </c>
      <c r="FX178">
        <v>0</v>
      </c>
      <c r="FY178">
        <v>0</v>
      </c>
      <c r="GA178">
        <v>0</v>
      </c>
      <c r="GB178">
        <v>0</v>
      </c>
      <c r="GC178">
        <v>0</v>
      </c>
      <c r="GD178">
        <v>0</v>
      </c>
      <c r="GE178">
        <v>51.42</v>
      </c>
      <c r="GF178">
        <v>12.855</v>
      </c>
      <c r="GH178">
        <v>51.42</v>
      </c>
      <c r="GI178">
        <v>0</v>
      </c>
      <c r="GJ178">
        <v>70.930000000000007</v>
      </c>
      <c r="GL178">
        <v>70.930000000000007</v>
      </c>
      <c r="GM178">
        <v>0</v>
      </c>
      <c r="GN178">
        <v>52.41</v>
      </c>
      <c r="GP178">
        <v>52.41</v>
      </c>
      <c r="GQ178">
        <v>0</v>
      </c>
      <c r="GR178">
        <v>333.48500000000001</v>
      </c>
      <c r="GS178">
        <v>359.86500000000001</v>
      </c>
      <c r="GV178">
        <v>359.86500000000001</v>
      </c>
      <c r="GX178" t="s">
        <v>876</v>
      </c>
      <c r="GY178">
        <v>0</v>
      </c>
      <c r="GZ178">
        <v>0</v>
      </c>
      <c r="HA178">
        <v>0</v>
      </c>
      <c r="HB178">
        <v>0</v>
      </c>
      <c r="HC178">
        <v>0</v>
      </c>
      <c r="HD178" t="s">
        <v>872</v>
      </c>
      <c r="HE178" t="s">
        <v>872</v>
      </c>
      <c r="HF178" t="s">
        <v>872</v>
      </c>
      <c r="HG178" t="s">
        <v>872</v>
      </c>
      <c r="HI178">
        <v>0</v>
      </c>
      <c r="HJ178">
        <v>0</v>
      </c>
      <c r="HK178">
        <v>0</v>
      </c>
      <c r="HL178">
        <v>0</v>
      </c>
      <c r="HM178">
        <v>0</v>
      </c>
      <c r="HN178">
        <v>0</v>
      </c>
      <c r="HO178">
        <v>0</v>
      </c>
      <c r="HP178">
        <v>0</v>
      </c>
      <c r="HQ178">
        <v>0</v>
      </c>
      <c r="HR178">
        <v>0</v>
      </c>
      <c r="HS178">
        <v>199.62</v>
      </c>
      <c r="HU178">
        <v>199.62</v>
      </c>
      <c r="HV178">
        <v>0</v>
      </c>
      <c r="HW178">
        <v>0</v>
      </c>
      <c r="HX178" t="s">
        <v>877</v>
      </c>
      <c r="HY178">
        <v>199.62</v>
      </c>
      <c r="IA178">
        <v>199.62</v>
      </c>
      <c r="IB178">
        <v>0</v>
      </c>
      <c r="IC178">
        <v>0</v>
      </c>
      <c r="ID178">
        <v>0</v>
      </c>
      <c r="IE178">
        <v>0</v>
      </c>
      <c r="IF178">
        <v>0</v>
      </c>
      <c r="IG178">
        <v>0</v>
      </c>
      <c r="II178">
        <v>0</v>
      </c>
      <c r="IJ178">
        <v>0</v>
      </c>
      <c r="IK178">
        <v>0</v>
      </c>
      <c r="IL178">
        <v>0</v>
      </c>
      <c r="IN178">
        <v>0</v>
      </c>
      <c r="IO178">
        <v>0</v>
      </c>
      <c r="IP178">
        <v>0</v>
      </c>
      <c r="IQ178">
        <v>0</v>
      </c>
      <c r="IS178">
        <v>0</v>
      </c>
      <c r="IT178">
        <v>0</v>
      </c>
      <c r="IU178">
        <v>0</v>
      </c>
      <c r="IV178">
        <v>0</v>
      </c>
      <c r="IW178">
        <v>42.1</v>
      </c>
      <c r="IX178">
        <v>10.525</v>
      </c>
      <c r="IZ178">
        <v>42.1</v>
      </c>
      <c r="JA178">
        <v>0</v>
      </c>
      <c r="JB178">
        <v>70.930000000000007</v>
      </c>
      <c r="JD178">
        <v>70.930000000000007</v>
      </c>
      <c r="JE178">
        <v>0</v>
      </c>
      <c r="JF178">
        <v>52.41</v>
      </c>
      <c r="JH178">
        <v>52.41</v>
      </c>
      <c r="JI178">
        <v>0</v>
      </c>
      <c r="JJ178">
        <v>333.48500000000001</v>
      </c>
      <c r="JL178" t="s">
        <v>878</v>
      </c>
      <c r="JM178">
        <v>0</v>
      </c>
      <c r="JN178">
        <v>0</v>
      </c>
      <c r="JO178">
        <v>0</v>
      </c>
      <c r="JP178">
        <v>0</v>
      </c>
      <c r="JQ178">
        <v>0</v>
      </c>
      <c r="JR178">
        <v>44317.36438082176</v>
      </c>
      <c r="JS178">
        <v>1</v>
      </c>
      <c r="JT178">
        <v>3</v>
      </c>
    </row>
    <row r="179" spans="1:280" x14ac:dyDescent="0.25">
      <c r="A179">
        <v>2091</v>
      </c>
      <c r="B179">
        <v>2091</v>
      </c>
      <c r="C179" t="s">
        <v>282</v>
      </c>
      <c r="D179" t="s">
        <v>262</v>
      </c>
      <c r="E179" t="s">
        <v>283</v>
      </c>
      <c r="G179">
        <v>2064</v>
      </c>
      <c r="H179">
        <v>5800518</v>
      </c>
      <c r="I179">
        <v>0</v>
      </c>
      <c r="J179">
        <v>0</v>
      </c>
      <c r="K179">
        <v>29950</v>
      </c>
      <c r="L179">
        <v>0</v>
      </c>
      <c r="M179">
        <v>0</v>
      </c>
      <c r="N179">
        <v>0</v>
      </c>
      <c r="O179">
        <v>0</v>
      </c>
      <c r="P179">
        <v>11.87</v>
      </c>
      <c r="Q179">
        <v>1380000</v>
      </c>
      <c r="R179">
        <v>1684</v>
      </c>
      <c r="S179">
        <v>1684</v>
      </c>
      <c r="T179">
        <v>1684</v>
      </c>
      <c r="U179">
        <v>0</v>
      </c>
      <c r="V179" t="s">
        <v>870</v>
      </c>
      <c r="W179">
        <v>1684</v>
      </c>
      <c r="X179">
        <v>1684</v>
      </c>
      <c r="Y179">
        <v>1684</v>
      </c>
      <c r="Z179">
        <v>0</v>
      </c>
      <c r="AA179">
        <v>246</v>
      </c>
      <c r="AB179">
        <v>185.24</v>
      </c>
      <c r="AC179">
        <v>14.9</v>
      </c>
      <c r="AD179">
        <v>49</v>
      </c>
      <c r="AE179">
        <v>24.5</v>
      </c>
      <c r="AF179">
        <v>49</v>
      </c>
      <c r="AG179">
        <v>49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0</v>
      </c>
      <c r="AR179">
        <v>0</v>
      </c>
      <c r="AS179">
        <v>13</v>
      </c>
      <c r="AT179">
        <v>3.25</v>
      </c>
      <c r="AU179">
        <v>194.69</v>
      </c>
      <c r="AV179">
        <v>48.672499999999999</v>
      </c>
      <c r="AW179">
        <v>194.69</v>
      </c>
      <c r="AX179">
        <v>194.69</v>
      </c>
      <c r="AY179">
        <v>0</v>
      </c>
      <c r="AZ179">
        <v>0.59</v>
      </c>
      <c r="BA179">
        <v>0.59</v>
      </c>
      <c r="BB179">
        <v>0.59</v>
      </c>
      <c r="BC179">
        <v>0</v>
      </c>
      <c r="BD179">
        <v>0</v>
      </c>
      <c r="BE179">
        <v>0</v>
      </c>
      <c r="BF179">
        <v>0</v>
      </c>
      <c r="BG179">
        <v>0</v>
      </c>
      <c r="BH179">
        <v>1880.5559000000001</v>
      </c>
      <c r="BI179">
        <v>1961.1524999999999</v>
      </c>
      <c r="BJ179">
        <v>1880.5559000000001</v>
      </c>
      <c r="BK179">
        <v>1961.1524999999999</v>
      </c>
      <c r="BL179">
        <v>1961.1524999999999</v>
      </c>
      <c r="BM179">
        <v>1961.1524999999999</v>
      </c>
      <c r="BN179" t="s">
        <v>871</v>
      </c>
      <c r="BO179">
        <v>0</v>
      </c>
      <c r="BP179">
        <v>0</v>
      </c>
      <c r="BQ179">
        <v>819.48</v>
      </c>
      <c r="BR179">
        <v>61</v>
      </c>
      <c r="BS179">
        <v>0.7</v>
      </c>
      <c r="BT179" t="s">
        <v>872</v>
      </c>
      <c r="BU179" t="s">
        <v>872</v>
      </c>
      <c r="BV179" t="s">
        <v>872</v>
      </c>
      <c r="BW179" t="s">
        <v>872</v>
      </c>
      <c r="BX179">
        <v>2064</v>
      </c>
      <c r="BY179">
        <v>5584500</v>
      </c>
      <c r="BZ179">
        <v>0</v>
      </c>
      <c r="CA179">
        <v>0</v>
      </c>
      <c r="CB179">
        <v>29950</v>
      </c>
      <c r="CC179">
        <v>0</v>
      </c>
      <c r="CD179">
        <v>0</v>
      </c>
      <c r="CE179">
        <v>0</v>
      </c>
      <c r="CF179">
        <v>0</v>
      </c>
      <c r="CG179">
        <v>11.87</v>
      </c>
      <c r="CH179">
        <v>1200000</v>
      </c>
      <c r="CI179">
        <v>1613.44</v>
      </c>
      <c r="CJ179">
        <v>1613.44</v>
      </c>
      <c r="CK179">
        <v>1613.44</v>
      </c>
      <c r="CL179">
        <v>0</v>
      </c>
      <c r="CM179">
        <v>0</v>
      </c>
      <c r="CN179" t="s">
        <v>873</v>
      </c>
      <c r="CO179">
        <v>1613.44</v>
      </c>
      <c r="CP179">
        <v>1613.44</v>
      </c>
      <c r="CQ179">
        <v>1613.44</v>
      </c>
      <c r="CR179">
        <v>0</v>
      </c>
      <c r="CS179">
        <v>246</v>
      </c>
      <c r="CT179">
        <v>177.47839999999999</v>
      </c>
      <c r="CU179">
        <v>14.9</v>
      </c>
      <c r="CV179">
        <v>48.53</v>
      </c>
      <c r="CW179">
        <v>24.265000000000001</v>
      </c>
      <c r="CX179">
        <v>48.53</v>
      </c>
      <c r="CY179">
        <v>48.53</v>
      </c>
      <c r="CZ179">
        <v>0</v>
      </c>
      <c r="DA179">
        <v>0</v>
      </c>
      <c r="DB179">
        <v>0</v>
      </c>
      <c r="DC179">
        <v>0</v>
      </c>
      <c r="DD179">
        <v>0</v>
      </c>
      <c r="DE179">
        <v>0</v>
      </c>
      <c r="DF179">
        <v>0</v>
      </c>
      <c r="DG179">
        <v>0</v>
      </c>
      <c r="DH179">
        <v>0</v>
      </c>
      <c r="DI179">
        <v>0</v>
      </c>
      <c r="DJ179">
        <v>0</v>
      </c>
      <c r="DK179">
        <v>13</v>
      </c>
      <c r="DL179">
        <v>3.25</v>
      </c>
      <c r="DM179">
        <v>186.53</v>
      </c>
      <c r="DN179">
        <v>46.6325</v>
      </c>
      <c r="DO179">
        <v>186.53</v>
      </c>
      <c r="DP179">
        <v>186.53</v>
      </c>
      <c r="DQ179">
        <v>0</v>
      </c>
      <c r="DR179">
        <v>0.59</v>
      </c>
      <c r="DS179">
        <v>0.59</v>
      </c>
      <c r="DT179">
        <v>0.59</v>
      </c>
      <c r="DU179">
        <v>0</v>
      </c>
      <c r="DV179">
        <v>0</v>
      </c>
      <c r="DW179">
        <v>0</v>
      </c>
      <c r="DX179">
        <v>0</v>
      </c>
      <c r="DY179">
        <v>0</v>
      </c>
      <c r="DZ179">
        <v>1978.6365000000001</v>
      </c>
      <c r="EA179">
        <v>1880.5559000000001</v>
      </c>
      <c r="EB179">
        <v>1978.6365000000001</v>
      </c>
      <c r="EC179">
        <v>1880.5559000000001</v>
      </c>
      <c r="ED179">
        <v>1978.6365000000001</v>
      </c>
      <c r="EE179">
        <v>1978.6365000000001</v>
      </c>
      <c r="EF179" t="s">
        <v>874</v>
      </c>
      <c r="EG179">
        <v>-4.5110000000000003E-3</v>
      </c>
      <c r="EH179">
        <v>0</v>
      </c>
      <c r="EI179">
        <v>740.4</v>
      </c>
      <c r="EJ179">
        <v>59</v>
      </c>
      <c r="EK179">
        <v>0.7</v>
      </c>
      <c r="EL179" t="s">
        <v>872</v>
      </c>
      <c r="EM179" t="s">
        <v>872</v>
      </c>
      <c r="EN179" t="s">
        <v>872</v>
      </c>
      <c r="EO179" t="s">
        <v>872</v>
      </c>
      <c r="EP179">
        <v>2064</v>
      </c>
      <c r="EQ179">
        <v>5392899</v>
      </c>
      <c r="ER179" s="22">
        <v>0</v>
      </c>
      <c r="ES179">
        <v>179067</v>
      </c>
      <c r="ET179">
        <v>126864</v>
      </c>
      <c r="EU179">
        <v>0</v>
      </c>
      <c r="EV179">
        <v>0</v>
      </c>
      <c r="EW179">
        <v>0</v>
      </c>
      <c r="EX179">
        <v>0</v>
      </c>
      <c r="EY179">
        <v>11.87</v>
      </c>
      <c r="EZ179">
        <v>1250219</v>
      </c>
      <c r="FA179">
        <v>1689.4</v>
      </c>
      <c r="FB179">
        <v>1689.4</v>
      </c>
      <c r="FC179">
        <v>1689.4</v>
      </c>
      <c r="FD179">
        <v>0</v>
      </c>
      <c r="FE179">
        <v>0</v>
      </c>
      <c r="FF179" t="s">
        <v>875</v>
      </c>
      <c r="FG179">
        <v>1689.4</v>
      </c>
      <c r="FH179">
        <v>1689.4</v>
      </c>
      <c r="FI179">
        <v>1689.4</v>
      </c>
      <c r="FJ179">
        <v>0</v>
      </c>
      <c r="FK179">
        <v>251</v>
      </c>
      <c r="FL179">
        <v>185.834</v>
      </c>
      <c r="FM179">
        <v>14.9</v>
      </c>
      <c r="FN179">
        <v>42.22</v>
      </c>
      <c r="FO179">
        <v>21.11</v>
      </c>
      <c r="FP179">
        <v>42.22</v>
      </c>
      <c r="FQ179">
        <v>42.22</v>
      </c>
      <c r="FR179">
        <v>0</v>
      </c>
      <c r="FS179">
        <v>0</v>
      </c>
      <c r="FT179">
        <v>0</v>
      </c>
      <c r="FU179">
        <v>0</v>
      </c>
      <c r="FV179">
        <v>0</v>
      </c>
      <c r="FW179">
        <v>0</v>
      </c>
      <c r="FX179">
        <v>0</v>
      </c>
      <c r="FY179">
        <v>0</v>
      </c>
      <c r="FZ179">
        <v>0</v>
      </c>
      <c r="GA179">
        <v>0</v>
      </c>
      <c r="GB179">
        <v>0</v>
      </c>
      <c r="GC179">
        <v>10</v>
      </c>
      <c r="GD179">
        <v>2.5</v>
      </c>
      <c r="GE179">
        <v>257.20999999999998</v>
      </c>
      <c r="GF179">
        <v>64.302499999999995</v>
      </c>
      <c r="GG179">
        <v>257.20999999999998</v>
      </c>
      <c r="GH179">
        <v>257.20999999999998</v>
      </c>
      <c r="GI179">
        <v>0</v>
      </c>
      <c r="GJ179">
        <v>0.59</v>
      </c>
      <c r="GK179">
        <v>0.59</v>
      </c>
      <c r="GL179">
        <v>0.59</v>
      </c>
      <c r="GM179">
        <v>0</v>
      </c>
      <c r="GN179">
        <v>0</v>
      </c>
      <c r="GO179">
        <v>0</v>
      </c>
      <c r="GP179">
        <v>0</v>
      </c>
      <c r="GQ179">
        <v>0</v>
      </c>
      <c r="GR179">
        <v>1971.4319</v>
      </c>
      <c r="GS179">
        <v>1978.6365000000001</v>
      </c>
      <c r="GT179">
        <v>1971.4319</v>
      </c>
      <c r="GU179">
        <v>1978.6365000000001</v>
      </c>
      <c r="GV179">
        <v>1978.6365000000001</v>
      </c>
      <c r="GW179">
        <v>1978.6365000000001</v>
      </c>
      <c r="GX179" t="s">
        <v>876</v>
      </c>
      <c r="GY179">
        <v>-1.0696000000000001E-2</v>
      </c>
      <c r="GZ179">
        <v>0</v>
      </c>
      <c r="HA179">
        <v>732.12</v>
      </c>
      <c r="HB179">
        <v>61</v>
      </c>
      <c r="HC179">
        <v>0.7</v>
      </c>
      <c r="HD179" t="s">
        <v>872</v>
      </c>
      <c r="HE179" t="s">
        <v>872</v>
      </c>
      <c r="HF179" t="s">
        <v>872</v>
      </c>
      <c r="HG179" t="s">
        <v>872</v>
      </c>
      <c r="HH179">
        <v>2064</v>
      </c>
      <c r="HI179">
        <v>5228193</v>
      </c>
      <c r="HJ179">
        <v>0</v>
      </c>
      <c r="HK179">
        <v>189818</v>
      </c>
      <c r="HL179">
        <v>119360</v>
      </c>
      <c r="HM179">
        <v>0</v>
      </c>
      <c r="HN179">
        <v>0</v>
      </c>
      <c r="HO179">
        <v>0</v>
      </c>
      <c r="HP179">
        <v>0</v>
      </c>
      <c r="HQ179">
        <v>12.39</v>
      </c>
      <c r="HR179">
        <v>1322839</v>
      </c>
      <c r="HS179">
        <v>1685.79</v>
      </c>
      <c r="HT179">
        <v>1685.79</v>
      </c>
      <c r="HU179">
        <v>1685.79</v>
      </c>
      <c r="HV179">
        <v>0</v>
      </c>
      <c r="HW179">
        <v>0</v>
      </c>
      <c r="HX179" t="s">
        <v>877</v>
      </c>
      <c r="HY179">
        <v>1685.79</v>
      </c>
      <c r="HZ179">
        <v>1685.79</v>
      </c>
      <c r="IA179">
        <v>1685.79</v>
      </c>
      <c r="IB179">
        <v>0</v>
      </c>
      <c r="IC179">
        <v>247</v>
      </c>
      <c r="ID179">
        <v>185.43690000000001</v>
      </c>
      <c r="IE179">
        <v>15.1</v>
      </c>
      <c r="IF179">
        <v>45.57</v>
      </c>
      <c r="IG179">
        <v>22.785</v>
      </c>
      <c r="IH179">
        <v>45.57</v>
      </c>
      <c r="II179">
        <v>45.57</v>
      </c>
      <c r="IJ179">
        <v>0</v>
      </c>
      <c r="IK179">
        <v>0.44</v>
      </c>
      <c r="IL179">
        <v>0.44</v>
      </c>
      <c r="IM179">
        <v>0.44</v>
      </c>
      <c r="IN179">
        <v>0.44</v>
      </c>
      <c r="IO179">
        <v>0</v>
      </c>
      <c r="IP179">
        <v>0</v>
      </c>
      <c r="IQ179">
        <v>0</v>
      </c>
      <c r="IR179">
        <v>0</v>
      </c>
      <c r="IS179">
        <v>0</v>
      </c>
      <c r="IT179">
        <v>0</v>
      </c>
      <c r="IU179">
        <v>18</v>
      </c>
      <c r="IV179">
        <v>4.5</v>
      </c>
      <c r="IW179">
        <v>227.16</v>
      </c>
      <c r="IX179">
        <v>56.79</v>
      </c>
      <c r="IY179">
        <v>227.16</v>
      </c>
      <c r="IZ179">
        <v>227.16</v>
      </c>
      <c r="JA179">
        <v>0</v>
      </c>
      <c r="JB179">
        <v>0.59</v>
      </c>
      <c r="JC179">
        <v>0.59</v>
      </c>
      <c r="JD179">
        <v>0.59</v>
      </c>
      <c r="JE179">
        <v>0</v>
      </c>
      <c r="JF179">
        <v>0</v>
      </c>
      <c r="JG179">
        <v>0</v>
      </c>
      <c r="JH179">
        <v>0</v>
      </c>
      <c r="JI179">
        <v>0</v>
      </c>
      <c r="JJ179">
        <v>1971.4319</v>
      </c>
      <c r="JK179">
        <v>1971.4319</v>
      </c>
      <c r="JL179" t="s">
        <v>878</v>
      </c>
      <c r="JM179">
        <v>-8.4639999999999993E-3</v>
      </c>
      <c r="JN179">
        <v>0</v>
      </c>
      <c r="JO179">
        <v>784.7</v>
      </c>
      <c r="JP179">
        <v>66</v>
      </c>
      <c r="JQ179">
        <v>0.7</v>
      </c>
      <c r="JR179">
        <v>44317.36438082176</v>
      </c>
      <c r="JS179">
        <v>1</v>
      </c>
      <c r="JT179">
        <v>2</v>
      </c>
    </row>
    <row r="180" spans="1:280" x14ac:dyDescent="0.25">
      <c r="A180">
        <v>2092</v>
      </c>
      <c r="B180">
        <v>2092</v>
      </c>
      <c r="C180" t="s">
        <v>284</v>
      </c>
      <c r="D180" t="s">
        <v>262</v>
      </c>
      <c r="E180" t="s">
        <v>285</v>
      </c>
      <c r="G180">
        <v>2064</v>
      </c>
      <c r="H180">
        <v>1296000</v>
      </c>
      <c r="I180">
        <v>28000</v>
      </c>
      <c r="J180">
        <v>0</v>
      </c>
      <c r="K180">
        <v>28000</v>
      </c>
      <c r="L180">
        <v>0</v>
      </c>
      <c r="M180">
        <v>0</v>
      </c>
      <c r="N180">
        <v>0</v>
      </c>
      <c r="O180">
        <v>0</v>
      </c>
      <c r="P180">
        <v>7.48</v>
      </c>
      <c r="Q180">
        <v>762000</v>
      </c>
      <c r="R180">
        <v>1337</v>
      </c>
      <c r="S180">
        <v>1337</v>
      </c>
      <c r="T180">
        <v>1337</v>
      </c>
      <c r="U180">
        <v>0</v>
      </c>
      <c r="V180" t="s">
        <v>870</v>
      </c>
      <c r="W180">
        <v>1337</v>
      </c>
      <c r="X180">
        <v>1337</v>
      </c>
      <c r="Y180">
        <v>1337</v>
      </c>
      <c r="Z180">
        <v>0</v>
      </c>
      <c r="AA180">
        <v>130</v>
      </c>
      <c r="AB180">
        <v>130</v>
      </c>
      <c r="AC180">
        <v>0</v>
      </c>
      <c r="AD180">
        <v>9</v>
      </c>
      <c r="AE180">
        <v>4.5</v>
      </c>
      <c r="AF180">
        <v>9</v>
      </c>
      <c r="AG180">
        <v>9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0</v>
      </c>
      <c r="AR180">
        <v>0</v>
      </c>
      <c r="AS180">
        <v>3</v>
      </c>
      <c r="AT180">
        <v>0.75</v>
      </c>
      <c r="AU180">
        <v>33</v>
      </c>
      <c r="AV180">
        <v>8.25</v>
      </c>
      <c r="AW180">
        <v>33</v>
      </c>
      <c r="AX180">
        <v>33</v>
      </c>
      <c r="AY180">
        <v>0</v>
      </c>
      <c r="AZ180">
        <v>35.58</v>
      </c>
      <c r="BA180">
        <v>35.58</v>
      </c>
      <c r="BB180">
        <v>35.58</v>
      </c>
      <c r="BC180">
        <v>0</v>
      </c>
      <c r="BD180">
        <v>83.8</v>
      </c>
      <c r="BE180">
        <v>83.8</v>
      </c>
      <c r="BF180">
        <v>83.8</v>
      </c>
      <c r="BG180">
        <v>0</v>
      </c>
      <c r="BH180">
        <v>592.17499999999995</v>
      </c>
      <c r="BI180">
        <v>1599.88</v>
      </c>
      <c r="BJ180">
        <v>1522.57</v>
      </c>
      <c r="BK180">
        <v>1599.88</v>
      </c>
      <c r="BL180">
        <v>1599.88</v>
      </c>
      <c r="BM180">
        <v>1599.88</v>
      </c>
      <c r="BN180" t="s">
        <v>871</v>
      </c>
      <c r="BO180">
        <v>0</v>
      </c>
      <c r="BP180">
        <v>0</v>
      </c>
      <c r="BQ180">
        <v>569.92999999999995</v>
      </c>
      <c r="BR180">
        <v>32</v>
      </c>
      <c r="BS180">
        <v>0.7</v>
      </c>
      <c r="BT180" t="s">
        <v>872</v>
      </c>
      <c r="BU180" t="s">
        <v>872</v>
      </c>
      <c r="BV180" t="s">
        <v>872</v>
      </c>
      <c r="BW180" t="s">
        <v>872</v>
      </c>
      <c r="BX180">
        <v>2064</v>
      </c>
      <c r="BY180">
        <v>1252000</v>
      </c>
      <c r="BZ180">
        <v>28000</v>
      </c>
      <c r="CA180">
        <v>0</v>
      </c>
      <c r="CB180">
        <v>28000</v>
      </c>
      <c r="CC180">
        <v>0</v>
      </c>
      <c r="CD180">
        <v>0</v>
      </c>
      <c r="CE180">
        <v>0</v>
      </c>
      <c r="CF180">
        <v>0</v>
      </c>
      <c r="CG180">
        <v>7.48</v>
      </c>
      <c r="CH180">
        <v>638000</v>
      </c>
      <c r="CI180">
        <v>336.84</v>
      </c>
      <c r="CJ180">
        <v>1260.19</v>
      </c>
      <c r="CK180">
        <v>336.84</v>
      </c>
      <c r="CL180">
        <v>923.35</v>
      </c>
      <c r="CM180">
        <v>0</v>
      </c>
      <c r="CN180" t="s">
        <v>873</v>
      </c>
      <c r="CO180">
        <v>336.84</v>
      </c>
      <c r="CP180">
        <v>1260.19</v>
      </c>
      <c r="CQ180">
        <v>336.84</v>
      </c>
      <c r="CR180">
        <v>923.35</v>
      </c>
      <c r="CS180">
        <v>130</v>
      </c>
      <c r="CT180">
        <v>130</v>
      </c>
      <c r="CU180">
        <v>0</v>
      </c>
      <c r="CV180">
        <v>6</v>
      </c>
      <c r="CW180">
        <v>3</v>
      </c>
      <c r="CX180">
        <v>8</v>
      </c>
      <c r="CY180">
        <v>6</v>
      </c>
      <c r="CZ180">
        <v>2</v>
      </c>
      <c r="DA180">
        <v>0</v>
      </c>
      <c r="DB180">
        <v>0</v>
      </c>
      <c r="DC180">
        <v>0</v>
      </c>
      <c r="DD180">
        <v>0</v>
      </c>
      <c r="DE180">
        <v>0</v>
      </c>
      <c r="DF180">
        <v>0</v>
      </c>
      <c r="DG180">
        <v>0</v>
      </c>
      <c r="DH180">
        <v>0</v>
      </c>
      <c r="DI180">
        <v>0</v>
      </c>
      <c r="DJ180">
        <v>0</v>
      </c>
      <c r="DK180">
        <v>3</v>
      </c>
      <c r="DL180">
        <v>0.75</v>
      </c>
      <c r="DM180">
        <v>8.82</v>
      </c>
      <c r="DN180">
        <v>2.2050000000000001</v>
      </c>
      <c r="DO180">
        <v>33</v>
      </c>
      <c r="DP180">
        <v>8.82</v>
      </c>
      <c r="DQ180">
        <v>24.18</v>
      </c>
      <c r="DR180">
        <v>35.58</v>
      </c>
      <c r="DS180">
        <v>35.58</v>
      </c>
      <c r="DT180">
        <v>35.58</v>
      </c>
      <c r="DU180">
        <v>0</v>
      </c>
      <c r="DV180">
        <v>83.8</v>
      </c>
      <c r="DW180">
        <v>83.8</v>
      </c>
      <c r="DX180">
        <v>83.8</v>
      </c>
      <c r="DY180">
        <v>0</v>
      </c>
      <c r="DZ180">
        <v>568.05250000000001</v>
      </c>
      <c r="EA180">
        <v>592.17499999999995</v>
      </c>
      <c r="EB180">
        <v>1090.9849999999999</v>
      </c>
      <c r="EC180">
        <v>1522.57</v>
      </c>
      <c r="ED180">
        <v>592.17499999999995</v>
      </c>
      <c r="EE180">
        <v>1522.57</v>
      </c>
      <c r="EF180" t="s">
        <v>874</v>
      </c>
      <c r="EG180">
        <v>0</v>
      </c>
      <c r="EH180">
        <v>0</v>
      </c>
      <c r="EI180">
        <v>506.27</v>
      </c>
      <c r="EJ180">
        <v>32</v>
      </c>
      <c r="EK180">
        <v>0.7</v>
      </c>
      <c r="EL180" t="s">
        <v>872</v>
      </c>
      <c r="EM180" t="s">
        <v>872</v>
      </c>
      <c r="EN180" t="s">
        <v>872</v>
      </c>
      <c r="EO180" t="s">
        <v>872</v>
      </c>
      <c r="EP180">
        <v>2064</v>
      </c>
      <c r="EQ180">
        <v>1217553</v>
      </c>
      <c r="ER180" s="22">
        <v>28452</v>
      </c>
      <c r="ES180">
        <v>80280</v>
      </c>
      <c r="ET180">
        <v>28424</v>
      </c>
      <c r="EU180">
        <v>0</v>
      </c>
      <c r="EV180">
        <v>0</v>
      </c>
      <c r="EW180">
        <v>0</v>
      </c>
      <c r="EX180">
        <v>0</v>
      </c>
      <c r="EY180">
        <v>7.48</v>
      </c>
      <c r="EZ180">
        <v>695170</v>
      </c>
      <c r="FA180">
        <v>351.03</v>
      </c>
      <c r="FB180">
        <v>866.66</v>
      </c>
      <c r="FC180">
        <v>351.03</v>
      </c>
      <c r="FD180">
        <v>515.63</v>
      </c>
      <c r="FE180">
        <v>0</v>
      </c>
      <c r="FF180" t="s">
        <v>875</v>
      </c>
      <c r="FG180">
        <v>351.03</v>
      </c>
      <c r="FH180">
        <v>866.66</v>
      </c>
      <c r="FI180">
        <v>351.03</v>
      </c>
      <c r="FJ180">
        <v>515.63</v>
      </c>
      <c r="FK180">
        <v>90</v>
      </c>
      <c r="FL180">
        <v>90</v>
      </c>
      <c r="FM180">
        <v>0</v>
      </c>
      <c r="FN180">
        <v>6.89</v>
      </c>
      <c r="FO180">
        <v>3.4449999999999998</v>
      </c>
      <c r="FP180">
        <v>9.89</v>
      </c>
      <c r="FQ180">
        <v>6.89</v>
      </c>
      <c r="FR180">
        <v>3</v>
      </c>
      <c r="FS180">
        <v>0</v>
      </c>
      <c r="FT180">
        <v>0</v>
      </c>
      <c r="FU180">
        <v>0</v>
      </c>
      <c r="FV180">
        <v>0</v>
      </c>
      <c r="FW180">
        <v>0</v>
      </c>
      <c r="FX180">
        <v>0</v>
      </c>
      <c r="FY180">
        <v>0</v>
      </c>
      <c r="FZ180">
        <v>0</v>
      </c>
      <c r="GA180">
        <v>0</v>
      </c>
      <c r="GB180">
        <v>0</v>
      </c>
      <c r="GC180">
        <v>1</v>
      </c>
      <c r="GD180">
        <v>0.25</v>
      </c>
      <c r="GE180">
        <v>15.79</v>
      </c>
      <c r="GF180">
        <v>3.9474999999999998</v>
      </c>
      <c r="GG180">
        <v>39</v>
      </c>
      <c r="GH180">
        <v>15.79</v>
      </c>
      <c r="GI180">
        <v>23.21</v>
      </c>
      <c r="GJ180">
        <v>35.58</v>
      </c>
      <c r="GK180">
        <v>35.58</v>
      </c>
      <c r="GL180">
        <v>35.58</v>
      </c>
      <c r="GM180">
        <v>0</v>
      </c>
      <c r="GN180">
        <v>83.8</v>
      </c>
      <c r="GO180">
        <v>83.8</v>
      </c>
      <c r="GP180">
        <v>83.8</v>
      </c>
      <c r="GQ180">
        <v>0</v>
      </c>
      <c r="GR180">
        <v>577.79</v>
      </c>
      <c r="GS180">
        <v>568.05250000000001</v>
      </c>
      <c r="GT180">
        <v>1094.7550000000001</v>
      </c>
      <c r="GU180">
        <v>1090.9849999999999</v>
      </c>
      <c r="GV180">
        <v>577.79</v>
      </c>
      <c r="GW180">
        <v>1094.7550000000001</v>
      </c>
      <c r="GX180" t="s">
        <v>876</v>
      </c>
      <c r="GY180">
        <v>0</v>
      </c>
      <c r="GZ180">
        <v>0</v>
      </c>
      <c r="HA180">
        <v>802.13</v>
      </c>
      <c r="HB180">
        <v>68</v>
      </c>
      <c r="HC180">
        <v>0.7</v>
      </c>
      <c r="HD180" t="s">
        <v>872</v>
      </c>
      <c r="HE180" t="s">
        <v>872</v>
      </c>
      <c r="HF180" t="s">
        <v>872</v>
      </c>
      <c r="HG180" t="s">
        <v>872</v>
      </c>
      <c r="HH180">
        <v>2064</v>
      </c>
      <c r="HI180">
        <v>1187963</v>
      </c>
      <c r="HJ180">
        <v>38927</v>
      </c>
      <c r="HK180">
        <v>110777</v>
      </c>
      <c r="HL180">
        <v>30731</v>
      </c>
      <c r="HM180">
        <v>0</v>
      </c>
      <c r="HN180">
        <v>0</v>
      </c>
      <c r="HO180">
        <v>0</v>
      </c>
      <c r="HP180">
        <v>0</v>
      </c>
      <c r="HQ180">
        <v>7.64</v>
      </c>
      <c r="HR180">
        <v>713001</v>
      </c>
      <c r="HS180">
        <v>355.23</v>
      </c>
      <c r="HT180">
        <v>866.22</v>
      </c>
      <c r="HU180">
        <v>355.23</v>
      </c>
      <c r="HV180">
        <v>510.99</v>
      </c>
      <c r="HW180">
        <v>0</v>
      </c>
      <c r="HX180" t="s">
        <v>877</v>
      </c>
      <c r="HY180">
        <v>355.23</v>
      </c>
      <c r="HZ180">
        <v>866.22</v>
      </c>
      <c r="IA180">
        <v>355.23</v>
      </c>
      <c r="IB180">
        <v>510.99</v>
      </c>
      <c r="IC180">
        <v>94</v>
      </c>
      <c r="ID180">
        <v>94</v>
      </c>
      <c r="IE180">
        <v>0</v>
      </c>
      <c r="IF180">
        <v>7</v>
      </c>
      <c r="IG180">
        <v>3.5</v>
      </c>
      <c r="IH180">
        <v>7.81</v>
      </c>
      <c r="II180">
        <v>7</v>
      </c>
      <c r="IJ180">
        <v>0.81</v>
      </c>
      <c r="IK180">
        <v>0</v>
      </c>
      <c r="IL180">
        <v>0</v>
      </c>
      <c r="IM180">
        <v>0</v>
      </c>
      <c r="IN180">
        <v>0</v>
      </c>
      <c r="IO180">
        <v>0</v>
      </c>
      <c r="IP180">
        <v>0</v>
      </c>
      <c r="IQ180">
        <v>0</v>
      </c>
      <c r="IR180">
        <v>0</v>
      </c>
      <c r="IS180">
        <v>0</v>
      </c>
      <c r="IT180">
        <v>0</v>
      </c>
      <c r="IU180">
        <v>8</v>
      </c>
      <c r="IV180">
        <v>2</v>
      </c>
      <c r="IW180">
        <v>14.72</v>
      </c>
      <c r="IX180">
        <v>3.68</v>
      </c>
      <c r="IY180">
        <v>37</v>
      </c>
      <c r="IZ180">
        <v>14.72</v>
      </c>
      <c r="JA180">
        <v>22.28</v>
      </c>
      <c r="JB180">
        <v>35.58</v>
      </c>
      <c r="JC180">
        <v>35.58</v>
      </c>
      <c r="JD180">
        <v>35.58</v>
      </c>
      <c r="JE180">
        <v>0</v>
      </c>
      <c r="JF180">
        <v>83.8</v>
      </c>
      <c r="JG180">
        <v>83.8</v>
      </c>
      <c r="JH180">
        <v>83.8</v>
      </c>
      <c r="JI180">
        <v>0</v>
      </c>
      <c r="JJ180">
        <v>577.79</v>
      </c>
      <c r="JK180">
        <v>1094.7550000000001</v>
      </c>
      <c r="JL180" t="s">
        <v>878</v>
      </c>
      <c r="JM180">
        <v>0</v>
      </c>
      <c r="JN180">
        <v>0</v>
      </c>
      <c r="JO180">
        <v>823.12</v>
      </c>
      <c r="JP180">
        <v>70</v>
      </c>
      <c r="JQ180">
        <v>0.7</v>
      </c>
      <c r="JR180">
        <v>44317.36438082176</v>
      </c>
      <c r="JS180">
        <v>1</v>
      </c>
      <c r="JT180">
        <v>2</v>
      </c>
    </row>
    <row r="181" spans="1:280" x14ac:dyDescent="0.25">
      <c r="A181">
        <v>5252</v>
      </c>
      <c r="B181">
        <v>2092</v>
      </c>
      <c r="D181" t="s">
        <v>262</v>
      </c>
      <c r="E181" t="s">
        <v>285</v>
      </c>
      <c r="F181" t="s">
        <v>944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T181">
        <v>0</v>
      </c>
      <c r="U181">
        <v>0</v>
      </c>
      <c r="V181" t="s">
        <v>870</v>
      </c>
      <c r="W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G181">
        <v>0</v>
      </c>
      <c r="AH181">
        <v>0</v>
      </c>
      <c r="AI181">
        <v>0</v>
      </c>
      <c r="AJ181">
        <v>0</v>
      </c>
      <c r="AL181">
        <v>0</v>
      </c>
      <c r="AM181">
        <v>0</v>
      </c>
      <c r="AN181">
        <v>0</v>
      </c>
      <c r="AO181">
        <v>0</v>
      </c>
      <c r="AQ181">
        <v>0</v>
      </c>
      <c r="AR181">
        <v>0</v>
      </c>
      <c r="AS181">
        <v>0</v>
      </c>
      <c r="AT181">
        <v>0</v>
      </c>
      <c r="AU181">
        <v>0</v>
      </c>
      <c r="AV181">
        <v>0</v>
      </c>
      <c r="AX181">
        <v>0</v>
      </c>
      <c r="AY181">
        <v>0</v>
      </c>
      <c r="AZ181">
        <v>0</v>
      </c>
      <c r="BB181">
        <v>0</v>
      </c>
      <c r="BC181">
        <v>0</v>
      </c>
      <c r="BD181">
        <v>0</v>
      </c>
      <c r="BF181">
        <v>0</v>
      </c>
      <c r="BG181">
        <v>0</v>
      </c>
      <c r="BH181">
        <v>137.91749999999999</v>
      </c>
      <c r="BI181">
        <v>0</v>
      </c>
      <c r="BL181">
        <v>137.91749999999999</v>
      </c>
      <c r="BN181" t="s">
        <v>871</v>
      </c>
      <c r="BO181">
        <v>0</v>
      </c>
      <c r="BP181">
        <v>0</v>
      </c>
      <c r="BQ181">
        <v>0</v>
      </c>
      <c r="BR181">
        <v>0</v>
      </c>
      <c r="BS181">
        <v>0</v>
      </c>
      <c r="BT181" t="s">
        <v>872</v>
      </c>
      <c r="BU181" t="s">
        <v>872</v>
      </c>
      <c r="BV181" t="s">
        <v>872</v>
      </c>
      <c r="BW181" t="s">
        <v>872</v>
      </c>
      <c r="BY181">
        <v>0</v>
      </c>
      <c r="BZ181">
        <v>0</v>
      </c>
      <c r="CA181">
        <v>0</v>
      </c>
      <c r="CB181">
        <v>0</v>
      </c>
      <c r="CC181">
        <v>0</v>
      </c>
      <c r="CD181">
        <v>0</v>
      </c>
      <c r="CE181">
        <v>0</v>
      </c>
      <c r="CF181">
        <v>0</v>
      </c>
      <c r="CG181">
        <v>0</v>
      </c>
      <c r="CH181">
        <v>0</v>
      </c>
      <c r="CI181">
        <v>137.02000000000001</v>
      </c>
      <c r="CK181">
        <v>137.02000000000001</v>
      </c>
      <c r="CL181">
        <v>0</v>
      </c>
      <c r="CM181">
        <v>0</v>
      </c>
      <c r="CN181" t="s">
        <v>873</v>
      </c>
      <c r="CO181">
        <v>137.02000000000001</v>
      </c>
      <c r="CQ181">
        <v>137.02000000000001</v>
      </c>
      <c r="CR181">
        <v>0</v>
      </c>
      <c r="CS181">
        <v>0</v>
      </c>
      <c r="CT181">
        <v>0</v>
      </c>
      <c r="CU181">
        <v>0</v>
      </c>
      <c r="CV181">
        <v>0</v>
      </c>
      <c r="CW181">
        <v>0</v>
      </c>
      <c r="CY181">
        <v>0</v>
      </c>
      <c r="CZ181">
        <v>0</v>
      </c>
      <c r="DA181">
        <v>0</v>
      </c>
      <c r="DB181">
        <v>0</v>
      </c>
      <c r="DD181">
        <v>0</v>
      </c>
      <c r="DE181">
        <v>0</v>
      </c>
      <c r="DF181">
        <v>0</v>
      </c>
      <c r="DG181">
        <v>0</v>
      </c>
      <c r="DI181">
        <v>0</v>
      </c>
      <c r="DJ181">
        <v>0</v>
      </c>
      <c r="DK181">
        <v>0</v>
      </c>
      <c r="DL181">
        <v>0</v>
      </c>
      <c r="DM181">
        <v>3.59</v>
      </c>
      <c r="DN181">
        <v>0.89749999999999996</v>
      </c>
      <c r="DP181">
        <v>3.59</v>
      </c>
      <c r="DQ181">
        <v>0</v>
      </c>
      <c r="DR181">
        <v>0</v>
      </c>
      <c r="DT181">
        <v>0</v>
      </c>
      <c r="DU181">
        <v>0</v>
      </c>
      <c r="DV181">
        <v>0</v>
      </c>
      <c r="DX181">
        <v>0</v>
      </c>
      <c r="DY181">
        <v>0</v>
      </c>
      <c r="DZ181">
        <v>136.3075</v>
      </c>
      <c r="EA181">
        <v>137.91749999999999</v>
      </c>
      <c r="ED181">
        <v>137.91749999999999</v>
      </c>
      <c r="EF181" t="s">
        <v>874</v>
      </c>
      <c r="EG181">
        <v>0</v>
      </c>
      <c r="EH181">
        <v>0</v>
      </c>
      <c r="EI181">
        <v>0</v>
      </c>
      <c r="EJ181">
        <v>0</v>
      </c>
      <c r="EK181">
        <v>0</v>
      </c>
      <c r="EL181" t="s">
        <v>872</v>
      </c>
      <c r="EM181" t="s">
        <v>872</v>
      </c>
      <c r="EN181" t="s">
        <v>872</v>
      </c>
      <c r="EO181" t="s">
        <v>872</v>
      </c>
      <c r="EQ181">
        <v>0</v>
      </c>
      <c r="ER181" s="22">
        <v>0</v>
      </c>
      <c r="ES181">
        <v>0</v>
      </c>
      <c r="ET181">
        <v>0</v>
      </c>
      <c r="EU181">
        <v>0</v>
      </c>
      <c r="EV181">
        <v>0</v>
      </c>
      <c r="EW181">
        <v>0</v>
      </c>
      <c r="EX181">
        <v>0</v>
      </c>
      <c r="EY181">
        <v>0</v>
      </c>
      <c r="EZ181">
        <v>0</v>
      </c>
      <c r="FA181">
        <v>134.79</v>
      </c>
      <c r="FC181">
        <v>134.79</v>
      </c>
      <c r="FD181">
        <v>0</v>
      </c>
      <c r="FE181">
        <v>0</v>
      </c>
      <c r="FF181" t="s">
        <v>875</v>
      </c>
      <c r="FG181">
        <v>134.79</v>
      </c>
      <c r="FI181">
        <v>134.79</v>
      </c>
      <c r="FJ181">
        <v>0</v>
      </c>
      <c r="FK181">
        <v>0</v>
      </c>
      <c r="FL181">
        <v>0</v>
      </c>
      <c r="FM181">
        <v>0</v>
      </c>
      <c r="FN181">
        <v>0</v>
      </c>
      <c r="FO181">
        <v>0</v>
      </c>
      <c r="FQ181">
        <v>0</v>
      </c>
      <c r="FR181">
        <v>0</v>
      </c>
      <c r="FS181">
        <v>0</v>
      </c>
      <c r="FT181">
        <v>0</v>
      </c>
      <c r="FV181">
        <v>0</v>
      </c>
      <c r="FW181">
        <v>0</v>
      </c>
      <c r="FX181">
        <v>0</v>
      </c>
      <c r="FY181">
        <v>0</v>
      </c>
      <c r="GA181">
        <v>0</v>
      </c>
      <c r="GB181">
        <v>0</v>
      </c>
      <c r="GC181">
        <v>0</v>
      </c>
      <c r="GD181">
        <v>0</v>
      </c>
      <c r="GE181">
        <v>6.07</v>
      </c>
      <c r="GF181">
        <v>1.5175000000000001</v>
      </c>
      <c r="GH181">
        <v>6.07</v>
      </c>
      <c r="GI181">
        <v>0</v>
      </c>
      <c r="GJ181">
        <v>0</v>
      </c>
      <c r="GL181">
        <v>0</v>
      </c>
      <c r="GM181">
        <v>0</v>
      </c>
      <c r="GN181">
        <v>0</v>
      </c>
      <c r="GP181">
        <v>0</v>
      </c>
      <c r="GQ181">
        <v>0</v>
      </c>
      <c r="GR181">
        <v>149.35</v>
      </c>
      <c r="GS181">
        <v>136.3075</v>
      </c>
      <c r="GV181">
        <v>149.35</v>
      </c>
      <c r="GX181" t="s">
        <v>876</v>
      </c>
      <c r="GY181">
        <v>0</v>
      </c>
      <c r="GZ181">
        <v>0</v>
      </c>
      <c r="HA181">
        <v>0</v>
      </c>
      <c r="HB181">
        <v>0</v>
      </c>
      <c r="HC181">
        <v>0</v>
      </c>
      <c r="HD181" t="s">
        <v>872</v>
      </c>
      <c r="HE181" t="s">
        <v>872</v>
      </c>
      <c r="HF181" t="s">
        <v>872</v>
      </c>
      <c r="HG181" t="s">
        <v>872</v>
      </c>
      <c r="HI181">
        <v>0</v>
      </c>
      <c r="HJ181">
        <v>0</v>
      </c>
      <c r="HK181">
        <v>0</v>
      </c>
      <c r="HL181">
        <v>0</v>
      </c>
      <c r="HM181">
        <v>0</v>
      </c>
      <c r="HN181">
        <v>0</v>
      </c>
      <c r="HO181">
        <v>0</v>
      </c>
      <c r="HP181">
        <v>0</v>
      </c>
      <c r="HQ181">
        <v>0</v>
      </c>
      <c r="HR181">
        <v>0</v>
      </c>
      <c r="HS181">
        <v>147.74</v>
      </c>
      <c r="HU181">
        <v>147.74</v>
      </c>
      <c r="HV181">
        <v>0</v>
      </c>
      <c r="HW181">
        <v>0</v>
      </c>
      <c r="HX181" t="s">
        <v>877</v>
      </c>
      <c r="HY181">
        <v>147.74</v>
      </c>
      <c r="IA181">
        <v>147.74</v>
      </c>
      <c r="IB181">
        <v>0</v>
      </c>
      <c r="IC181">
        <v>0</v>
      </c>
      <c r="ID181">
        <v>0</v>
      </c>
      <c r="IE181">
        <v>0</v>
      </c>
      <c r="IF181">
        <v>0</v>
      </c>
      <c r="IG181">
        <v>0</v>
      </c>
      <c r="II181">
        <v>0</v>
      </c>
      <c r="IJ181">
        <v>0</v>
      </c>
      <c r="IK181">
        <v>0</v>
      </c>
      <c r="IL181">
        <v>0</v>
      </c>
      <c r="IN181">
        <v>0</v>
      </c>
      <c r="IO181">
        <v>0</v>
      </c>
      <c r="IP181">
        <v>0</v>
      </c>
      <c r="IQ181">
        <v>0</v>
      </c>
      <c r="IS181">
        <v>0</v>
      </c>
      <c r="IT181">
        <v>0</v>
      </c>
      <c r="IU181">
        <v>0</v>
      </c>
      <c r="IV181">
        <v>0</v>
      </c>
      <c r="IW181">
        <v>6.44</v>
      </c>
      <c r="IX181">
        <v>1.61</v>
      </c>
      <c r="IZ181">
        <v>6.44</v>
      </c>
      <c r="JA181">
        <v>0</v>
      </c>
      <c r="JB181">
        <v>0</v>
      </c>
      <c r="JD181">
        <v>0</v>
      </c>
      <c r="JE181">
        <v>0</v>
      </c>
      <c r="JF181">
        <v>0</v>
      </c>
      <c r="JH181">
        <v>0</v>
      </c>
      <c r="JI181">
        <v>0</v>
      </c>
      <c r="JJ181">
        <v>149.35</v>
      </c>
      <c r="JL181" t="s">
        <v>878</v>
      </c>
      <c r="JM181">
        <v>0</v>
      </c>
      <c r="JN181">
        <v>0</v>
      </c>
      <c r="JO181">
        <v>0</v>
      </c>
      <c r="JP181">
        <v>0</v>
      </c>
      <c r="JQ181">
        <v>0</v>
      </c>
      <c r="JR181">
        <v>44317.36438082176</v>
      </c>
      <c r="JS181">
        <v>1</v>
      </c>
      <c r="JT181">
        <v>3</v>
      </c>
    </row>
    <row r="182" spans="1:280" x14ac:dyDescent="0.25">
      <c r="A182">
        <v>5349</v>
      </c>
      <c r="B182">
        <v>2092</v>
      </c>
      <c r="D182" t="s">
        <v>262</v>
      </c>
      <c r="E182" t="s">
        <v>285</v>
      </c>
      <c r="F182" t="s">
        <v>945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T182">
        <v>0</v>
      </c>
      <c r="U182">
        <v>0</v>
      </c>
      <c r="V182" t="s">
        <v>870</v>
      </c>
      <c r="W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G182">
        <v>0</v>
      </c>
      <c r="AH182">
        <v>0</v>
      </c>
      <c r="AI182">
        <v>0</v>
      </c>
      <c r="AJ182">
        <v>0</v>
      </c>
      <c r="AL182">
        <v>0</v>
      </c>
      <c r="AM182">
        <v>0</v>
      </c>
      <c r="AN182">
        <v>0</v>
      </c>
      <c r="AO182">
        <v>0</v>
      </c>
      <c r="AQ182">
        <v>0</v>
      </c>
      <c r="AR182">
        <v>0</v>
      </c>
      <c r="AS182">
        <v>0</v>
      </c>
      <c r="AT182">
        <v>0</v>
      </c>
      <c r="AU182">
        <v>0</v>
      </c>
      <c r="AV182">
        <v>0</v>
      </c>
      <c r="AX182">
        <v>0</v>
      </c>
      <c r="AY182">
        <v>0</v>
      </c>
      <c r="AZ182">
        <v>0</v>
      </c>
      <c r="BB182">
        <v>0</v>
      </c>
      <c r="BC182">
        <v>0</v>
      </c>
      <c r="BD182">
        <v>0</v>
      </c>
      <c r="BF182">
        <v>0</v>
      </c>
      <c r="BG182">
        <v>0</v>
      </c>
      <c r="BH182">
        <v>792.47749999999996</v>
      </c>
      <c r="BI182">
        <v>0</v>
      </c>
      <c r="BL182">
        <v>792.47749999999996</v>
      </c>
      <c r="BN182" t="s">
        <v>871</v>
      </c>
      <c r="BO182">
        <v>0</v>
      </c>
      <c r="BP182">
        <v>0</v>
      </c>
      <c r="BQ182">
        <v>0</v>
      </c>
      <c r="BR182">
        <v>0</v>
      </c>
      <c r="BS182">
        <v>0</v>
      </c>
      <c r="BT182" t="s">
        <v>872</v>
      </c>
      <c r="BU182" t="s">
        <v>872</v>
      </c>
      <c r="BV182" t="s">
        <v>872</v>
      </c>
      <c r="BW182" t="s">
        <v>872</v>
      </c>
      <c r="BY182">
        <v>0</v>
      </c>
      <c r="BZ182">
        <v>0</v>
      </c>
      <c r="CA182">
        <v>0</v>
      </c>
      <c r="CB182">
        <v>0</v>
      </c>
      <c r="CC182">
        <v>0</v>
      </c>
      <c r="CD182">
        <v>0</v>
      </c>
      <c r="CE182">
        <v>0</v>
      </c>
      <c r="CF182">
        <v>0</v>
      </c>
      <c r="CG182">
        <v>0</v>
      </c>
      <c r="CH182">
        <v>0</v>
      </c>
      <c r="CI182">
        <v>786.33</v>
      </c>
      <c r="CK182">
        <v>786.33</v>
      </c>
      <c r="CL182">
        <v>0</v>
      </c>
      <c r="CM182">
        <v>0</v>
      </c>
      <c r="CN182" t="s">
        <v>873</v>
      </c>
      <c r="CO182">
        <v>786.33</v>
      </c>
      <c r="CQ182">
        <v>786.33</v>
      </c>
      <c r="CR182">
        <v>0</v>
      </c>
      <c r="CS182">
        <v>0</v>
      </c>
      <c r="CT182">
        <v>0</v>
      </c>
      <c r="CU182">
        <v>0</v>
      </c>
      <c r="CV182">
        <v>2</v>
      </c>
      <c r="CW182">
        <v>1</v>
      </c>
      <c r="CY182">
        <v>2</v>
      </c>
      <c r="CZ182">
        <v>0</v>
      </c>
      <c r="DA182">
        <v>0</v>
      </c>
      <c r="DB182">
        <v>0</v>
      </c>
      <c r="DD182">
        <v>0</v>
      </c>
      <c r="DE182">
        <v>0</v>
      </c>
      <c r="DF182">
        <v>0</v>
      </c>
      <c r="DG182">
        <v>0</v>
      </c>
      <c r="DI182">
        <v>0</v>
      </c>
      <c r="DJ182">
        <v>0</v>
      </c>
      <c r="DK182">
        <v>0</v>
      </c>
      <c r="DL182">
        <v>0</v>
      </c>
      <c r="DM182">
        <v>20.59</v>
      </c>
      <c r="DN182">
        <v>5.1475</v>
      </c>
      <c r="DP182">
        <v>20.59</v>
      </c>
      <c r="DQ182">
        <v>0</v>
      </c>
      <c r="DR182">
        <v>0</v>
      </c>
      <c r="DT182">
        <v>0</v>
      </c>
      <c r="DU182">
        <v>0</v>
      </c>
      <c r="DV182">
        <v>0</v>
      </c>
      <c r="DX182">
        <v>0</v>
      </c>
      <c r="DY182">
        <v>0</v>
      </c>
      <c r="DZ182">
        <v>386.625</v>
      </c>
      <c r="EA182">
        <v>792.47749999999996</v>
      </c>
      <c r="ED182">
        <v>792.47749999999996</v>
      </c>
      <c r="EF182" t="s">
        <v>874</v>
      </c>
      <c r="EG182">
        <v>0</v>
      </c>
      <c r="EH182">
        <v>0</v>
      </c>
      <c r="EI182">
        <v>0</v>
      </c>
      <c r="EJ182">
        <v>0</v>
      </c>
      <c r="EK182">
        <v>0</v>
      </c>
      <c r="EL182" t="s">
        <v>872</v>
      </c>
      <c r="EM182" t="s">
        <v>872</v>
      </c>
      <c r="EN182" t="s">
        <v>872</v>
      </c>
      <c r="EO182" t="s">
        <v>872</v>
      </c>
      <c r="EQ182">
        <v>0</v>
      </c>
      <c r="ER182" s="22">
        <v>0</v>
      </c>
      <c r="ES182">
        <v>0</v>
      </c>
      <c r="ET182">
        <v>0</v>
      </c>
      <c r="EU182">
        <v>0</v>
      </c>
      <c r="EV182">
        <v>0</v>
      </c>
      <c r="EW182">
        <v>0</v>
      </c>
      <c r="EX182">
        <v>0</v>
      </c>
      <c r="EY182">
        <v>0</v>
      </c>
      <c r="EZ182">
        <v>0</v>
      </c>
      <c r="FA182">
        <v>380.84</v>
      </c>
      <c r="FC182">
        <v>380.84</v>
      </c>
      <c r="FD182">
        <v>0</v>
      </c>
      <c r="FE182">
        <v>0</v>
      </c>
      <c r="FF182" t="s">
        <v>875</v>
      </c>
      <c r="FG182">
        <v>380.84</v>
      </c>
      <c r="FI182">
        <v>380.84</v>
      </c>
      <c r="FJ182">
        <v>0</v>
      </c>
      <c r="FK182">
        <v>0</v>
      </c>
      <c r="FL182">
        <v>0</v>
      </c>
      <c r="FM182">
        <v>0</v>
      </c>
      <c r="FN182">
        <v>3</v>
      </c>
      <c r="FO182">
        <v>1.5</v>
      </c>
      <c r="FQ182">
        <v>3</v>
      </c>
      <c r="FR182">
        <v>0</v>
      </c>
      <c r="FS182">
        <v>0</v>
      </c>
      <c r="FT182">
        <v>0</v>
      </c>
      <c r="FV182">
        <v>0</v>
      </c>
      <c r="FW182">
        <v>0</v>
      </c>
      <c r="FX182">
        <v>0</v>
      </c>
      <c r="FY182">
        <v>0</v>
      </c>
      <c r="GA182">
        <v>0</v>
      </c>
      <c r="GB182">
        <v>0</v>
      </c>
      <c r="GC182">
        <v>0</v>
      </c>
      <c r="GD182">
        <v>0</v>
      </c>
      <c r="GE182">
        <v>17.14</v>
      </c>
      <c r="GF182">
        <v>4.2850000000000001</v>
      </c>
      <c r="GH182">
        <v>17.14</v>
      </c>
      <c r="GI182">
        <v>0</v>
      </c>
      <c r="GJ182">
        <v>0</v>
      </c>
      <c r="GL182">
        <v>0</v>
      </c>
      <c r="GM182">
        <v>0</v>
      </c>
      <c r="GN182">
        <v>0</v>
      </c>
      <c r="GP182">
        <v>0</v>
      </c>
      <c r="GQ182">
        <v>0</v>
      </c>
      <c r="GR182">
        <v>367.61500000000001</v>
      </c>
      <c r="GS182">
        <v>386.625</v>
      </c>
      <c r="GV182">
        <v>386.625</v>
      </c>
      <c r="GX182" t="s">
        <v>876</v>
      </c>
      <c r="GY182">
        <v>0</v>
      </c>
      <c r="GZ182">
        <v>0</v>
      </c>
      <c r="HA182">
        <v>0</v>
      </c>
      <c r="HB182">
        <v>0</v>
      </c>
      <c r="HC182">
        <v>0</v>
      </c>
      <c r="HD182" t="s">
        <v>872</v>
      </c>
      <c r="HE182" t="s">
        <v>872</v>
      </c>
      <c r="HF182" t="s">
        <v>872</v>
      </c>
      <c r="HG182" t="s">
        <v>872</v>
      </c>
      <c r="HI182">
        <v>0</v>
      </c>
      <c r="HJ182">
        <v>0</v>
      </c>
      <c r="HK182">
        <v>0</v>
      </c>
      <c r="HL182">
        <v>0</v>
      </c>
      <c r="HM182">
        <v>0</v>
      </c>
      <c r="HN182">
        <v>0</v>
      </c>
      <c r="HO182">
        <v>0</v>
      </c>
      <c r="HP182">
        <v>0</v>
      </c>
      <c r="HQ182">
        <v>0</v>
      </c>
      <c r="HR182">
        <v>0</v>
      </c>
      <c r="HS182">
        <v>363.25</v>
      </c>
      <c r="HU182">
        <v>363.25</v>
      </c>
      <c r="HV182">
        <v>0</v>
      </c>
      <c r="HW182">
        <v>0</v>
      </c>
      <c r="HX182" t="s">
        <v>877</v>
      </c>
      <c r="HY182">
        <v>363.25</v>
      </c>
      <c r="IA182">
        <v>363.25</v>
      </c>
      <c r="IB182">
        <v>0</v>
      </c>
      <c r="IC182">
        <v>0</v>
      </c>
      <c r="ID182">
        <v>0</v>
      </c>
      <c r="IE182">
        <v>0</v>
      </c>
      <c r="IF182">
        <v>0.81</v>
      </c>
      <c r="IG182">
        <v>0.40500000000000003</v>
      </c>
      <c r="II182">
        <v>0.81</v>
      </c>
      <c r="IJ182">
        <v>0</v>
      </c>
      <c r="IK182">
        <v>0</v>
      </c>
      <c r="IL182">
        <v>0</v>
      </c>
      <c r="IN182">
        <v>0</v>
      </c>
      <c r="IO182">
        <v>0</v>
      </c>
      <c r="IP182">
        <v>0</v>
      </c>
      <c r="IQ182">
        <v>0</v>
      </c>
      <c r="IS182">
        <v>0</v>
      </c>
      <c r="IT182">
        <v>0</v>
      </c>
      <c r="IU182">
        <v>0</v>
      </c>
      <c r="IV182">
        <v>0</v>
      </c>
      <c r="IW182">
        <v>15.84</v>
      </c>
      <c r="IX182">
        <v>3.96</v>
      </c>
      <c r="IZ182">
        <v>15.84</v>
      </c>
      <c r="JA182">
        <v>0</v>
      </c>
      <c r="JB182">
        <v>0</v>
      </c>
      <c r="JD182">
        <v>0</v>
      </c>
      <c r="JE182">
        <v>0</v>
      </c>
      <c r="JF182">
        <v>0</v>
      </c>
      <c r="JH182">
        <v>0</v>
      </c>
      <c r="JI182">
        <v>0</v>
      </c>
      <c r="JJ182">
        <v>367.61500000000001</v>
      </c>
      <c r="JL182" t="s">
        <v>878</v>
      </c>
      <c r="JM182">
        <v>0</v>
      </c>
      <c r="JN182">
        <v>0</v>
      </c>
      <c r="JO182">
        <v>0</v>
      </c>
      <c r="JP182">
        <v>0</v>
      </c>
      <c r="JQ182">
        <v>0</v>
      </c>
      <c r="JR182">
        <v>44317.36438082176</v>
      </c>
      <c r="JS182">
        <v>1</v>
      </c>
      <c r="JT182">
        <v>3</v>
      </c>
    </row>
    <row r="183" spans="1:280" x14ac:dyDescent="0.25">
      <c r="A183">
        <v>2093</v>
      </c>
      <c r="B183">
        <v>2093</v>
      </c>
      <c r="C183" t="s">
        <v>286</v>
      </c>
      <c r="D183" t="s">
        <v>262</v>
      </c>
      <c r="E183" t="s">
        <v>287</v>
      </c>
      <c r="G183">
        <v>2064</v>
      </c>
      <c r="H183">
        <v>1467773</v>
      </c>
      <c r="I183">
        <v>0</v>
      </c>
      <c r="J183">
        <v>0</v>
      </c>
      <c r="K183">
        <v>21320</v>
      </c>
      <c r="L183">
        <v>0</v>
      </c>
      <c r="M183">
        <v>0</v>
      </c>
      <c r="N183">
        <v>624</v>
      </c>
      <c r="O183">
        <v>0</v>
      </c>
      <c r="P183">
        <v>9.65</v>
      </c>
      <c r="Q183">
        <v>447888</v>
      </c>
      <c r="R183">
        <v>532</v>
      </c>
      <c r="S183">
        <v>532</v>
      </c>
      <c r="T183">
        <v>532</v>
      </c>
      <c r="U183">
        <v>0</v>
      </c>
      <c r="V183" t="s">
        <v>870</v>
      </c>
      <c r="W183">
        <v>532</v>
      </c>
      <c r="X183">
        <v>532</v>
      </c>
      <c r="Y183">
        <v>532</v>
      </c>
      <c r="Z183">
        <v>0</v>
      </c>
      <c r="AA183">
        <v>103</v>
      </c>
      <c r="AB183">
        <v>58.52</v>
      </c>
      <c r="AC183">
        <v>8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0</v>
      </c>
      <c r="AR183">
        <v>0</v>
      </c>
      <c r="AS183">
        <v>0</v>
      </c>
      <c r="AT183">
        <v>0</v>
      </c>
      <c r="AU183">
        <v>180.65</v>
      </c>
      <c r="AV183">
        <v>45.162500000000001</v>
      </c>
      <c r="AW183">
        <v>180.65</v>
      </c>
      <c r="AX183">
        <v>180.65</v>
      </c>
      <c r="AY183">
        <v>0</v>
      </c>
      <c r="AZ183">
        <v>0</v>
      </c>
      <c r="BA183">
        <v>0</v>
      </c>
      <c r="BB183">
        <v>0</v>
      </c>
      <c r="BC183">
        <v>0</v>
      </c>
      <c r="BD183">
        <v>83.97</v>
      </c>
      <c r="BE183">
        <v>83.97</v>
      </c>
      <c r="BF183">
        <v>83.97</v>
      </c>
      <c r="BG183">
        <v>0</v>
      </c>
      <c r="BH183">
        <v>710.81389999999999</v>
      </c>
      <c r="BI183">
        <v>727.65250000000003</v>
      </c>
      <c r="BJ183">
        <v>710.81389999999999</v>
      </c>
      <c r="BK183">
        <v>727.65250000000003</v>
      </c>
      <c r="BL183">
        <v>727.65250000000003</v>
      </c>
      <c r="BM183">
        <v>727.65250000000003</v>
      </c>
      <c r="BN183" t="s">
        <v>871</v>
      </c>
      <c r="BO183">
        <v>0</v>
      </c>
      <c r="BP183">
        <v>0</v>
      </c>
      <c r="BQ183">
        <v>841.89</v>
      </c>
      <c r="BR183">
        <v>64</v>
      </c>
      <c r="BS183">
        <v>0.7</v>
      </c>
      <c r="BT183" t="s">
        <v>872</v>
      </c>
      <c r="BU183" t="s">
        <v>872</v>
      </c>
      <c r="BV183" t="s">
        <v>872</v>
      </c>
      <c r="BW183" t="s">
        <v>872</v>
      </c>
      <c r="BX183">
        <v>2064</v>
      </c>
      <c r="BY183">
        <v>1426773</v>
      </c>
      <c r="BZ183">
        <v>0</v>
      </c>
      <c r="CA183">
        <v>0</v>
      </c>
      <c r="CB183">
        <v>10000</v>
      </c>
      <c r="CC183">
        <v>0</v>
      </c>
      <c r="CD183">
        <v>0</v>
      </c>
      <c r="CE183">
        <v>624</v>
      </c>
      <c r="CF183">
        <v>0</v>
      </c>
      <c r="CG183">
        <v>9.65</v>
      </c>
      <c r="CH183">
        <v>446030</v>
      </c>
      <c r="CI183">
        <v>517.49</v>
      </c>
      <c r="CJ183">
        <v>517.49</v>
      </c>
      <c r="CK183">
        <v>517.49</v>
      </c>
      <c r="CL183">
        <v>0</v>
      </c>
      <c r="CM183">
        <v>0</v>
      </c>
      <c r="CN183" t="s">
        <v>873</v>
      </c>
      <c r="CO183">
        <v>517.49</v>
      </c>
      <c r="CP183">
        <v>517.49</v>
      </c>
      <c r="CQ183">
        <v>517.49</v>
      </c>
      <c r="CR183">
        <v>0</v>
      </c>
      <c r="CS183">
        <v>103</v>
      </c>
      <c r="CT183">
        <v>56.923900000000003</v>
      </c>
      <c r="CU183">
        <v>8</v>
      </c>
      <c r="CV183">
        <v>1</v>
      </c>
      <c r="CW183">
        <v>0.5</v>
      </c>
      <c r="CX183">
        <v>1</v>
      </c>
      <c r="CY183">
        <v>1</v>
      </c>
      <c r="CZ183">
        <v>0</v>
      </c>
      <c r="DA183">
        <v>0</v>
      </c>
      <c r="DB183">
        <v>0</v>
      </c>
      <c r="DC183">
        <v>0</v>
      </c>
      <c r="DD183">
        <v>0</v>
      </c>
      <c r="DE183">
        <v>0</v>
      </c>
      <c r="DF183">
        <v>0</v>
      </c>
      <c r="DG183">
        <v>0</v>
      </c>
      <c r="DH183">
        <v>0</v>
      </c>
      <c r="DI183">
        <v>0</v>
      </c>
      <c r="DJ183">
        <v>0</v>
      </c>
      <c r="DK183">
        <v>0</v>
      </c>
      <c r="DL183">
        <v>0</v>
      </c>
      <c r="DM183">
        <v>175.72</v>
      </c>
      <c r="DN183">
        <v>43.93</v>
      </c>
      <c r="DO183">
        <v>175.72</v>
      </c>
      <c r="DP183">
        <v>175.72</v>
      </c>
      <c r="DQ183">
        <v>0</v>
      </c>
      <c r="DR183">
        <v>0</v>
      </c>
      <c r="DS183">
        <v>0</v>
      </c>
      <c r="DT183">
        <v>0</v>
      </c>
      <c r="DU183">
        <v>0</v>
      </c>
      <c r="DV183">
        <v>83.97</v>
      </c>
      <c r="DW183">
        <v>83.97</v>
      </c>
      <c r="DX183">
        <v>83.97</v>
      </c>
      <c r="DY183">
        <v>0</v>
      </c>
      <c r="DZ183">
        <v>795.13649999999996</v>
      </c>
      <c r="EA183">
        <v>710.81389999999999</v>
      </c>
      <c r="EB183">
        <v>795.13649999999996</v>
      </c>
      <c r="EC183">
        <v>710.81389999999999</v>
      </c>
      <c r="ED183">
        <v>795.13649999999996</v>
      </c>
      <c r="EE183">
        <v>795.13649999999996</v>
      </c>
      <c r="EF183" t="s">
        <v>874</v>
      </c>
      <c r="EG183">
        <v>-7.6860000000000001E-3</v>
      </c>
      <c r="EH183">
        <v>0</v>
      </c>
      <c r="EI183">
        <v>855.28</v>
      </c>
      <c r="EJ183">
        <v>68</v>
      </c>
      <c r="EK183">
        <v>0.7</v>
      </c>
      <c r="EL183" t="s">
        <v>872</v>
      </c>
      <c r="EM183" t="s">
        <v>872</v>
      </c>
      <c r="EN183" t="s">
        <v>872</v>
      </c>
      <c r="EO183" t="s">
        <v>872</v>
      </c>
      <c r="EP183">
        <v>2064</v>
      </c>
      <c r="EQ183">
        <v>1318724</v>
      </c>
      <c r="ER183" s="22">
        <v>21338</v>
      </c>
      <c r="ES183">
        <v>60206</v>
      </c>
      <c r="ET183">
        <v>21317</v>
      </c>
      <c r="EU183">
        <v>0</v>
      </c>
      <c r="EV183">
        <v>0</v>
      </c>
      <c r="EW183">
        <v>0</v>
      </c>
      <c r="EX183">
        <v>0</v>
      </c>
      <c r="EY183">
        <v>9.65</v>
      </c>
      <c r="EZ183">
        <v>395264</v>
      </c>
      <c r="FA183">
        <v>562.15</v>
      </c>
      <c r="FB183">
        <v>562.15</v>
      </c>
      <c r="FC183">
        <v>562.15</v>
      </c>
      <c r="FD183">
        <v>0</v>
      </c>
      <c r="FE183">
        <v>0</v>
      </c>
      <c r="FF183" t="s">
        <v>875</v>
      </c>
      <c r="FG183">
        <v>562.15</v>
      </c>
      <c r="FH183">
        <v>562.15</v>
      </c>
      <c r="FI183">
        <v>562.15</v>
      </c>
      <c r="FJ183">
        <v>0</v>
      </c>
      <c r="FK183">
        <v>109</v>
      </c>
      <c r="FL183">
        <v>61.836500000000001</v>
      </c>
      <c r="FM183">
        <v>8</v>
      </c>
      <c r="FN183">
        <v>0</v>
      </c>
      <c r="FO183">
        <v>0</v>
      </c>
      <c r="FP183">
        <v>0</v>
      </c>
      <c r="FQ183">
        <v>0</v>
      </c>
      <c r="FR183">
        <v>0</v>
      </c>
      <c r="FS183">
        <v>0</v>
      </c>
      <c r="FT183">
        <v>0</v>
      </c>
      <c r="FU183">
        <v>0</v>
      </c>
      <c r="FV183">
        <v>0</v>
      </c>
      <c r="FW183">
        <v>0</v>
      </c>
      <c r="FX183">
        <v>0</v>
      </c>
      <c r="FY183">
        <v>0</v>
      </c>
      <c r="FZ183">
        <v>0</v>
      </c>
      <c r="GA183">
        <v>0</v>
      </c>
      <c r="GB183">
        <v>0</v>
      </c>
      <c r="GC183">
        <v>1</v>
      </c>
      <c r="GD183">
        <v>0.25</v>
      </c>
      <c r="GE183">
        <v>315.72000000000003</v>
      </c>
      <c r="GF183">
        <v>78.930000000000007</v>
      </c>
      <c r="GG183">
        <v>315.72000000000003</v>
      </c>
      <c r="GH183">
        <v>315.72000000000003</v>
      </c>
      <c r="GI183">
        <v>0</v>
      </c>
      <c r="GJ183">
        <v>0</v>
      </c>
      <c r="GK183">
        <v>0</v>
      </c>
      <c r="GL183">
        <v>0</v>
      </c>
      <c r="GM183">
        <v>0</v>
      </c>
      <c r="GN183">
        <v>83.97</v>
      </c>
      <c r="GO183">
        <v>83.97</v>
      </c>
      <c r="GP183">
        <v>83.97</v>
      </c>
      <c r="GQ183">
        <v>0</v>
      </c>
      <c r="GR183">
        <v>783.7355</v>
      </c>
      <c r="GS183">
        <v>795.13649999999996</v>
      </c>
      <c r="GT183">
        <v>783.7355</v>
      </c>
      <c r="GU183">
        <v>795.13649999999996</v>
      </c>
      <c r="GV183">
        <v>795.13649999999996</v>
      </c>
      <c r="GW183">
        <v>795.13649999999996</v>
      </c>
      <c r="GX183" t="s">
        <v>876</v>
      </c>
      <c r="GY183">
        <v>-3.826E-3</v>
      </c>
      <c r="GZ183">
        <v>0</v>
      </c>
      <c r="HA183">
        <v>700.44</v>
      </c>
      <c r="HB183">
        <v>58</v>
      </c>
      <c r="HC183">
        <v>0.7</v>
      </c>
      <c r="HD183" t="s">
        <v>872</v>
      </c>
      <c r="HE183" t="s">
        <v>872</v>
      </c>
      <c r="HF183" t="s">
        <v>872</v>
      </c>
      <c r="HG183" t="s">
        <v>872</v>
      </c>
      <c r="HH183">
        <v>2064</v>
      </c>
      <c r="HI183">
        <v>1242149</v>
      </c>
      <c r="HJ183">
        <v>0</v>
      </c>
      <c r="HK183">
        <v>63327</v>
      </c>
      <c r="HL183">
        <v>39821</v>
      </c>
      <c r="HM183">
        <v>0</v>
      </c>
      <c r="HN183">
        <v>0</v>
      </c>
      <c r="HO183">
        <v>0</v>
      </c>
      <c r="HP183">
        <v>0</v>
      </c>
      <c r="HQ183">
        <v>9.94</v>
      </c>
      <c r="HR183">
        <v>351182</v>
      </c>
      <c r="HS183">
        <v>566.79999999999995</v>
      </c>
      <c r="HT183">
        <v>566.79999999999995</v>
      </c>
      <c r="HU183">
        <v>566.79999999999995</v>
      </c>
      <c r="HV183">
        <v>0</v>
      </c>
      <c r="HW183">
        <v>0</v>
      </c>
      <c r="HX183" t="s">
        <v>877</v>
      </c>
      <c r="HY183">
        <v>566.79999999999995</v>
      </c>
      <c r="HZ183">
        <v>566.79999999999995</v>
      </c>
      <c r="IA183">
        <v>566.79999999999995</v>
      </c>
      <c r="IB183">
        <v>0</v>
      </c>
      <c r="IC183">
        <v>104</v>
      </c>
      <c r="ID183">
        <v>62.347999999999999</v>
      </c>
      <c r="IE183">
        <v>7.7</v>
      </c>
      <c r="IF183">
        <v>0</v>
      </c>
      <c r="IG183">
        <v>0</v>
      </c>
      <c r="IH183">
        <v>0</v>
      </c>
      <c r="II183">
        <v>0</v>
      </c>
      <c r="IJ183">
        <v>0</v>
      </c>
      <c r="IK183">
        <v>0</v>
      </c>
      <c r="IL183">
        <v>0</v>
      </c>
      <c r="IM183">
        <v>0</v>
      </c>
      <c r="IN183">
        <v>0</v>
      </c>
      <c r="IO183">
        <v>0</v>
      </c>
      <c r="IP183">
        <v>0</v>
      </c>
      <c r="IQ183">
        <v>0</v>
      </c>
      <c r="IR183">
        <v>0</v>
      </c>
      <c r="IS183">
        <v>0</v>
      </c>
      <c r="IT183">
        <v>0</v>
      </c>
      <c r="IU183">
        <v>8</v>
      </c>
      <c r="IV183">
        <v>2</v>
      </c>
      <c r="IW183">
        <v>243.67</v>
      </c>
      <c r="IX183">
        <v>60.917499999999997</v>
      </c>
      <c r="IY183">
        <v>243.67</v>
      </c>
      <c r="IZ183">
        <v>243.67</v>
      </c>
      <c r="JA183">
        <v>0</v>
      </c>
      <c r="JB183">
        <v>0</v>
      </c>
      <c r="JC183">
        <v>0</v>
      </c>
      <c r="JD183">
        <v>0</v>
      </c>
      <c r="JE183">
        <v>0</v>
      </c>
      <c r="JF183">
        <v>83.97</v>
      </c>
      <c r="JG183">
        <v>83.97</v>
      </c>
      <c r="JH183">
        <v>83.97</v>
      </c>
      <c r="JI183">
        <v>0</v>
      </c>
      <c r="JJ183">
        <v>783.7355</v>
      </c>
      <c r="JK183">
        <v>783.7355</v>
      </c>
      <c r="JL183" t="s">
        <v>878</v>
      </c>
      <c r="JM183">
        <v>-1.7100000000000001E-4</v>
      </c>
      <c r="JN183">
        <v>0</v>
      </c>
      <c r="JO183">
        <v>619.59</v>
      </c>
      <c r="JP183">
        <v>45</v>
      </c>
      <c r="JQ183">
        <v>0.7</v>
      </c>
      <c r="JR183">
        <v>44317.36438082176</v>
      </c>
      <c r="JS183">
        <v>1</v>
      </c>
      <c r="JT183">
        <v>2</v>
      </c>
    </row>
    <row r="184" spans="1:280" x14ac:dyDescent="0.25">
      <c r="A184">
        <v>2094</v>
      </c>
      <c r="B184">
        <v>2094</v>
      </c>
      <c r="C184" t="s">
        <v>288</v>
      </c>
      <c r="D184" t="s">
        <v>262</v>
      </c>
      <c r="E184" t="s">
        <v>289</v>
      </c>
      <c r="G184">
        <v>2064</v>
      </c>
      <c r="H184">
        <v>968672</v>
      </c>
      <c r="I184">
        <v>0</v>
      </c>
      <c r="J184">
        <v>0</v>
      </c>
      <c r="K184">
        <v>4000</v>
      </c>
      <c r="L184">
        <v>0</v>
      </c>
      <c r="M184">
        <v>0</v>
      </c>
      <c r="N184">
        <v>500</v>
      </c>
      <c r="O184">
        <v>0</v>
      </c>
      <c r="P184">
        <v>12.17</v>
      </c>
      <c r="Q184">
        <v>227000</v>
      </c>
      <c r="R184">
        <v>835</v>
      </c>
      <c r="S184">
        <v>835</v>
      </c>
      <c r="T184">
        <v>835</v>
      </c>
      <c r="U184">
        <v>0</v>
      </c>
      <c r="V184" t="s">
        <v>870</v>
      </c>
      <c r="W184">
        <v>835</v>
      </c>
      <c r="X184">
        <v>835</v>
      </c>
      <c r="Y184">
        <v>835</v>
      </c>
      <c r="Z184">
        <v>0</v>
      </c>
      <c r="AA184">
        <v>76</v>
      </c>
      <c r="AB184">
        <v>76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0</v>
      </c>
      <c r="AR184">
        <v>0</v>
      </c>
      <c r="AS184">
        <v>1</v>
      </c>
      <c r="AT184">
        <v>0.25</v>
      </c>
      <c r="AU184">
        <v>16</v>
      </c>
      <c r="AV184">
        <v>4</v>
      </c>
      <c r="AW184">
        <v>16</v>
      </c>
      <c r="AX184">
        <v>16</v>
      </c>
      <c r="AY184">
        <v>0</v>
      </c>
      <c r="AZ184">
        <v>37.28</v>
      </c>
      <c r="BA184">
        <v>37.28</v>
      </c>
      <c r="BB184">
        <v>37.28</v>
      </c>
      <c r="BC184">
        <v>0</v>
      </c>
      <c r="BD184">
        <v>60.99</v>
      </c>
      <c r="BE184">
        <v>60.99</v>
      </c>
      <c r="BF184">
        <v>60.99</v>
      </c>
      <c r="BG184">
        <v>0</v>
      </c>
      <c r="BH184">
        <v>443.29250000000002</v>
      </c>
      <c r="BI184">
        <v>1013.52</v>
      </c>
      <c r="BJ184">
        <v>931.01</v>
      </c>
      <c r="BK184">
        <v>1013.52</v>
      </c>
      <c r="BL184">
        <v>1013.52</v>
      </c>
      <c r="BM184">
        <v>1013.52</v>
      </c>
      <c r="BN184" t="s">
        <v>871</v>
      </c>
      <c r="BO184">
        <v>0</v>
      </c>
      <c r="BP184">
        <v>0</v>
      </c>
      <c r="BQ184">
        <v>271.86</v>
      </c>
      <c r="BR184">
        <v>5</v>
      </c>
      <c r="BS184">
        <v>0.7</v>
      </c>
      <c r="BT184" t="s">
        <v>872</v>
      </c>
      <c r="BU184" t="s">
        <v>872</v>
      </c>
      <c r="BV184" t="s">
        <v>872</v>
      </c>
      <c r="BW184" t="s">
        <v>872</v>
      </c>
      <c r="BX184">
        <v>2064</v>
      </c>
      <c r="BY184">
        <v>931415</v>
      </c>
      <c r="BZ184">
        <v>0</v>
      </c>
      <c r="CA184">
        <v>0</v>
      </c>
      <c r="CB184">
        <v>4000</v>
      </c>
      <c r="CC184">
        <v>0</v>
      </c>
      <c r="CD184">
        <v>0</v>
      </c>
      <c r="CE184">
        <v>500</v>
      </c>
      <c r="CF184">
        <v>0</v>
      </c>
      <c r="CG184">
        <v>12.17</v>
      </c>
      <c r="CH184">
        <v>227000</v>
      </c>
      <c r="CI184">
        <v>273.33</v>
      </c>
      <c r="CJ184">
        <v>758.49</v>
      </c>
      <c r="CK184">
        <v>273.33</v>
      </c>
      <c r="CL184">
        <v>485.16</v>
      </c>
      <c r="CM184">
        <v>0</v>
      </c>
      <c r="CN184" t="s">
        <v>873</v>
      </c>
      <c r="CO184">
        <v>273.33</v>
      </c>
      <c r="CP184">
        <v>758.49</v>
      </c>
      <c r="CQ184">
        <v>273.33</v>
      </c>
      <c r="CR184">
        <v>485.16</v>
      </c>
      <c r="CS184">
        <v>70</v>
      </c>
      <c r="CT184">
        <v>70</v>
      </c>
      <c r="CU184">
        <v>0</v>
      </c>
      <c r="CV184">
        <v>0</v>
      </c>
      <c r="CW184">
        <v>0</v>
      </c>
      <c r="CX184">
        <v>0</v>
      </c>
      <c r="CY184">
        <v>0</v>
      </c>
      <c r="CZ184">
        <v>0</v>
      </c>
      <c r="DA184">
        <v>0</v>
      </c>
      <c r="DB184">
        <v>0</v>
      </c>
      <c r="DC184">
        <v>0</v>
      </c>
      <c r="DD184">
        <v>0</v>
      </c>
      <c r="DE184">
        <v>0</v>
      </c>
      <c r="DF184">
        <v>0</v>
      </c>
      <c r="DG184">
        <v>0</v>
      </c>
      <c r="DH184">
        <v>0</v>
      </c>
      <c r="DI184">
        <v>0</v>
      </c>
      <c r="DJ184">
        <v>0</v>
      </c>
      <c r="DK184">
        <v>1</v>
      </c>
      <c r="DL184">
        <v>0.25</v>
      </c>
      <c r="DM184">
        <v>5.77</v>
      </c>
      <c r="DN184">
        <v>1.4424999999999999</v>
      </c>
      <c r="DO184">
        <v>16</v>
      </c>
      <c r="DP184">
        <v>5.77</v>
      </c>
      <c r="DQ184">
        <v>10.23</v>
      </c>
      <c r="DR184">
        <v>37.28</v>
      </c>
      <c r="DS184">
        <v>37.28</v>
      </c>
      <c r="DT184">
        <v>37.28</v>
      </c>
      <c r="DU184">
        <v>0</v>
      </c>
      <c r="DV184">
        <v>60.99</v>
      </c>
      <c r="DW184">
        <v>60.99</v>
      </c>
      <c r="DX184">
        <v>60.99</v>
      </c>
      <c r="DY184">
        <v>0</v>
      </c>
      <c r="DZ184">
        <v>478.08249999999998</v>
      </c>
      <c r="EA184">
        <v>443.29250000000002</v>
      </c>
      <c r="EB184">
        <v>812.87</v>
      </c>
      <c r="EC184">
        <v>931.01</v>
      </c>
      <c r="ED184">
        <v>478.08249999999998</v>
      </c>
      <c r="EE184">
        <v>931.01</v>
      </c>
      <c r="EF184" t="s">
        <v>874</v>
      </c>
      <c r="EG184">
        <v>-1.2723E-2</v>
      </c>
      <c r="EH184">
        <v>0</v>
      </c>
      <c r="EI184">
        <v>295.47000000000003</v>
      </c>
      <c r="EJ184">
        <v>10</v>
      </c>
      <c r="EK184">
        <v>0.7</v>
      </c>
      <c r="EL184" t="s">
        <v>872</v>
      </c>
      <c r="EM184" t="s">
        <v>872</v>
      </c>
      <c r="EN184" t="s">
        <v>872</v>
      </c>
      <c r="EO184" t="s">
        <v>872</v>
      </c>
      <c r="EP184">
        <v>2064</v>
      </c>
      <c r="EQ184">
        <v>897989</v>
      </c>
      <c r="ER184" s="22">
        <v>688</v>
      </c>
      <c r="ES184">
        <v>56277</v>
      </c>
      <c r="ET184">
        <v>38569</v>
      </c>
      <c r="EU184">
        <v>111</v>
      </c>
      <c r="EV184">
        <v>0</v>
      </c>
      <c r="EW184">
        <v>0</v>
      </c>
      <c r="EX184">
        <v>0</v>
      </c>
      <c r="EY184">
        <v>12.17</v>
      </c>
      <c r="EZ184">
        <v>234660</v>
      </c>
      <c r="FA184">
        <v>322.85000000000002</v>
      </c>
      <c r="FB184">
        <v>654.35</v>
      </c>
      <c r="FC184">
        <v>322.85000000000002</v>
      </c>
      <c r="FD184">
        <v>331.5</v>
      </c>
      <c r="FE184">
        <v>0</v>
      </c>
      <c r="FF184" t="s">
        <v>875</v>
      </c>
      <c r="FG184">
        <v>322.85000000000002</v>
      </c>
      <c r="FH184">
        <v>654.35</v>
      </c>
      <c r="FI184">
        <v>322.85000000000002</v>
      </c>
      <c r="FJ184">
        <v>331.5</v>
      </c>
      <c r="FK184">
        <v>53</v>
      </c>
      <c r="FL184">
        <v>53</v>
      </c>
      <c r="FM184">
        <v>0</v>
      </c>
      <c r="FN184">
        <v>0</v>
      </c>
      <c r="FO184">
        <v>0</v>
      </c>
      <c r="FP184">
        <v>0</v>
      </c>
      <c r="FQ184">
        <v>0</v>
      </c>
      <c r="FR184">
        <v>0</v>
      </c>
      <c r="FS184">
        <v>0</v>
      </c>
      <c r="FT184">
        <v>0</v>
      </c>
      <c r="FU184">
        <v>0</v>
      </c>
      <c r="FV184">
        <v>0</v>
      </c>
      <c r="FW184">
        <v>0</v>
      </c>
      <c r="FX184">
        <v>0</v>
      </c>
      <c r="FY184">
        <v>0</v>
      </c>
      <c r="FZ184">
        <v>0</v>
      </c>
      <c r="GA184">
        <v>0</v>
      </c>
      <c r="GB184">
        <v>0</v>
      </c>
      <c r="GC184">
        <v>3</v>
      </c>
      <c r="GD184">
        <v>0.75</v>
      </c>
      <c r="GE184">
        <v>12.85</v>
      </c>
      <c r="GF184">
        <v>3.2124999999999999</v>
      </c>
      <c r="GG184">
        <v>26</v>
      </c>
      <c r="GH184">
        <v>12.85</v>
      </c>
      <c r="GI184">
        <v>13.15</v>
      </c>
      <c r="GJ184">
        <v>37.28</v>
      </c>
      <c r="GK184">
        <v>37.28</v>
      </c>
      <c r="GL184">
        <v>37.28</v>
      </c>
      <c r="GM184">
        <v>0</v>
      </c>
      <c r="GN184">
        <v>60.99</v>
      </c>
      <c r="GO184">
        <v>60.99</v>
      </c>
      <c r="GP184">
        <v>60.99</v>
      </c>
      <c r="GQ184">
        <v>0</v>
      </c>
      <c r="GR184">
        <v>431.04500000000002</v>
      </c>
      <c r="GS184">
        <v>478.08249999999998</v>
      </c>
      <c r="GT184">
        <v>738.29</v>
      </c>
      <c r="GU184">
        <v>812.87</v>
      </c>
      <c r="GV184">
        <v>478.08249999999998</v>
      </c>
      <c r="GW184">
        <v>812.87</v>
      </c>
      <c r="GX184" t="s">
        <v>876</v>
      </c>
      <c r="GY184">
        <v>0</v>
      </c>
      <c r="GZ184">
        <v>0</v>
      </c>
      <c r="HA184">
        <v>358.62</v>
      </c>
      <c r="HB184">
        <v>8</v>
      </c>
      <c r="HC184">
        <v>0.7</v>
      </c>
      <c r="HD184" t="s">
        <v>872</v>
      </c>
      <c r="HE184" t="s">
        <v>872</v>
      </c>
      <c r="HF184" t="s">
        <v>872</v>
      </c>
      <c r="HG184" t="s">
        <v>872</v>
      </c>
      <c r="HH184">
        <v>2064</v>
      </c>
      <c r="HI184">
        <v>880470</v>
      </c>
      <c r="HJ184">
        <v>12853</v>
      </c>
      <c r="HK184">
        <v>36855</v>
      </c>
      <c r="HL184">
        <v>10147</v>
      </c>
      <c r="HM184">
        <v>0</v>
      </c>
      <c r="HN184">
        <v>0</v>
      </c>
      <c r="HO184">
        <v>0</v>
      </c>
      <c r="HP184">
        <v>0</v>
      </c>
      <c r="HQ184">
        <v>12.03</v>
      </c>
      <c r="HR184">
        <v>237792</v>
      </c>
      <c r="HS184">
        <v>272.99</v>
      </c>
      <c r="HT184">
        <v>576.77</v>
      </c>
      <c r="HU184">
        <v>272.99</v>
      </c>
      <c r="HV184">
        <v>303.77999999999997</v>
      </c>
      <c r="HW184">
        <v>0</v>
      </c>
      <c r="HX184" t="s">
        <v>877</v>
      </c>
      <c r="HY184">
        <v>272.99</v>
      </c>
      <c r="HZ184">
        <v>576.77</v>
      </c>
      <c r="IA184">
        <v>272.99</v>
      </c>
      <c r="IB184">
        <v>303.77999999999997</v>
      </c>
      <c r="IC184">
        <v>56</v>
      </c>
      <c r="ID184">
        <v>56</v>
      </c>
      <c r="IE184">
        <v>0</v>
      </c>
      <c r="IF184">
        <v>0</v>
      </c>
      <c r="IG184">
        <v>0</v>
      </c>
      <c r="IH184">
        <v>0</v>
      </c>
      <c r="II184">
        <v>0</v>
      </c>
      <c r="IJ184">
        <v>0</v>
      </c>
      <c r="IK184">
        <v>0</v>
      </c>
      <c r="IL184">
        <v>0</v>
      </c>
      <c r="IM184">
        <v>0</v>
      </c>
      <c r="IN184">
        <v>0</v>
      </c>
      <c r="IO184">
        <v>0</v>
      </c>
      <c r="IP184">
        <v>0</v>
      </c>
      <c r="IQ184">
        <v>0</v>
      </c>
      <c r="IR184">
        <v>0</v>
      </c>
      <c r="IS184">
        <v>0</v>
      </c>
      <c r="IT184">
        <v>0</v>
      </c>
      <c r="IU184">
        <v>2</v>
      </c>
      <c r="IV184">
        <v>0.5</v>
      </c>
      <c r="IW184">
        <v>13.14</v>
      </c>
      <c r="IX184">
        <v>3.2850000000000001</v>
      </c>
      <c r="IY184">
        <v>27</v>
      </c>
      <c r="IZ184">
        <v>13.14</v>
      </c>
      <c r="JA184">
        <v>13.86</v>
      </c>
      <c r="JB184">
        <v>37.28</v>
      </c>
      <c r="JC184">
        <v>37.28</v>
      </c>
      <c r="JD184">
        <v>37.28</v>
      </c>
      <c r="JE184">
        <v>0</v>
      </c>
      <c r="JF184">
        <v>60.99</v>
      </c>
      <c r="JG184">
        <v>60.99</v>
      </c>
      <c r="JH184">
        <v>60.99</v>
      </c>
      <c r="JI184">
        <v>0</v>
      </c>
      <c r="JJ184">
        <v>431.04500000000002</v>
      </c>
      <c r="JK184">
        <v>738.29</v>
      </c>
      <c r="JL184" t="s">
        <v>878</v>
      </c>
      <c r="JM184">
        <v>0</v>
      </c>
      <c r="JN184">
        <v>0</v>
      </c>
      <c r="JO184">
        <v>412.28</v>
      </c>
      <c r="JP184">
        <v>14</v>
      </c>
      <c r="JQ184">
        <v>0.7</v>
      </c>
      <c r="JR184">
        <v>44317.36438082176</v>
      </c>
      <c r="JS184">
        <v>1</v>
      </c>
      <c r="JT184">
        <v>2</v>
      </c>
    </row>
    <row r="185" spans="1:280" x14ac:dyDescent="0.25">
      <c r="A185">
        <v>5444</v>
      </c>
      <c r="B185">
        <v>2094</v>
      </c>
      <c r="D185" t="s">
        <v>262</v>
      </c>
      <c r="E185" t="s">
        <v>289</v>
      </c>
      <c r="F185" t="s">
        <v>946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T185">
        <v>0</v>
      </c>
      <c r="U185">
        <v>0</v>
      </c>
      <c r="V185" t="s">
        <v>870</v>
      </c>
      <c r="W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G185">
        <v>0</v>
      </c>
      <c r="AH185">
        <v>0</v>
      </c>
      <c r="AI185">
        <v>0</v>
      </c>
      <c r="AJ185">
        <v>0</v>
      </c>
      <c r="AL185">
        <v>0</v>
      </c>
      <c r="AM185">
        <v>0</v>
      </c>
      <c r="AN185">
        <v>0</v>
      </c>
      <c r="AO185">
        <v>0</v>
      </c>
      <c r="AQ185">
        <v>0</v>
      </c>
      <c r="AR185">
        <v>0</v>
      </c>
      <c r="AS185">
        <v>0</v>
      </c>
      <c r="AT185">
        <v>0</v>
      </c>
      <c r="AU185">
        <v>0</v>
      </c>
      <c r="AV185">
        <v>0</v>
      </c>
      <c r="AX185">
        <v>0</v>
      </c>
      <c r="AY185">
        <v>0</v>
      </c>
      <c r="AZ185">
        <v>0</v>
      </c>
      <c r="BB185">
        <v>0</v>
      </c>
      <c r="BC185">
        <v>0</v>
      </c>
      <c r="BD185">
        <v>0</v>
      </c>
      <c r="BF185">
        <v>0</v>
      </c>
      <c r="BG185">
        <v>0</v>
      </c>
      <c r="BH185">
        <v>487.71749999999997</v>
      </c>
      <c r="BI185">
        <v>0</v>
      </c>
      <c r="BL185">
        <v>487.71749999999997</v>
      </c>
      <c r="BN185" t="s">
        <v>871</v>
      </c>
      <c r="BO185">
        <v>0</v>
      </c>
      <c r="BP185">
        <v>0</v>
      </c>
      <c r="BQ185">
        <v>0</v>
      </c>
      <c r="BR185">
        <v>0</v>
      </c>
      <c r="BS185">
        <v>0</v>
      </c>
      <c r="BT185" t="s">
        <v>872</v>
      </c>
      <c r="BU185" t="s">
        <v>872</v>
      </c>
      <c r="BV185" t="s">
        <v>872</v>
      </c>
      <c r="BW185" t="s">
        <v>872</v>
      </c>
      <c r="BY185">
        <v>0</v>
      </c>
      <c r="BZ185">
        <v>0</v>
      </c>
      <c r="CA185">
        <v>0</v>
      </c>
      <c r="CB185">
        <v>0</v>
      </c>
      <c r="CC185">
        <v>0</v>
      </c>
      <c r="CD185">
        <v>0</v>
      </c>
      <c r="CE185">
        <v>0</v>
      </c>
      <c r="CF185">
        <v>0</v>
      </c>
      <c r="CG185">
        <v>0</v>
      </c>
      <c r="CH185">
        <v>0</v>
      </c>
      <c r="CI185">
        <v>485.16</v>
      </c>
      <c r="CK185">
        <v>485.16</v>
      </c>
      <c r="CL185">
        <v>0</v>
      </c>
      <c r="CM185">
        <v>0</v>
      </c>
      <c r="CN185" t="s">
        <v>873</v>
      </c>
      <c r="CO185">
        <v>485.16</v>
      </c>
      <c r="CQ185">
        <v>485.16</v>
      </c>
      <c r="CR185">
        <v>0</v>
      </c>
      <c r="CS185">
        <v>0</v>
      </c>
      <c r="CT185">
        <v>0</v>
      </c>
      <c r="CU185">
        <v>0</v>
      </c>
      <c r="CV185">
        <v>0</v>
      </c>
      <c r="CW185">
        <v>0</v>
      </c>
      <c r="CY185">
        <v>0</v>
      </c>
      <c r="CZ185">
        <v>0</v>
      </c>
      <c r="DA185">
        <v>0</v>
      </c>
      <c r="DB185">
        <v>0</v>
      </c>
      <c r="DD185">
        <v>0</v>
      </c>
      <c r="DE185">
        <v>0</v>
      </c>
      <c r="DF185">
        <v>0</v>
      </c>
      <c r="DG185">
        <v>0</v>
      </c>
      <c r="DI185">
        <v>0</v>
      </c>
      <c r="DJ185">
        <v>0</v>
      </c>
      <c r="DK185">
        <v>0</v>
      </c>
      <c r="DL185">
        <v>0</v>
      </c>
      <c r="DM185">
        <v>10.23</v>
      </c>
      <c r="DN185">
        <v>2.5575000000000001</v>
      </c>
      <c r="DP185">
        <v>10.23</v>
      </c>
      <c r="DQ185">
        <v>0</v>
      </c>
      <c r="DR185">
        <v>0</v>
      </c>
      <c r="DT185">
        <v>0</v>
      </c>
      <c r="DU185">
        <v>0</v>
      </c>
      <c r="DV185">
        <v>0</v>
      </c>
      <c r="DX185">
        <v>0</v>
      </c>
      <c r="DY185">
        <v>0</v>
      </c>
      <c r="DZ185">
        <v>334.78750000000002</v>
      </c>
      <c r="EA185">
        <v>487.71749999999997</v>
      </c>
      <c r="ED185">
        <v>487.71749999999997</v>
      </c>
      <c r="EF185" t="s">
        <v>874</v>
      </c>
      <c r="EG185">
        <v>-1.2723E-2</v>
      </c>
      <c r="EH185">
        <v>0</v>
      </c>
      <c r="EI185">
        <v>0</v>
      </c>
      <c r="EJ185">
        <v>0</v>
      </c>
      <c r="EK185">
        <v>0</v>
      </c>
      <c r="EL185" t="s">
        <v>872</v>
      </c>
      <c r="EM185" t="s">
        <v>872</v>
      </c>
      <c r="EN185" t="s">
        <v>872</v>
      </c>
      <c r="EO185" t="s">
        <v>872</v>
      </c>
      <c r="EQ185">
        <v>0</v>
      </c>
      <c r="ER185" s="22">
        <v>0</v>
      </c>
      <c r="ES185">
        <v>0</v>
      </c>
      <c r="ET185">
        <v>0</v>
      </c>
      <c r="EU185">
        <v>0</v>
      </c>
      <c r="EV185">
        <v>0</v>
      </c>
      <c r="EW185">
        <v>0</v>
      </c>
      <c r="EX185">
        <v>0</v>
      </c>
      <c r="EY185">
        <v>0</v>
      </c>
      <c r="EZ185">
        <v>0</v>
      </c>
      <c r="FA185">
        <v>331.5</v>
      </c>
      <c r="FC185">
        <v>331.5</v>
      </c>
      <c r="FD185">
        <v>0</v>
      </c>
      <c r="FE185">
        <v>0</v>
      </c>
      <c r="FF185" t="s">
        <v>875</v>
      </c>
      <c r="FG185">
        <v>331.5</v>
      </c>
      <c r="FI185">
        <v>331.5</v>
      </c>
      <c r="FJ185">
        <v>0</v>
      </c>
      <c r="FK185">
        <v>0</v>
      </c>
      <c r="FL185">
        <v>0</v>
      </c>
      <c r="FM185">
        <v>0</v>
      </c>
      <c r="FN185">
        <v>0</v>
      </c>
      <c r="FO185">
        <v>0</v>
      </c>
      <c r="FQ185">
        <v>0</v>
      </c>
      <c r="FR185">
        <v>0</v>
      </c>
      <c r="FS185">
        <v>0</v>
      </c>
      <c r="FT185">
        <v>0</v>
      </c>
      <c r="FV185">
        <v>0</v>
      </c>
      <c r="FW185">
        <v>0</v>
      </c>
      <c r="FX185">
        <v>0</v>
      </c>
      <c r="FY185">
        <v>0</v>
      </c>
      <c r="GA185">
        <v>0</v>
      </c>
      <c r="GB185">
        <v>0</v>
      </c>
      <c r="GC185">
        <v>0</v>
      </c>
      <c r="GD185">
        <v>0</v>
      </c>
      <c r="GE185">
        <v>13.15</v>
      </c>
      <c r="GF185">
        <v>3.2875000000000001</v>
      </c>
      <c r="GH185">
        <v>13.15</v>
      </c>
      <c r="GI185">
        <v>0</v>
      </c>
      <c r="GJ185">
        <v>0</v>
      </c>
      <c r="GL185">
        <v>0</v>
      </c>
      <c r="GM185">
        <v>0</v>
      </c>
      <c r="GN185">
        <v>0</v>
      </c>
      <c r="GP185">
        <v>0</v>
      </c>
      <c r="GQ185">
        <v>0</v>
      </c>
      <c r="GR185">
        <v>307.245</v>
      </c>
      <c r="GS185">
        <v>334.78750000000002</v>
      </c>
      <c r="GV185">
        <v>334.78750000000002</v>
      </c>
      <c r="GX185" t="s">
        <v>876</v>
      </c>
      <c r="GY185">
        <v>0</v>
      </c>
      <c r="GZ185">
        <v>0</v>
      </c>
      <c r="HA185">
        <v>0</v>
      </c>
      <c r="HB185">
        <v>0</v>
      </c>
      <c r="HC185">
        <v>0</v>
      </c>
      <c r="HD185" t="s">
        <v>872</v>
      </c>
      <c r="HE185" t="s">
        <v>872</v>
      </c>
      <c r="HF185" t="s">
        <v>872</v>
      </c>
      <c r="HG185" t="s">
        <v>872</v>
      </c>
      <c r="HI185">
        <v>0</v>
      </c>
      <c r="HJ185">
        <v>0</v>
      </c>
      <c r="HK185">
        <v>0</v>
      </c>
      <c r="HL185">
        <v>0</v>
      </c>
      <c r="HM185">
        <v>0</v>
      </c>
      <c r="HN185">
        <v>0</v>
      </c>
      <c r="HO185">
        <v>0</v>
      </c>
      <c r="HP185">
        <v>0</v>
      </c>
      <c r="HQ185">
        <v>0</v>
      </c>
      <c r="HR185">
        <v>0</v>
      </c>
      <c r="HS185">
        <v>303.77999999999997</v>
      </c>
      <c r="HU185">
        <v>303.77999999999997</v>
      </c>
      <c r="HV185">
        <v>0</v>
      </c>
      <c r="HW185">
        <v>0</v>
      </c>
      <c r="HX185" t="s">
        <v>877</v>
      </c>
      <c r="HY185">
        <v>303.77999999999997</v>
      </c>
      <c r="IA185">
        <v>303.77999999999997</v>
      </c>
      <c r="IB185">
        <v>0</v>
      </c>
      <c r="IC185">
        <v>0</v>
      </c>
      <c r="ID185">
        <v>0</v>
      </c>
      <c r="IE185">
        <v>0</v>
      </c>
      <c r="IF185">
        <v>0</v>
      </c>
      <c r="IG185">
        <v>0</v>
      </c>
      <c r="II185">
        <v>0</v>
      </c>
      <c r="IJ185">
        <v>0</v>
      </c>
      <c r="IK185">
        <v>0</v>
      </c>
      <c r="IL185">
        <v>0</v>
      </c>
      <c r="IN185">
        <v>0</v>
      </c>
      <c r="IO185">
        <v>0</v>
      </c>
      <c r="IP185">
        <v>0</v>
      </c>
      <c r="IQ185">
        <v>0</v>
      </c>
      <c r="IS185">
        <v>0</v>
      </c>
      <c r="IT185">
        <v>0</v>
      </c>
      <c r="IU185">
        <v>0</v>
      </c>
      <c r="IV185">
        <v>0</v>
      </c>
      <c r="IW185">
        <v>13.86</v>
      </c>
      <c r="IX185">
        <v>3.4649999999999999</v>
      </c>
      <c r="IZ185">
        <v>13.86</v>
      </c>
      <c r="JA185">
        <v>0</v>
      </c>
      <c r="JB185">
        <v>0</v>
      </c>
      <c r="JD185">
        <v>0</v>
      </c>
      <c r="JE185">
        <v>0</v>
      </c>
      <c r="JF185">
        <v>0</v>
      </c>
      <c r="JH185">
        <v>0</v>
      </c>
      <c r="JI185">
        <v>0</v>
      </c>
      <c r="JJ185">
        <v>307.245</v>
      </c>
      <c r="JL185" t="s">
        <v>878</v>
      </c>
      <c r="JM185">
        <v>0</v>
      </c>
      <c r="JN185">
        <v>0</v>
      </c>
      <c r="JO185">
        <v>0</v>
      </c>
      <c r="JP185">
        <v>0</v>
      </c>
      <c r="JQ185">
        <v>0</v>
      </c>
      <c r="JR185">
        <v>44317.36438082176</v>
      </c>
      <c r="JS185">
        <v>1</v>
      </c>
      <c r="JT185">
        <v>3</v>
      </c>
    </row>
    <row r="186" spans="1:280" x14ac:dyDescent="0.25">
      <c r="A186">
        <v>2095</v>
      </c>
      <c r="B186">
        <v>2095</v>
      </c>
      <c r="C186" t="s">
        <v>290</v>
      </c>
      <c r="D186" t="s">
        <v>262</v>
      </c>
      <c r="E186" t="s">
        <v>291</v>
      </c>
      <c r="G186">
        <v>2064</v>
      </c>
      <c r="H186">
        <v>334125</v>
      </c>
      <c r="I186">
        <v>0</v>
      </c>
      <c r="J186">
        <v>0</v>
      </c>
      <c r="K186">
        <v>2000</v>
      </c>
      <c r="L186">
        <v>100000</v>
      </c>
      <c r="M186">
        <v>0</v>
      </c>
      <c r="N186">
        <v>120</v>
      </c>
      <c r="O186">
        <v>0</v>
      </c>
      <c r="P186">
        <v>14.39</v>
      </c>
      <c r="Q186">
        <v>250000</v>
      </c>
      <c r="R186">
        <v>230</v>
      </c>
      <c r="S186">
        <v>230</v>
      </c>
      <c r="T186">
        <v>230</v>
      </c>
      <c r="U186">
        <v>0</v>
      </c>
      <c r="V186" t="s">
        <v>870</v>
      </c>
      <c r="W186">
        <v>230</v>
      </c>
      <c r="X186">
        <v>230</v>
      </c>
      <c r="Y186">
        <v>230</v>
      </c>
      <c r="Z186">
        <v>0</v>
      </c>
      <c r="AA186">
        <v>45</v>
      </c>
      <c r="AB186">
        <v>25.3</v>
      </c>
      <c r="AC186">
        <v>12.5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0</v>
      </c>
      <c r="AS186">
        <v>1</v>
      </c>
      <c r="AT186">
        <v>0.25</v>
      </c>
      <c r="AU186">
        <v>21</v>
      </c>
      <c r="AV186">
        <v>5.25</v>
      </c>
      <c r="AW186">
        <v>21</v>
      </c>
      <c r="AX186">
        <v>21</v>
      </c>
      <c r="AY186">
        <v>0</v>
      </c>
      <c r="AZ186">
        <v>0</v>
      </c>
      <c r="BA186">
        <v>61.27</v>
      </c>
      <c r="BB186">
        <v>0</v>
      </c>
      <c r="BC186">
        <v>61.27</v>
      </c>
      <c r="BD186">
        <v>0</v>
      </c>
      <c r="BE186">
        <v>50.46</v>
      </c>
      <c r="BF186">
        <v>0</v>
      </c>
      <c r="BG186">
        <v>50.46</v>
      </c>
      <c r="BH186">
        <v>36.188800000000001</v>
      </c>
      <c r="BI186">
        <v>273.3</v>
      </c>
      <c r="BJ186">
        <v>366.24880000000002</v>
      </c>
      <c r="BK186">
        <v>385.03</v>
      </c>
      <c r="BL186">
        <v>273.3</v>
      </c>
      <c r="BM186">
        <v>385.03</v>
      </c>
      <c r="BN186" t="s">
        <v>871</v>
      </c>
      <c r="BO186">
        <v>0</v>
      </c>
      <c r="BP186">
        <v>0</v>
      </c>
      <c r="BQ186">
        <v>1086.96</v>
      </c>
      <c r="BR186">
        <v>75</v>
      </c>
      <c r="BS186">
        <v>0.7</v>
      </c>
      <c r="BT186" t="s">
        <v>872</v>
      </c>
      <c r="BU186" t="s">
        <v>872</v>
      </c>
      <c r="BV186" t="s">
        <v>872</v>
      </c>
      <c r="BW186" t="s">
        <v>872</v>
      </c>
      <c r="BX186">
        <v>2064</v>
      </c>
      <c r="BY186">
        <v>316104</v>
      </c>
      <c r="BZ186">
        <v>4000</v>
      </c>
      <c r="CA186">
        <v>0</v>
      </c>
      <c r="CB186">
        <v>2000</v>
      </c>
      <c r="CC186">
        <v>100000</v>
      </c>
      <c r="CD186">
        <v>0</v>
      </c>
      <c r="CE186">
        <v>120</v>
      </c>
      <c r="CF186">
        <v>0</v>
      </c>
      <c r="CG186">
        <v>14.39</v>
      </c>
      <c r="CH186">
        <v>225000</v>
      </c>
      <c r="CI186">
        <v>0</v>
      </c>
      <c r="CJ186">
        <v>213.08</v>
      </c>
      <c r="CK186">
        <v>0</v>
      </c>
      <c r="CL186">
        <v>213.08</v>
      </c>
      <c r="CM186">
        <v>0</v>
      </c>
      <c r="CN186" t="s">
        <v>873</v>
      </c>
      <c r="CO186">
        <v>0</v>
      </c>
      <c r="CP186">
        <v>213.08</v>
      </c>
      <c r="CQ186">
        <v>0</v>
      </c>
      <c r="CR186">
        <v>213.08</v>
      </c>
      <c r="CS186">
        <v>41</v>
      </c>
      <c r="CT186">
        <v>23.438800000000001</v>
      </c>
      <c r="CU186">
        <v>12.5</v>
      </c>
      <c r="CV186">
        <v>0</v>
      </c>
      <c r="CW186">
        <v>0</v>
      </c>
      <c r="CX186">
        <v>0</v>
      </c>
      <c r="CY186">
        <v>0</v>
      </c>
      <c r="CZ186">
        <v>0</v>
      </c>
      <c r="DA186">
        <v>0</v>
      </c>
      <c r="DB186">
        <v>0</v>
      </c>
      <c r="DC186">
        <v>0</v>
      </c>
      <c r="DD186">
        <v>0</v>
      </c>
      <c r="DE186">
        <v>0</v>
      </c>
      <c r="DF186">
        <v>0</v>
      </c>
      <c r="DG186">
        <v>0</v>
      </c>
      <c r="DH186">
        <v>0</v>
      </c>
      <c r="DI186">
        <v>0</v>
      </c>
      <c r="DJ186">
        <v>0</v>
      </c>
      <c r="DK186">
        <v>1</v>
      </c>
      <c r="DL186">
        <v>0.25</v>
      </c>
      <c r="DM186">
        <v>0</v>
      </c>
      <c r="DN186">
        <v>0</v>
      </c>
      <c r="DO186">
        <v>21</v>
      </c>
      <c r="DP186">
        <v>0</v>
      </c>
      <c r="DQ186">
        <v>21</v>
      </c>
      <c r="DR186">
        <v>0</v>
      </c>
      <c r="DS186">
        <v>61.27</v>
      </c>
      <c r="DT186">
        <v>0</v>
      </c>
      <c r="DU186">
        <v>61.27</v>
      </c>
      <c r="DV186">
        <v>0</v>
      </c>
      <c r="DW186">
        <v>50.46</v>
      </c>
      <c r="DX186">
        <v>0</v>
      </c>
      <c r="DY186">
        <v>50.46</v>
      </c>
      <c r="DZ186">
        <v>37.111699999999999</v>
      </c>
      <c r="EA186">
        <v>36.188800000000001</v>
      </c>
      <c r="EB186">
        <v>377.56169999999997</v>
      </c>
      <c r="EC186">
        <v>366.24880000000002</v>
      </c>
      <c r="ED186">
        <v>37.111699999999999</v>
      </c>
      <c r="EE186">
        <v>377.56169999999997</v>
      </c>
      <c r="EF186" t="s">
        <v>874</v>
      </c>
      <c r="EG186">
        <v>-1.0359E-2</v>
      </c>
      <c r="EH186">
        <v>0</v>
      </c>
      <c r="EI186">
        <v>1045</v>
      </c>
      <c r="EJ186">
        <v>75</v>
      </c>
      <c r="EK186">
        <v>0.7</v>
      </c>
      <c r="EL186" t="s">
        <v>872</v>
      </c>
      <c r="EM186" t="s">
        <v>872</v>
      </c>
      <c r="EN186" t="s">
        <v>872</v>
      </c>
      <c r="EO186" t="s">
        <v>872</v>
      </c>
      <c r="EP186">
        <v>2064</v>
      </c>
      <c r="EQ186">
        <v>314794</v>
      </c>
      <c r="ER186" s="22">
        <v>0</v>
      </c>
      <c r="ES186">
        <v>24251</v>
      </c>
      <c r="ET186">
        <v>17181</v>
      </c>
      <c r="EU186">
        <v>754012</v>
      </c>
      <c r="EV186">
        <v>0</v>
      </c>
      <c r="EW186">
        <v>0</v>
      </c>
      <c r="EX186">
        <v>0</v>
      </c>
      <c r="EY186">
        <v>14.39</v>
      </c>
      <c r="EZ186">
        <v>209060</v>
      </c>
      <c r="FA186">
        <v>0</v>
      </c>
      <c r="FB186">
        <v>221.47</v>
      </c>
      <c r="FC186">
        <v>0</v>
      </c>
      <c r="FD186">
        <v>221.47</v>
      </c>
      <c r="FE186">
        <v>0</v>
      </c>
      <c r="FF186" t="s">
        <v>875</v>
      </c>
      <c r="FG186">
        <v>0</v>
      </c>
      <c r="FH186">
        <v>221.47</v>
      </c>
      <c r="FI186">
        <v>0</v>
      </c>
      <c r="FJ186">
        <v>221.47</v>
      </c>
      <c r="FK186">
        <v>52</v>
      </c>
      <c r="FL186">
        <v>24.361699999999999</v>
      </c>
      <c r="FM186">
        <v>12.5</v>
      </c>
      <c r="FN186">
        <v>0</v>
      </c>
      <c r="FO186">
        <v>0</v>
      </c>
      <c r="FP186">
        <v>0</v>
      </c>
      <c r="FQ186">
        <v>0</v>
      </c>
      <c r="FR186">
        <v>0</v>
      </c>
      <c r="FS186">
        <v>0</v>
      </c>
      <c r="FT186">
        <v>0</v>
      </c>
      <c r="FU186">
        <v>0</v>
      </c>
      <c r="FV186">
        <v>0</v>
      </c>
      <c r="FW186">
        <v>0</v>
      </c>
      <c r="FX186">
        <v>0</v>
      </c>
      <c r="FY186">
        <v>0</v>
      </c>
      <c r="FZ186">
        <v>0</v>
      </c>
      <c r="GA186">
        <v>0</v>
      </c>
      <c r="GB186">
        <v>0</v>
      </c>
      <c r="GC186">
        <v>1</v>
      </c>
      <c r="GD186">
        <v>0.25</v>
      </c>
      <c r="GE186">
        <v>0</v>
      </c>
      <c r="GF186">
        <v>0</v>
      </c>
      <c r="GG186">
        <v>29</v>
      </c>
      <c r="GH186">
        <v>0</v>
      </c>
      <c r="GI186">
        <v>29</v>
      </c>
      <c r="GJ186">
        <v>0</v>
      </c>
      <c r="GK186">
        <v>61.27</v>
      </c>
      <c r="GL186">
        <v>0</v>
      </c>
      <c r="GM186">
        <v>61.27</v>
      </c>
      <c r="GN186">
        <v>0</v>
      </c>
      <c r="GO186">
        <v>50.46</v>
      </c>
      <c r="GP186">
        <v>0</v>
      </c>
      <c r="GQ186">
        <v>50.46</v>
      </c>
      <c r="GR186">
        <v>37.338000000000001</v>
      </c>
      <c r="GS186">
        <v>37.111699999999999</v>
      </c>
      <c r="GT186">
        <v>381.24299999999999</v>
      </c>
      <c r="GU186">
        <v>377.56169999999997</v>
      </c>
      <c r="GV186">
        <v>37.338000000000001</v>
      </c>
      <c r="GW186">
        <v>381.24299999999999</v>
      </c>
      <c r="GX186" t="s">
        <v>876</v>
      </c>
      <c r="GY186">
        <v>-2.2617999999999999E-2</v>
      </c>
      <c r="GZ186">
        <v>0</v>
      </c>
      <c r="HA186">
        <v>922.59</v>
      </c>
      <c r="HB186">
        <v>76</v>
      </c>
      <c r="HC186">
        <v>0.7</v>
      </c>
      <c r="HD186" t="s">
        <v>872</v>
      </c>
      <c r="HE186" t="s">
        <v>872</v>
      </c>
      <c r="HF186" t="s">
        <v>872</v>
      </c>
      <c r="HG186" t="s">
        <v>872</v>
      </c>
      <c r="HH186">
        <v>2064</v>
      </c>
      <c r="HI186">
        <v>303812</v>
      </c>
      <c r="HJ186">
        <v>8996</v>
      </c>
      <c r="HK186">
        <v>25599</v>
      </c>
      <c r="HL186">
        <v>7102</v>
      </c>
      <c r="HM186">
        <v>200000</v>
      </c>
      <c r="HN186">
        <v>0</v>
      </c>
      <c r="HO186">
        <v>0</v>
      </c>
      <c r="HP186">
        <v>0</v>
      </c>
      <c r="HQ186">
        <v>15.01</v>
      </c>
      <c r="HR186">
        <v>225230</v>
      </c>
      <c r="HS186">
        <v>1</v>
      </c>
      <c r="HT186">
        <v>228.3</v>
      </c>
      <c r="HU186">
        <v>1</v>
      </c>
      <c r="HV186">
        <v>227.3</v>
      </c>
      <c r="HW186">
        <v>0</v>
      </c>
      <c r="HX186" t="s">
        <v>877</v>
      </c>
      <c r="HY186">
        <v>1</v>
      </c>
      <c r="HZ186">
        <v>228.3</v>
      </c>
      <c r="IA186">
        <v>1</v>
      </c>
      <c r="IB186">
        <v>227.3</v>
      </c>
      <c r="IC186">
        <v>53</v>
      </c>
      <c r="ID186">
        <v>25.113</v>
      </c>
      <c r="IE186">
        <v>10.6</v>
      </c>
      <c r="IF186">
        <v>0</v>
      </c>
      <c r="IG186">
        <v>0</v>
      </c>
      <c r="IH186">
        <v>0</v>
      </c>
      <c r="II186">
        <v>0</v>
      </c>
      <c r="IJ186">
        <v>0</v>
      </c>
      <c r="IK186">
        <v>0</v>
      </c>
      <c r="IL186">
        <v>0</v>
      </c>
      <c r="IM186">
        <v>0</v>
      </c>
      <c r="IN186">
        <v>0</v>
      </c>
      <c r="IO186">
        <v>0</v>
      </c>
      <c r="IP186">
        <v>0</v>
      </c>
      <c r="IQ186">
        <v>0</v>
      </c>
      <c r="IR186">
        <v>0</v>
      </c>
      <c r="IS186">
        <v>0</v>
      </c>
      <c r="IT186">
        <v>0</v>
      </c>
      <c r="IU186">
        <v>2</v>
      </c>
      <c r="IV186">
        <v>0.5</v>
      </c>
      <c r="IW186">
        <v>0.5</v>
      </c>
      <c r="IX186">
        <v>0.125</v>
      </c>
      <c r="IY186">
        <v>20</v>
      </c>
      <c r="IZ186">
        <v>0.5</v>
      </c>
      <c r="JA186">
        <v>19.5</v>
      </c>
      <c r="JB186">
        <v>0</v>
      </c>
      <c r="JC186">
        <v>61.27</v>
      </c>
      <c r="JD186">
        <v>0</v>
      </c>
      <c r="JE186">
        <v>61.27</v>
      </c>
      <c r="JF186">
        <v>0</v>
      </c>
      <c r="JG186">
        <v>50.46</v>
      </c>
      <c r="JH186">
        <v>0</v>
      </c>
      <c r="JI186">
        <v>50.46</v>
      </c>
      <c r="JJ186">
        <v>37.338000000000001</v>
      </c>
      <c r="JK186">
        <v>381.24299999999999</v>
      </c>
      <c r="JL186" t="s">
        <v>878</v>
      </c>
      <c r="JM186">
        <v>-1.0421E-2</v>
      </c>
      <c r="JN186">
        <v>0</v>
      </c>
      <c r="JO186">
        <v>986.55</v>
      </c>
      <c r="JP186">
        <v>76</v>
      </c>
      <c r="JQ186">
        <v>0.7</v>
      </c>
      <c r="JR186">
        <v>44317.36438082176</v>
      </c>
      <c r="JS186">
        <v>1</v>
      </c>
      <c r="JT186">
        <v>2</v>
      </c>
    </row>
    <row r="187" spans="1:280" x14ac:dyDescent="0.25">
      <c r="A187">
        <v>3401</v>
      </c>
      <c r="B187">
        <v>2095</v>
      </c>
      <c r="D187" t="s">
        <v>262</v>
      </c>
      <c r="E187" t="s">
        <v>291</v>
      </c>
      <c r="F187" t="s">
        <v>947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T187">
        <v>0</v>
      </c>
      <c r="U187">
        <v>0</v>
      </c>
      <c r="V187" t="s">
        <v>870</v>
      </c>
      <c r="W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G187">
        <v>0</v>
      </c>
      <c r="AH187">
        <v>0</v>
      </c>
      <c r="AI187">
        <v>0</v>
      </c>
      <c r="AJ187">
        <v>0</v>
      </c>
      <c r="AL187">
        <v>0</v>
      </c>
      <c r="AM187">
        <v>0</v>
      </c>
      <c r="AN187">
        <v>0</v>
      </c>
      <c r="AO187">
        <v>0</v>
      </c>
      <c r="AQ187">
        <v>0</v>
      </c>
      <c r="AR187">
        <v>0</v>
      </c>
      <c r="AS187">
        <v>0</v>
      </c>
      <c r="AT187">
        <v>0</v>
      </c>
      <c r="AU187">
        <v>0</v>
      </c>
      <c r="AV187">
        <v>0</v>
      </c>
      <c r="AX187">
        <v>0</v>
      </c>
      <c r="AY187">
        <v>0</v>
      </c>
      <c r="AZ187">
        <v>61.27</v>
      </c>
      <c r="BB187">
        <v>61.27</v>
      </c>
      <c r="BC187">
        <v>0</v>
      </c>
      <c r="BD187">
        <v>50.46</v>
      </c>
      <c r="BF187">
        <v>50.46</v>
      </c>
      <c r="BG187">
        <v>0</v>
      </c>
      <c r="BH187">
        <v>330.06</v>
      </c>
      <c r="BI187">
        <v>111.73</v>
      </c>
      <c r="BL187">
        <v>330.06</v>
      </c>
      <c r="BN187" t="s">
        <v>871</v>
      </c>
      <c r="BO187">
        <v>0</v>
      </c>
      <c r="BP187">
        <v>0</v>
      </c>
      <c r="BQ187">
        <v>0</v>
      </c>
      <c r="BR187">
        <v>0</v>
      </c>
      <c r="BS187">
        <v>0</v>
      </c>
      <c r="BT187" t="s">
        <v>872</v>
      </c>
      <c r="BU187" t="s">
        <v>872</v>
      </c>
      <c r="BV187" t="s">
        <v>872</v>
      </c>
      <c r="BW187" t="s">
        <v>872</v>
      </c>
      <c r="BY187">
        <v>0</v>
      </c>
      <c r="BZ187">
        <v>0</v>
      </c>
      <c r="CA187">
        <v>0</v>
      </c>
      <c r="CB187">
        <v>0</v>
      </c>
      <c r="CC187">
        <v>0</v>
      </c>
      <c r="CD187">
        <v>0</v>
      </c>
      <c r="CE187">
        <v>0</v>
      </c>
      <c r="CF187">
        <v>0</v>
      </c>
      <c r="CG187">
        <v>0</v>
      </c>
      <c r="CH187">
        <v>0</v>
      </c>
      <c r="CI187">
        <v>213.08</v>
      </c>
      <c r="CK187">
        <v>213.08</v>
      </c>
      <c r="CL187">
        <v>0</v>
      </c>
      <c r="CM187">
        <v>0</v>
      </c>
      <c r="CN187" t="s">
        <v>873</v>
      </c>
      <c r="CO187">
        <v>213.08</v>
      </c>
      <c r="CQ187">
        <v>213.08</v>
      </c>
      <c r="CR187">
        <v>0</v>
      </c>
      <c r="CS187">
        <v>0</v>
      </c>
      <c r="CT187">
        <v>0</v>
      </c>
      <c r="CU187">
        <v>0</v>
      </c>
      <c r="CV187">
        <v>0</v>
      </c>
      <c r="CW187">
        <v>0</v>
      </c>
      <c r="CY187">
        <v>0</v>
      </c>
      <c r="CZ187">
        <v>0</v>
      </c>
      <c r="DA187">
        <v>0</v>
      </c>
      <c r="DB187">
        <v>0</v>
      </c>
      <c r="DD187">
        <v>0</v>
      </c>
      <c r="DE187">
        <v>0</v>
      </c>
      <c r="DF187">
        <v>0</v>
      </c>
      <c r="DG187">
        <v>0</v>
      </c>
      <c r="DI187">
        <v>0</v>
      </c>
      <c r="DJ187">
        <v>0</v>
      </c>
      <c r="DK187">
        <v>0</v>
      </c>
      <c r="DL187">
        <v>0</v>
      </c>
      <c r="DM187">
        <v>21</v>
      </c>
      <c r="DN187">
        <v>5.25</v>
      </c>
      <c r="DP187">
        <v>21</v>
      </c>
      <c r="DQ187">
        <v>0</v>
      </c>
      <c r="DR187">
        <v>61.27</v>
      </c>
      <c r="DT187">
        <v>61.27</v>
      </c>
      <c r="DU187">
        <v>0</v>
      </c>
      <c r="DV187">
        <v>50.46</v>
      </c>
      <c r="DX187">
        <v>50.46</v>
      </c>
      <c r="DY187">
        <v>0</v>
      </c>
      <c r="DZ187">
        <v>340.45</v>
      </c>
      <c r="EA187">
        <v>330.06</v>
      </c>
      <c r="ED187">
        <v>340.45</v>
      </c>
      <c r="EF187" t="s">
        <v>874</v>
      </c>
      <c r="EG187">
        <v>-1.0359E-2</v>
      </c>
      <c r="EH187">
        <v>0</v>
      </c>
      <c r="EI187">
        <v>0</v>
      </c>
      <c r="EJ187">
        <v>0</v>
      </c>
      <c r="EK187">
        <v>0</v>
      </c>
      <c r="EL187" t="s">
        <v>872</v>
      </c>
      <c r="EM187" t="s">
        <v>872</v>
      </c>
      <c r="EN187" t="s">
        <v>872</v>
      </c>
      <c r="EO187" t="s">
        <v>872</v>
      </c>
      <c r="EQ187">
        <v>0</v>
      </c>
      <c r="ER187" s="22">
        <v>0</v>
      </c>
      <c r="ES187">
        <v>0</v>
      </c>
      <c r="ET187">
        <v>0</v>
      </c>
      <c r="EU187">
        <v>0</v>
      </c>
      <c r="EV187">
        <v>0</v>
      </c>
      <c r="EW187">
        <v>0</v>
      </c>
      <c r="EX187">
        <v>0</v>
      </c>
      <c r="EY187">
        <v>0</v>
      </c>
      <c r="EZ187">
        <v>0</v>
      </c>
      <c r="FA187">
        <v>221.47</v>
      </c>
      <c r="FC187">
        <v>221.47</v>
      </c>
      <c r="FD187">
        <v>0</v>
      </c>
      <c r="FE187">
        <v>0</v>
      </c>
      <c r="FF187" t="s">
        <v>875</v>
      </c>
      <c r="FG187">
        <v>221.47</v>
      </c>
      <c r="FI187">
        <v>221.47</v>
      </c>
      <c r="FJ187">
        <v>0</v>
      </c>
      <c r="FK187">
        <v>0</v>
      </c>
      <c r="FL187">
        <v>0</v>
      </c>
      <c r="FM187">
        <v>0</v>
      </c>
      <c r="FN187">
        <v>0</v>
      </c>
      <c r="FO187">
        <v>0</v>
      </c>
      <c r="FQ187">
        <v>0</v>
      </c>
      <c r="FR187">
        <v>0</v>
      </c>
      <c r="FS187">
        <v>0</v>
      </c>
      <c r="FT187">
        <v>0</v>
      </c>
      <c r="FV187">
        <v>0</v>
      </c>
      <c r="FW187">
        <v>0</v>
      </c>
      <c r="FX187">
        <v>0</v>
      </c>
      <c r="FY187">
        <v>0</v>
      </c>
      <c r="GA187">
        <v>0</v>
      </c>
      <c r="GB187">
        <v>0</v>
      </c>
      <c r="GC187">
        <v>0</v>
      </c>
      <c r="GD187">
        <v>0</v>
      </c>
      <c r="GE187">
        <v>29</v>
      </c>
      <c r="GF187">
        <v>7.25</v>
      </c>
      <c r="GH187">
        <v>29</v>
      </c>
      <c r="GI187">
        <v>0</v>
      </c>
      <c r="GJ187">
        <v>61.27</v>
      </c>
      <c r="GL187">
        <v>61.27</v>
      </c>
      <c r="GM187">
        <v>0</v>
      </c>
      <c r="GN187">
        <v>50.46</v>
      </c>
      <c r="GP187">
        <v>50.46</v>
      </c>
      <c r="GQ187">
        <v>0</v>
      </c>
      <c r="GR187">
        <v>343.90499999999997</v>
      </c>
      <c r="GS187">
        <v>340.45</v>
      </c>
      <c r="GV187">
        <v>343.90499999999997</v>
      </c>
      <c r="GX187" t="s">
        <v>876</v>
      </c>
      <c r="GY187">
        <v>-2.2617999999999999E-2</v>
      </c>
      <c r="GZ187">
        <v>0</v>
      </c>
      <c r="HA187">
        <v>0</v>
      </c>
      <c r="HB187">
        <v>0</v>
      </c>
      <c r="HC187">
        <v>0</v>
      </c>
      <c r="HD187" t="s">
        <v>872</v>
      </c>
      <c r="HE187" t="s">
        <v>872</v>
      </c>
      <c r="HF187" t="s">
        <v>872</v>
      </c>
      <c r="HG187" t="s">
        <v>872</v>
      </c>
      <c r="HI187">
        <v>0</v>
      </c>
      <c r="HJ187">
        <v>0</v>
      </c>
      <c r="HK187">
        <v>0</v>
      </c>
      <c r="HL187">
        <v>0</v>
      </c>
      <c r="HM187">
        <v>0</v>
      </c>
      <c r="HN187">
        <v>0</v>
      </c>
      <c r="HO187">
        <v>0</v>
      </c>
      <c r="HP187">
        <v>0</v>
      </c>
      <c r="HQ187">
        <v>0</v>
      </c>
      <c r="HR187">
        <v>0</v>
      </c>
      <c r="HS187">
        <v>227.3</v>
      </c>
      <c r="HU187">
        <v>227.3</v>
      </c>
      <c r="HV187">
        <v>0</v>
      </c>
      <c r="HW187">
        <v>0</v>
      </c>
      <c r="HX187" t="s">
        <v>877</v>
      </c>
      <c r="HY187">
        <v>227.3</v>
      </c>
      <c r="IA187">
        <v>227.3</v>
      </c>
      <c r="IB187">
        <v>0</v>
      </c>
      <c r="IC187">
        <v>0</v>
      </c>
      <c r="ID187">
        <v>0</v>
      </c>
      <c r="IE187">
        <v>0</v>
      </c>
      <c r="IF187">
        <v>0</v>
      </c>
      <c r="IG187">
        <v>0</v>
      </c>
      <c r="II187">
        <v>0</v>
      </c>
      <c r="IJ187">
        <v>0</v>
      </c>
      <c r="IK187">
        <v>0</v>
      </c>
      <c r="IL187">
        <v>0</v>
      </c>
      <c r="IN187">
        <v>0</v>
      </c>
      <c r="IO187">
        <v>0</v>
      </c>
      <c r="IP187">
        <v>0</v>
      </c>
      <c r="IQ187">
        <v>0</v>
      </c>
      <c r="IS187">
        <v>0</v>
      </c>
      <c r="IT187">
        <v>0</v>
      </c>
      <c r="IU187">
        <v>0</v>
      </c>
      <c r="IV187">
        <v>0</v>
      </c>
      <c r="IW187">
        <v>19.5</v>
      </c>
      <c r="IX187">
        <v>4.875</v>
      </c>
      <c r="IZ187">
        <v>19.5</v>
      </c>
      <c r="JA187">
        <v>0</v>
      </c>
      <c r="JB187">
        <v>61.27</v>
      </c>
      <c r="JD187">
        <v>61.27</v>
      </c>
      <c r="JE187">
        <v>0</v>
      </c>
      <c r="JF187">
        <v>50.46</v>
      </c>
      <c r="JH187">
        <v>50.46</v>
      </c>
      <c r="JI187">
        <v>0</v>
      </c>
      <c r="JJ187">
        <v>343.90499999999997</v>
      </c>
      <c r="JL187" t="s">
        <v>878</v>
      </c>
      <c r="JM187">
        <v>0</v>
      </c>
      <c r="JN187">
        <v>0</v>
      </c>
      <c r="JO187">
        <v>0</v>
      </c>
      <c r="JP187">
        <v>0</v>
      </c>
      <c r="JQ187">
        <v>0</v>
      </c>
      <c r="JR187">
        <v>44317.36438082176</v>
      </c>
      <c r="JS187">
        <v>1</v>
      </c>
      <c r="JT187">
        <v>3</v>
      </c>
    </row>
    <row r="188" spans="1:280" x14ac:dyDescent="0.25">
      <c r="A188">
        <v>2096</v>
      </c>
      <c r="B188">
        <v>2096</v>
      </c>
      <c r="C188" t="s">
        <v>292</v>
      </c>
      <c r="D188" t="s">
        <v>262</v>
      </c>
      <c r="E188" t="s">
        <v>293</v>
      </c>
      <c r="G188">
        <v>2064</v>
      </c>
      <c r="H188">
        <v>7342227</v>
      </c>
      <c r="I188">
        <v>0</v>
      </c>
      <c r="J188">
        <v>0</v>
      </c>
      <c r="K188">
        <v>20000</v>
      </c>
      <c r="L188">
        <v>0</v>
      </c>
      <c r="M188">
        <v>0</v>
      </c>
      <c r="N188">
        <v>3500</v>
      </c>
      <c r="O188">
        <v>0</v>
      </c>
      <c r="P188">
        <v>10.130000000000001</v>
      </c>
      <c r="Q188">
        <v>878248</v>
      </c>
      <c r="R188">
        <v>1291</v>
      </c>
      <c r="S188">
        <v>1291</v>
      </c>
      <c r="T188">
        <v>1291</v>
      </c>
      <c r="U188">
        <v>0</v>
      </c>
      <c r="V188" t="s">
        <v>870</v>
      </c>
      <c r="W188">
        <v>1291</v>
      </c>
      <c r="X188">
        <v>1291</v>
      </c>
      <c r="Y188">
        <v>1291</v>
      </c>
      <c r="Z188">
        <v>0</v>
      </c>
      <c r="AA188">
        <v>195</v>
      </c>
      <c r="AB188">
        <v>142.01</v>
      </c>
      <c r="AC188">
        <v>10.3</v>
      </c>
      <c r="AD188">
        <v>38</v>
      </c>
      <c r="AE188">
        <v>19</v>
      </c>
      <c r="AF188">
        <v>38</v>
      </c>
      <c r="AG188">
        <v>38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  <c r="AS188">
        <v>14</v>
      </c>
      <c r="AT188">
        <v>3.5</v>
      </c>
      <c r="AU188">
        <v>248.44</v>
      </c>
      <c r="AV188">
        <v>62.11</v>
      </c>
      <c r="AW188">
        <v>248.44</v>
      </c>
      <c r="AX188">
        <v>248.44</v>
      </c>
      <c r="AY188">
        <v>0</v>
      </c>
      <c r="AZ188">
        <v>0</v>
      </c>
      <c r="BA188">
        <v>0</v>
      </c>
      <c r="BB188">
        <v>0</v>
      </c>
      <c r="BC188">
        <v>0</v>
      </c>
      <c r="BD188">
        <v>0</v>
      </c>
      <c r="BE188">
        <v>0</v>
      </c>
      <c r="BF188">
        <v>0</v>
      </c>
      <c r="BG188">
        <v>0</v>
      </c>
      <c r="BH188">
        <v>1420.6886999999999</v>
      </c>
      <c r="BI188">
        <v>1527.92</v>
      </c>
      <c r="BJ188">
        <v>1420.6886999999999</v>
      </c>
      <c r="BK188">
        <v>1527.92</v>
      </c>
      <c r="BL188">
        <v>1527.92</v>
      </c>
      <c r="BM188">
        <v>1527.92</v>
      </c>
      <c r="BN188" t="s">
        <v>871</v>
      </c>
      <c r="BO188">
        <v>0</v>
      </c>
      <c r="BP188">
        <v>0</v>
      </c>
      <c r="BQ188">
        <v>680.29</v>
      </c>
      <c r="BR188">
        <v>46</v>
      </c>
      <c r="BS188">
        <v>0.7</v>
      </c>
      <c r="BT188" t="s">
        <v>872</v>
      </c>
      <c r="BU188" t="s">
        <v>872</v>
      </c>
      <c r="BV188" t="s">
        <v>872</v>
      </c>
      <c r="BW188" t="s">
        <v>872</v>
      </c>
      <c r="BX188">
        <v>2064</v>
      </c>
      <c r="BY188">
        <v>7128376</v>
      </c>
      <c r="BZ188">
        <v>0</v>
      </c>
      <c r="CA188">
        <v>0</v>
      </c>
      <c r="CB188">
        <v>0</v>
      </c>
      <c r="CC188">
        <v>0</v>
      </c>
      <c r="CD188">
        <v>0</v>
      </c>
      <c r="CE188">
        <v>2500</v>
      </c>
      <c r="CF188">
        <v>0</v>
      </c>
      <c r="CG188">
        <v>10.130000000000001</v>
      </c>
      <c r="CH188">
        <v>856582</v>
      </c>
      <c r="CI188">
        <v>1206.17</v>
      </c>
      <c r="CJ188">
        <v>1206.17</v>
      </c>
      <c r="CK188">
        <v>1206.17</v>
      </c>
      <c r="CL188">
        <v>0</v>
      </c>
      <c r="CM188">
        <v>0</v>
      </c>
      <c r="CN188" t="s">
        <v>873</v>
      </c>
      <c r="CO188">
        <v>1206.17</v>
      </c>
      <c r="CP188">
        <v>1206.17</v>
      </c>
      <c r="CQ188">
        <v>1206.17</v>
      </c>
      <c r="CR188">
        <v>0</v>
      </c>
      <c r="CS188">
        <v>187</v>
      </c>
      <c r="CT188">
        <v>132.67869999999999</v>
      </c>
      <c r="CU188">
        <v>10.3</v>
      </c>
      <c r="CV188">
        <v>20.02</v>
      </c>
      <c r="CW188">
        <v>10.01</v>
      </c>
      <c r="CX188">
        <v>20.02</v>
      </c>
      <c r="CY188">
        <v>20.02</v>
      </c>
      <c r="CZ188">
        <v>0</v>
      </c>
      <c r="DA188">
        <v>0</v>
      </c>
      <c r="DB188">
        <v>0</v>
      </c>
      <c r="DC188">
        <v>0</v>
      </c>
      <c r="DD188">
        <v>0</v>
      </c>
      <c r="DE188">
        <v>0</v>
      </c>
      <c r="DF188">
        <v>0</v>
      </c>
      <c r="DG188">
        <v>0</v>
      </c>
      <c r="DH188">
        <v>0</v>
      </c>
      <c r="DI188">
        <v>0</v>
      </c>
      <c r="DJ188">
        <v>0</v>
      </c>
      <c r="DK188">
        <v>14</v>
      </c>
      <c r="DL188">
        <v>3.5</v>
      </c>
      <c r="DM188">
        <v>232.12</v>
      </c>
      <c r="DN188">
        <v>58.03</v>
      </c>
      <c r="DO188">
        <v>232.12</v>
      </c>
      <c r="DP188">
        <v>232.12</v>
      </c>
      <c r="DQ188">
        <v>0</v>
      </c>
      <c r="DR188">
        <v>0</v>
      </c>
      <c r="DS188">
        <v>0</v>
      </c>
      <c r="DT188">
        <v>0</v>
      </c>
      <c r="DU188">
        <v>0</v>
      </c>
      <c r="DV188">
        <v>0</v>
      </c>
      <c r="DW188">
        <v>0</v>
      </c>
      <c r="DX188">
        <v>0</v>
      </c>
      <c r="DY188">
        <v>0</v>
      </c>
      <c r="DZ188">
        <v>1635.4434000000001</v>
      </c>
      <c r="EA188">
        <v>1420.6886999999999</v>
      </c>
      <c r="EB188">
        <v>1635.4434000000001</v>
      </c>
      <c r="EC188">
        <v>1420.6886999999999</v>
      </c>
      <c r="ED188">
        <v>1635.4434000000001</v>
      </c>
      <c r="EE188">
        <v>1635.4434000000001</v>
      </c>
      <c r="EF188" t="s">
        <v>874</v>
      </c>
      <c r="EG188">
        <v>-1.0647999999999999E-2</v>
      </c>
      <c r="EH188">
        <v>0</v>
      </c>
      <c r="EI188">
        <v>702.61</v>
      </c>
      <c r="EJ188">
        <v>56</v>
      </c>
      <c r="EK188">
        <v>0.7</v>
      </c>
      <c r="EL188" t="s">
        <v>872</v>
      </c>
      <c r="EM188" t="s">
        <v>872</v>
      </c>
      <c r="EN188" t="s">
        <v>872</v>
      </c>
      <c r="EO188" t="s">
        <v>872</v>
      </c>
      <c r="EP188">
        <v>2064</v>
      </c>
      <c r="EQ188">
        <v>7480534</v>
      </c>
      <c r="ER188" s="22">
        <v>49497</v>
      </c>
      <c r="ES188">
        <v>146522</v>
      </c>
      <c r="ET188">
        <v>49448</v>
      </c>
      <c r="EU188">
        <v>0</v>
      </c>
      <c r="EV188">
        <v>0</v>
      </c>
      <c r="EW188">
        <v>0</v>
      </c>
      <c r="EX188">
        <v>0</v>
      </c>
      <c r="EY188">
        <v>10.130000000000001</v>
      </c>
      <c r="EZ188">
        <v>980069</v>
      </c>
      <c r="FA188">
        <v>1336.94</v>
      </c>
      <c r="FB188">
        <v>1336.94</v>
      </c>
      <c r="FC188">
        <v>1336.94</v>
      </c>
      <c r="FD188">
        <v>0</v>
      </c>
      <c r="FE188">
        <v>0</v>
      </c>
      <c r="FF188" t="s">
        <v>875</v>
      </c>
      <c r="FG188">
        <v>1336.94</v>
      </c>
      <c r="FH188">
        <v>1336.94</v>
      </c>
      <c r="FI188">
        <v>1336.94</v>
      </c>
      <c r="FJ188">
        <v>0</v>
      </c>
      <c r="FK188">
        <v>199</v>
      </c>
      <c r="FL188">
        <v>147.0634</v>
      </c>
      <c r="FM188">
        <v>10.3</v>
      </c>
      <c r="FN188">
        <v>18</v>
      </c>
      <c r="FO188">
        <v>9</v>
      </c>
      <c r="FP188">
        <v>18</v>
      </c>
      <c r="FQ188">
        <v>18</v>
      </c>
      <c r="FR188">
        <v>0</v>
      </c>
      <c r="FS188">
        <v>0</v>
      </c>
      <c r="FT188">
        <v>0</v>
      </c>
      <c r="FU188">
        <v>0</v>
      </c>
      <c r="FV188">
        <v>0</v>
      </c>
      <c r="FW188">
        <v>0</v>
      </c>
      <c r="FX188">
        <v>0</v>
      </c>
      <c r="FY188">
        <v>0</v>
      </c>
      <c r="FZ188">
        <v>0</v>
      </c>
      <c r="GA188">
        <v>0</v>
      </c>
      <c r="GB188">
        <v>0</v>
      </c>
      <c r="GC188">
        <v>21</v>
      </c>
      <c r="GD188">
        <v>5.25</v>
      </c>
      <c r="GE188">
        <v>507.56</v>
      </c>
      <c r="GF188">
        <v>126.89</v>
      </c>
      <c r="GG188">
        <v>507.56</v>
      </c>
      <c r="GH188">
        <v>507.56</v>
      </c>
      <c r="GI188">
        <v>0</v>
      </c>
      <c r="GJ188">
        <v>0</v>
      </c>
      <c r="GK188">
        <v>0</v>
      </c>
      <c r="GL188">
        <v>0</v>
      </c>
      <c r="GM188">
        <v>0</v>
      </c>
      <c r="GN188">
        <v>0</v>
      </c>
      <c r="GO188">
        <v>0</v>
      </c>
      <c r="GP188">
        <v>0</v>
      </c>
      <c r="GQ188">
        <v>0</v>
      </c>
      <c r="GR188">
        <v>1590.9844000000001</v>
      </c>
      <c r="GS188">
        <v>1635.4434000000001</v>
      </c>
      <c r="GT188">
        <v>1590.9844000000001</v>
      </c>
      <c r="GU188">
        <v>1635.4434000000001</v>
      </c>
      <c r="GV188">
        <v>1635.4434000000001</v>
      </c>
      <c r="GW188">
        <v>1635.4434000000001</v>
      </c>
      <c r="GX188" t="s">
        <v>876</v>
      </c>
      <c r="GY188">
        <v>-1.5831000000000001E-2</v>
      </c>
      <c r="GZ188">
        <v>0</v>
      </c>
      <c r="HA188">
        <v>721.46</v>
      </c>
      <c r="HB188">
        <v>59</v>
      </c>
      <c r="HC188">
        <v>0.7</v>
      </c>
      <c r="HD188" t="s">
        <v>872</v>
      </c>
      <c r="HE188" t="s">
        <v>872</v>
      </c>
      <c r="HF188" t="s">
        <v>872</v>
      </c>
      <c r="HG188" t="s">
        <v>872</v>
      </c>
      <c r="HH188">
        <v>2064</v>
      </c>
      <c r="HI188">
        <v>7347813</v>
      </c>
      <c r="HJ188">
        <v>53900</v>
      </c>
      <c r="HK188">
        <v>153567</v>
      </c>
      <c r="HL188">
        <v>42551</v>
      </c>
      <c r="HM188">
        <v>0</v>
      </c>
      <c r="HN188">
        <v>0</v>
      </c>
      <c r="HO188">
        <v>0</v>
      </c>
      <c r="HP188">
        <v>0</v>
      </c>
      <c r="HQ188">
        <v>10.83</v>
      </c>
      <c r="HR188">
        <v>969976</v>
      </c>
      <c r="HS188">
        <v>1314.79</v>
      </c>
      <c r="HT188">
        <v>1314.79</v>
      </c>
      <c r="HU188">
        <v>1314.79</v>
      </c>
      <c r="HV188">
        <v>0</v>
      </c>
      <c r="HW188">
        <v>0</v>
      </c>
      <c r="HX188" t="s">
        <v>877</v>
      </c>
      <c r="HY188">
        <v>1314.79</v>
      </c>
      <c r="HZ188">
        <v>1314.79</v>
      </c>
      <c r="IA188">
        <v>1314.79</v>
      </c>
      <c r="IB188">
        <v>0</v>
      </c>
      <c r="IC188">
        <v>188</v>
      </c>
      <c r="ID188">
        <v>144.62690000000001</v>
      </c>
      <c r="IE188">
        <v>8.5</v>
      </c>
      <c r="IF188">
        <v>29.87</v>
      </c>
      <c r="IG188">
        <v>14.935</v>
      </c>
      <c r="IH188">
        <v>29.87</v>
      </c>
      <c r="II188">
        <v>29.87</v>
      </c>
      <c r="IJ188">
        <v>0</v>
      </c>
      <c r="IK188">
        <v>0.46</v>
      </c>
      <c r="IL188">
        <v>0.46</v>
      </c>
      <c r="IM188">
        <v>0.46</v>
      </c>
      <c r="IN188">
        <v>0.46</v>
      </c>
      <c r="IO188">
        <v>0</v>
      </c>
      <c r="IP188">
        <v>0</v>
      </c>
      <c r="IQ188">
        <v>0</v>
      </c>
      <c r="IR188">
        <v>0</v>
      </c>
      <c r="IS188">
        <v>0</v>
      </c>
      <c r="IT188">
        <v>0</v>
      </c>
      <c r="IU188">
        <v>21</v>
      </c>
      <c r="IV188">
        <v>5.25</v>
      </c>
      <c r="IW188">
        <v>409.69</v>
      </c>
      <c r="IX188">
        <v>102.4225</v>
      </c>
      <c r="IY188">
        <v>409.69</v>
      </c>
      <c r="IZ188">
        <v>409.69</v>
      </c>
      <c r="JA188">
        <v>0</v>
      </c>
      <c r="JB188">
        <v>0</v>
      </c>
      <c r="JC188">
        <v>0</v>
      </c>
      <c r="JD188">
        <v>0</v>
      </c>
      <c r="JE188">
        <v>0</v>
      </c>
      <c r="JF188">
        <v>0</v>
      </c>
      <c r="JG188">
        <v>0</v>
      </c>
      <c r="JH188">
        <v>0</v>
      </c>
      <c r="JI188">
        <v>0</v>
      </c>
      <c r="JJ188">
        <v>1590.9844000000001</v>
      </c>
      <c r="JK188">
        <v>1590.9844000000001</v>
      </c>
      <c r="JL188" t="s">
        <v>878</v>
      </c>
      <c r="JM188">
        <v>-8.2059999999999998E-3</v>
      </c>
      <c r="JN188">
        <v>0</v>
      </c>
      <c r="JO188">
        <v>737.74</v>
      </c>
      <c r="JP188">
        <v>60</v>
      </c>
      <c r="JQ188">
        <v>0.7</v>
      </c>
      <c r="JR188">
        <v>44317.36438082176</v>
      </c>
      <c r="JS188">
        <v>1</v>
      </c>
      <c r="JT188">
        <v>2</v>
      </c>
    </row>
    <row r="189" spans="1:280" x14ac:dyDescent="0.25">
      <c r="A189">
        <v>2097</v>
      </c>
      <c r="B189">
        <v>2097</v>
      </c>
      <c r="C189" t="s">
        <v>294</v>
      </c>
      <c r="D189" t="s">
        <v>295</v>
      </c>
      <c r="E189" t="s">
        <v>296</v>
      </c>
      <c r="G189">
        <v>2098</v>
      </c>
      <c r="H189">
        <v>39690266</v>
      </c>
      <c r="I189">
        <v>0</v>
      </c>
      <c r="J189">
        <v>0</v>
      </c>
      <c r="K189">
        <v>300000</v>
      </c>
      <c r="L189">
        <v>500000</v>
      </c>
      <c r="M189">
        <v>0</v>
      </c>
      <c r="N189">
        <v>0</v>
      </c>
      <c r="O189">
        <v>0</v>
      </c>
      <c r="P189">
        <v>9.76</v>
      </c>
      <c r="Q189">
        <v>4696711</v>
      </c>
      <c r="R189">
        <v>5201</v>
      </c>
      <c r="S189">
        <v>5201</v>
      </c>
      <c r="T189">
        <v>5201</v>
      </c>
      <c r="U189">
        <v>0</v>
      </c>
      <c r="V189" t="s">
        <v>870</v>
      </c>
      <c r="W189">
        <v>5201</v>
      </c>
      <c r="X189">
        <v>5201</v>
      </c>
      <c r="Y189">
        <v>5201</v>
      </c>
      <c r="Z189">
        <v>0</v>
      </c>
      <c r="AA189">
        <v>762</v>
      </c>
      <c r="AB189">
        <v>572.11</v>
      </c>
      <c r="AC189">
        <v>66.099999999999994</v>
      </c>
      <c r="AD189">
        <v>468</v>
      </c>
      <c r="AE189">
        <v>234</v>
      </c>
      <c r="AF189">
        <v>468</v>
      </c>
      <c r="AG189">
        <v>468</v>
      </c>
      <c r="AH189">
        <v>0</v>
      </c>
      <c r="AI189">
        <v>5</v>
      </c>
      <c r="AJ189">
        <v>5</v>
      </c>
      <c r="AK189">
        <v>5</v>
      </c>
      <c r="AL189">
        <v>5</v>
      </c>
      <c r="AM189">
        <v>0</v>
      </c>
      <c r="AN189">
        <v>0</v>
      </c>
      <c r="AO189">
        <v>0</v>
      </c>
      <c r="AP189">
        <v>0</v>
      </c>
      <c r="AQ189">
        <v>0</v>
      </c>
      <c r="AR189">
        <v>0</v>
      </c>
      <c r="AS189">
        <v>51</v>
      </c>
      <c r="AT189">
        <v>12.75</v>
      </c>
      <c r="AU189">
        <v>954.77</v>
      </c>
      <c r="AV189">
        <v>238.6925</v>
      </c>
      <c r="AW189">
        <v>954.77</v>
      </c>
      <c r="AX189">
        <v>954.77</v>
      </c>
      <c r="AY189">
        <v>0</v>
      </c>
      <c r="AZ189">
        <v>0</v>
      </c>
      <c r="BA189">
        <v>131.79</v>
      </c>
      <c r="BB189">
        <v>0</v>
      </c>
      <c r="BC189">
        <v>131.79</v>
      </c>
      <c r="BD189">
        <v>176.75</v>
      </c>
      <c r="BE189">
        <v>227.21</v>
      </c>
      <c r="BF189">
        <v>176.75</v>
      </c>
      <c r="BG189">
        <v>50.46</v>
      </c>
      <c r="BH189">
        <v>5775.7542999999996</v>
      </c>
      <c r="BI189">
        <v>6506.4025000000001</v>
      </c>
      <c r="BJ189">
        <v>6435.6517999999996</v>
      </c>
      <c r="BK189">
        <v>6688.6525000000001</v>
      </c>
      <c r="BL189">
        <v>6506.4025000000001</v>
      </c>
      <c r="BM189">
        <v>6688.6525000000001</v>
      </c>
      <c r="BN189" t="s">
        <v>871</v>
      </c>
      <c r="BO189">
        <v>0</v>
      </c>
      <c r="BP189">
        <v>0</v>
      </c>
      <c r="BQ189">
        <v>903.04</v>
      </c>
      <c r="BR189">
        <v>68</v>
      </c>
      <c r="BS189">
        <v>0.7</v>
      </c>
      <c r="BT189" t="s">
        <v>872</v>
      </c>
      <c r="BU189" t="s">
        <v>872</v>
      </c>
      <c r="BV189" t="s">
        <v>872</v>
      </c>
      <c r="BW189" t="s">
        <v>872</v>
      </c>
      <c r="BX189">
        <v>2098</v>
      </c>
      <c r="BY189">
        <v>38534239</v>
      </c>
      <c r="BZ189">
        <v>0</v>
      </c>
      <c r="CA189">
        <v>0</v>
      </c>
      <c r="CB189">
        <v>300000</v>
      </c>
      <c r="CC189">
        <v>500000</v>
      </c>
      <c r="CD189">
        <v>0</v>
      </c>
      <c r="CE189">
        <v>0</v>
      </c>
      <c r="CF189">
        <v>0</v>
      </c>
      <c r="CG189">
        <v>9.76</v>
      </c>
      <c r="CH189">
        <v>4582157</v>
      </c>
      <c r="CI189">
        <v>4557.72</v>
      </c>
      <c r="CJ189">
        <v>5012.88</v>
      </c>
      <c r="CK189">
        <v>4557.72</v>
      </c>
      <c r="CL189">
        <v>455.16</v>
      </c>
      <c r="CM189">
        <v>0</v>
      </c>
      <c r="CN189" t="s">
        <v>873</v>
      </c>
      <c r="CO189">
        <v>4557.72</v>
      </c>
      <c r="CP189">
        <v>5012.88</v>
      </c>
      <c r="CQ189">
        <v>4557.72</v>
      </c>
      <c r="CR189">
        <v>455.16</v>
      </c>
      <c r="CS189">
        <v>752</v>
      </c>
      <c r="CT189">
        <v>551.41679999999997</v>
      </c>
      <c r="CU189">
        <v>66.099999999999994</v>
      </c>
      <c r="CV189">
        <v>399.79</v>
      </c>
      <c r="CW189">
        <v>199.89500000000001</v>
      </c>
      <c r="CX189">
        <v>402.79</v>
      </c>
      <c r="CY189">
        <v>399.79</v>
      </c>
      <c r="CZ189">
        <v>3</v>
      </c>
      <c r="DA189">
        <v>2.0499999999999998</v>
      </c>
      <c r="DB189">
        <v>2.0499999999999998</v>
      </c>
      <c r="DC189">
        <v>2.0499999999999998</v>
      </c>
      <c r="DD189">
        <v>2.0499999999999998</v>
      </c>
      <c r="DE189">
        <v>0</v>
      </c>
      <c r="DF189">
        <v>0</v>
      </c>
      <c r="DG189">
        <v>0</v>
      </c>
      <c r="DH189">
        <v>0</v>
      </c>
      <c r="DI189">
        <v>0</v>
      </c>
      <c r="DJ189">
        <v>0</v>
      </c>
      <c r="DK189">
        <v>51</v>
      </c>
      <c r="DL189">
        <v>12.75</v>
      </c>
      <c r="DM189">
        <v>836.29</v>
      </c>
      <c r="DN189">
        <v>209.07249999999999</v>
      </c>
      <c r="DO189">
        <v>920.24</v>
      </c>
      <c r="DP189">
        <v>836.29</v>
      </c>
      <c r="DQ189">
        <v>83.95</v>
      </c>
      <c r="DR189">
        <v>0</v>
      </c>
      <c r="DS189">
        <v>131.79</v>
      </c>
      <c r="DT189">
        <v>0</v>
      </c>
      <c r="DU189">
        <v>131.79</v>
      </c>
      <c r="DV189">
        <v>176.75</v>
      </c>
      <c r="DW189">
        <v>227.21</v>
      </c>
      <c r="DX189">
        <v>176.75</v>
      </c>
      <c r="DY189">
        <v>50.46</v>
      </c>
      <c r="DZ189">
        <v>6338.5033999999996</v>
      </c>
      <c r="EA189">
        <v>5775.7542999999996</v>
      </c>
      <c r="EB189">
        <v>7037.4484000000002</v>
      </c>
      <c r="EC189">
        <v>6435.6517999999996</v>
      </c>
      <c r="ED189">
        <v>6338.5033999999996</v>
      </c>
      <c r="EE189">
        <v>7037.4484000000002</v>
      </c>
      <c r="EF189" t="s">
        <v>874</v>
      </c>
      <c r="EG189">
        <v>-4.7460000000000002E-3</v>
      </c>
      <c r="EH189">
        <v>0</v>
      </c>
      <c r="EI189">
        <v>909.74</v>
      </c>
      <c r="EJ189">
        <v>71</v>
      </c>
      <c r="EK189">
        <v>0.7</v>
      </c>
      <c r="EL189" t="s">
        <v>872</v>
      </c>
      <c r="EM189" t="s">
        <v>872</v>
      </c>
      <c r="EN189" t="s">
        <v>872</v>
      </c>
      <c r="EO189" t="s">
        <v>872</v>
      </c>
      <c r="EP189">
        <v>2098</v>
      </c>
      <c r="EQ189">
        <v>37954501</v>
      </c>
      <c r="ER189" s="22">
        <v>279096</v>
      </c>
      <c r="ES189">
        <v>452445</v>
      </c>
      <c r="ET189">
        <v>281942</v>
      </c>
      <c r="EU189">
        <v>475782</v>
      </c>
      <c r="EV189">
        <v>0</v>
      </c>
      <c r="EW189">
        <v>0</v>
      </c>
      <c r="EX189">
        <v>0</v>
      </c>
      <c r="EY189">
        <v>9.76</v>
      </c>
      <c r="EZ189">
        <v>4248352</v>
      </c>
      <c r="FA189">
        <v>5043.6099999999997</v>
      </c>
      <c r="FB189">
        <v>5536.19</v>
      </c>
      <c r="FC189">
        <v>5043.6099999999997</v>
      </c>
      <c r="FD189">
        <v>492.58</v>
      </c>
      <c r="FE189">
        <v>0</v>
      </c>
      <c r="FF189" t="s">
        <v>875</v>
      </c>
      <c r="FG189">
        <v>5043.6099999999997</v>
      </c>
      <c r="FH189">
        <v>5536.19</v>
      </c>
      <c r="FI189">
        <v>5043.6099999999997</v>
      </c>
      <c r="FJ189">
        <v>492.58</v>
      </c>
      <c r="FK189">
        <v>847</v>
      </c>
      <c r="FL189">
        <v>608.98090000000002</v>
      </c>
      <c r="FM189">
        <v>66.099999999999994</v>
      </c>
      <c r="FN189">
        <v>381.44</v>
      </c>
      <c r="FO189">
        <v>190.72</v>
      </c>
      <c r="FP189">
        <v>383.44</v>
      </c>
      <c r="FQ189">
        <v>381.44</v>
      </c>
      <c r="FR189">
        <v>2</v>
      </c>
      <c r="FS189">
        <v>1.46</v>
      </c>
      <c r="FT189">
        <v>1.46</v>
      </c>
      <c r="FU189">
        <v>1.46</v>
      </c>
      <c r="FV189">
        <v>1.46</v>
      </c>
      <c r="FW189">
        <v>0</v>
      </c>
      <c r="FX189">
        <v>0</v>
      </c>
      <c r="FY189">
        <v>0</v>
      </c>
      <c r="FZ189">
        <v>0</v>
      </c>
      <c r="GA189">
        <v>0</v>
      </c>
      <c r="GB189">
        <v>0</v>
      </c>
      <c r="GC189">
        <v>65</v>
      </c>
      <c r="GD189">
        <v>16.25</v>
      </c>
      <c r="GE189">
        <v>938.53</v>
      </c>
      <c r="GF189">
        <v>234.63249999999999</v>
      </c>
      <c r="GG189">
        <v>1030.99</v>
      </c>
      <c r="GH189">
        <v>938.53</v>
      </c>
      <c r="GI189">
        <v>92.46</v>
      </c>
      <c r="GJ189">
        <v>0</v>
      </c>
      <c r="GK189">
        <v>131.79</v>
      </c>
      <c r="GL189">
        <v>0</v>
      </c>
      <c r="GM189">
        <v>131.79</v>
      </c>
      <c r="GN189">
        <v>176.75</v>
      </c>
      <c r="GO189">
        <v>227.21</v>
      </c>
      <c r="GP189">
        <v>176.75</v>
      </c>
      <c r="GQ189">
        <v>50.46</v>
      </c>
      <c r="GR189">
        <v>6348.1192000000001</v>
      </c>
      <c r="GS189">
        <v>6338.5033999999996</v>
      </c>
      <c r="GT189">
        <v>7003.3742000000002</v>
      </c>
      <c r="GU189">
        <v>7037.4484000000002</v>
      </c>
      <c r="GV189">
        <v>6348.1192000000001</v>
      </c>
      <c r="GW189">
        <v>7037.4484000000002</v>
      </c>
      <c r="GX189" t="s">
        <v>876</v>
      </c>
      <c r="GY189">
        <v>-7.8910000000000004E-3</v>
      </c>
      <c r="GZ189">
        <v>0</v>
      </c>
      <c r="HA189">
        <v>761.32</v>
      </c>
      <c r="HB189">
        <v>66</v>
      </c>
      <c r="HC189">
        <v>0.7</v>
      </c>
      <c r="HD189" t="s">
        <v>872</v>
      </c>
      <c r="HE189" t="s">
        <v>872</v>
      </c>
      <c r="HF189" t="s">
        <v>872</v>
      </c>
      <c r="HG189" t="s">
        <v>872</v>
      </c>
      <c r="HH189">
        <v>2098</v>
      </c>
      <c r="HI189">
        <v>36396448</v>
      </c>
      <c r="HJ189">
        <v>304805</v>
      </c>
      <c r="HK189">
        <v>498165</v>
      </c>
      <c r="HL189">
        <v>347500</v>
      </c>
      <c r="HM189">
        <v>586413</v>
      </c>
      <c r="HN189">
        <v>0</v>
      </c>
      <c r="HO189">
        <v>0</v>
      </c>
      <c r="HP189">
        <v>0</v>
      </c>
      <c r="HQ189">
        <v>10.06</v>
      </c>
      <c r="HR189">
        <v>3615106</v>
      </c>
      <c r="HS189">
        <v>5032.2</v>
      </c>
      <c r="HT189">
        <v>5479.47</v>
      </c>
      <c r="HU189">
        <v>5032.2</v>
      </c>
      <c r="HV189">
        <v>447.27</v>
      </c>
      <c r="HW189">
        <v>74.8</v>
      </c>
      <c r="HX189" t="s">
        <v>877</v>
      </c>
      <c r="HY189">
        <v>5032.2</v>
      </c>
      <c r="HZ189">
        <v>5479.47</v>
      </c>
      <c r="IA189">
        <v>5032.2</v>
      </c>
      <c r="IB189">
        <v>447.27</v>
      </c>
      <c r="IC189">
        <v>811</v>
      </c>
      <c r="ID189">
        <v>602.74170000000004</v>
      </c>
      <c r="IE189">
        <v>57.1</v>
      </c>
      <c r="IF189">
        <v>366.51</v>
      </c>
      <c r="IG189">
        <v>183.255</v>
      </c>
      <c r="IH189">
        <v>368.64</v>
      </c>
      <c r="II189">
        <v>366.51</v>
      </c>
      <c r="IJ189">
        <v>2.13</v>
      </c>
      <c r="IK189">
        <v>3.02</v>
      </c>
      <c r="IL189">
        <v>3.02</v>
      </c>
      <c r="IM189">
        <v>3.02</v>
      </c>
      <c r="IN189">
        <v>3.02</v>
      </c>
      <c r="IO189">
        <v>0</v>
      </c>
      <c r="IP189">
        <v>0</v>
      </c>
      <c r="IQ189">
        <v>0</v>
      </c>
      <c r="IR189">
        <v>0</v>
      </c>
      <c r="IS189">
        <v>0</v>
      </c>
      <c r="IT189">
        <v>0</v>
      </c>
      <c r="IU189">
        <v>62</v>
      </c>
      <c r="IV189">
        <v>15.5</v>
      </c>
      <c r="IW189">
        <v>1110.21</v>
      </c>
      <c r="IX189">
        <v>277.55250000000001</v>
      </c>
      <c r="IY189">
        <v>1208.8900000000001</v>
      </c>
      <c r="IZ189">
        <v>1110.21</v>
      </c>
      <c r="JA189">
        <v>98.68</v>
      </c>
      <c r="JB189">
        <v>0</v>
      </c>
      <c r="JC189">
        <v>131.79</v>
      </c>
      <c r="JD189">
        <v>0</v>
      </c>
      <c r="JE189">
        <v>131.79</v>
      </c>
      <c r="JF189">
        <v>176.75</v>
      </c>
      <c r="JG189">
        <v>227.21</v>
      </c>
      <c r="JH189">
        <v>176.75</v>
      </c>
      <c r="JI189">
        <v>50.46</v>
      </c>
      <c r="JJ189">
        <v>6348.1192000000001</v>
      </c>
      <c r="JK189">
        <v>7003.3742000000002</v>
      </c>
      <c r="JL189" t="s">
        <v>878</v>
      </c>
      <c r="JM189">
        <v>-4.2110000000000003E-3</v>
      </c>
      <c r="JN189">
        <v>0</v>
      </c>
      <c r="JO189">
        <v>659.75</v>
      </c>
      <c r="JP189">
        <v>51</v>
      </c>
      <c r="JQ189">
        <v>0.7</v>
      </c>
      <c r="JR189">
        <v>44317.36438082176</v>
      </c>
      <c r="JS189">
        <v>1</v>
      </c>
      <c r="JT189">
        <v>2</v>
      </c>
    </row>
    <row r="190" spans="1:280" x14ac:dyDescent="0.25">
      <c r="A190">
        <v>3240</v>
      </c>
      <c r="B190">
        <v>2097</v>
      </c>
      <c r="D190" t="s">
        <v>295</v>
      </c>
      <c r="E190" t="s">
        <v>296</v>
      </c>
      <c r="F190" t="s">
        <v>948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T190">
        <v>0</v>
      </c>
      <c r="U190">
        <v>0</v>
      </c>
      <c r="V190" t="s">
        <v>870</v>
      </c>
      <c r="W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G190">
        <v>0</v>
      </c>
      <c r="AH190">
        <v>0</v>
      </c>
      <c r="AI190">
        <v>0</v>
      </c>
      <c r="AJ190">
        <v>0</v>
      </c>
      <c r="AL190">
        <v>0</v>
      </c>
      <c r="AM190">
        <v>0</v>
      </c>
      <c r="AN190">
        <v>0</v>
      </c>
      <c r="AO190">
        <v>0</v>
      </c>
      <c r="AQ190">
        <v>0</v>
      </c>
      <c r="AR190">
        <v>0</v>
      </c>
      <c r="AS190">
        <v>0</v>
      </c>
      <c r="AT190">
        <v>0</v>
      </c>
      <c r="AU190">
        <v>0</v>
      </c>
      <c r="AV190">
        <v>0</v>
      </c>
      <c r="AX190">
        <v>0</v>
      </c>
      <c r="AY190">
        <v>0</v>
      </c>
      <c r="AZ190">
        <v>0</v>
      </c>
      <c r="BB190">
        <v>0</v>
      </c>
      <c r="BC190">
        <v>0</v>
      </c>
      <c r="BD190">
        <v>0</v>
      </c>
      <c r="BF190">
        <v>0</v>
      </c>
      <c r="BG190">
        <v>0</v>
      </c>
      <c r="BH190">
        <v>44.145000000000003</v>
      </c>
      <c r="BI190">
        <v>0</v>
      </c>
      <c r="BL190">
        <v>44.145000000000003</v>
      </c>
      <c r="BN190" t="s">
        <v>871</v>
      </c>
      <c r="BO190">
        <v>0</v>
      </c>
      <c r="BP190">
        <v>0</v>
      </c>
      <c r="BQ190">
        <v>0</v>
      </c>
      <c r="BR190">
        <v>0</v>
      </c>
      <c r="BS190">
        <v>0</v>
      </c>
      <c r="BT190" t="s">
        <v>872</v>
      </c>
      <c r="BU190" t="s">
        <v>872</v>
      </c>
      <c r="BV190" t="s">
        <v>872</v>
      </c>
      <c r="BW190" t="s">
        <v>872</v>
      </c>
      <c r="BY190">
        <v>0</v>
      </c>
      <c r="BZ190">
        <v>0</v>
      </c>
      <c r="CA190">
        <v>0</v>
      </c>
      <c r="CB190">
        <v>0</v>
      </c>
      <c r="CC190">
        <v>0</v>
      </c>
      <c r="CD190">
        <v>0</v>
      </c>
      <c r="CE190">
        <v>0</v>
      </c>
      <c r="CF190">
        <v>0</v>
      </c>
      <c r="CG190">
        <v>0</v>
      </c>
      <c r="CH190">
        <v>0</v>
      </c>
      <c r="CI190">
        <v>42.2</v>
      </c>
      <c r="CK190">
        <v>42.2</v>
      </c>
      <c r="CL190">
        <v>0</v>
      </c>
      <c r="CM190">
        <v>0</v>
      </c>
      <c r="CN190" t="s">
        <v>873</v>
      </c>
      <c r="CO190">
        <v>42.2</v>
      </c>
      <c r="CQ190">
        <v>42.2</v>
      </c>
      <c r="CR190">
        <v>0</v>
      </c>
      <c r="CS190">
        <v>0</v>
      </c>
      <c r="CT190">
        <v>0</v>
      </c>
      <c r="CU190">
        <v>0</v>
      </c>
      <c r="CV190">
        <v>0</v>
      </c>
      <c r="CW190">
        <v>0</v>
      </c>
      <c r="CY190">
        <v>0</v>
      </c>
      <c r="CZ190">
        <v>0</v>
      </c>
      <c r="DA190">
        <v>0</v>
      </c>
      <c r="DB190">
        <v>0</v>
      </c>
      <c r="DD190">
        <v>0</v>
      </c>
      <c r="DE190">
        <v>0</v>
      </c>
      <c r="DF190">
        <v>0</v>
      </c>
      <c r="DG190">
        <v>0</v>
      </c>
      <c r="DI190">
        <v>0</v>
      </c>
      <c r="DJ190">
        <v>0</v>
      </c>
      <c r="DK190">
        <v>0</v>
      </c>
      <c r="DL190">
        <v>0</v>
      </c>
      <c r="DM190">
        <v>7.78</v>
      </c>
      <c r="DN190">
        <v>1.9450000000000001</v>
      </c>
      <c r="DP190">
        <v>7.78</v>
      </c>
      <c r="DQ190">
        <v>0</v>
      </c>
      <c r="DR190">
        <v>0</v>
      </c>
      <c r="DT190">
        <v>0</v>
      </c>
      <c r="DU190">
        <v>0</v>
      </c>
      <c r="DV190">
        <v>0</v>
      </c>
      <c r="DX190">
        <v>0</v>
      </c>
      <c r="DY190">
        <v>0</v>
      </c>
      <c r="DZ190">
        <v>48.377499999999998</v>
      </c>
      <c r="EA190">
        <v>44.145000000000003</v>
      </c>
      <c r="ED190">
        <v>48.377499999999998</v>
      </c>
      <c r="EF190" t="s">
        <v>874</v>
      </c>
      <c r="EG190">
        <v>-4.7460000000000002E-3</v>
      </c>
      <c r="EH190">
        <v>0</v>
      </c>
      <c r="EI190">
        <v>0</v>
      </c>
      <c r="EJ190">
        <v>0</v>
      </c>
      <c r="EK190">
        <v>0</v>
      </c>
      <c r="EL190" t="s">
        <v>872</v>
      </c>
      <c r="EM190" t="s">
        <v>872</v>
      </c>
      <c r="EN190" t="s">
        <v>872</v>
      </c>
      <c r="EO190" t="s">
        <v>872</v>
      </c>
      <c r="EQ190">
        <v>0</v>
      </c>
      <c r="ER190" s="22">
        <v>0</v>
      </c>
      <c r="ES190">
        <v>0</v>
      </c>
      <c r="ET190">
        <v>0</v>
      </c>
      <c r="EU190">
        <v>0</v>
      </c>
      <c r="EV190">
        <v>0</v>
      </c>
      <c r="EW190">
        <v>0</v>
      </c>
      <c r="EX190">
        <v>0</v>
      </c>
      <c r="EY190">
        <v>0</v>
      </c>
      <c r="EZ190">
        <v>0</v>
      </c>
      <c r="FA190">
        <v>46.21</v>
      </c>
      <c r="FC190">
        <v>46.21</v>
      </c>
      <c r="FD190">
        <v>0</v>
      </c>
      <c r="FE190">
        <v>0</v>
      </c>
      <c r="FF190" t="s">
        <v>875</v>
      </c>
      <c r="FG190">
        <v>46.21</v>
      </c>
      <c r="FI190">
        <v>46.21</v>
      </c>
      <c r="FJ190">
        <v>0</v>
      </c>
      <c r="FK190">
        <v>0</v>
      </c>
      <c r="FL190">
        <v>0</v>
      </c>
      <c r="FM190">
        <v>0</v>
      </c>
      <c r="FN190">
        <v>0</v>
      </c>
      <c r="FO190">
        <v>0</v>
      </c>
      <c r="FQ190">
        <v>0</v>
      </c>
      <c r="FR190">
        <v>0</v>
      </c>
      <c r="FS190">
        <v>0</v>
      </c>
      <c r="FT190">
        <v>0</v>
      </c>
      <c r="FV190">
        <v>0</v>
      </c>
      <c r="FW190">
        <v>0</v>
      </c>
      <c r="FX190">
        <v>0</v>
      </c>
      <c r="FY190">
        <v>0</v>
      </c>
      <c r="GA190">
        <v>0</v>
      </c>
      <c r="GB190">
        <v>0</v>
      </c>
      <c r="GC190">
        <v>0</v>
      </c>
      <c r="GD190">
        <v>0</v>
      </c>
      <c r="GE190">
        <v>8.67</v>
      </c>
      <c r="GF190">
        <v>2.1675</v>
      </c>
      <c r="GH190">
        <v>8.67</v>
      </c>
      <c r="GI190">
        <v>0</v>
      </c>
      <c r="GJ190">
        <v>0</v>
      </c>
      <c r="GL190">
        <v>0</v>
      </c>
      <c r="GM190">
        <v>0</v>
      </c>
      <c r="GN190">
        <v>0</v>
      </c>
      <c r="GP190">
        <v>0</v>
      </c>
      <c r="GQ190">
        <v>0</v>
      </c>
      <c r="GR190">
        <v>54.12</v>
      </c>
      <c r="GS190">
        <v>48.377499999999998</v>
      </c>
      <c r="GV190">
        <v>54.12</v>
      </c>
      <c r="GX190" t="s">
        <v>876</v>
      </c>
      <c r="GY190">
        <v>-7.8910000000000004E-3</v>
      </c>
      <c r="GZ190">
        <v>0</v>
      </c>
      <c r="HA190">
        <v>0</v>
      </c>
      <c r="HB190">
        <v>0</v>
      </c>
      <c r="HC190">
        <v>0</v>
      </c>
      <c r="HD190" t="s">
        <v>872</v>
      </c>
      <c r="HE190" t="s">
        <v>872</v>
      </c>
      <c r="HF190" t="s">
        <v>872</v>
      </c>
      <c r="HG190" t="s">
        <v>872</v>
      </c>
      <c r="HI190">
        <v>0</v>
      </c>
      <c r="HJ190">
        <v>0</v>
      </c>
      <c r="HK190">
        <v>0</v>
      </c>
      <c r="HL190">
        <v>0</v>
      </c>
      <c r="HM190">
        <v>0</v>
      </c>
      <c r="HN190">
        <v>0</v>
      </c>
      <c r="HO190">
        <v>0</v>
      </c>
      <c r="HP190">
        <v>0</v>
      </c>
      <c r="HQ190">
        <v>0</v>
      </c>
      <c r="HR190">
        <v>0</v>
      </c>
      <c r="HS190">
        <v>51.29</v>
      </c>
      <c r="HU190">
        <v>51.29</v>
      </c>
      <c r="HV190">
        <v>0</v>
      </c>
      <c r="HW190">
        <v>0</v>
      </c>
      <c r="HX190" t="s">
        <v>877</v>
      </c>
      <c r="HY190">
        <v>51.29</v>
      </c>
      <c r="IA190">
        <v>51.29</v>
      </c>
      <c r="IB190">
        <v>0</v>
      </c>
      <c r="IC190">
        <v>0</v>
      </c>
      <c r="ID190">
        <v>0</v>
      </c>
      <c r="IE190">
        <v>0</v>
      </c>
      <c r="IF190">
        <v>0</v>
      </c>
      <c r="IG190">
        <v>0</v>
      </c>
      <c r="II190">
        <v>0</v>
      </c>
      <c r="IJ190">
        <v>0</v>
      </c>
      <c r="IK190">
        <v>0</v>
      </c>
      <c r="IL190">
        <v>0</v>
      </c>
      <c r="IN190">
        <v>0</v>
      </c>
      <c r="IO190">
        <v>0</v>
      </c>
      <c r="IP190">
        <v>0</v>
      </c>
      <c r="IQ190">
        <v>0</v>
      </c>
      <c r="IS190">
        <v>0</v>
      </c>
      <c r="IT190">
        <v>0</v>
      </c>
      <c r="IU190">
        <v>0</v>
      </c>
      <c r="IV190">
        <v>0</v>
      </c>
      <c r="IW190">
        <v>11.32</v>
      </c>
      <c r="IX190">
        <v>2.83</v>
      </c>
      <c r="IZ190">
        <v>11.32</v>
      </c>
      <c r="JA190">
        <v>0</v>
      </c>
      <c r="JB190">
        <v>0</v>
      </c>
      <c r="JD190">
        <v>0</v>
      </c>
      <c r="JE190">
        <v>0</v>
      </c>
      <c r="JF190">
        <v>0</v>
      </c>
      <c r="JH190">
        <v>0</v>
      </c>
      <c r="JI190">
        <v>0</v>
      </c>
      <c r="JJ190">
        <v>54.12</v>
      </c>
      <c r="JL190" t="s">
        <v>878</v>
      </c>
      <c r="JM190">
        <v>0</v>
      </c>
      <c r="JN190">
        <v>0</v>
      </c>
      <c r="JO190">
        <v>0</v>
      </c>
      <c r="JP190">
        <v>0</v>
      </c>
      <c r="JQ190">
        <v>0</v>
      </c>
      <c r="JR190">
        <v>44317.36438082176</v>
      </c>
      <c r="JS190">
        <v>1</v>
      </c>
      <c r="JT190">
        <v>3</v>
      </c>
    </row>
    <row r="191" spans="1:280" x14ac:dyDescent="0.25">
      <c r="A191">
        <v>3361</v>
      </c>
      <c r="B191">
        <v>2097</v>
      </c>
      <c r="D191" t="s">
        <v>295</v>
      </c>
      <c r="E191" t="s">
        <v>296</v>
      </c>
      <c r="F191" t="s">
        <v>949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T191">
        <v>0</v>
      </c>
      <c r="U191">
        <v>0</v>
      </c>
      <c r="V191" t="s">
        <v>870</v>
      </c>
      <c r="W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G191">
        <v>0</v>
      </c>
      <c r="AH191">
        <v>0</v>
      </c>
      <c r="AI191">
        <v>0</v>
      </c>
      <c r="AJ191">
        <v>0</v>
      </c>
      <c r="AL191">
        <v>0</v>
      </c>
      <c r="AM191">
        <v>0</v>
      </c>
      <c r="AN191">
        <v>0</v>
      </c>
      <c r="AO191">
        <v>0</v>
      </c>
      <c r="AQ191">
        <v>0</v>
      </c>
      <c r="AR191">
        <v>0</v>
      </c>
      <c r="AS191">
        <v>0</v>
      </c>
      <c r="AT191">
        <v>0</v>
      </c>
      <c r="AU191">
        <v>0</v>
      </c>
      <c r="AV191">
        <v>0</v>
      </c>
      <c r="AX191">
        <v>0</v>
      </c>
      <c r="AY191">
        <v>0</v>
      </c>
      <c r="AZ191">
        <v>69.28</v>
      </c>
      <c r="BB191">
        <v>69.28</v>
      </c>
      <c r="BC191">
        <v>0</v>
      </c>
      <c r="BD191">
        <v>50.46</v>
      </c>
      <c r="BF191">
        <v>50.46</v>
      </c>
      <c r="BG191">
        <v>0</v>
      </c>
      <c r="BH191">
        <v>355.08749999999998</v>
      </c>
      <c r="BI191">
        <v>119.74</v>
      </c>
      <c r="BL191">
        <v>355.08749999999998</v>
      </c>
      <c r="BN191" t="s">
        <v>871</v>
      </c>
      <c r="BO191">
        <v>0</v>
      </c>
      <c r="BP191">
        <v>0</v>
      </c>
      <c r="BQ191">
        <v>0</v>
      </c>
      <c r="BR191">
        <v>0</v>
      </c>
      <c r="BS191">
        <v>0</v>
      </c>
      <c r="BT191" t="s">
        <v>872</v>
      </c>
      <c r="BU191" t="s">
        <v>872</v>
      </c>
      <c r="BV191" t="s">
        <v>872</v>
      </c>
      <c r="BW191" t="s">
        <v>872</v>
      </c>
      <c r="BY191">
        <v>0</v>
      </c>
      <c r="BZ191">
        <v>0</v>
      </c>
      <c r="CA191">
        <v>0</v>
      </c>
      <c r="CB191">
        <v>0</v>
      </c>
      <c r="CC191">
        <v>0</v>
      </c>
      <c r="CD191">
        <v>0</v>
      </c>
      <c r="CE191">
        <v>0</v>
      </c>
      <c r="CF191">
        <v>0</v>
      </c>
      <c r="CG191">
        <v>0</v>
      </c>
      <c r="CH191">
        <v>0</v>
      </c>
      <c r="CI191">
        <v>223.54</v>
      </c>
      <c r="CK191">
        <v>223.54</v>
      </c>
      <c r="CL191">
        <v>0</v>
      </c>
      <c r="CM191">
        <v>0</v>
      </c>
      <c r="CN191" t="s">
        <v>873</v>
      </c>
      <c r="CO191">
        <v>223.54</v>
      </c>
      <c r="CQ191">
        <v>223.54</v>
      </c>
      <c r="CR191">
        <v>0</v>
      </c>
      <c r="CS191">
        <v>0</v>
      </c>
      <c r="CT191">
        <v>0</v>
      </c>
      <c r="CU191">
        <v>0</v>
      </c>
      <c r="CV191">
        <v>3</v>
      </c>
      <c r="CW191">
        <v>1.5</v>
      </c>
      <c r="CY191">
        <v>3</v>
      </c>
      <c r="CZ191">
        <v>0</v>
      </c>
      <c r="DA191">
        <v>0</v>
      </c>
      <c r="DB191">
        <v>0</v>
      </c>
      <c r="DD191">
        <v>0</v>
      </c>
      <c r="DE191">
        <v>0</v>
      </c>
      <c r="DF191">
        <v>0</v>
      </c>
      <c r="DG191">
        <v>0</v>
      </c>
      <c r="DI191">
        <v>0</v>
      </c>
      <c r="DJ191">
        <v>0</v>
      </c>
      <c r="DK191">
        <v>0</v>
      </c>
      <c r="DL191">
        <v>0</v>
      </c>
      <c r="DM191">
        <v>41.23</v>
      </c>
      <c r="DN191">
        <v>10.307499999999999</v>
      </c>
      <c r="DP191">
        <v>41.23</v>
      </c>
      <c r="DQ191">
        <v>0</v>
      </c>
      <c r="DR191">
        <v>69.28</v>
      </c>
      <c r="DT191">
        <v>69.28</v>
      </c>
      <c r="DU191">
        <v>0</v>
      </c>
      <c r="DV191">
        <v>50.46</v>
      </c>
      <c r="DX191">
        <v>50.46</v>
      </c>
      <c r="DY191">
        <v>0</v>
      </c>
      <c r="DZ191">
        <v>340.19749999999999</v>
      </c>
      <c r="EA191">
        <v>355.08749999999998</v>
      </c>
      <c r="ED191">
        <v>355.08749999999998</v>
      </c>
      <c r="EF191" t="s">
        <v>874</v>
      </c>
      <c r="EG191">
        <v>-4.7460000000000002E-3</v>
      </c>
      <c r="EH191">
        <v>0</v>
      </c>
      <c r="EI191">
        <v>0</v>
      </c>
      <c r="EJ191">
        <v>0</v>
      </c>
      <c r="EK191">
        <v>0</v>
      </c>
      <c r="EL191" t="s">
        <v>872</v>
      </c>
      <c r="EM191" t="s">
        <v>872</v>
      </c>
      <c r="EN191" t="s">
        <v>872</v>
      </c>
      <c r="EO191" t="s">
        <v>872</v>
      </c>
      <c r="EQ191">
        <v>0</v>
      </c>
      <c r="ER191" s="22">
        <v>0</v>
      </c>
      <c r="ES191">
        <v>0</v>
      </c>
      <c r="ET191">
        <v>0</v>
      </c>
      <c r="EU191">
        <v>0</v>
      </c>
      <c r="EV191">
        <v>0</v>
      </c>
      <c r="EW191">
        <v>0</v>
      </c>
      <c r="EX191">
        <v>0</v>
      </c>
      <c r="EY191">
        <v>0</v>
      </c>
      <c r="EZ191">
        <v>0</v>
      </c>
      <c r="FA191">
        <v>209.62</v>
      </c>
      <c r="FC191">
        <v>209.62</v>
      </c>
      <c r="FD191">
        <v>0</v>
      </c>
      <c r="FE191">
        <v>0</v>
      </c>
      <c r="FF191" t="s">
        <v>875</v>
      </c>
      <c r="FG191">
        <v>209.62</v>
      </c>
      <c r="FI191">
        <v>209.62</v>
      </c>
      <c r="FJ191">
        <v>0</v>
      </c>
      <c r="FK191">
        <v>0</v>
      </c>
      <c r="FL191">
        <v>0</v>
      </c>
      <c r="FM191">
        <v>0</v>
      </c>
      <c r="FN191">
        <v>2</v>
      </c>
      <c r="FO191">
        <v>1</v>
      </c>
      <c r="FQ191">
        <v>2</v>
      </c>
      <c r="FR191">
        <v>0</v>
      </c>
      <c r="FS191">
        <v>0</v>
      </c>
      <c r="FT191">
        <v>0</v>
      </c>
      <c r="FV191">
        <v>0</v>
      </c>
      <c r="FW191">
        <v>0</v>
      </c>
      <c r="FX191">
        <v>0</v>
      </c>
      <c r="FY191">
        <v>0</v>
      </c>
      <c r="GA191">
        <v>0</v>
      </c>
      <c r="GB191">
        <v>0</v>
      </c>
      <c r="GC191">
        <v>0</v>
      </c>
      <c r="GD191">
        <v>0</v>
      </c>
      <c r="GE191">
        <v>39.35</v>
      </c>
      <c r="GF191">
        <v>9.8375000000000004</v>
      </c>
      <c r="GH191">
        <v>39.35</v>
      </c>
      <c r="GI191">
        <v>0</v>
      </c>
      <c r="GJ191">
        <v>69.28</v>
      </c>
      <c r="GL191">
        <v>69.28</v>
      </c>
      <c r="GM191">
        <v>0</v>
      </c>
      <c r="GN191">
        <v>50.46</v>
      </c>
      <c r="GP191">
        <v>50.46</v>
      </c>
      <c r="GQ191">
        <v>0</v>
      </c>
      <c r="GR191">
        <v>325.91750000000002</v>
      </c>
      <c r="GS191">
        <v>340.19749999999999</v>
      </c>
      <c r="GV191">
        <v>340.19749999999999</v>
      </c>
      <c r="GX191" t="s">
        <v>876</v>
      </c>
      <c r="GY191">
        <v>-7.8910000000000004E-3</v>
      </c>
      <c r="GZ191">
        <v>0</v>
      </c>
      <c r="HA191">
        <v>0</v>
      </c>
      <c r="HB191">
        <v>0</v>
      </c>
      <c r="HC191">
        <v>0</v>
      </c>
      <c r="HD191" t="s">
        <v>872</v>
      </c>
      <c r="HE191" t="s">
        <v>872</v>
      </c>
      <c r="HF191" t="s">
        <v>872</v>
      </c>
      <c r="HG191" t="s">
        <v>872</v>
      </c>
      <c r="HI191">
        <v>0</v>
      </c>
      <c r="HJ191">
        <v>0</v>
      </c>
      <c r="HK191">
        <v>0</v>
      </c>
      <c r="HL191">
        <v>0</v>
      </c>
      <c r="HM191">
        <v>0</v>
      </c>
      <c r="HN191">
        <v>0</v>
      </c>
      <c r="HO191">
        <v>0</v>
      </c>
      <c r="HP191">
        <v>0</v>
      </c>
      <c r="HQ191">
        <v>0</v>
      </c>
      <c r="HR191">
        <v>0</v>
      </c>
      <c r="HS191">
        <v>195.4</v>
      </c>
      <c r="HU191">
        <v>195.4</v>
      </c>
      <c r="HV191">
        <v>0</v>
      </c>
      <c r="HW191">
        <v>0</v>
      </c>
      <c r="HX191" t="s">
        <v>877</v>
      </c>
      <c r="HY191">
        <v>195.4</v>
      </c>
      <c r="IA191">
        <v>195.4</v>
      </c>
      <c r="IB191">
        <v>0</v>
      </c>
      <c r="IC191">
        <v>0</v>
      </c>
      <c r="ID191">
        <v>0</v>
      </c>
      <c r="IE191">
        <v>0</v>
      </c>
      <c r="IF191">
        <v>0</v>
      </c>
      <c r="IG191">
        <v>0</v>
      </c>
      <c r="II191">
        <v>0</v>
      </c>
      <c r="IJ191">
        <v>0</v>
      </c>
      <c r="IK191">
        <v>0</v>
      </c>
      <c r="IL191">
        <v>0</v>
      </c>
      <c r="IN191">
        <v>0</v>
      </c>
      <c r="IO191">
        <v>0</v>
      </c>
      <c r="IP191">
        <v>0</v>
      </c>
      <c r="IQ191">
        <v>0</v>
      </c>
      <c r="IS191">
        <v>0</v>
      </c>
      <c r="IT191">
        <v>0</v>
      </c>
      <c r="IU191">
        <v>0</v>
      </c>
      <c r="IV191">
        <v>0</v>
      </c>
      <c r="IW191">
        <v>43.11</v>
      </c>
      <c r="IX191">
        <v>10.7775</v>
      </c>
      <c r="IZ191">
        <v>43.11</v>
      </c>
      <c r="JA191">
        <v>0</v>
      </c>
      <c r="JB191">
        <v>69.28</v>
      </c>
      <c r="JD191">
        <v>69.28</v>
      </c>
      <c r="JE191">
        <v>0</v>
      </c>
      <c r="JF191">
        <v>50.46</v>
      </c>
      <c r="JH191">
        <v>50.46</v>
      </c>
      <c r="JI191">
        <v>0</v>
      </c>
      <c r="JJ191">
        <v>325.91750000000002</v>
      </c>
      <c r="JL191" t="s">
        <v>878</v>
      </c>
      <c r="JM191">
        <v>0</v>
      </c>
      <c r="JN191">
        <v>0</v>
      </c>
      <c r="JO191">
        <v>0</v>
      </c>
      <c r="JP191">
        <v>0</v>
      </c>
      <c r="JQ191">
        <v>0</v>
      </c>
      <c r="JR191">
        <v>44317.36438082176</v>
      </c>
      <c r="JS191">
        <v>1</v>
      </c>
      <c r="JT191">
        <v>3</v>
      </c>
    </row>
    <row r="192" spans="1:280" x14ac:dyDescent="0.25">
      <c r="A192">
        <v>4038</v>
      </c>
      <c r="B192">
        <v>2097</v>
      </c>
      <c r="D192" t="s">
        <v>295</v>
      </c>
      <c r="E192" t="s">
        <v>296</v>
      </c>
      <c r="F192" t="s">
        <v>950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T192">
        <v>0</v>
      </c>
      <c r="U192">
        <v>0</v>
      </c>
      <c r="V192" t="s">
        <v>870</v>
      </c>
      <c r="W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G192">
        <v>0</v>
      </c>
      <c r="AH192">
        <v>0</v>
      </c>
      <c r="AI192">
        <v>0</v>
      </c>
      <c r="AJ192">
        <v>0</v>
      </c>
      <c r="AL192">
        <v>0</v>
      </c>
      <c r="AM192">
        <v>0</v>
      </c>
      <c r="AN192">
        <v>0</v>
      </c>
      <c r="AO192">
        <v>0</v>
      </c>
      <c r="AQ192">
        <v>0</v>
      </c>
      <c r="AR192">
        <v>0</v>
      </c>
      <c r="AS192">
        <v>0</v>
      </c>
      <c r="AT192">
        <v>0</v>
      </c>
      <c r="AU192">
        <v>0</v>
      </c>
      <c r="AV192">
        <v>0</v>
      </c>
      <c r="AX192">
        <v>0</v>
      </c>
      <c r="AY192">
        <v>0</v>
      </c>
      <c r="AZ192">
        <v>62.51</v>
      </c>
      <c r="BB192">
        <v>62.51</v>
      </c>
      <c r="BC192">
        <v>0</v>
      </c>
      <c r="BD192">
        <v>0</v>
      </c>
      <c r="BF192">
        <v>0</v>
      </c>
      <c r="BG192">
        <v>0</v>
      </c>
      <c r="BH192">
        <v>260.66500000000002</v>
      </c>
      <c r="BI192">
        <v>62.51</v>
      </c>
      <c r="BL192">
        <v>260.66500000000002</v>
      </c>
      <c r="BN192" t="s">
        <v>871</v>
      </c>
      <c r="BO192">
        <v>0</v>
      </c>
      <c r="BP192">
        <v>0</v>
      </c>
      <c r="BQ192">
        <v>0</v>
      </c>
      <c r="BR192">
        <v>0</v>
      </c>
      <c r="BS192">
        <v>0</v>
      </c>
      <c r="BT192" t="s">
        <v>872</v>
      </c>
      <c r="BU192" t="s">
        <v>872</v>
      </c>
      <c r="BV192" t="s">
        <v>872</v>
      </c>
      <c r="BW192" t="s">
        <v>872</v>
      </c>
      <c r="BY192">
        <v>0</v>
      </c>
      <c r="BZ192">
        <v>0</v>
      </c>
      <c r="CA192">
        <v>0</v>
      </c>
      <c r="CB192">
        <v>0</v>
      </c>
      <c r="CC192">
        <v>0</v>
      </c>
      <c r="CD192">
        <v>0</v>
      </c>
      <c r="CE192">
        <v>0</v>
      </c>
      <c r="CF192">
        <v>0</v>
      </c>
      <c r="CG192">
        <v>0</v>
      </c>
      <c r="CH192">
        <v>0</v>
      </c>
      <c r="CI192">
        <v>189.42</v>
      </c>
      <c r="CK192">
        <v>189.42</v>
      </c>
      <c r="CL192">
        <v>0</v>
      </c>
      <c r="CM192">
        <v>0</v>
      </c>
      <c r="CN192" t="s">
        <v>873</v>
      </c>
      <c r="CO192">
        <v>189.42</v>
      </c>
      <c r="CQ192">
        <v>189.42</v>
      </c>
      <c r="CR192">
        <v>0</v>
      </c>
      <c r="CS192">
        <v>0</v>
      </c>
      <c r="CT192">
        <v>0</v>
      </c>
      <c r="CU192">
        <v>0</v>
      </c>
      <c r="CV192">
        <v>0</v>
      </c>
      <c r="CW192">
        <v>0</v>
      </c>
      <c r="CY192">
        <v>0</v>
      </c>
      <c r="CZ192">
        <v>0</v>
      </c>
      <c r="DA192">
        <v>0</v>
      </c>
      <c r="DB192">
        <v>0</v>
      </c>
      <c r="DD192">
        <v>0</v>
      </c>
      <c r="DE192">
        <v>0</v>
      </c>
      <c r="DF192">
        <v>0</v>
      </c>
      <c r="DG192">
        <v>0</v>
      </c>
      <c r="DI192">
        <v>0</v>
      </c>
      <c r="DJ192">
        <v>0</v>
      </c>
      <c r="DK192">
        <v>0</v>
      </c>
      <c r="DL192">
        <v>0</v>
      </c>
      <c r="DM192">
        <v>34.94</v>
      </c>
      <c r="DN192">
        <v>8.7349999999999994</v>
      </c>
      <c r="DP192">
        <v>34.94</v>
      </c>
      <c r="DQ192">
        <v>0</v>
      </c>
      <c r="DR192">
        <v>62.51</v>
      </c>
      <c r="DT192">
        <v>62.51</v>
      </c>
      <c r="DU192">
        <v>0</v>
      </c>
      <c r="DV192">
        <v>0</v>
      </c>
      <c r="DX192">
        <v>0</v>
      </c>
      <c r="DY192">
        <v>0</v>
      </c>
      <c r="DZ192">
        <v>310.37</v>
      </c>
      <c r="EA192">
        <v>260.66500000000002</v>
      </c>
      <c r="ED192">
        <v>310.37</v>
      </c>
      <c r="EF192" t="s">
        <v>874</v>
      </c>
      <c r="EG192">
        <v>-4.7460000000000002E-3</v>
      </c>
      <c r="EH192">
        <v>0</v>
      </c>
      <c r="EI192">
        <v>0</v>
      </c>
      <c r="EJ192">
        <v>0</v>
      </c>
      <c r="EK192">
        <v>0</v>
      </c>
      <c r="EL192" t="s">
        <v>872</v>
      </c>
      <c r="EM192" t="s">
        <v>872</v>
      </c>
      <c r="EN192" t="s">
        <v>872</v>
      </c>
      <c r="EO192" t="s">
        <v>872</v>
      </c>
      <c r="EQ192">
        <v>0</v>
      </c>
      <c r="ER192" s="22">
        <v>0</v>
      </c>
      <c r="ES192">
        <v>0</v>
      </c>
      <c r="ET192">
        <v>0</v>
      </c>
      <c r="EU192">
        <v>0</v>
      </c>
      <c r="EV192">
        <v>0</v>
      </c>
      <c r="EW192">
        <v>0</v>
      </c>
      <c r="EX192">
        <v>0</v>
      </c>
      <c r="EY192">
        <v>0</v>
      </c>
      <c r="EZ192">
        <v>0</v>
      </c>
      <c r="FA192">
        <v>236.75</v>
      </c>
      <c r="FC192">
        <v>236.75</v>
      </c>
      <c r="FD192">
        <v>0</v>
      </c>
      <c r="FE192">
        <v>0</v>
      </c>
      <c r="FF192" t="s">
        <v>875</v>
      </c>
      <c r="FG192">
        <v>236.75</v>
      </c>
      <c r="FI192">
        <v>236.75</v>
      </c>
      <c r="FJ192">
        <v>0</v>
      </c>
      <c r="FK192">
        <v>0</v>
      </c>
      <c r="FL192">
        <v>0</v>
      </c>
      <c r="FM192">
        <v>0</v>
      </c>
      <c r="FN192">
        <v>0</v>
      </c>
      <c r="FO192">
        <v>0</v>
      </c>
      <c r="FQ192">
        <v>0</v>
      </c>
      <c r="FR192">
        <v>0</v>
      </c>
      <c r="FS192">
        <v>0</v>
      </c>
      <c r="FT192">
        <v>0</v>
      </c>
      <c r="FV192">
        <v>0</v>
      </c>
      <c r="FW192">
        <v>0</v>
      </c>
      <c r="FX192">
        <v>0</v>
      </c>
      <c r="FY192">
        <v>0</v>
      </c>
      <c r="GA192">
        <v>0</v>
      </c>
      <c r="GB192">
        <v>0</v>
      </c>
      <c r="GC192">
        <v>0</v>
      </c>
      <c r="GD192">
        <v>0</v>
      </c>
      <c r="GE192">
        <v>44.44</v>
      </c>
      <c r="GF192">
        <v>11.11</v>
      </c>
      <c r="GH192">
        <v>44.44</v>
      </c>
      <c r="GI192">
        <v>0</v>
      </c>
      <c r="GJ192">
        <v>62.51</v>
      </c>
      <c r="GL192">
        <v>62.51</v>
      </c>
      <c r="GM192">
        <v>0</v>
      </c>
      <c r="GN192">
        <v>0</v>
      </c>
      <c r="GP192">
        <v>0</v>
      </c>
      <c r="GQ192">
        <v>0</v>
      </c>
      <c r="GR192">
        <v>195.79249999999999</v>
      </c>
      <c r="GS192">
        <v>310.37</v>
      </c>
      <c r="GV192">
        <v>310.37</v>
      </c>
      <c r="GX192" t="s">
        <v>876</v>
      </c>
      <c r="GY192">
        <v>-7.8910000000000004E-3</v>
      </c>
      <c r="GZ192">
        <v>0</v>
      </c>
      <c r="HA192">
        <v>0</v>
      </c>
      <c r="HB192">
        <v>0</v>
      </c>
      <c r="HC192">
        <v>0</v>
      </c>
      <c r="HD192" t="s">
        <v>872</v>
      </c>
      <c r="HE192" t="s">
        <v>872</v>
      </c>
      <c r="HF192" t="s">
        <v>872</v>
      </c>
      <c r="HG192" t="s">
        <v>872</v>
      </c>
      <c r="HI192">
        <v>0</v>
      </c>
      <c r="HJ192">
        <v>0</v>
      </c>
      <c r="HK192">
        <v>0</v>
      </c>
      <c r="HL192">
        <v>0</v>
      </c>
      <c r="HM192">
        <v>0</v>
      </c>
      <c r="HN192">
        <v>0</v>
      </c>
      <c r="HO192">
        <v>0</v>
      </c>
      <c r="HP192">
        <v>0</v>
      </c>
      <c r="HQ192">
        <v>0</v>
      </c>
      <c r="HR192">
        <v>0</v>
      </c>
      <c r="HS192">
        <v>125.78</v>
      </c>
      <c r="HU192">
        <v>125.78</v>
      </c>
      <c r="HV192">
        <v>0</v>
      </c>
      <c r="HW192">
        <v>0</v>
      </c>
      <c r="HX192" t="s">
        <v>877</v>
      </c>
      <c r="HY192">
        <v>125.78</v>
      </c>
      <c r="IA192">
        <v>125.78</v>
      </c>
      <c r="IB192">
        <v>0</v>
      </c>
      <c r="IC192">
        <v>0</v>
      </c>
      <c r="ID192">
        <v>0</v>
      </c>
      <c r="IE192">
        <v>0</v>
      </c>
      <c r="IF192">
        <v>1.1299999999999999</v>
      </c>
      <c r="IG192">
        <v>0.56499999999999995</v>
      </c>
      <c r="II192">
        <v>1.1299999999999999</v>
      </c>
      <c r="IJ192">
        <v>0</v>
      </c>
      <c r="IK192">
        <v>0</v>
      </c>
      <c r="IL192">
        <v>0</v>
      </c>
      <c r="IN192">
        <v>0</v>
      </c>
      <c r="IO192">
        <v>0</v>
      </c>
      <c r="IP192">
        <v>0</v>
      </c>
      <c r="IQ192">
        <v>0</v>
      </c>
      <c r="IS192">
        <v>0</v>
      </c>
      <c r="IT192">
        <v>0</v>
      </c>
      <c r="IU192">
        <v>0</v>
      </c>
      <c r="IV192">
        <v>0</v>
      </c>
      <c r="IW192">
        <v>27.75</v>
      </c>
      <c r="IX192">
        <v>6.9375</v>
      </c>
      <c r="IZ192">
        <v>27.75</v>
      </c>
      <c r="JA192">
        <v>0</v>
      </c>
      <c r="JB192">
        <v>62.51</v>
      </c>
      <c r="JD192">
        <v>62.51</v>
      </c>
      <c r="JE192">
        <v>0</v>
      </c>
      <c r="JF192">
        <v>0</v>
      </c>
      <c r="JH192">
        <v>0</v>
      </c>
      <c r="JI192">
        <v>0</v>
      </c>
      <c r="JJ192">
        <v>195.79249999999999</v>
      </c>
      <c r="JL192" t="s">
        <v>878</v>
      </c>
      <c r="JM192">
        <v>0</v>
      </c>
      <c r="JN192">
        <v>0</v>
      </c>
      <c r="JO192">
        <v>0</v>
      </c>
      <c r="JP192">
        <v>0</v>
      </c>
      <c r="JQ192">
        <v>0</v>
      </c>
      <c r="JR192">
        <v>44317.36438082176</v>
      </c>
      <c r="JS192">
        <v>1</v>
      </c>
      <c r="JT192">
        <v>3</v>
      </c>
    </row>
    <row r="193" spans="1:280" x14ac:dyDescent="0.25">
      <c r="A193">
        <v>4468</v>
      </c>
      <c r="B193">
        <v>2097</v>
      </c>
      <c r="D193" t="s">
        <v>295</v>
      </c>
      <c r="E193" t="s">
        <v>296</v>
      </c>
      <c r="F193" t="s">
        <v>951</v>
      </c>
      <c r="V193" t="s">
        <v>870</v>
      </c>
      <c r="BN193" t="s">
        <v>871</v>
      </c>
      <c r="BT193" t="s">
        <v>872</v>
      </c>
      <c r="BU193" t="s">
        <v>872</v>
      </c>
      <c r="BV193" t="s">
        <v>872</v>
      </c>
      <c r="BW193" t="s">
        <v>872</v>
      </c>
      <c r="CN193" t="s">
        <v>873</v>
      </c>
      <c r="EF193" t="s">
        <v>874</v>
      </c>
      <c r="EL193" t="s">
        <v>872</v>
      </c>
      <c r="EM193" t="s">
        <v>872</v>
      </c>
      <c r="EN193" t="s">
        <v>872</v>
      </c>
      <c r="EO193" t="s">
        <v>872</v>
      </c>
      <c r="FF193" t="s">
        <v>875</v>
      </c>
      <c r="GX193" t="s">
        <v>876</v>
      </c>
      <c r="HD193" t="s">
        <v>872</v>
      </c>
      <c r="HE193" t="s">
        <v>872</v>
      </c>
      <c r="HF193" t="s">
        <v>872</v>
      </c>
      <c r="HG193" t="s">
        <v>872</v>
      </c>
      <c r="HI193">
        <v>0</v>
      </c>
      <c r="HJ193">
        <v>0</v>
      </c>
      <c r="HK193">
        <v>0</v>
      </c>
      <c r="HL193">
        <v>0</v>
      </c>
      <c r="HM193">
        <v>0</v>
      </c>
      <c r="HN193">
        <v>0</v>
      </c>
      <c r="HO193">
        <v>0</v>
      </c>
      <c r="HP193">
        <v>0</v>
      </c>
      <c r="HQ193">
        <v>0</v>
      </c>
      <c r="HR193">
        <v>0</v>
      </c>
      <c r="HS193">
        <v>74.8</v>
      </c>
      <c r="HU193">
        <v>74.8</v>
      </c>
      <c r="HV193">
        <v>0</v>
      </c>
      <c r="HW193">
        <v>0</v>
      </c>
      <c r="HX193" t="s">
        <v>877</v>
      </c>
      <c r="HY193">
        <v>74.8</v>
      </c>
      <c r="IA193">
        <v>74.8</v>
      </c>
      <c r="IB193">
        <v>0</v>
      </c>
      <c r="IC193">
        <v>0</v>
      </c>
      <c r="ID193">
        <v>0</v>
      </c>
      <c r="IE193">
        <v>0</v>
      </c>
      <c r="IF193">
        <v>1</v>
      </c>
      <c r="IG193">
        <v>0.5</v>
      </c>
      <c r="II193">
        <v>1</v>
      </c>
      <c r="IJ193">
        <v>0</v>
      </c>
      <c r="IK193">
        <v>0</v>
      </c>
      <c r="IL193">
        <v>0</v>
      </c>
      <c r="IN193">
        <v>0</v>
      </c>
      <c r="IO193">
        <v>0</v>
      </c>
      <c r="IP193">
        <v>0</v>
      </c>
      <c r="IQ193">
        <v>0</v>
      </c>
      <c r="IS193">
        <v>0</v>
      </c>
      <c r="IT193">
        <v>0</v>
      </c>
      <c r="IU193">
        <v>0</v>
      </c>
      <c r="IV193">
        <v>0</v>
      </c>
      <c r="IW193">
        <v>16.5</v>
      </c>
      <c r="IX193">
        <v>4.125</v>
      </c>
      <c r="IZ193">
        <v>16.5</v>
      </c>
      <c r="JA193">
        <v>0</v>
      </c>
      <c r="JB193">
        <v>0</v>
      </c>
      <c r="JD193">
        <v>0</v>
      </c>
      <c r="JE193">
        <v>0</v>
      </c>
      <c r="JF193">
        <v>0</v>
      </c>
      <c r="JH193">
        <v>0</v>
      </c>
      <c r="JI193">
        <v>0</v>
      </c>
      <c r="JJ193">
        <v>79.424999999999997</v>
      </c>
      <c r="JL193" t="s">
        <v>878</v>
      </c>
      <c r="JM193">
        <v>0</v>
      </c>
      <c r="JN193">
        <v>0</v>
      </c>
      <c r="JO193">
        <v>0</v>
      </c>
      <c r="JP193">
        <v>0</v>
      </c>
      <c r="JQ193">
        <v>0</v>
      </c>
      <c r="JR193">
        <v>44317.36438082176</v>
      </c>
      <c r="JS193">
        <v>1</v>
      </c>
      <c r="JT193">
        <v>3</v>
      </c>
    </row>
    <row r="194" spans="1:280" x14ac:dyDescent="0.25">
      <c r="A194">
        <v>2099</v>
      </c>
      <c r="B194">
        <v>2099</v>
      </c>
      <c r="C194" t="s">
        <v>297</v>
      </c>
      <c r="D194" t="s">
        <v>298</v>
      </c>
      <c r="E194" t="s">
        <v>299</v>
      </c>
      <c r="G194">
        <v>2098</v>
      </c>
      <c r="H194">
        <v>2237000</v>
      </c>
      <c r="I194">
        <v>56900</v>
      </c>
      <c r="J194">
        <v>0</v>
      </c>
      <c r="K194">
        <v>6779</v>
      </c>
      <c r="L194">
        <v>28000</v>
      </c>
      <c r="M194">
        <v>0</v>
      </c>
      <c r="N194">
        <v>0</v>
      </c>
      <c r="O194">
        <v>0</v>
      </c>
      <c r="P194">
        <v>10.19</v>
      </c>
      <c r="Q194">
        <v>280190</v>
      </c>
      <c r="R194">
        <v>750</v>
      </c>
      <c r="S194">
        <v>750</v>
      </c>
      <c r="T194">
        <v>750</v>
      </c>
      <c r="U194">
        <v>0</v>
      </c>
      <c r="V194" t="s">
        <v>870</v>
      </c>
      <c r="W194">
        <v>750</v>
      </c>
      <c r="X194">
        <v>750</v>
      </c>
      <c r="Y194">
        <v>750</v>
      </c>
      <c r="Z194">
        <v>0</v>
      </c>
      <c r="AA194">
        <v>119</v>
      </c>
      <c r="AB194">
        <v>82.5</v>
      </c>
      <c r="AC194">
        <v>14</v>
      </c>
      <c r="AD194">
        <v>23</v>
      </c>
      <c r="AE194">
        <v>11.5</v>
      </c>
      <c r="AF194">
        <v>23</v>
      </c>
      <c r="AG194">
        <v>23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0</v>
      </c>
      <c r="AS194">
        <v>7</v>
      </c>
      <c r="AT194">
        <v>1.75</v>
      </c>
      <c r="AU194">
        <v>154.33000000000001</v>
      </c>
      <c r="AV194">
        <v>38.582500000000003</v>
      </c>
      <c r="AW194">
        <v>154.33000000000001</v>
      </c>
      <c r="AX194">
        <v>154.33000000000001</v>
      </c>
      <c r="AY194">
        <v>0</v>
      </c>
      <c r="AZ194">
        <v>0</v>
      </c>
      <c r="BA194">
        <v>0</v>
      </c>
      <c r="BB194">
        <v>0</v>
      </c>
      <c r="BC194">
        <v>0</v>
      </c>
      <c r="BD194">
        <v>71.19</v>
      </c>
      <c r="BE194">
        <v>71.19</v>
      </c>
      <c r="BF194">
        <v>71.19</v>
      </c>
      <c r="BG194">
        <v>0</v>
      </c>
      <c r="BH194">
        <v>923.16840000000002</v>
      </c>
      <c r="BI194">
        <v>969.52250000000004</v>
      </c>
      <c r="BJ194">
        <v>923.16840000000002</v>
      </c>
      <c r="BK194">
        <v>969.52250000000004</v>
      </c>
      <c r="BL194">
        <v>969.52250000000004</v>
      </c>
      <c r="BM194">
        <v>969.52250000000004</v>
      </c>
      <c r="BN194" t="s">
        <v>871</v>
      </c>
      <c r="BO194">
        <v>0</v>
      </c>
      <c r="BP194">
        <v>0</v>
      </c>
      <c r="BQ194">
        <v>373.59</v>
      </c>
      <c r="BR194">
        <v>9</v>
      </c>
      <c r="BS194">
        <v>0.7</v>
      </c>
      <c r="BT194" t="s">
        <v>872</v>
      </c>
      <c r="BU194" t="s">
        <v>872</v>
      </c>
      <c r="BV194" t="s">
        <v>872</v>
      </c>
      <c r="BW194" t="s">
        <v>872</v>
      </c>
      <c r="BX194">
        <v>2098</v>
      </c>
      <c r="BY194">
        <v>2204351</v>
      </c>
      <c r="BZ194">
        <v>58000</v>
      </c>
      <c r="CA194">
        <v>0</v>
      </c>
      <c r="CB194">
        <v>6284</v>
      </c>
      <c r="CC194">
        <v>17000</v>
      </c>
      <c r="CD194">
        <v>0</v>
      </c>
      <c r="CE194">
        <v>0</v>
      </c>
      <c r="CF194">
        <v>0</v>
      </c>
      <c r="CG194">
        <v>10.19</v>
      </c>
      <c r="CH194">
        <v>280190</v>
      </c>
      <c r="CI194">
        <v>708.44</v>
      </c>
      <c r="CJ194">
        <v>708.44</v>
      </c>
      <c r="CK194">
        <v>708.44</v>
      </c>
      <c r="CL194">
        <v>0</v>
      </c>
      <c r="CM194">
        <v>0</v>
      </c>
      <c r="CN194" t="s">
        <v>873</v>
      </c>
      <c r="CO194">
        <v>708.44</v>
      </c>
      <c r="CP194">
        <v>708.44</v>
      </c>
      <c r="CQ194">
        <v>708.44</v>
      </c>
      <c r="CR194">
        <v>0</v>
      </c>
      <c r="CS194">
        <v>107</v>
      </c>
      <c r="CT194">
        <v>77.928399999999996</v>
      </c>
      <c r="CU194">
        <v>14</v>
      </c>
      <c r="CV194">
        <v>26.83</v>
      </c>
      <c r="CW194">
        <v>13.414999999999999</v>
      </c>
      <c r="CX194">
        <v>26.83</v>
      </c>
      <c r="CY194">
        <v>26.83</v>
      </c>
      <c r="CZ194">
        <v>0</v>
      </c>
      <c r="DA194">
        <v>0</v>
      </c>
      <c r="DB194">
        <v>0</v>
      </c>
      <c r="DC194">
        <v>0</v>
      </c>
      <c r="DD194">
        <v>0</v>
      </c>
      <c r="DE194">
        <v>0</v>
      </c>
      <c r="DF194">
        <v>0</v>
      </c>
      <c r="DG194">
        <v>0</v>
      </c>
      <c r="DH194">
        <v>0</v>
      </c>
      <c r="DI194">
        <v>0</v>
      </c>
      <c r="DJ194">
        <v>0</v>
      </c>
      <c r="DK194">
        <v>7</v>
      </c>
      <c r="DL194">
        <v>1.75</v>
      </c>
      <c r="DM194">
        <v>145.78</v>
      </c>
      <c r="DN194">
        <v>36.445</v>
      </c>
      <c r="DO194">
        <v>145.78</v>
      </c>
      <c r="DP194">
        <v>145.78</v>
      </c>
      <c r="DQ194">
        <v>0</v>
      </c>
      <c r="DR194">
        <v>0</v>
      </c>
      <c r="DS194">
        <v>0</v>
      </c>
      <c r="DT194">
        <v>0</v>
      </c>
      <c r="DU194">
        <v>0</v>
      </c>
      <c r="DV194">
        <v>71.19</v>
      </c>
      <c r="DW194">
        <v>71.19</v>
      </c>
      <c r="DX194">
        <v>71.19</v>
      </c>
      <c r="DY194">
        <v>0</v>
      </c>
      <c r="DZ194">
        <v>1021.455</v>
      </c>
      <c r="EA194">
        <v>923.16840000000002</v>
      </c>
      <c r="EB194">
        <v>1021.455</v>
      </c>
      <c r="EC194">
        <v>923.16840000000002</v>
      </c>
      <c r="ED194">
        <v>1021.455</v>
      </c>
      <c r="EE194">
        <v>1021.455</v>
      </c>
      <c r="EF194" t="s">
        <v>874</v>
      </c>
      <c r="EG194">
        <v>-9.7999999999999997E-5</v>
      </c>
      <c r="EH194">
        <v>0</v>
      </c>
      <c r="EI194">
        <v>395.46</v>
      </c>
      <c r="EJ194">
        <v>21</v>
      </c>
      <c r="EK194">
        <v>0.7</v>
      </c>
      <c r="EL194" t="s">
        <v>872</v>
      </c>
      <c r="EM194" t="s">
        <v>872</v>
      </c>
      <c r="EN194" t="s">
        <v>872</v>
      </c>
      <c r="EO194" t="s">
        <v>872</v>
      </c>
      <c r="EP194">
        <v>2098</v>
      </c>
      <c r="EQ194">
        <v>1900165</v>
      </c>
      <c r="ER194" s="22">
        <v>28478</v>
      </c>
      <c r="ES194">
        <v>77253</v>
      </c>
      <c r="ET194">
        <v>6719</v>
      </c>
      <c r="EU194">
        <v>41237</v>
      </c>
      <c r="EV194">
        <v>0</v>
      </c>
      <c r="EW194">
        <v>0</v>
      </c>
      <c r="EX194">
        <v>0</v>
      </c>
      <c r="EY194">
        <v>10.19</v>
      </c>
      <c r="EZ194">
        <v>310397</v>
      </c>
      <c r="FA194">
        <v>804</v>
      </c>
      <c r="FB194">
        <v>804</v>
      </c>
      <c r="FC194">
        <v>804</v>
      </c>
      <c r="FD194">
        <v>0</v>
      </c>
      <c r="FE194">
        <v>0</v>
      </c>
      <c r="FF194" t="s">
        <v>875</v>
      </c>
      <c r="FG194">
        <v>804</v>
      </c>
      <c r="FH194">
        <v>804</v>
      </c>
      <c r="FI194">
        <v>804</v>
      </c>
      <c r="FJ194">
        <v>0</v>
      </c>
      <c r="FK194">
        <v>132</v>
      </c>
      <c r="FL194">
        <v>88.44</v>
      </c>
      <c r="FM194">
        <v>14</v>
      </c>
      <c r="FN194">
        <v>22.33</v>
      </c>
      <c r="FO194">
        <v>11.164999999999999</v>
      </c>
      <c r="FP194">
        <v>22.33</v>
      </c>
      <c r="FQ194">
        <v>22.33</v>
      </c>
      <c r="FR194">
        <v>0</v>
      </c>
      <c r="FS194">
        <v>0</v>
      </c>
      <c r="FT194">
        <v>0</v>
      </c>
      <c r="FU194">
        <v>0</v>
      </c>
      <c r="FV194">
        <v>0</v>
      </c>
      <c r="FW194">
        <v>0</v>
      </c>
      <c r="FX194">
        <v>0</v>
      </c>
      <c r="FY194">
        <v>0</v>
      </c>
      <c r="FZ194">
        <v>0</v>
      </c>
      <c r="GA194">
        <v>0</v>
      </c>
      <c r="GB194">
        <v>0</v>
      </c>
      <c r="GC194">
        <v>3</v>
      </c>
      <c r="GD194">
        <v>0.75</v>
      </c>
      <c r="GE194">
        <v>127.64</v>
      </c>
      <c r="GF194">
        <v>31.91</v>
      </c>
      <c r="GG194">
        <v>127.64</v>
      </c>
      <c r="GH194">
        <v>127.64</v>
      </c>
      <c r="GI194">
        <v>0</v>
      </c>
      <c r="GJ194">
        <v>0</v>
      </c>
      <c r="GK194">
        <v>0</v>
      </c>
      <c r="GL194">
        <v>0</v>
      </c>
      <c r="GM194">
        <v>0</v>
      </c>
      <c r="GN194">
        <v>71.19</v>
      </c>
      <c r="GO194">
        <v>71.19</v>
      </c>
      <c r="GP194">
        <v>71.19</v>
      </c>
      <c r="GQ194">
        <v>0</v>
      </c>
      <c r="GR194">
        <v>1029.4771000000001</v>
      </c>
      <c r="GS194">
        <v>1021.455</v>
      </c>
      <c r="GT194">
        <v>1029.4771000000001</v>
      </c>
      <c r="GU194">
        <v>1021.455</v>
      </c>
      <c r="GV194">
        <v>1029.4771000000001</v>
      </c>
      <c r="GW194">
        <v>1029.4771000000001</v>
      </c>
      <c r="GX194" t="s">
        <v>876</v>
      </c>
      <c r="GY194">
        <v>-8.3470000000000003E-3</v>
      </c>
      <c r="GZ194">
        <v>0</v>
      </c>
      <c r="HA194">
        <v>382.84</v>
      </c>
      <c r="HB194">
        <v>11</v>
      </c>
      <c r="HC194">
        <v>0.7</v>
      </c>
      <c r="HD194" t="s">
        <v>872</v>
      </c>
      <c r="HE194" t="s">
        <v>872</v>
      </c>
      <c r="HF194" t="s">
        <v>872</v>
      </c>
      <c r="HG194" t="s">
        <v>872</v>
      </c>
      <c r="HH194">
        <v>2098</v>
      </c>
      <c r="HI194">
        <v>1784836</v>
      </c>
      <c r="HJ194">
        <v>58931</v>
      </c>
      <c r="HK194">
        <v>88157</v>
      </c>
      <c r="HL194">
        <v>6284</v>
      </c>
      <c r="HM194">
        <v>32944</v>
      </c>
      <c r="HN194">
        <v>0</v>
      </c>
      <c r="HO194">
        <v>0</v>
      </c>
      <c r="HP194">
        <v>0</v>
      </c>
      <c r="HQ194">
        <v>9.9600000000000009</v>
      </c>
      <c r="HR194">
        <v>312642</v>
      </c>
      <c r="HS194">
        <v>813.86</v>
      </c>
      <c r="HT194">
        <v>813.86</v>
      </c>
      <c r="HU194">
        <v>813.86</v>
      </c>
      <c r="HV194">
        <v>0</v>
      </c>
      <c r="HW194">
        <v>0</v>
      </c>
      <c r="HX194" t="s">
        <v>877</v>
      </c>
      <c r="HY194">
        <v>813.86</v>
      </c>
      <c r="HZ194">
        <v>813.86</v>
      </c>
      <c r="IA194">
        <v>813.86</v>
      </c>
      <c r="IB194">
        <v>0</v>
      </c>
      <c r="IC194">
        <v>123</v>
      </c>
      <c r="ID194">
        <v>89.524600000000007</v>
      </c>
      <c r="IE194">
        <v>7.8</v>
      </c>
      <c r="IF194">
        <v>21.9</v>
      </c>
      <c r="IG194">
        <v>10.95</v>
      </c>
      <c r="IH194">
        <v>21.9</v>
      </c>
      <c r="II194">
        <v>21.9</v>
      </c>
      <c r="IJ194">
        <v>0</v>
      </c>
      <c r="IK194">
        <v>0</v>
      </c>
      <c r="IL194">
        <v>0</v>
      </c>
      <c r="IM194">
        <v>0</v>
      </c>
      <c r="IN194">
        <v>0</v>
      </c>
      <c r="IO194">
        <v>0</v>
      </c>
      <c r="IP194">
        <v>0</v>
      </c>
      <c r="IQ194">
        <v>0</v>
      </c>
      <c r="IR194">
        <v>0</v>
      </c>
      <c r="IS194">
        <v>0</v>
      </c>
      <c r="IT194">
        <v>0</v>
      </c>
      <c r="IU194">
        <v>3</v>
      </c>
      <c r="IV194">
        <v>0.75</v>
      </c>
      <c r="IW194">
        <v>141.61000000000001</v>
      </c>
      <c r="IX194">
        <v>35.402500000000003</v>
      </c>
      <c r="IY194">
        <v>141.61000000000001</v>
      </c>
      <c r="IZ194">
        <v>141.61000000000001</v>
      </c>
      <c r="JA194">
        <v>0</v>
      </c>
      <c r="JB194">
        <v>0</v>
      </c>
      <c r="JC194">
        <v>0</v>
      </c>
      <c r="JD194">
        <v>0</v>
      </c>
      <c r="JE194">
        <v>0</v>
      </c>
      <c r="JF194">
        <v>71.19</v>
      </c>
      <c r="JG194">
        <v>71.19</v>
      </c>
      <c r="JH194">
        <v>71.19</v>
      </c>
      <c r="JI194">
        <v>0</v>
      </c>
      <c r="JJ194">
        <v>1029.4771000000001</v>
      </c>
      <c r="JK194">
        <v>1029.4771000000001</v>
      </c>
      <c r="JL194" t="s">
        <v>878</v>
      </c>
      <c r="JM194">
        <v>-7.6860000000000001E-3</v>
      </c>
      <c r="JN194">
        <v>0</v>
      </c>
      <c r="JO194">
        <v>384.15</v>
      </c>
      <c r="JP194">
        <v>11</v>
      </c>
      <c r="JQ194">
        <v>0.7</v>
      </c>
      <c r="JR194">
        <v>44317.36438082176</v>
      </c>
      <c r="JS194">
        <v>1</v>
      </c>
      <c r="JT194">
        <v>2</v>
      </c>
    </row>
    <row r="195" spans="1:280" x14ac:dyDescent="0.25">
      <c r="A195">
        <v>2100</v>
      </c>
      <c r="B195">
        <v>2100</v>
      </c>
      <c r="C195" t="s">
        <v>300</v>
      </c>
      <c r="D195" t="s">
        <v>298</v>
      </c>
      <c r="E195" t="s">
        <v>301</v>
      </c>
      <c r="G195">
        <v>2098</v>
      </c>
      <c r="H195">
        <v>26500000</v>
      </c>
      <c r="I195">
        <v>150000</v>
      </c>
      <c r="J195">
        <v>0</v>
      </c>
      <c r="K195">
        <v>80000</v>
      </c>
      <c r="L195">
        <v>300000</v>
      </c>
      <c r="M195">
        <v>0</v>
      </c>
      <c r="N195">
        <v>0</v>
      </c>
      <c r="O195">
        <v>0</v>
      </c>
      <c r="P195">
        <v>11.14</v>
      </c>
      <c r="Q195">
        <v>5300000</v>
      </c>
      <c r="R195">
        <v>9138</v>
      </c>
      <c r="S195">
        <v>9138</v>
      </c>
      <c r="T195">
        <v>9138</v>
      </c>
      <c r="U195">
        <v>0</v>
      </c>
      <c r="V195" t="s">
        <v>870</v>
      </c>
      <c r="W195">
        <v>9138</v>
      </c>
      <c r="X195">
        <v>9138</v>
      </c>
      <c r="Y195">
        <v>9138</v>
      </c>
      <c r="Z195">
        <v>0</v>
      </c>
      <c r="AA195">
        <v>1250</v>
      </c>
      <c r="AB195">
        <v>1005.18</v>
      </c>
      <c r="AC195">
        <v>75.8</v>
      </c>
      <c r="AD195">
        <v>585</v>
      </c>
      <c r="AE195">
        <v>292.5</v>
      </c>
      <c r="AF195">
        <v>585</v>
      </c>
      <c r="AG195">
        <v>585</v>
      </c>
      <c r="AH195">
        <v>0</v>
      </c>
      <c r="AI195">
        <v>8</v>
      </c>
      <c r="AJ195">
        <v>8</v>
      </c>
      <c r="AK195">
        <v>8</v>
      </c>
      <c r="AL195">
        <v>8</v>
      </c>
      <c r="AM195">
        <v>0</v>
      </c>
      <c r="AN195">
        <v>0</v>
      </c>
      <c r="AO195">
        <v>0</v>
      </c>
      <c r="AP195">
        <v>0</v>
      </c>
      <c r="AQ195">
        <v>0</v>
      </c>
      <c r="AR195">
        <v>0</v>
      </c>
      <c r="AS195">
        <v>93</v>
      </c>
      <c r="AT195">
        <v>23.25</v>
      </c>
      <c r="AU195">
        <v>1134.03</v>
      </c>
      <c r="AV195">
        <v>283.50749999999999</v>
      </c>
      <c r="AW195">
        <v>1134.03</v>
      </c>
      <c r="AX195">
        <v>1134.03</v>
      </c>
      <c r="AY195">
        <v>0</v>
      </c>
      <c r="AZ195">
        <v>0</v>
      </c>
      <c r="BA195">
        <v>0</v>
      </c>
      <c r="BB195">
        <v>0</v>
      </c>
      <c r="BC195">
        <v>0</v>
      </c>
      <c r="BD195">
        <v>0</v>
      </c>
      <c r="BE195">
        <v>0</v>
      </c>
      <c r="BF195">
        <v>0</v>
      </c>
      <c r="BG195">
        <v>0</v>
      </c>
      <c r="BH195">
        <v>10553.778200000001</v>
      </c>
      <c r="BI195">
        <v>10826.237499999999</v>
      </c>
      <c r="BJ195">
        <v>10553.778200000001</v>
      </c>
      <c r="BK195">
        <v>10826.237499999999</v>
      </c>
      <c r="BL195">
        <v>10826.237499999999</v>
      </c>
      <c r="BM195">
        <v>10826.237499999999</v>
      </c>
      <c r="BN195" t="s">
        <v>871</v>
      </c>
      <c r="BO195">
        <v>0</v>
      </c>
      <c r="BP195">
        <v>0</v>
      </c>
      <c r="BQ195">
        <v>580</v>
      </c>
      <c r="BR195">
        <v>34</v>
      </c>
      <c r="BS195">
        <v>0.7</v>
      </c>
      <c r="BT195" t="s">
        <v>872</v>
      </c>
      <c r="BU195" t="s">
        <v>872</v>
      </c>
      <c r="BV195" t="s">
        <v>872</v>
      </c>
      <c r="BW195" t="s">
        <v>872</v>
      </c>
      <c r="BX195">
        <v>2098</v>
      </c>
      <c r="BY195">
        <v>27060000</v>
      </c>
      <c r="BZ195">
        <v>150000</v>
      </c>
      <c r="CA195">
        <v>0</v>
      </c>
      <c r="CB195">
        <v>60000</v>
      </c>
      <c r="CC195">
        <v>200000</v>
      </c>
      <c r="CD195">
        <v>0</v>
      </c>
      <c r="CE195">
        <v>0</v>
      </c>
      <c r="CF195">
        <v>0</v>
      </c>
      <c r="CG195">
        <v>11.14</v>
      </c>
      <c r="CH195">
        <v>4950000</v>
      </c>
      <c r="CI195">
        <v>8895.1200000000008</v>
      </c>
      <c r="CJ195">
        <v>8895.1200000000008</v>
      </c>
      <c r="CK195">
        <v>8895.1200000000008</v>
      </c>
      <c r="CL195">
        <v>0</v>
      </c>
      <c r="CM195">
        <v>0</v>
      </c>
      <c r="CN195" t="s">
        <v>873</v>
      </c>
      <c r="CO195">
        <v>8895.1200000000008</v>
      </c>
      <c r="CP195">
        <v>8895.1200000000008</v>
      </c>
      <c r="CQ195">
        <v>8895.1200000000008</v>
      </c>
      <c r="CR195">
        <v>0</v>
      </c>
      <c r="CS195">
        <v>1299</v>
      </c>
      <c r="CT195">
        <v>978.46320000000003</v>
      </c>
      <c r="CU195">
        <v>75.8</v>
      </c>
      <c r="CV195">
        <v>598.5</v>
      </c>
      <c r="CW195">
        <v>299.25</v>
      </c>
      <c r="CX195">
        <v>598.5</v>
      </c>
      <c r="CY195">
        <v>598.5</v>
      </c>
      <c r="CZ195">
        <v>0</v>
      </c>
      <c r="DA195">
        <v>6.11</v>
      </c>
      <c r="DB195">
        <v>6.11</v>
      </c>
      <c r="DC195">
        <v>6.11</v>
      </c>
      <c r="DD195">
        <v>6.11</v>
      </c>
      <c r="DE195">
        <v>0</v>
      </c>
      <c r="DF195">
        <v>0.75</v>
      </c>
      <c r="DG195">
        <v>-0.1875</v>
      </c>
      <c r="DH195">
        <v>0.75</v>
      </c>
      <c r="DI195">
        <v>0.75</v>
      </c>
      <c r="DJ195">
        <v>0</v>
      </c>
      <c r="DK195">
        <v>93</v>
      </c>
      <c r="DL195">
        <v>23.25</v>
      </c>
      <c r="DM195">
        <v>1103.8900000000001</v>
      </c>
      <c r="DN195">
        <v>275.97250000000003</v>
      </c>
      <c r="DO195">
        <v>1103.8900000000001</v>
      </c>
      <c r="DP195">
        <v>1103.8900000000001</v>
      </c>
      <c r="DQ195">
        <v>0</v>
      </c>
      <c r="DR195">
        <v>0</v>
      </c>
      <c r="DS195">
        <v>0</v>
      </c>
      <c r="DT195">
        <v>0</v>
      </c>
      <c r="DU195">
        <v>0</v>
      </c>
      <c r="DV195">
        <v>0</v>
      </c>
      <c r="DW195">
        <v>0</v>
      </c>
      <c r="DX195">
        <v>0</v>
      </c>
      <c r="DY195">
        <v>0</v>
      </c>
      <c r="DZ195">
        <v>11050.5429</v>
      </c>
      <c r="EA195">
        <v>10553.778200000001</v>
      </c>
      <c r="EB195">
        <v>11050.5429</v>
      </c>
      <c r="EC195">
        <v>10553.778200000001</v>
      </c>
      <c r="ED195">
        <v>11050.5429</v>
      </c>
      <c r="EE195">
        <v>11050.5429</v>
      </c>
      <c r="EF195" t="s">
        <v>874</v>
      </c>
      <c r="EG195">
        <v>-4.5059999999999996E-3</v>
      </c>
      <c r="EH195">
        <v>0</v>
      </c>
      <c r="EI195">
        <v>553.98</v>
      </c>
      <c r="EJ195">
        <v>40</v>
      </c>
      <c r="EK195">
        <v>0.7</v>
      </c>
      <c r="EL195" t="s">
        <v>872</v>
      </c>
      <c r="EM195" t="s">
        <v>872</v>
      </c>
      <c r="EN195" t="s">
        <v>872</v>
      </c>
      <c r="EO195" t="s">
        <v>872</v>
      </c>
      <c r="EP195">
        <v>2098</v>
      </c>
      <c r="EQ195">
        <v>25935490</v>
      </c>
      <c r="ER195" s="22">
        <v>278723</v>
      </c>
      <c r="ES195">
        <v>929425</v>
      </c>
      <c r="ET195">
        <v>99019</v>
      </c>
      <c r="EU195">
        <v>401533</v>
      </c>
      <c r="EV195">
        <v>0</v>
      </c>
      <c r="EW195">
        <v>0</v>
      </c>
      <c r="EX195">
        <v>0</v>
      </c>
      <c r="EY195">
        <v>11.14</v>
      </c>
      <c r="EZ195">
        <v>5622214</v>
      </c>
      <c r="FA195">
        <v>9335.89</v>
      </c>
      <c r="FB195">
        <v>9335.89</v>
      </c>
      <c r="FC195">
        <v>9335.89</v>
      </c>
      <c r="FD195">
        <v>0</v>
      </c>
      <c r="FE195">
        <v>0</v>
      </c>
      <c r="FF195" t="s">
        <v>875</v>
      </c>
      <c r="FG195">
        <v>9335.89</v>
      </c>
      <c r="FH195">
        <v>9335.89</v>
      </c>
      <c r="FI195">
        <v>9335.89</v>
      </c>
      <c r="FJ195">
        <v>0</v>
      </c>
      <c r="FK195">
        <v>1305</v>
      </c>
      <c r="FL195">
        <v>1026.9478999999999</v>
      </c>
      <c r="FM195">
        <v>75.8</v>
      </c>
      <c r="FN195">
        <v>583.82000000000005</v>
      </c>
      <c r="FO195">
        <v>291.91000000000003</v>
      </c>
      <c r="FP195">
        <v>583.82000000000005</v>
      </c>
      <c r="FQ195">
        <v>583.82000000000005</v>
      </c>
      <c r="FR195">
        <v>0</v>
      </c>
      <c r="FS195">
        <v>5.96</v>
      </c>
      <c r="FT195">
        <v>5.96</v>
      </c>
      <c r="FU195">
        <v>5.96</v>
      </c>
      <c r="FV195">
        <v>5.96</v>
      </c>
      <c r="FW195">
        <v>0</v>
      </c>
      <c r="FX195">
        <v>14.83</v>
      </c>
      <c r="FY195">
        <v>-3.7075</v>
      </c>
      <c r="FZ195">
        <v>14.83</v>
      </c>
      <c r="GA195">
        <v>14.83</v>
      </c>
      <c r="GB195">
        <v>0</v>
      </c>
      <c r="GC195">
        <v>94</v>
      </c>
      <c r="GD195">
        <v>23.5</v>
      </c>
      <c r="GE195">
        <v>1176.97</v>
      </c>
      <c r="GF195">
        <v>294.24250000000001</v>
      </c>
      <c r="GG195">
        <v>1176.97</v>
      </c>
      <c r="GH195">
        <v>1176.97</v>
      </c>
      <c r="GI195">
        <v>0</v>
      </c>
      <c r="GJ195">
        <v>0</v>
      </c>
      <c r="GK195">
        <v>0</v>
      </c>
      <c r="GL195">
        <v>0</v>
      </c>
      <c r="GM195">
        <v>0</v>
      </c>
      <c r="GN195">
        <v>0</v>
      </c>
      <c r="GO195">
        <v>0</v>
      </c>
      <c r="GP195">
        <v>0</v>
      </c>
      <c r="GQ195">
        <v>0</v>
      </c>
      <c r="GR195">
        <v>10971.502399999999</v>
      </c>
      <c r="GS195">
        <v>11050.5429</v>
      </c>
      <c r="GT195">
        <v>10971.502399999999</v>
      </c>
      <c r="GU195">
        <v>11050.5429</v>
      </c>
      <c r="GV195">
        <v>11050.5429</v>
      </c>
      <c r="GW195">
        <v>11050.5429</v>
      </c>
      <c r="GX195" t="s">
        <v>876</v>
      </c>
      <c r="GY195">
        <v>-7.8379999999999995E-3</v>
      </c>
      <c r="GZ195">
        <v>0</v>
      </c>
      <c r="HA195">
        <v>597.5</v>
      </c>
      <c r="HB195">
        <v>47</v>
      </c>
      <c r="HC195">
        <v>0.7</v>
      </c>
      <c r="HD195" t="s">
        <v>872</v>
      </c>
      <c r="HE195" t="s">
        <v>872</v>
      </c>
      <c r="HF195" t="s">
        <v>872</v>
      </c>
      <c r="HG195" t="s">
        <v>872</v>
      </c>
      <c r="HH195">
        <v>2098</v>
      </c>
      <c r="HI195">
        <v>25913254</v>
      </c>
      <c r="HJ195">
        <v>345782</v>
      </c>
      <c r="HK195">
        <v>1039074</v>
      </c>
      <c r="HL195">
        <v>91947</v>
      </c>
      <c r="HM195">
        <v>313890</v>
      </c>
      <c r="HN195">
        <v>0</v>
      </c>
      <c r="HO195">
        <v>0</v>
      </c>
      <c r="HP195">
        <v>0</v>
      </c>
      <c r="HQ195">
        <v>10.74</v>
      </c>
      <c r="HR195">
        <v>5442844</v>
      </c>
      <c r="HS195">
        <v>9264.09</v>
      </c>
      <c r="HT195">
        <v>9264.09</v>
      </c>
      <c r="HU195">
        <v>9264.09</v>
      </c>
      <c r="HV195">
        <v>0</v>
      </c>
      <c r="HW195">
        <v>0</v>
      </c>
      <c r="HX195" t="s">
        <v>877</v>
      </c>
      <c r="HY195">
        <v>9264.09</v>
      </c>
      <c r="HZ195">
        <v>9264.09</v>
      </c>
      <c r="IA195">
        <v>9264.09</v>
      </c>
      <c r="IB195">
        <v>0</v>
      </c>
      <c r="IC195">
        <v>1239</v>
      </c>
      <c r="ID195">
        <v>1019.0499</v>
      </c>
      <c r="IE195">
        <v>52.2</v>
      </c>
      <c r="IF195">
        <v>562.96</v>
      </c>
      <c r="IG195">
        <v>281.48</v>
      </c>
      <c r="IH195">
        <v>562.96</v>
      </c>
      <c r="II195">
        <v>562.96</v>
      </c>
      <c r="IJ195">
        <v>0</v>
      </c>
      <c r="IK195">
        <v>6.05</v>
      </c>
      <c r="IL195">
        <v>6.05</v>
      </c>
      <c r="IM195">
        <v>6.05</v>
      </c>
      <c r="IN195">
        <v>6.05</v>
      </c>
      <c r="IO195">
        <v>0</v>
      </c>
      <c r="IP195">
        <v>7.86</v>
      </c>
      <c r="IQ195">
        <v>-1.9650000000000001</v>
      </c>
      <c r="IR195">
        <v>7.86</v>
      </c>
      <c r="IS195">
        <v>7.86</v>
      </c>
      <c r="IT195">
        <v>0</v>
      </c>
      <c r="IU195">
        <v>114</v>
      </c>
      <c r="IV195">
        <v>28.5</v>
      </c>
      <c r="IW195">
        <v>1288.3900000000001</v>
      </c>
      <c r="IX195">
        <v>322.09750000000003</v>
      </c>
      <c r="IY195">
        <v>1288.3900000000001</v>
      </c>
      <c r="IZ195">
        <v>1288.3900000000001</v>
      </c>
      <c r="JA195">
        <v>0</v>
      </c>
      <c r="JB195">
        <v>0</v>
      </c>
      <c r="JC195">
        <v>0</v>
      </c>
      <c r="JD195">
        <v>0</v>
      </c>
      <c r="JE195">
        <v>0</v>
      </c>
      <c r="JF195">
        <v>0</v>
      </c>
      <c r="JG195">
        <v>0</v>
      </c>
      <c r="JH195">
        <v>0</v>
      </c>
      <c r="JI195">
        <v>0</v>
      </c>
      <c r="JJ195">
        <v>10971.502399999999</v>
      </c>
      <c r="JK195">
        <v>10971.502399999999</v>
      </c>
      <c r="JL195" t="s">
        <v>878</v>
      </c>
      <c r="JM195">
        <v>-5.4140000000000004E-3</v>
      </c>
      <c r="JN195">
        <v>0</v>
      </c>
      <c r="JO195">
        <v>587.52</v>
      </c>
      <c r="JP195">
        <v>41</v>
      </c>
      <c r="JQ195">
        <v>0.7</v>
      </c>
      <c r="JR195">
        <v>44317.36438082176</v>
      </c>
      <c r="JS195">
        <v>1</v>
      </c>
      <c r="JT195">
        <v>2</v>
      </c>
    </row>
    <row r="196" spans="1:280" x14ac:dyDescent="0.25">
      <c r="A196">
        <v>2101</v>
      </c>
      <c r="B196">
        <v>2101</v>
      </c>
      <c r="C196" t="s">
        <v>302</v>
      </c>
      <c r="D196" t="s">
        <v>298</v>
      </c>
      <c r="E196" t="s">
        <v>303</v>
      </c>
      <c r="G196">
        <v>2098</v>
      </c>
      <c r="H196">
        <v>11873719</v>
      </c>
      <c r="I196">
        <v>125000</v>
      </c>
      <c r="J196">
        <v>0</v>
      </c>
      <c r="K196">
        <v>195000</v>
      </c>
      <c r="L196">
        <v>100000</v>
      </c>
      <c r="M196">
        <v>0</v>
      </c>
      <c r="N196">
        <v>0</v>
      </c>
      <c r="O196">
        <v>0</v>
      </c>
      <c r="P196">
        <v>10.64</v>
      </c>
      <c r="Q196">
        <v>1900000</v>
      </c>
      <c r="R196">
        <v>4240</v>
      </c>
      <c r="S196">
        <v>4240</v>
      </c>
      <c r="T196">
        <v>4240</v>
      </c>
      <c r="U196">
        <v>0</v>
      </c>
      <c r="V196" t="s">
        <v>870</v>
      </c>
      <c r="W196">
        <v>4240</v>
      </c>
      <c r="X196">
        <v>4240</v>
      </c>
      <c r="Y196">
        <v>4240</v>
      </c>
      <c r="Z196">
        <v>0</v>
      </c>
      <c r="AA196">
        <v>660</v>
      </c>
      <c r="AB196">
        <v>466.4</v>
      </c>
      <c r="AC196">
        <v>57.7</v>
      </c>
      <c r="AD196">
        <v>50</v>
      </c>
      <c r="AE196">
        <v>25</v>
      </c>
      <c r="AF196">
        <v>50</v>
      </c>
      <c r="AG196">
        <v>50</v>
      </c>
      <c r="AH196">
        <v>0</v>
      </c>
      <c r="AI196">
        <v>10</v>
      </c>
      <c r="AJ196">
        <v>10</v>
      </c>
      <c r="AK196">
        <v>10</v>
      </c>
      <c r="AL196">
        <v>10</v>
      </c>
      <c r="AM196">
        <v>0</v>
      </c>
      <c r="AN196">
        <v>0</v>
      </c>
      <c r="AO196">
        <v>0</v>
      </c>
      <c r="AP196">
        <v>0</v>
      </c>
      <c r="AQ196">
        <v>0</v>
      </c>
      <c r="AR196">
        <v>0</v>
      </c>
      <c r="AS196">
        <v>20</v>
      </c>
      <c r="AT196">
        <v>5</v>
      </c>
      <c r="AU196">
        <v>621.61</v>
      </c>
      <c r="AV196">
        <v>155.4025</v>
      </c>
      <c r="AW196">
        <v>621.61</v>
      </c>
      <c r="AX196">
        <v>621.61</v>
      </c>
      <c r="AY196">
        <v>0</v>
      </c>
      <c r="AZ196">
        <v>6.82</v>
      </c>
      <c r="BA196">
        <v>6.82</v>
      </c>
      <c r="BB196">
        <v>6.82</v>
      </c>
      <c r="BC196">
        <v>0</v>
      </c>
      <c r="BD196">
        <v>0</v>
      </c>
      <c r="BE196">
        <v>0</v>
      </c>
      <c r="BF196">
        <v>0</v>
      </c>
      <c r="BG196">
        <v>0</v>
      </c>
      <c r="BH196">
        <v>4080.6716000000001</v>
      </c>
      <c r="BI196">
        <v>4966.3225000000002</v>
      </c>
      <c r="BJ196">
        <v>4396.3341</v>
      </c>
      <c r="BK196">
        <v>4966.3225000000002</v>
      </c>
      <c r="BL196">
        <v>4966.3225000000002</v>
      </c>
      <c r="BM196">
        <v>4966.3225000000002</v>
      </c>
      <c r="BN196" t="s">
        <v>871</v>
      </c>
      <c r="BO196">
        <v>0</v>
      </c>
      <c r="BP196">
        <v>0</v>
      </c>
      <c r="BQ196">
        <v>448.11</v>
      </c>
      <c r="BR196">
        <v>15</v>
      </c>
      <c r="BS196">
        <v>0.7</v>
      </c>
      <c r="BT196" t="s">
        <v>872</v>
      </c>
      <c r="BU196" t="s">
        <v>872</v>
      </c>
      <c r="BV196" t="s">
        <v>872</v>
      </c>
      <c r="BW196" t="s">
        <v>872</v>
      </c>
      <c r="BX196">
        <v>2098</v>
      </c>
      <c r="BY196">
        <v>11280383</v>
      </c>
      <c r="BZ196">
        <v>130000</v>
      </c>
      <c r="CA196">
        <v>0</v>
      </c>
      <c r="CB196">
        <v>195000</v>
      </c>
      <c r="CC196">
        <v>100000</v>
      </c>
      <c r="CD196">
        <v>0</v>
      </c>
      <c r="CE196">
        <v>0</v>
      </c>
      <c r="CF196">
        <v>0</v>
      </c>
      <c r="CG196">
        <v>10.64</v>
      </c>
      <c r="CH196">
        <v>1700000</v>
      </c>
      <c r="CI196">
        <v>3429.73</v>
      </c>
      <c r="CJ196">
        <v>3730.56</v>
      </c>
      <c r="CK196">
        <v>3429.73</v>
      </c>
      <c r="CL196">
        <v>300.83</v>
      </c>
      <c r="CM196">
        <v>0</v>
      </c>
      <c r="CN196" t="s">
        <v>873</v>
      </c>
      <c r="CO196">
        <v>3429.73</v>
      </c>
      <c r="CP196">
        <v>3730.56</v>
      </c>
      <c r="CQ196">
        <v>3429.73</v>
      </c>
      <c r="CR196">
        <v>300.83</v>
      </c>
      <c r="CS196">
        <v>591</v>
      </c>
      <c r="CT196">
        <v>410.36160000000001</v>
      </c>
      <c r="CU196">
        <v>57.7</v>
      </c>
      <c r="CV196">
        <v>73.430000000000007</v>
      </c>
      <c r="CW196">
        <v>36.715000000000003</v>
      </c>
      <c r="CX196">
        <v>79.430000000000007</v>
      </c>
      <c r="CY196">
        <v>73.430000000000007</v>
      </c>
      <c r="CZ196">
        <v>6</v>
      </c>
      <c r="DA196">
        <v>0</v>
      </c>
      <c r="DB196">
        <v>0</v>
      </c>
      <c r="DC196">
        <v>0</v>
      </c>
      <c r="DD196">
        <v>0</v>
      </c>
      <c r="DE196">
        <v>0</v>
      </c>
      <c r="DF196">
        <v>0</v>
      </c>
      <c r="DG196">
        <v>0</v>
      </c>
      <c r="DH196">
        <v>0</v>
      </c>
      <c r="DI196">
        <v>0</v>
      </c>
      <c r="DJ196">
        <v>0</v>
      </c>
      <c r="DK196">
        <v>20</v>
      </c>
      <c r="DL196">
        <v>5</v>
      </c>
      <c r="DM196">
        <v>537.38</v>
      </c>
      <c r="DN196">
        <v>134.345</v>
      </c>
      <c r="DO196">
        <v>584.71</v>
      </c>
      <c r="DP196">
        <v>537.38</v>
      </c>
      <c r="DQ196">
        <v>47.33</v>
      </c>
      <c r="DR196">
        <v>6.82</v>
      </c>
      <c r="DS196">
        <v>6.82</v>
      </c>
      <c r="DT196">
        <v>6.82</v>
      </c>
      <c r="DU196">
        <v>0</v>
      </c>
      <c r="DV196">
        <v>0</v>
      </c>
      <c r="DW196">
        <v>0</v>
      </c>
      <c r="DX196">
        <v>0</v>
      </c>
      <c r="DY196">
        <v>0</v>
      </c>
      <c r="DZ196">
        <v>4561.3481000000002</v>
      </c>
      <c r="EA196">
        <v>4080.6716000000001</v>
      </c>
      <c r="EB196">
        <v>4910.9530999999997</v>
      </c>
      <c r="EC196">
        <v>4396.3341</v>
      </c>
      <c r="ED196">
        <v>4561.3481000000002</v>
      </c>
      <c r="EE196">
        <v>4910.9530999999997</v>
      </c>
      <c r="EF196" t="s">
        <v>874</v>
      </c>
      <c r="EG196">
        <v>-3.9150000000000001E-3</v>
      </c>
      <c r="EH196">
        <v>0</v>
      </c>
      <c r="EI196">
        <v>453.91</v>
      </c>
      <c r="EJ196">
        <v>26</v>
      </c>
      <c r="EK196">
        <v>0.7</v>
      </c>
      <c r="EL196" t="s">
        <v>872</v>
      </c>
      <c r="EM196" t="s">
        <v>872</v>
      </c>
      <c r="EN196" t="s">
        <v>872</v>
      </c>
      <c r="EO196" t="s">
        <v>872</v>
      </c>
      <c r="EP196">
        <v>2098</v>
      </c>
      <c r="EQ196">
        <v>10509179</v>
      </c>
      <c r="ER196" s="22">
        <v>157804</v>
      </c>
      <c r="ES196">
        <v>196120</v>
      </c>
      <c r="ET196">
        <v>209250</v>
      </c>
      <c r="EU196">
        <v>23587</v>
      </c>
      <c r="EV196">
        <v>0</v>
      </c>
      <c r="EW196">
        <v>0</v>
      </c>
      <c r="EX196">
        <v>0</v>
      </c>
      <c r="EY196">
        <v>10.64</v>
      </c>
      <c r="EZ196">
        <v>1801951</v>
      </c>
      <c r="FA196">
        <v>3842.04</v>
      </c>
      <c r="FB196">
        <v>4177.46</v>
      </c>
      <c r="FC196">
        <v>3842.04</v>
      </c>
      <c r="FD196">
        <v>335.42</v>
      </c>
      <c r="FE196">
        <v>0</v>
      </c>
      <c r="FF196" t="s">
        <v>875</v>
      </c>
      <c r="FG196">
        <v>3842.04</v>
      </c>
      <c r="FH196">
        <v>4177.46</v>
      </c>
      <c r="FI196">
        <v>3842.04</v>
      </c>
      <c r="FJ196">
        <v>335.42</v>
      </c>
      <c r="FK196">
        <v>678</v>
      </c>
      <c r="FL196">
        <v>459.5206</v>
      </c>
      <c r="FM196">
        <v>57.7</v>
      </c>
      <c r="FN196">
        <v>66.66</v>
      </c>
      <c r="FO196">
        <v>33.33</v>
      </c>
      <c r="FP196">
        <v>67.66</v>
      </c>
      <c r="FQ196">
        <v>66.66</v>
      </c>
      <c r="FR196">
        <v>1</v>
      </c>
      <c r="FS196">
        <v>1.06</v>
      </c>
      <c r="FT196">
        <v>1.06</v>
      </c>
      <c r="FU196">
        <v>1.06</v>
      </c>
      <c r="FV196">
        <v>1.06</v>
      </c>
      <c r="FW196">
        <v>0</v>
      </c>
      <c r="FX196">
        <v>1</v>
      </c>
      <c r="FY196">
        <v>-0.25</v>
      </c>
      <c r="FZ196">
        <v>1</v>
      </c>
      <c r="GA196">
        <v>1</v>
      </c>
      <c r="GB196">
        <v>0</v>
      </c>
      <c r="GC196">
        <v>23</v>
      </c>
      <c r="GD196">
        <v>5.75</v>
      </c>
      <c r="GE196">
        <v>621.51</v>
      </c>
      <c r="GF196">
        <v>155.3775</v>
      </c>
      <c r="GG196">
        <v>676.25</v>
      </c>
      <c r="GH196">
        <v>621.51</v>
      </c>
      <c r="GI196">
        <v>54.74</v>
      </c>
      <c r="GJ196">
        <v>6.82</v>
      </c>
      <c r="GK196">
        <v>6.82</v>
      </c>
      <c r="GL196">
        <v>6.82</v>
      </c>
      <c r="GM196">
        <v>0</v>
      </c>
      <c r="GN196">
        <v>0</v>
      </c>
      <c r="GO196">
        <v>0</v>
      </c>
      <c r="GP196">
        <v>0</v>
      </c>
      <c r="GQ196">
        <v>0</v>
      </c>
      <c r="GR196">
        <v>4587.0006999999996</v>
      </c>
      <c r="GS196">
        <v>4561.3481000000002</v>
      </c>
      <c r="GT196">
        <v>4928.4606999999996</v>
      </c>
      <c r="GU196">
        <v>4910.9530999999997</v>
      </c>
      <c r="GV196">
        <v>4587.0006999999996</v>
      </c>
      <c r="GW196">
        <v>4928.4606999999996</v>
      </c>
      <c r="GX196" t="s">
        <v>876</v>
      </c>
      <c r="GY196">
        <v>-8.0870000000000004E-3</v>
      </c>
      <c r="GZ196">
        <v>0</v>
      </c>
      <c r="HA196">
        <v>427.86</v>
      </c>
      <c r="HB196">
        <v>17</v>
      </c>
      <c r="HC196">
        <v>0.7</v>
      </c>
      <c r="HD196" t="s">
        <v>872</v>
      </c>
      <c r="HE196" t="s">
        <v>872</v>
      </c>
      <c r="HF196" t="s">
        <v>872</v>
      </c>
      <c r="HG196" t="s">
        <v>872</v>
      </c>
      <c r="HH196">
        <v>2098</v>
      </c>
      <c r="HI196">
        <v>10179205</v>
      </c>
      <c r="HJ196">
        <v>179478</v>
      </c>
      <c r="HK196">
        <v>437082</v>
      </c>
      <c r="HL196">
        <v>0</v>
      </c>
      <c r="HM196">
        <v>167048</v>
      </c>
      <c r="HN196">
        <v>0</v>
      </c>
      <c r="HO196">
        <v>0</v>
      </c>
      <c r="HP196">
        <v>0</v>
      </c>
      <c r="HQ196">
        <v>10.33</v>
      </c>
      <c r="HR196">
        <v>1827795</v>
      </c>
      <c r="HS196">
        <v>3861.91</v>
      </c>
      <c r="HT196">
        <v>4188.87</v>
      </c>
      <c r="HU196">
        <v>3861.91</v>
      </c>
      <c r="HV196">
        <v>326.95999999999998</v>
      </c>
      <c r="HW196">
        <v>0</v>
      </c>
      <c r="HX196" t="s">
        <v>877</v>
      </c>
      <c r="HY196">
        <v>3861.91</v>
      </c>
      <c r="HZ196">
        <v>4188.87</v>
      </c>
      <c r="IA196">
        <v>3861.91</v>
      </c>
      <c r="IB196">
        <v>326.95999999999998</v>
      </c>
      <c r="IC196">
        <v>661</v>
      </c>
      <c r="ID196">
        <v>460.77569999999997</v>
      </c>
      <c r="IE196">
        <v>51.2</v>
      </c>
      <c r="IF196">
        <v>62.09</v>
      </c>
      <c r="IG196">
        <v>31.045000000000002</v>
      </c>
      <c r="IH196">
        <v>63.09</v>
      </c>
      <c r="II196">
        <v>62.09</v>
      </c>
      <c r="IJ196">
        <v>1</v>
      </c>
      <c r="IK196">
        <v>0.89</v>
      </c>
      <c r="IL196">
        <v>0.89</v>
      </c>
      <c r="IM196">
        <v>0.89</v>
      </c>
      <c r="IN196">
        <v>0.89</v>
      </c>
      <c r="IO196">
        <v>0</v>
      </c>
      <c r="IP196">
        <v>2</v>
      </c>
      <c r="IQ196">
        <v>-0.5</v>
      </c>
      <c r="IR196">
        <v>2</v>
      </c>
      <c r="IS196">
        <v>2</v>
      </c>
      <c r="IT196">
        <v>0</v>
      </c>
      <c r="IU196">
        <v>38</v>
      </c>
      <c r="IV196">
        <v>9.5</v>
      </c>
      <c r="IW196">
        <v>661.44</v>
      </c>
      <c r="IX196">
        <v>165.36</v>
      </c>
      <c r="IY196">
        <v>717.44</v>
      </c>
      <c r="IZ196">
        <v>661.44</v>
      </c>
      <c r="JA196">
        <v>56</v>
      </c>
      <c r="JB196">
        <v>6.82</v>
      </c>
      <c r="JC196">
        <v>6.82</v>
      </c>
      <c r="JD196">
        <v>6.82</v>
      </c>
      <c r="JE196">
        <v>0</v>
      </c>
      <c r="JF196">
        <v>0</v>
      </c>
      <c r="JG196">
        <v>0</v>
      </c>
      <c r="JH196">
        <v>0</v>
      </c>
      <c r="JI196">
        <v>0</v>
      </c>
      <c r="JJ196">
        <v>4587.0006999999996</v>
      </c>
      <c r="JK196">
        <v>4928.4606999999996</v>
      </c>
      <c r="JL196" t="s">
        <v>878</v>
      </c>
      <c r="JM196">
        <v>-5.4749999999999998E-3</v>
      </c>
      <c r="JN196">
        <v>0</v>
      </c>
      <c r="JO196">
        <v>436.35</v>
      </c>
      <c r="JP196">
        <v>15</v>
      </c>
      <c r="JQ196">
        <v>0.7</v>
      </c>
      <c r="JR196">
        <v>44317.36438082176</v>
      </c>
      <c r="JS196">
        <v>1</v>
      </c>
      <c r="JT196">
        <v>2</v>
      </c>
    </row>
    <row r="197" spans="1:280" x14ac:dyDescent="0.25">
      <c r="A197">
        <v>3505</v>
      </c>
      <c r="B197">
        <v>2101</v>
      </c>
      <c r="D197" t="s">
        <v>298</v>
      </c>
      <c r="E197" t="s">
        <v>303</v>
      </c>
      <c r="F197" t="s">
        <v>952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T197">
        <v>0</v>
      </c>
      <c r="U197">
        <v>0</v>
      </c>
      <c r="V197" t="s">
        <v>870</v>
      </c>
      <c r="W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G197">
        <v>0</v>
      </c>
      <c r="AH197">
        <v>0</v>
      </c>
      <c r="AI197">
        <v>0</v>
      </c>
      <c r="AJ197">
        <v>0</v>
      </c>
      <c r="AL197">
        <v>0</v>
      </c>
      <c r="AM197">
        <v>0</v>
      </c>
      <c r="AN197">
        <v>0</v>
      </c>
      <c r="AO197">
        <v>0</v>
      </c>
      <c r="AQ197">
        <v>0</v>
      </c>
      <c r="AR197">
        <v>0</v>
      </c>
      <c r="AS197">
        <v>0</v>
      </c>
      <c r="AT197">
        <v>0</v>
      </c>
      <c r="AU197">
        <v>0</v>
      </c>
      <c r="AV197">
        <v>0</v>
      </c>
      <c r="AX197">
        <v>0</v>
      </c>
      <c r="AY197">
        <v>0</v>
      </c>
      <c r="AZ197">
        <v>0</v>
      </c>
      <c r="BB197">
        <v>0</v>
      </c>
      <c r="BC197">
        <v>0</v>
      </c>
      <c r="BD197">
        <v>0</v>
      </c>
      <c r="BF197">
        <v>0</v>
      </c>
      <c r="BG197">
        <v>0</v>
      </c>
      <c r="BH197">
        <v>315.66250000000002</v>
      </c>
      <c r="BI197">
        <v>0</v>
      </c>
      <c r="BL197">
        <v>315.66250000000002</v>
      </c>
      <c r="BN197" t="s">
        <v>871</v>
      </c>
      <c r="BO197">
        <v>0</v>
      </c>
      <c r="BP197">
        <v>0</v>
      </c>
      <c r="BQ197">
        <v>0</v>
      </c>
      <c r="BR197">
        <v>0</v>
      </c>
      <c r="BS197">
        <v>0</v>
      </c>
      <c r="BT197" t="s">
        <v>872</v>
      </c>
      <c r="BU197" t="s">
        <v>872</v>
      </c>
      <c r="BV197" t="s">
        <v>872</v>
      </c>
      <c r="BW197" t="s">
        <v>872</v>
      </c>
      <c r="BY197">
        <v>0</v>
      </c>
      <c r="BZ197">
        <v>0</v>
      </c>
      <c r="CA197">
        <v>0</v>
      </c>
      <c r="CB197">
        <v>0</v>
      </c>
      <c r="CC197">
        <v>0</v>
      </c>
      <c r="CD197">
        <v>0</v>
      </c>
      <c r="CE197">
        <v>0</v>
      </c>
      <c r="CF197">
        <v>0</v>
      </c>
      <c r="CG197">
        <v>0</v>
      </c>
      <c r="CH197">
        <v>0</v>
      </c>
      <c r="CI197">
        <v>300.83</v>
      </c>
      <c r="CK197">
        <v>300.83</v>
      </c>
      <c r="CL197">
        <v>0</v>
      </c>
      <c r="CM197">
        <v>0</v>
      </c>
      <c r="CN197" t="s">
        <v>873</v>
      </c>
      <c r="CO197">
        <v>300.83</v>
      </c>
      <c r="CQ197">
        <v>300.83</v>
      </c>
      <c r="CR197">
        <v>0</v>
      </c>
      <c r="CS197">
        <v>0</v>
      </c>
      <c r="CT197">
        <v>0</v>
      </c>
      <c r="CU197">
        <v>0</v>
      </c>
      <c r="CV197">
        <v>6</v>
      </c>
      <c r="CW197">
        <v>3</v>
      </c>
      <c r="CY197">
        <v>6</v>
      </c>
      <c r="CZ197">
        <v>0</v>
      </c>
      <c r="DA197">
        <v>0</v>
      </c>
      <c r="DB197">
        <v>0</v>
      </c>
      <c r="DD197">
        <v>0</v>
      </c>
      <c r="DE197">
        <v>0</v>
      </c>
      <c r="DF197">
        <v>0</v>
      </c>
      <c r="DG197">
        <v>0</v>
      </c>
      <c r="DI197">
        <v>0</v>
      </c>
      <c r="DJ197">
        <v>0</v>
      </c>
      <c r="DK197">
        <v>0</v>
      </c>
      <c r="DL197">
        <v>0</v>
      </c>
      <c r="DM197">
        <v>47.33</v>
      </c>
      <c r="DN197">
        <v>11.8325</v>
      </c>
      <c r="DP197">
        <v>47.33</v>
      </c>
      <c r="DQ197">
        <v>0</v>
      </c>
      <c r="DR197">
        <v>0</v>
      </c>
      <c r="DT197">
        <v>0</v>
      </c>
      <c r="DU197">
        <v>0</v>
      </c>
      <c r="DV197">
        <v>0</v>
      </c>
      <c r="DX197">
        <v>0</v>
      </c>
      <c r="DY197">
        <v>0</v>
      </c>
      <c r="DZ197">
        <v>349.60500000000002</v>
      </c>
      <c r="EA197">
        <v>315.66250000000002</v>
      </c>
      <c r="ED197">
        <v>349.60500000000002</v>
      </c>
      <c r="EF197" t="s">
        <v>874</v>
      </c>
      <c r="EG197">
        <v>-3.9150000000000001E-3</v>
      </c>
      <c r="EH197">
        <v>0</v>
      </c>
      <c r="EI197">
        <v>0</v>
      </c>
      <c r="EJ197">
        <v>0</v>
      </c>
      <c r="EK197">
        <v>0</v>
      </c>
      <c r="EL197" t="s">
        <v>872</v>
      </c>
      <c r="EM197" t="s">
        <v>872</v>
      </c>
      <c r="EN197" t="s">
        <v>872</v>
      </c>
      <c r="EO197" t="s">
        <v>872</v>
      </c>
      <c r="EQ197">
        <v>0</v>
      </c>
      <c r="ER197" s="22">
        <v>0</v>
      </c>
      <c r="ES197">
        <v>0</v>
      </c>
      <c r="ET197">
        <v>0</v>
      </c>
      <c r="EU197">
        <v>0</v>
      </c>
      <c r="EV197">
        <v>0</v>
      </c>
      <c r="EW197">
        <v>0</v>
      </c>
      <c r="EX197">
        <v>0</v>
      </c>
      <c r="EY197">
        <v>0</v>
      </c>
      <c r="EZ197">
        <v>0</v>
      </c>
      <c r="FA197">
        <v>335.42</v>
      </c>
      <c r="FC197">
        <v>335.42</v>
      </c>
      <c r="FD197">
        <v>0</v>
      </c>
      <c r="FE197">
        <v>0</v>
      </c>
      <c r="FF197" t="s">
        <v>875</v>
      </c>
      <c r="FG197">
        <v>335.42</v>
      </c>
      <c r="FI197">
        <v>335.42</v>
      </c>
      <c r="FJ197">
        <v>0</v>
      </c>
      <c r="FK197">
        <v>0</v>
      </c>
      <c r="FL197">
        <v>0</v>
      </c>
      <c r="FM197">
        <v>0</v>
      </c>
      <c r="FN197">
        <v>1</v>
      </c>
      <c r="FO197">
        <v>0.5</v>
      </c>
      <c r="FQ197">
        <v>1</v>
      </c>
      <c r="FR197">
        <v>0</v>
      </c>
      <c r="FS197">
        <v>0</v>
      </c>
      <c r="FT197">
        <v>0</v>
      </c>
      <c r="FV197">
        <v>0</v>
      </c>
      <c r="FW197">
        <v>0</v>
      </c>
      <c r="FX197">
        <v>0</v>
      </c>
      <c r="FY197">
        <v>0</v>
      </c>
      <c r="GA197">
        <v>0</v>
      </c>
      <c r="GB197">
        <v>0</v>
      </c>
      <c r="GC197">
        <v>0</v>
      </c>
      <c r="GD197">
        <v>0</v>
      </c>
      <c r="GE197">
        <v>54.74</v>
      </c>
      <c r="GF197">
        <v>13.685</v>
      </c>
      <c r="GH197">
        <v>54.74</v>
      </c>
      <c r="GI197">
        <v>0</v>
      </c>
      <c r="GJ197">
        <v>0</v>
      </c>
      <c r="GL197">
        <v>0</v>
      </c>
      <c r="GM197">
        <v>0</v>
      </c>
      <c r="GN197">
        <v>0</v>
      </c>
      <c r="GP197">
        <v>0</v>
      </c>
      <c r="GQ197">
        <v>0</v>
      </c>
      <c r="GR197">
        <v>341.46</v>
      </c>
      <c r="GS197">
        <v>349.60500000000002</v>
      </c>
      <c r="GV197">
        <v>349.60500000000002</v>
      </c>
      <c r="GX197" t="s">
        <v>876</v>
      </c>
      <c r="GY197">
        <v>-8.0870000000000004E-3</v>
      </c>
      <c r="GZ197">
        <v>0</v>
      </c>
      <c r="HA197">
        <v>0</v>
      </c>
      <c r="HB197">
        <v>0</v>
      </c>
      <c r="HC197">
        <v>0</v>
      </c>
      <c r="HD197" t="s">
        <v>872</v>
      </c>
      <c r="HE197" t="s">
        <v>872</v>
      </c>
      <c r="HF197" t="s">
        <v>872</v>
      </c>
      <c r="HG197" t="s">
        <v>872</v>
      </c>
      <c r="HI197">
        <v>0</v>
      </c>
      <c r="HJ197">
        <v>0</v>
      </c>
      <c r="HK197">
        <v>0</v>
      </c>
      <c r="HL197">
        <v>0</v>
      </c>
      <c r="HM197">
        <v>0</v>
      </c>
      <c r="HN197">
        <v>0</v>
      </c>
      <c r="HO197">
        <v>0</v>
      </c>
      <c r="HP197">
        <v>0</v>
      </c>
      <c r="HQ197">
        <v>0</v>
      </c>
      <c r="HR197">
        <v>0</v>
      </c>
      <c r="HS197">
        <v>326.95999999999998</v>
      </c>
      <c r="HU197">
        <v>326.95999999999998</v>
      </c>
      <c r="HV197">
        <v>0</v>
      </c>
      <c r="HW197">
        <v>0</v>
      </c>
      <c r="HX197" t="s">
        <v>877</v>
      </c>
      <c r="HY197">
        <v>326.95999999999998</v>
      </c>
      <c r="IA197">
        <v>326.95999999999998</v>
      </c>
      <c r="IB197">
        <v>0</v>
      </c>
      <c r="IC197">
        <v>0</v>
      </c>
      <c r="ID197">
        <v>0</v>
      </c>
      <c r="IE197">
        <v>0</v>
      </c>
      <c r="IF197">
        <v>1</v>
      </c>
      <c r="IG197">
        <v>0.5</v>
      </c>
      <c r="II197">
        <v>1</v>
      </c>
      <c r="IJ197">
        <v>0</v>
      </c>
      <c r="IK197">
        <v>0</v>
      </c>
      <c r="IL197">
        <v>0</v>
      </c>
      <c r="IN197">
        <v>0</v>
      </c>
      <c r="IO197">
        <v>0</v>
      </c>
      <c r="IP197">
        <v>0</v>
      </c>
      <c r="IQ197">
        <v>0</v>
      </c>
      <c r="IS197">
        <v>0</v>
      </c>
      <c r="IT197">
        <v>0</v>
      </c>
      <c r="IU197">
        <v>0</v>
      </c>
      <c r="IV197">
        <v>0</v>
      </c>
      <c r="IW197">
        <v>56</v>
      </c>
      <c r="IX197">
        <v>14</v>
      </c>
      <c r="IZ197">
        <v>56</v>
      </c>
      <c r="JA197">
        <v>0</v>
      </c>
      <c r="JB197">
        <v>0</v>
      </c>
      <c r="JD197">
        <v>0</v>
      </c>
      <c r="JE197">
        <v>0</v>
      </c>
      <c r="JF197">
        <v>0</v>
      </c>
      <c r="JH197">
        <v>0</v>
      </c>
      <c r="JI197">
        <v>0</v>
      </c>
      <c r="JJ197">
        <v>341.46</v>
      </c>
      <c r="JL197" t="s">
        <v>878</v>
      </c>
      <c r="JM197">
        <v>0</v>
      </c>
      <c r="JN197">
        <v>0</v>
      </c>
      <c r="JO197">
        <v>0</v>
      </c>
      <c r="JP197">
        <v>0</v>
      </c>
      <c r="JQ197">
        <v>0</v>
      </c>
      <c r="JR197">
        <v>44317.36438082176</v>
      </c>
      <c r="JS197">
        <v>1</v>
      </c>
      <c r="JT197">
        <v>3</v>
      </c>
    </row>
    <row r="198" spans="1:280" x14ac:dyDescent="0.25">
      <c r="A198">
        <v>2102</v>
      </c>
      <c r="B198">
        <v>2102</v>
      </c>
      <c r="C198" t="s">
        <v>304</v>
      </c>
      <c r="D198" t="s">
        <v>298</v>
      </c>
      <c r="E198" t="s">
        <v>305</v>
      </c>
      <c r="G198">
        <v>2098</v>
      </c>
      <c r="H198">
        <v>5150000</v>
      </c>
      <c r="I198">
        <v>80000</v>
      </c>
      <c r="J198">
        <v>0</v>
      </c>
      <c r="K198">
        <v>0</v>
      </c>
      <c r="L198">
        <v>50000</v>
      </c>
      <c r="M198">
        <v>0</v>
      </c>
      <c r="N198">
        <v>0</v>
      </c>
      <c r="O198">
        <v>0</v>
      </c>
      <c r="P198">
        <v>12.05</v>
      </c>
      <c r="Q198">
        <v>1575000</v>
      </c>
      <c r="R198">
        <v>2260</v>
      </c>
      <c r="S198">
        <v>2260</v>
      </c>
      <c r="T198">
        <v>2260</v>
      </c>
      <c r="U198">
        <v>0</v>
      </c>
      <c r="V198" t="s">
        <v>870</v>
      </c>
      <c r="W198">
        <v>2260</v>
      </c>
      <c r="X198">
        <v>2260</v>
      </c>
      <c r="Y198">
        <v>2260</v>
      </c>
      <c r="Z198">
        <v>0</v>
      </c>
      <c r="AA198">
        <v>440</v>
      </c>
      <c r="AB198">
        <v>248.6</v>
      </c>
      <c r="AC198">
        <v>86.2</v>
      </c>
      <c r="AD198">
        <v>6</v>
      </c>
      <c r="AE198">
        <v>3</v>
      </c>
      <c r="AF198">
        <v>6</v>
      </c>
      <c r="AG198">
        <v>6</v>
      </c>
      <c r="AH198">
        <v>0</v>
      </c>
      <c r="AI198">
        <v>2</v>
      </c>
      <c r="AJ198">
        <v>2</v>
      </c>
      <c r="AK198">
        <v>2</v>
      </c>
      <c r="AL198">
        <v>2</v>
      </c>
      <c r="AM198">
        <v>0</v>
      </c>
      <c r="AN198">
        <v>0</v>
      </c>
      <c r="AO198">
        <v>0</v>
      </c>
      <c r="AP198">
        <v>0</v>
      </c>
      <c r="AQ198">
        <v>0</v>
      </c>
      <c r="AR198">
        <v>0</v>
      </c>
      <c r="AS198">
        <v>9</v>
      </c>
      <c r="AT198">
        <v>2.25</v>
      </c>
      <c r="AU198">
        <v>378.37</v>
      </c>
      <c r="AV198">
        <v>94.592500000000001</v>
      </c>
      <c r="AW198">
        <v>378.37</v>
      </c>
      <c r="AX198">
        <v>378.37</v>
      </c>
      <c r="AY198">
        <v>0</v>
      </c>
      <c r="AZ198">
        <v>0</v>
      </c>
      <c r="BA198">
        <v>0</v>
      </c>
      <c r="BB198">
        <v>0</v>
      </c>
      <c r="BC198">
        <v>0</v>
      </c>
      <c r="BD198">
        <v>0</v>
      </c>
      <c r="BE198">
        <v>0</v>
      </c>
      <c r="BF198">
        <v>0</v>
      </c>
      <c r="BG198">
        <v>0</v>
      </c>
      <c r="BH198">
        <v>2358.1156999999998</v>
      </c>
      <c r="BI198">
        <v>2696.6424999999999</v>
      </c>
      <c r="BJ198">
        <v>2495.4782</v>
      </c>
      <c r="BK198">
        <v>2696.6424999999999</v>
      </c>
      <c r="BL198">
        <v>2696.6424999999999</v>
      </c>
      <c r="BM198">
        <v>2696.6424999999999</v>
      </c>
      <c r="BN198" t="s">
        <v>871</v>
      </c>
      <c r="BO198">
        <v>0</v>
      </c>
      <c r="BP198">
        <v>0</v>
      </c>
      <c r="BQ198">
        <v>696.9</v>
      </c>
      <c r="BR198">
        <v>48</v>
      </c>
      <c r="BS198">
        <v>0.7</v>
      </c>
      <c r="BT198" t="s">
        <v>872</v>
      </c>
      <c r="BU198" t="s">
        <v>872</v>
      </c>
      <c r="BV198" t="s">
        <v>872</v>
      </c>
      <c r="BW198" t="s">
        <v>872</v>
      </c>
      <c r="BX198">
        <v>2098</v>
      </c>
      <c r="BY198">
        <v>5000000</v>
      </c>
      <c r="BZ198">
        <v>80000</v>
      </c>
      <c r="CA198">
        <v>0</v>
      </c>
      <c r="CB198">
        <v>0</v>
      </c>
      <c r="CC198">
        <v>50000</v>
      </c>
      <c r="CD198">
        <v>0</v>
      </c>
      <c r="CE198">
        <v>0</v>
      </c>
      <c r="CF198">
        <v>0</v>
      </c>
      <c r="CG198">
        <v>12.05</v>
      </c>
      <c r="CH198">
        <v>1475000</v>
      </c>
      <c r="CI198">
        <v>1951.81</v>
      </c>
      <c r="CJ198">
        <v>2083.62</v>
      </c>
      <c r="CK198">
        <v>1951.81</v>
      </c>
      <c r="CL198">
        <v>131.81</v>
      </c>
      <c r="CM198">
        <v>0</v>
      </c>
      <c r="CN198" t="s">
        <v>873</v>
      </c>
      <c r="CO198">
        <v>1951.81</v>
      </c>
      <c r="CP198">
        <v>2083.62</v>
      </c>
      <c r="CQ198">
        <v>1951.81</v>
      </c>
      <c r="CR198">
        <v>131.81</v>
      </c>
      <c r="CS198">
        <v>384</v>
      </c>
      <c r="CT198">
        <v>229.19820000000001</v>
      </c>
      <c r="CU198">
        <v>86.2</v>
      </c>
      <c r="CV198">
        <v>12</v>
      </c>
      <c r="CW198">
        <v>6</v>
      </c>
      <c r="CX198">
        <v>12</v>
      </c>
      <c r="CY198">
        <v>12</v>
      </c>
      <c r="CZ198">
        <v>0</v>
      </c>
      <c r="DA198">
        <v>1</v>
      </c>
      <c r="DB198">
        <v>1</v>
      </c>
      <c r="DC198">
        <v>1</v>
      </c>
      <c r="DD198">
        <v>1</v>
      </c>
      <c r="DE198">
        <v>0</v>
      </c>
      <c r="DF198">
        <v>0</v>
      </c>
      <c r="DG198">
        <v>0</v>
      </c>
      <c r="DH198">
        <v>0</v>
      </c>
      <c r="DI198">
        <v>0</v>
      </c>
      <c r="DJ198">
        <v>0</v>
      </c>
      <c r="DK198">
        <v>9</v>
      </c>
      <c r="DL198">
        <v>2.25</v>
      </c>
      <c r="DM198">
        <v>326.63</v>
      </c>
      <c r="DN198">
        <v>81.657499999999999</v>
      </c>
      <c r="DO198">
        <v>348.84</v>
      </c>
      <c r="DP198">
        <v>326.63</v>
      </c>
      <c r="DQ198">
        <v>22.21</v>
      </c>
      <c r="DR198">
        <v>0</v>
      </c>
      <c r="DS198">
        <v>0</v>
      </c>
      <c r="DT198">
        <v>0</v>
      </c>
      <c r="DU198">
        <v>0</v>
      </c>
      <c r="DV198">
        <v>0</v>
      </c>
      <c r="DW198">
        <v>0</v>
      </c>
      <c r="DX198">
        <v>0</v>
      </c>
      <c r="DY198">
        <v>0</v>
      </c>
      <c r="DZ198">
        <v>2565.2440000000001</v>
      </c>
      <c r="EA198">
        <v>2358.1156999999998</v>
      </c>
      <c r="EB198">
        <v>2711.1590000000001</v>
      </c>
      <c r="EC198">
        <v>2495.4782</v>
      </c>
      <c r="ED198">
        <v>2565.2440000000001</v>
      </c>
      <c r="EE198">
        <v>2711.1590000000001</v>
      </c>
      <c r="EF198" t="s">
        <v>874</v>
      </c>
      <c r="EG198">
        <v>-6.3940000000000004E-3</v>
      </c>
      <c r="EH198">
        <v>0</v>
      </c>
      <c r="EI198">
        <v>703.38</v>
      </c>
      <c r="EJ198">
        <v>57</v>
      </c>
      <c r="EK198">
        <v>0.7</v>
      </c>
      <c r="EL198" t="s">
        <v>872</v>
      </c>
      <c r="EM198" t="s">
        <v>872</v>
      </c>
      <c r="EN198" t="s">
        <v>872</v>
      </c>
      <c r="EO198" t="s">
        <v>872</v>
      </c>
      <c r="EP198">
        <v>2098</v>
      </c>
      <c r="EQ198">
        <v>4914263</v>
      </c>
      <c r="ER198" s="22">
        <v>79874</v>
      </c>
      <c r="ES198">
        <v>224906</v>
      </c>
      <c r="ET198">
        <v>0</v>
      </c>
      <c r="EU198">
        <v>116600</v>
      </c>
      <c r="EV198">
        <v>0</v>
      </c>
      <c r="EW198">
        <v>0</v>
      </c>
      <c r="EX198">
        <v>0</v>
      </c>
      <c r="EY198">
        <v>12.05</v>
      </c>
      <c r="EZ198">
        <v>1427397</v>
      </c>
      <c r="FA198">
        <v>2136.54</v>
      </c>
      <c r="FB198">
        <v>2276.9</v>
      </c>
      <c r="FC198">
        <v>2136.54</v>
      </c>
      <c r="FD198">
        <v>140.36000000000001</v>
      </c>
      <c r="FE198">
        <v>0</v>
      </c>
      <c r="FF198" t="s">
        <v>875</v>
      </c>
      <c r="FG198">
        <v>2136.54</v>
      </c>
      <c r="FH198">
        <v>2276.9</v>
      </c>
      <c r="FI198">
        <v>2136.54</v>
      </c>
      <c r="FJ198">
        <v>140.36000000000001</v>
      </c>
      <c r="FK198">
        <v>440</v>
      </c>
      <c r="FL198">
        <v>250.459</v>
      </c>
      <c r="FM198">
        <v>86.2</v>
      </c>
      <c r="FN198">
        <v>10.44</v>
      </c>
      <c r="FO198">
        <v>5.22</v>
      </c>
      <c r="FP198">
        <v>10.44</v>
      </c>
      <c r="FQ198">
        <v>10.44</v>
      </c>
      <c r="FR198">
        <v>0</v>
      </c>
      <c r="FS198">
        <v>1.89</v>
      </c>
      <c r="FT198">
        <v>1.89</v>
      </c>
      <c r="FU198">
        <v>1.89</v>
      </c>
      <c r="FV198">
        <v>1.89</v>
      </c>
      <c r="FW198">
        <v>0</v>
      </c>
      <c r="FX198">
        <v>0</v>
      </c>
      <c r="FY198">
        <v>0</v>
      </c>
      <c r="FZ198">
        <v>0</v>
      </c>
      <c r="GA198">
        <v>0</v>
      </c>
      <c r="GB198">
        <v>0</v>
      </c>
      <c r="GC198">
        <v>6</v>
      </c>
      <c r="GD198">
        <v>1.5</v>
      </c>
      <c r="GE198">
        <v>333.74</v>
      </c>
      <c r="GF198">
        <v>83.435000000000002</v>
      </c>
      <c r="GG198">
        <v>355.96</v>
      </c>
      <c r="GH198">
        <v>333.74</v>
      </c>
      <c r="GI198">
        <v>22.22</v>
      </c>
      <c r="GJ198">
        <v>0</v>
      </c>
      <c r="GK198">
        <v>0</v>
      </c>
      <c r="GL198">
        <v>0</v>
      </c>
      <c r="GM198">
        <v>0</v>
      </c>
      <c r="GN198">
        <v>0</v>
      </c>
      <c r="GO198">
        <v>0</v>
      </c>
      <c r="GP198">
        <v>0</v>
      </c>
      <c r="GQ198">
        <v>0</v>
      </c>
      <c r="GR198">
        <v>2591.3402000000001</v>
      </c>
      <c r="GS198">
        <v>2565.2440000000001</v>
      </c>
      <c r="GT198">
        <v>2734.3202000000001</v>
      </c>
      <c r="GU198">
        <v>2711.1590000000001</v>
      </c>
      <c r="GV198">
        <v>2591.3402000000001</v>
      </c>
      <c r="GW198">
        <v>2734.3202000000001</v>
      </c>
      <c r="GX198" t="s">
        <v>876</v>
      </c>
      <c r="GY198">
        <v>-1.2633999999999999E-2</v>
      </c>
      <c r="GZ198">
        <v>0</v>
      </c>
      <c r="HA198">
        <v>618.98</v>
      </c>
      <c r="HB198">
        <v>48</v>
      </c>
      <c r="HC198">
        <v>0.7</v>
      </c>
      <c r="HD198" t="s">
        <v>872</v>
      </c>
      <c r="HE198" t="s">
        <v>872</v>
      </c>
      <c r="HF198" t="s">
        <v>872</v>
      </c>
      <c r="HG198" t="s">
        <v>872</v>
      </c>
      <c r="HH198">
        <v>2098</v>
      </c>
      <c r="HI198">
        <v>4745487</v>
      </c>
      <c r="HJ198">
        <v>159837</v>
      </c>
      <c r="HK198">
        <v>229837</v>
      </c>
      <c r="HL198">
        <v>11962</v>
      </c>
      <c r="HM198">
        <v>90610</v>
      </c>
      <c r="HN198">
        <v>0</v>
      </c>
      <c r="HO198">
        <v>0</v>
      </c>
      <c r="HP198">
        <v>0</v>
      </c>
      <c r="HQ198">
        <v>11.07</v>
      </c>
      <c r="HR198">
        <v>1414038</v>
      </c>
      <c r="HS198">
        <v>2140.63</v>
      </c>
      <c r="HT198">
        <v>2278.0700000000002</v>
      </c>
      <c r="HU198">
        <v>2140.63</v>
      </c>
      <c r="HV198">
        <v>137.44</v>
      </c>
      <c r="HW198">
        <v>0</v>
      </c>
      <c r="HX198" t="s">
        <v>877</v>
      </c>
      <c r="HY198">
        <v>2140.63</v>
      </c>
      <c r="HZ198">
        <v>2278.0700000000002</v>
      </c>
      <c r="IA198">
        <v>2140.63</v>
      </c>
      <c r="IB198">
        <v>137.44</v>
      </c>
      <c r="IC198">
        <v>459</v>
      </c>
      <c r="ID198">
        <v>250.58770000000001</v>
      </c>
      <c r="IE198">
        <v>107</v>
      </c>
      <c r="IF198">
        <v>6.83</v>
      </c>
      <c r="IG198">
        <v>3.415</v>
      </c>
      <c r="IH198">
        <v>6.83</v>
      </c>
      <c r="II198">
        <v>6.83</v>
      </c>
      <c r="IJ198">
        <v>0</v>
      </c>
      <c r="IK198">
        <v>1</v>
      </c>
      <c r="IL198">
        <v>1</v>
      </c>
      <c r="IM198">
        <v>1</v>
      </c>
      <c r="IN198">
        <v>1</v>
      </c>
      <c r="IO198">
        <v>0</v>
      </c>
      <c r="IP198">
        <v>0.36</v>
      </c>
      <c r="IQ198">
        <v>-0.09</v>
      </c>
      <c r="IR198">
        <v>0.36</v>
      </c>
      <c r="IS198">
        <v>0.36</v>
      </c>
      <c r="IT198">
        <v>0</v>
      </c>
      <c r="IU198">
        <v>10</v>
      </c>
      <c r="IV198">
        <v>2.5</v>
      </c>
      <c r="IW198">
        <v>345.19</v>
      </c>
      <c r="IX198">
        <v>86.297499999999999</v>
      </c>
      <c r="IY198">
        <v>367.35</v>
      </c>
      <c r="IZ198">
        <v>345.19</v>
      </c>
      <c r="JA198">
        <v>22.16</v>
      </c>
      <c r="JB198">
        <v>0</v>
      </c>
      <c r="JC198">
        <v>0</v>
      </c>
      <c r="JD198">
        <v>0</v>
      </c>
      <c r="JE198">
        <v>0</v>
      </c>
      <c r="JF198">
        <v>0</v>
      </c>
      <c r="JG198">
        <v>0</v>
      </c>
      <c r="JH198">
        <v>0</v>
      </c>
      <c r="JI198">
        <v>0</v>
      </c>
      <c r="JJ198">
        <v>2591.3402000000001</v>
      </c>
      <c r="JK198">
        <v>2734.3202000000001</v>
      </c>
      <c r="JL198" t="s">
        <v>878</v>
      </c>
      <c r="JM198">
        <v>-1.1561E-2</v>
      </c>
      <c r="JN198">
        <v>0</v>
      </c>
      <c r="JO198">
        <v>620.72</v>
      </c>
      <c r="JP198">
        <v>46</v>
      </c>
      <c r="JQ198">
        <v>0.7</v>
      </c>
      <c r="JR198">
        <v>44317.36438082176</v>
      </c>
      <c r="JS198">
        <v>1</v>
      </c>
      <c r="JT198">
        <v>2</v>
      </c>
    </row>
    <row r="199" spans="1:280" x14ac:dyDescent="0.25">
      <c r="A199">
        <v>4484</v>
      </c>
      <c r="B199">
        <v>2102</v>
      </c>
      <c r="D199" t="s">
        <v>298</v>
      </c>
      <c r="E199" t="s">
        <v>305</v>
      </c>
      <c r="F199" t="s">
        <v>953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T199">
        <v>0</v>
      </c>
      <c r="U199">
        <v>0</v>
      </c>
      <c r="V199" t="s">
        <v>870</v>
      </c>
      <c r="W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G199">
        <v>0</v>
      </c>
      <c r="AH199">
        <v>0</v>
      </c>
      <c r="AI199">
        <v>0</v>
      </c>
      <c r="AJ199">
        <v>0</v>
      </c>
      <c r="AL199">
        <v>0</v>
      </c>
      <c r="AM199">
        <v>0</v>
      </c>
      <c r="AN199">
        <v>0</v>
      </c>
      <c r="AO199">
        <v>0</v>
      </c>
      <c r="AQ199">
        <v>0</v>
      </c>
      <c r="AR199">
        <v>0</v>
      </c>
      <c r="AS199">
        <v>0</v>
      </c>
      <c r="AT199">
        <v>0</v>
      </c>
      <c r="AU199">
        <v>0</v>
      </c>
      <c r="AV199">
        <v>0</v>
      </c>
      <c r="AX199">
        <v>0</v>
      </c>
      <c r="AY199">
        <v>0</v>
      </c>
      <c r="AZ199">
        <v>0</v>
      </c>
      <c r="BB199">
        <v>0</v>
      </c>
      <c r="BC199">
        <v>0</v>
      </c>
      <c r="BD199">
        <v>0</v>
      </c>
      <c r="BF199">
        <v>0</v>
      </c>
      <c r="BG199">
        <v>0</v>
      </c>
      <c r="BH199">
        <v>137.36250000000001</v>
      </c>
      <c r="BI199">
        <v>0</v>
      </c>
      <c r="BL199">
        <v>137.36250000000001</v>
      </c>
      <c r="BN199" t="s">
        <v>871</v>
      </c>
      <c r="BO199">
        <v>0</v>
      </c>
      <c r="BP199">
        <v>0</v>
      </c>
      <c r="BQ199">
        <v>0</v>
      </c>
      <c r="BR199">
        <v>0</v>
      </c>
      <c r="BS199">
        <v>0</v>
      </c>
      <c r="BT199" t="s">
        <v>872</v>
      </c>
      <c r="BU199" t="s">
        <v>872</v>
      </c>
      <c r="BV199" t="s">
        <v>872</v>
      </c>
      <c r="BW199" t="s">
        <v>872</v>
      </c>
      <c r="BY199">
        <v>0</v>
      </c>
      <c r="BZ199">
        <v>0</v>
      </c>
      <c r="CA199">
        <v>0</v>
      </c>
      <c r="CB199">
        <v>0</v>
      </c>
      <c r="CC199">
        <v>0</v>
      </c>
      <c r="CD199">
        <v>0</v>
      </c>
      <c r="CE199">
        <v>0</v>
      </c>
      <c r="CF199">
        <v>0</v>
      </c>
      <c r="CG199">
        <v>0</v>
      </c>
      <c r="CH199">
        <v>0</v>
      </c>
      <c r="CI199">
        <v>131.81</v>
      </c>
      <c r="CK199">
        <v>131.81</v>
      </c>
      <c r="CL199">
        <v>0</v>
      </c>
      <c r="CM199">
        <v>0</v>
      </c>
      <c r="CN199" t="s">
        <v>873</v>
      </c>
      <c r="CO199">
        <v>131.81</v>
      </c>
      <c r="CQ199">
        <v>131.81</v>
      </c>
      <c r="CR199">
        <v>0</v>
      </c>
      <c r="CS199">
        <v>0</v>
      </c>
      <c r="CT199">
        <v>0</v>
      </c>
      <c r="CU199">
        <v>0</v>
      </c>
      <c r="CV199">
        <v>0</v>
      </c>
      <c r="CW199">
        <v>0</v>
      </c>
      <c r="CY199">
        <v>0</v>
      </c>
      <c r="CZ199">
        <v>0</v>
      </c>
      <c r="DA199">
        <v>0</v>
      </c>
      <c r="DB199">
        <v>0</v>
      </c>
      <c r="DD199">
        <v>0</v>
      </c>
      <c r="DE199">
        <v>0</v>
      </c>
      <c r="DF199">
        <v>0</v>
      </c>
      <c r="DG199">
        <v>0</v>
      </c>
      <c r="DI199">
        <v>0</v>
      </c>
      <c r="DJ199">
        <v>0</v>
      </c>
      <c r="DK199">
        <v>0</v>
      </c>
      <c r="DL199">
        <v>0</v>
      </c>
      <c r="DM199">
        <v>22.21</v>
      </c>
      <c r="DN199">
        <v>5.5525000000000002</v>
      </c>
      <c r="DP199">
        <v>22.21</v>
      </c>
      <c r="DQ199">
        <v>0</v>
      </c>
      <c r="DR199">
        <v>0</v>
      </c>
      <c r="DT199">
        <v>0</v>
      </c>
      <c r="DU199">
        <v>0</v>
      </c>
      <c r="DV199">
        <v>0</v>
      </c>
      <c r="DX199">
        <v>0</v>
      </c>
      <c r="DY199">
        <v>0</v>
      </c>
      <c r="DZ199">
        <v>145.91499999999999</v>
      </c>
      <c r="EA199">
        <v>137.36250000000001</v>
      </c>
      <c r="ED199">
        <v>145.91499999999999</v>
      </c>
      <c r="EF199" t="s">
        <v>874</v>
      </c>
      <c r="EG199">
        <v>-6.3940000000000004E-3</v>
      </c>
      <c r="EH199">
        <v>0</v>
      </c>
      <c r="EI199">
        <v>0</v>
      </c>
      <c r="EJ199">
        <v>0</v>
      </c>
      <c r="EK199">
        <v>0</v>
      </c>
      <c r="EL199" t="s">
        <v>872</v>
      </c>
      <c r="EM199" t="s">
        <v>872</v>
      </c>
      <c r="EN199" t="s">
        <v>872</v>
      </c>
      <c r="EO199" t="s">
        <v>872</v>
      </c>
      <c r="EQ199">
        <v>0</v>
      </c>
      <c r="ER199" s="22">
        <v>0</v>
      </c>
      <c r="ES199">
        <v>0</v>
      </c>
      <c r="ET199">
        <v>0</v>
      </c>
      <c r="EU199">
        <v>0</v>
      </c>
      <c r="EV199">
        <v>0</v>
      </c>
      <c r="EW199">
        <v>0</v>
      </c>
      <c r="EX199">
        <v>0</v>
      </c>
      <c r="EY199">
        <v>0</v>
      </c>
      <c r="EZ199">
        <v>0</v>
      </c>
      <c r="FA199">
        <v>140.36000000000001</v>
      </c>
      <c r="FC199">
        <v>140.36000000000001</v>
      </c>
      <c r="FD199">
        <v>0</v>
      </c>
      <c r="FE199">
        <v>0</v>
      </c>
      <c r="FF199" t="s">
        <v>875</v>
      </c>
      <c r="FG199">
        <v>140.36000000000001</v>
      </c>
      <c r="FI199">
        <v>140.36000000000001</v>
      </c>
      <c r="FJ199">
        <v>0</v>
      </c>
      <c r="FK199">
        <v>0</v>
      </c>
      <c r="FL199">
        <v>0</v>
      </c>
      <c r="FM199">
        <v>0</v>
      </c>
      <c r="FN199">
        <v>0</v>
      </c>
      <c r="FO199">
        <v>0</v>
      </c>
      <c r="FQ199">
        <v>0</v>
      </c>
      <c r="FR199">
        <v>0</v>
      </c>
      <c r="FS199">
        <v>0</v>
      </c>
      <c r="FT199">
        <v>0</v>
      </c>
      <c r="FV199">
        <v>0</v>
      </c>
      <c r="FW199">
        <v>0</v>
      </c>
      <c r="FX199">
        <v>0</v>
      </c>
      <c r="FY199">
        <v>0</v>
      </c>
      <c r="GA199">
        <v>0</v>
      </c>
      <c r="GB199">
        <v>0</v>
      </c>
      <c r="GC199">
        <v>0</v>
      </c>
      <c r="GD199">
        <v>0</v>
      </c>
      <c r="GE199">
        <v>22.22</v>
      </c>
      <c r="GF199">
        <v>5.5549999999999997</v>
      </c>
      <c r="GH199">
        <v>22.22</v>
      </c>
      <c r="GI199">
        <v>0</v>
      </c>
      <c r="GJ199">
        <v>0</v>
      </c>
      <c r="GL199">
        <v>0</v>
      </c>
      <c r="GM199">
        <v>0</v>
      </c>
      <c r="GN199">
        <v>0</v>
      </c>
      <c r="GP199">
        <v>0</v>
      </c>
      <c r="GQ199">
        <v>0</v>
      </c>
      <c r="GR199">
        <v>142.97999999999999</v>
      </c>
      <c r="GS199">
        <v>145.91499999999999</v>
      </c>
      <c r="GV199">
        <v>145.91499999999999</v>
      </c>
      <c r="GX199" t="s">
        <v>876</v>
      </c>
      <c r="GY199">
        <v>-1.2633999999999999E-2</v>
      </c>
      <c r="GZ199">
        <v>0</v>
      </c>
      <c r="HA199">
        <v>0</v>
      </c>
      <c r="HB199">
        <v>0</v>
      </c>
      <c r="HC199">
        <v>0</v>
      </c>
      <c r="HD199" t="s">
        <v>872</v>
      </c>
      <c r="HE199" t="s">
        <v>872</v>
      </c>
      <c r="HF199" t="s">
        <v>872</v>
      </c>
      <c r="HG199" t="s">
        <v>872</v>
      </c>
      <c r="HI199">
        <v>0</v>
      </c>
      <c r="HJ199">
        <v>0</v>
      </c>
      <c r="HK199">
        <v>0</v>
      </c>
      <c r="HL199">
        <v>0</v>
      </c>
      <c r="HM199">
        <v>0</v>
      </c>
      <c r="HN199">
        <v>0</v>
      </c>
      <c r="HO199">
        <v>0</v>
      </c>
      <c r="HP199">
        <v>0</v>
      </c>
      <c r="HQ199">
        <v>0</v>
      </c>
      <c r="HR199">
        <v>0</v>
      </c>
      <c r="HS199">
        <v>137.44</v>
      </c>
      <c r="HU199">
        <v>137.44</v>
      </c>
      <c r="HV199">
        <v>0</v>
      </c>
      <c r="HW199">
        <v>0</v>
      </c>
      <c r="HX199" t="s">
        <v>877</v>
      </c>
      <c r="HY199">
        <v>137.44</v>
      </c>
      <c r="IA199">
        <v>137.44</v>
      </c>
      <c r="IB199">
        <v>0</v>
      </c>
      <c r="IC199">
        <v>0</v>
      </c>
      <c r="ID199">
        <v>0</v>
      </c>
      <c r="IE199">
        <v>0</v>
      </c>
      <c r="IF199">
        <v>0</v>
      </c>
      <c r="IG199">
        <v>0</v>
      </c>
      <c r="II199">
        <v>0</v>
      </c>
      <c r="IJ199">
        <v>0</v>
      </c>
      <c r="IK199">
        <v>0</v>
      </c>
      <c r="IL199">
        <v>0</v>
      </c>
      <c r="IN199">
        <v>0</v>
      </c>
      <c r="IO199">
        <v>0</v>
      </c>
      <c r="IP199">
        <v>0</v>
      </c>
      <c r="IQ199">
        <v>0</v>
      </c>
      <c r="IS199">
        <v>0</v>
      </c>
      <c r="IT199">
        <v>0</v>
      </c>
      <c r="IU199">
        <v>0</v>
      </c>
      <c r="IV199">
        <v>0</v>
      </c>
      <c r="IW199">
        <v>22.16</v>
      </c>
      <c r="IX199">
        <v>5.54</v>
      </c>
      <c r="IZ199">
        <v>22.16</v>
      </c>
      <c r="JA199">
        <v>0</v>
      </c>
      <c r="JB199">
        <v>0</v>
      </c>
      <c r="JD199">
        <v>0</v>
      </c>
      <c r="JE199">
        <v>0</v>
      </c>
      <c r="JF199">
        <v>0</v>
      </c>
      <c r="JH199">
        <v>0</v>
      </c>
      <c r="JI199">
        <v>0</v>
      </c>
      <c r="JJ199">
        <v>142.97999999999999</v>
      </c>
      <c r="JL199" t="s">
        <v>878</v>
      </c>
      <c r="JM199">
        <v>0</v>
      </c>
      <c r="JN199">
        <v>0</v>
      </c>
      <c r="JO199">
        <v>0</v>
      </c>
      <c r="JP199">
        <v>0</v>
      </c>
      <c r="JQ199">
        <v>0</v>
      </c>
      <c r="JR199">
        <v>44317.36438082176</v>
      </c>
      <c r="JS199">
        <v>1</v>
      </c>
      <c r="JT199">
        <v>3</v>
      </c>
    </row>
    <row r="200" spans="1:280" x14ac:dyDescent="0.25">
      <c r="A200">
        <v>2103</v>
      </c>
      <c r="B200">
        <v>2103</v>
      </c>
      <c r="C200" t="s">
        <v>306</v>
      </c>
      <c r="D200" t="s">
        <v>298</v>
      </c>
      <c r="E200" t="s">
        <v>307</v>
      </c>
      <c r="G200">
        <v>2098</v>
      </c>
      <c r="H200">
        <v>1595212</v>
      </c>
      <c r="I200">
        <v>100000</v>
      </c>
      <c r="J200">
        <v>0</v>
      </c>
      <c r="K200">
        <v>16800</v>
      </c>
      <c r="L200">
        <v>80000</v>
      </c>
      <c r="M200">
        <v>0</v>
      </c>
      <c r="N200">
        <v>500</v>
      </c>
      <c r="O200">
        <v>0</v>
      </c>
      <c r="P200">
        <v>11.28</v>
      </c>
      <c r="Q200">
        <v>600091</v>
      </c>
      <c r="R200">
        <v>3087</v>
      </c>
      <c r="S200">
        <v>3087</v>
      </c>
      <c r="T200">
        <v>3087</v>
      </c>
      <c r="U200">
        <v>0</v>
      </c>
      <c r="V200" t="s">
        <v>870</v>
      </c>
      <c r="W200">
        <v>3087</v>
      </c>
      <c r="X200">
        <v>3087</v>
      </c>
      <c r="Y200">
        <v>3087</v>
      </c>
      <c r="Z200">
        <v>0</v>
      </c>
      <c r="AA200">
        <v>417</v>
      </c>
      <c r="AB200">
        <v>339.57</v>
      </c>
      <c r="AC200">
        <v>0</v>
      </c>
      <c r="AD200">
        <v>35</v>
      </c>
      <c r="AE200">
        <v>17.5</v>
      </c>
      <c r="AF200">
        <v>35</v>
      </c>
      <c r="AG200">
        <v>35</v>
      </c>
      <c r="AH200">
        <v>0</v>
      </c>
      <c r="AI200">
        <v>17</v>
      </c>
      <c r="AJ200">
        <v>17</v>
      </c>
      <c r="AK200">
        <v>17</v>
      </c>
      <c r="AL200">
        <v>17</v>
      </c>
      <c r="AM200">
        <v>0</v>
      </c>
      <c r="AN200">
        <v>0</v>
      </c>
      <c r="AO200">
        <v>0</v>
      </c>
      <c r="AP200">
        <v>0</v>
      </c>
      <c r="AQ200">
        <v>0</v>
      </c>
      <c r="AR200">
        <v>0</v>
      </c>
      <c r="AS200">
        <v>8</v>
      </c>
      <c r="AT200">
        <v>2</v>
      </c>
      <c r="AU200">
        <v>89</v>
      </c>
      <c r="AV200">
        <v>22.25</v>
      </c>
      <c r="AW200">
        <v>89</v>
      </c>
      <c r="AX200">
        <v>89</v>
      </c>
      <c r="AY200">
        <v>0</v>
      </c>
      <c r="AZ200">
        <v>0</v>
      </c>
      <c r="BA200">
        <v>0</v>
      </c>
      <c r="BB200">
        <v>0</v>
      </c>
      <c r="BC200">
        <v>0</v>
      </c>
      <c r="BD200">
        <v>79.86</v>
      </c>
      <c r="BE200">
        <v>79.86</v>
      </c>
      <c r="BF200">
        <v>79.86</v>
      </c>
      <c r="BG200">
        <v>0</v>
      </c>
      <c r="BH200">
        <v>1000.7474999999999</v>
      </c>
      <c r="BI200">
        <v>3565.18</v>
      </c>
      <c r="BJ200">
        <v>3136.9749999999999</v>
      </c>
      <c r="BK200">
        <v>3565.18</v>
      </c>
      <c r="BL200">
        <v>3565.18</v>
      </c>
      <c r="BM200">
        <v>3565.18</v>
      </c>
      <c r="BN200" t="s">
        <v>871</v>
      </c>
      <c r="BO200">
        <v>0</v>
      </c>
      <c r="BP200">
        <v>0</v>
      </c>
      <c r="BQ200">
        <v>194.39</v>
      </c>
      <c r="BR200">
        <v>4</v>
      </c>
      <c r="BS200">
        <v>0.7</v>
      </c>
      <c r="BT200" t="s">
        <v>872</v>
      </c>
      <c r="BU200" t="s">
        <v>872</v>
      </c>
      <c r="BV200" t="s">
        <v>872</v>
      </c>
      <c r="BW200" t="s">
        <v>872</v>
      </c>
      <c r="BX200">
        <v>2098</v>
      </c>
      <c r="BY200">
        <v>1548750</v>
      </c>
      <c r="BZ200">
        <v>150000</v>
      </c>
      <c r="CA200">
        <v>0</v>
      </c>
      <c r="CB200">
        <v>16800</v>
      </c>
      <c r="CC200">
        <v>80000</v>
      </c>
      <c r="CD200">
        <v>0</v>
      </c>
      <c r="CE200">
        <v>500</v>
      </c>
      <c r="CF200">
        <v>0</v>
      </c>
      <c r="CG200">
        <v>11.28</v>
      </c>
      <c r="CH200">
        <v>588325</v>
      </c>
      <c r="CI200">
        <v>642.16</v>
      </c>
      <c r="CJ200">
        <v>2757.8</v>
      </c>
      <c r="CK200">
        <v>642.16</v>
      </c>
      <c r="CL200">
        <v>2115.64</v>
      </c>
      <c r="CM200">
        <v>0</v>
      </c>
      <c r="CN200" t="s">
        <v>873</v>
      </c>
      <c r="CO200">
        <v>642.16</v>
      </c>
      <c r="CP200">
        <v>2757.8</v>
      </c>
      <c r="CQ200">
        <v>642.16</v>
      </c>
      <c r="CR200">
        <v>2115.64</v>
      </c>
      <c r="CS200">
        <v>267</v>
      </c>
      <c r="CT200">
        <v>267</v>
      </c>
      <c r="CU200">
        <v>0</v>
      </c>
      <c r="CV200">
        <v>9.59</v>
      </c>
      <c r="CW200">
        <v>4.7949999999999999</v>
      </c>
      <c r="CX200">
        <v>16.63</v>
      </c>
      <c r="CY200">
        <v>9.59</v>
      </c>
      <c r="CZ200">
        <v>7.04</v>
      </c>
      <c r="DA200">
        <v>0</v>
      </c>
      <c r="DB200">
        <v>0</v>
      </c>
      <c r="DC200">
        <v>0</v>
      </c>
      <c r="DD200">
        <v>0</v>
      </c>
      <c r="DE200">
        <v>0</v>
      </c>
      <c r="DF200">
        <v>1</v>
      </c>
      <c r="DG200">
        <v>-0.25</v>
      </c>
      <c r="DH200">
        <v>1</v>
      </c>
      <c r="DI200">
        <v>1</v>
      </c>
      <c r="DJ200">
        <v>0</v>
      </c>
      <c r="DK200">
        <v>8</v>
      </c>
      <c r="DL200">
        <v>2</v>
      </c>
      <c r="DM200">
        <v>20.73</v>
      </c>
      <c r="DN200">
        <v>5.1825000000000001</v>
      </c>
      <c r="DO200">
        <v>89</v>
      </c>
      <c r="DP200">
        <v>20.73</v>
      </c>
      <c r="DQ200">
        <v>68.27</v>
      </c>
      <c r="DR200">
        <v>0</v>
      </c>
      <c r="DS200">
        <v>0</v>
      </c>
      <c r="DT200">
        <v>0</v>
      </c>
      <c r="DU200">
        <v>0</v>
      </c>
      <c r="DV200">
        <v>79.86</v>
      </c>
      <c r="DW200">
        <v>79.86</v>
      </c>
      <c r="DX200">
        <v>79.86</v>
      </c>
      <c r="DY200">
        <v>0</v>
      </c>
      <c r="DZ200">
        <v>908.18370000000004</v>
      </c>
      <c r="EA200">
        <v>1000.7474999999999</v>
      </c>
      <c r="EB200">
        <v>1072.9612</v>
      </c>
      <c r="EC200">
        <v>3136.9749999999999</v>
      </c>
      <c r="ED200">
        <v>1000.7474999999999</v>
      </c>
      <c r="EE200">
        <v>3136.9749999999999</v>
      </c>
      <c r="EF200" t="s">
        <v>874</v>
      </c>
      <c r="EG200">
        <v>0</v>
      </c>
      <c r="EH200">
        <v>0</v>
      </c>
      <c r="EI200">
        <v>213.33</v>
      </c>
      <c r="EJ200">
        <v>6</v>
      </c>
      <c r="EK200">
        <v>0.7</v>
      </c>
      <c r="EL200" t="s">
        <v>872</v>
      </c>
      <c r="EM200" t="s">
        <v>872</v>
      </c>
      <c r="EN200" t="s">
        <v>872</v>
      </c>
      <c r="EO200" t="s">
        <v>872</v>
      </c>
      <c r="EP200">
        <v>2098</v>
      </c>
      <c r="EQ200">
        <v>1451973</v>
      </c>
      <c r="ER200" s="22">
        <v>26159</v>
      </c>
      <c r="ES200">
        <v>69905</v>
      </c>
      <c r="ET200">
        <v>5354</v>
      </c>
      <c r="EU200">
        <v>47022</v>
      </c>
      <c r="EV200">
        <v>0</v>
      </c>
      <c r="EW200">
        <v>0</v>
      </c>
      <c r="EX200">
        <v>0</v>
      </c>
      <c r="EY200">
        <v>11.28</v>
      </c>
      <c r="EZ200">
        <v>575058</v>
      </c>
      <c r="FA200">
        <v>706.77</v>
      </c>
      <c r="FB200">
        <v>866.17</v>
      </c>
      <c r="FC200">
        <v>706.77</v>
      </c>
      <c r="FD200">
        <v>159.4</v>
      </c>
      <c r="FE200">
        <v>19.12</v>
      </c>
      <c r="FF200" t="s">
        <v>875</v>
      </c>
      <c r="FG200">
        <v>706.77</v>
      </c>
      <c r="FH200">
        <v>866.17</v>
      </c>
      <c r="FI200">
        <v>706.77</v>
      </c>
      <c r="FJ200">
        <v>159.4</v>
      </c>
      <c r="FK200">
        <v>97</v>
      </c>
      <c r="FL200">
        <v>95.278700000000001</v>
      </c>
      <c r="FM200">
        <v>0</v>
      </c>
      <c r="FN200">
        <v>4.8899999999999997</v>
      </c>
      <c r="FO200">
        <v>2.4449999999999998</v>
      </c>
      <c r="FP200">
        <v>5.89</v>
      </c>
      <c r="FQ200">
        <v>4.8899999999999997</v>
      </c>
      <c r="FR200">
        <v>1</v>
      </c>
      <c r="FS200">
        <v>1</v>
      </c>
      <c r="FT200">
        <v>1</v>
      </c>
      <c r="FU200">
        <v>1</v>
      </c>
      <c r="FV200">
        <v>1</v>
      </c>
      <c r="FW200">
        <v>0</v>
      </c>
      <c r="FX200">
        <v>3.17</v>
      </c>
      <c r="FY200">
        <v>-0.79249999999999998</v>
      </c>
      <c r="FZ200">
        <v>3.17</v>
      </c>
      <c r="GA200">
        <v>3.17</v>
      </c>
      <c r="GB200">
        <v>0</v>
      </c>
      <c r="GC200">
        <v>8</v>
      </c>
      <c r="GD200">
        <v>2</v>
      </c>
      <c r="GE200">
        <v>86.49</v>
      </c>
      <c r="GF200">
        <v>21.622499999999999</v>
      </c>
      <c r="GG200">
        <v>106</v>
      </c>
      <c r="GH200">
        <v>86.49</v>
      </c>
      <c r="GI200">
        <v>19.510000000000002</v>
      </c>
      <c r="GJ200">
        <v>0</v>
      </c>
      <c r="GK200">
        <v>0</v>
      </c>
      <c r="GL200">
        <v>0</v>
      </c>
      <c r="GM200">
        <v>0</v>
      </c>
      <c r="GN200">
        <v>79.86</v>
      </c>
      <c r="GO200">
        <v>79.86</v>
      </c>
      <c r="GP200">
        <v>79.86</v>
      </c>
      <c r="GQ200">
        <v>0</v>
      </c>
      <c r="GR200">
        <v>888.83749999999998</v>
      </c>
      <c r="GS200">
        <v>908.18370000000004</v>
      </c>
      <c r="GT200">
        <v>969.95249999999999</v>
      </c>
      <c r="GU200">
        <v>1072.9612</v>
      </c>
      <c r="GV200">
        <v>908.18370000000004</v>
      </c>
      <c r="GW200">
        <v>1072.9612</v>
      </c>
      <c r="GX200" t="s">
        <v>876</v>
      </c>
      <c r="GY200">
        <v>-4.3579999999999999E-3</v>
      </c>
      <c r="GZ200">
        <v>0</v>
      </c>
      <c r="HA200">
        <v>661.02</v>
      </c>
      <c r="HB200">
        <v>52</v>
      </c>
      <c r="HC200">
        <v>0.7</v>
      </c>
      <c r="HD200" t="s">
        <v>872</v>
      </c>
      <c r="HE200" t="s">
        <v>872</v>
      </c>
      <c r="HF200" t="s">
        <v>872</v>
      </c>
      <c r="HG200" t="s">
        <v>872</v>
      </c>
      <c r="HH200">
        <v>2098</v>
      </c>
      <c r="HI200">
        <v>1440509</v>
      </c>
      <c r="HJ200">
        <v>154066</v>
      </c>
      <c r="HK200">
        <v>74155</v>
      </c>
      <c r="HL200">
        <v>15994</v>
      </c>
      <c r="HM200">
        <v>79327</v>
      </c>
      <c r="HN200">
        <v>0</v>
      </c>
      <c r="HO200">
        <v>0</v>
      </c>
      <c r="HP200">
        <v>0</v>
      </c>
      <c r="HQ200">
        <v>10.24</v>
      </c>
      <c r="HR200">
        <v>607914</v>
      </c>
      <c r="HS200">
        <v>698.77</v>
      </c>
      <c r="HT200">
        <v>777.75</v>
      </c>
      <c r="HU200">
        <v>698.77</v>
      </c>
      <c r="HV200">
        <v>78.98</v>
      </c>
      <c r="HW200">
        <v>0</v>
      </c>
      <c r="HX200" t="s">
        <v>877</v>
      </c>
      <c r="HY200">
        <v>698.77</v>
      </c>
      <c r="HZ200">
        <v>777.75</v>
      </c>
      <c r="IA200">
        <v>698.77</v>
      </c>
      <c r="IB200">
        <v>78.98</v>
      </c>
      <c r="IC200">
        <v>86</v>
      </c>
      <c r="ID200">
        <v>85.552499999999995</v>
      </c>
      <c r="IE200">
        <v>0</v>
      </c>
      <c r="IF200">
        <v>3.78</v>
      </c>
      <c r="IG200">
        <v>1.89</v>
      </c>
      <c r="IH200">
        <v>3.78</v>
      </c>
      <c r="II200">
        <v>3.78</v>
      </c>
      <c r="IJ200">
        <v>0</v>
      </c>
      <c r="IK200">
        <v>1.65</v>
      </c>
      <c r="IL200">
        <v>1.65</v>
      </c>
      <c r="IM200">
        <v>1.65</v>
      </c>
      <c r="IN200">
        <v>1.65</v>
      </c>
      <c r="IO200">
        <v>0</v>
      </c>
      <c r="IP200">
        <v>0</v>
      </c>
      <c r="IQ200">
        <v>0</v>
      </c>
      <c r="IR200">
        <v>0</v>
      </c>
      <c r="IS200">
        <v>0</v>
      </c>
      <c r="IT200">
        <v>0</v>
      </c>
      <c r="IU200">
        <v>9</v>
      </c>
      <c r="IV200">
        <v>2.25</v>
      </c>
      <c r="IW200">
        <v>75.459999999999994</v>
      </c>
      <c r="IX200">
        <v>18.864999999999998</v>
      </c>
      <c r="IY200">
        <v>84</v>
      </c>
      <c r="IZ200">
        <v>75.459999999999994</v>
      </c>
      <c r="JA200">
        <v>8.5399999999999991</v>
      </c>
      <c r="JB200">
        <v>0</v>
      </c>
      <c r="JC200">
        <v>0</v>
      </c>
      <c r="JD200">
        <v>0</v>
      </c>
      <c r="JE200">
        <v>0</v>
      </c>
      <c r="JF200">
        <v>79.86</v>
      </c>
      <c r="JG200">
        <v>79.86</v>
      </c>
      <c r="JH200">
        <v>79.86</v>
      </c>
      <c r="JI200">
        <v>0</v>
      </c>
      <c r="JJ200">
        <v>888.83749999999998</v>
      </c>
      <c r="JK200">
        <v>969.95249999999999</v>
      </c>
      <c r="JL200" t="s">
        <v>878</v>
      </c>
      <c r="JM200">
        <v>-5.6350000000000003E-3</v>
      </c>
      <c r="JN200">
        <v>0</v>
      </c>
      <c r="JO200">
        <v>781.63</v>
      </c>
      <c r="JP200">
        <v>65</v>
      </c>
      <c r="JQ200">
        <v>0.7</v>
      </c>
      <c r="JR200">
        <v>44317.36438082176</v>
      </c>
      <c r="JS200">
        <v>1</v>
      </c>
      <c r="JT200">
        <v>2</v>
      </c>
    </row>
    <row r="201" spans="1:280" x14ac:dyDescent="0.25">
      <c r="A201">
        <v>2994</v>
      </c>
      <c r="B201">
        <v>2103</v>
      </c>
      <c r="D201" t="s">
        <v>298</v>
      </c>
      <c r="E201" t="s">
        <v>307</v>
      </c>
      <c r="F201" t="s">
        <v>954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T201">
        <v>0</v>
      </c>
      <c r="U201">
        <v>0</v>
      </c>
      <c r="V201" t="s">
        <v>870</v>
      </c>
      <c r="W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G201">
        <v>0</v>
      </c>
      <c r="AH201">
        <v>0</v>
      </c>
      <c r="AI201">
        <v>0</v>
      </c>
      <c r="AJ201">
        <v>0</v>
      </c>
      <c r="AL201">
        <v>0</v>
      </c>
      <c r="AM201">
        <v>0</v>
      </c>
      <c r="AN201">
        <v>0</v>
      </c>
      <c r="AO201">
        <v>0</v>
      </c>
      <c r="AQ201">
        <v>0</v>
      </c>
      <c r="AR201">
        <v>0</v>
      </c>
      <c r="AS201">
        <v>0</v>
      </c>
      <c r="AT201">
        <v>0</v>
      </c>
      <c r="AU201">
        <v>0</v>
      </c>
      <c r="AV201">
        <v>0</v>
      </c>
      <c r="AX201">
        <v>0</v>
      </c>
      <c r="AY201">
        <v>0</v>
      </c>
      <c r="AZ201">
        <v>0</v>
      </c>
      <c r="BB201">
        <v>0</v>
      </c>
      <c r="BC201">
        <v>0</v>
      </c>
      <c r="BD201">
        <v>0</v>
      </c>
      <c r="BF201">
        <v>0</v>
      </c>
      <c r="BG201">
        <v>0</v>
      </c>
      <c r="BH201">
        <v>36.924999999999997</v>
      </c>
      <c r="BI201">
        <v>0</v>
      </c>
      <c r="BL201">
        <v>36.924999999999997</v>
      </c>
      <c r="BN201" t="s">
        <v>871</v>
      </c>
      <c r="BO201">
        <v>0</v>
      </c>
      <c r="BP201">
        <v>0</v>
      </c>
      <c r="BQ201">
        <v>0</v>
      </c>
      <c r="BR201">
        <v>0</v>
      </c>
      <c r="BS201">
        <v>0</v>
      </c>
      <c r="BT201" t="s">
        <v>872</v>
      </c>
      <c r="BU201" t="s">
        <v>872</v>
      </c>
      <c r="BV201" t="s">
        <v>872</v>
      </c>
      <c r="BW201" t="s">
        <v>872</v>
      </c>
      <c r="BY201">
        <v>0</v>
      </c>
      <c r="BZ201">
        <v>0</v>
      </c>
      <c r="CA201">
        <v>0</v>
      </c>
      <c r="CB201">
        <v>0</v>
      </c>
      <c r="CC201">
        <v>0</v>
      </c>
      <c r="CD201">
        <v>0</v>
      </c>
      <c r="CE201">
        <v>0</v>
      </c>
      <c r="CF201">
        <v>0</v>
      </c>
      <c r="CG201">
        <v>0</v>
      </c>
      <c r="CH201">
        <v>0</v>
      </c>
      <c r="CI201">
        <v>36.630000000000003</v>
      </c>
      <c r="CK201">
        <v>36.630000000000003</v>
      </c>
      <c r="CL201">
        <v>0</v>
      </c>
      <c r="CM201">
        <v>0</v>
      </c>
      <c r="CN201" t="s">
        <v>873</v>
      </c>
      <c r="CO201">
        <v>36.630000000000003</v>
      </c>
      <c r="CQ201">
        <v>36.630000000000003</v>
      </c>
      <c r="CR201">
        <v>0</v>
      </c>
      <c r="CS201">
        <v>0</v>
      </c>
      <c r="CT201">
        <v>0</v>
      </c>
      <c r="CU201">
        <v>0</v>
      </c>
      <c r="CV201">
        <v>0</v>
      </c>
      <c r="CW201">
        <v>0</v>
      </c>
      <c r="CY201">
        <v>0</v>
      </c>
      <c r="CZ201">
        <v>0</v>
      </c>
      <c r="DA201">
        <v>0</v>
      </c>
      <c r="DB201">
        <v>0</v>
      </c>
      <c r="DD201">
        <v>0</v>
      </c>
      <c r="DE201">
        <v>0</v>
      </c>
      <c r="DF201">
        <v>0</v>
      </c>
      <c r="DG201">
        <v>0</v>
      </c>
      <c r="DI201">
        <v>0</v>
      </c>
      <c r="DJ201">
        <v>0</v>
      </c>
      <c r="DK201">
        <v>0</v>
      </c>
      <c r="DL201">
        <v>0</v>
      </c>
      <c r="DM201">
        <v>1.18</v>
      </c>
      <c r="DN201">
        <v>0.29499999999999998</v>
      </c>
      <c r="DP201">
        <v>1.18</v>
      </c>
      <c r="DQ201">
        <v>0</v>
      </c>
      <c r="DR201">
        <v>0</v>
      </c>
      <c r="DT201">
        <v>0</v>
      </c>
      <c r="DU201">
        <v>0</v>
      </c>
      <c r="DV201">
        <v>0</v>
      </c>
      <c r="DX201">
        <v>0</v>
      </c>
      <c r="DY201">
        <v>0</v>
      </c>
      <c r="DZ201">
        <v>50.282499999999999</v>
      </c>
      <c r="EA201">
        <v>36.924999999999997</v>
      </c>
      <c r="ED201">
        <v>50.282499999999999</v>
      </c>
      <c r="EF201" t="s">
        <v>874</v>
      </c>
      <c r="EG201">
        <v>0</v>
      </c>
      <c r="EH201">
        <v>0</v>
      </c>
      <c r="EI201">
        <v>0</v>
      </c>
      <c r="EJ201">
        <v>0</v>
      </c>
      <c r="EK201">
        <v>0</v>
      </c>
      <c r="EL201" t="s">
        <v>872</v>
      </c>
      <c r="EM201" t="s">
        <v>872</v>
      </c>
      <c r="EN201" t="s">
        <v>872</v>
      </c>
      <c r="EO201" t="s">
        <v>872</v>
      </c>
      <c r="EQ201">
        <v>0</v>
      </c>
      <c r="ER201" s="22">
        <v>0</v>
      </c>
      <c r="ES201">
        <v>0</v>
      </c>
      <c r="ET201">
        <v>0</v>
      </c>
      <c r="EU201">
        <v>0</v>
      </c>
      <c r="EV201">
        <v>0</v>
      </c>
      <c r="EW201">
        <v>0</v>
      </c>
      <c r="EX201">
        <v>0</v>
      </c>
      <c r="EY201">
        <v>0</v>
      </c>
      <c r="EZ201">
        <v>0</v>
      </c>
      <c r="FA201">
        <v>48.79</v>
      </c>
      <c r="FC201">
        <v>48.79</v>
      </c>
      <c r="FD201">
        <v>0</v>
      </c>
      <c r="FE201">
        <v>0</v>
      </c>
      <c r="FF201" t="s">
        <v>875</v>
      </c>
      <c r="FG201">
        <v>48.79</v>
      </c>
      <c r="FI201">
        <v>48.79</v>
      </c>
      <c r="FJ201">
        <v>0</v>
      </c>
      <c r="FK201">
        <v>0</v>
      </c>
      <c r="FL201">
        <v>0</v>
      </c>
      <c r="FM201">
        <v>0</v>
      </c>
      <c r="FN201">
        <v>0</v>
      </c>
      <c r="FO201">
        <v>0</v>
      </c>
      <c r="FQ201">
        <v>0</v>
      </c>
      <c r="FR201">
        <v>0</v>
      </c>
      <c r="FS201">
        <v>0</v>
      </c>
      <c r="FT201">
        <v>0</v>
      </c>
      <c r="FV201">
        <v>0</v>
      </c>
      <c r="FW201">
        <v>0</v>
      </c>
      <c r="FX201">
        <v>0</v>
      </c>
      <c r="FY201">
        <v>0</v>
      </c>
      <c r="GA201">
        <v>0</v>
      </c>
      <c r="GB201">
        <v>0</v>
      </c>
      <c r="GC201">
        <v>0</v>
      </c>
      <c r="GD201">
        <v>0</v>
      </c>
      <c r="GE201">
        <v>5.97</v>
      </c>
      <c r="GF201">
        <v>1.4924999999999999</v>
      </c>
      <c r="GH201">
        <v>5.97</v>
      </c>
      <c r="GI201">
        <v>0</v>
      </c>
      <c r="GJ201">
        <v>0</v>
      </c>
      <c r="GL201">
        <v>0</v>
      </c>
      <c r="GM201">
        <v>0</v>
      </c>
      <c r="GN201">
        <v>0</v>
      </c>
      <c r="GP201">
        <v>0</v>
      </c>
      <c r="GQ201">
        <v>0</v>
      </c>
      <c r="GR201">
        <v>49.092500000000001</v>
      </c>
      <c r="GS201">
        <v>50.282499999999999</v>
      </c>
      <c r="GV201">
        <v>50.282499999999999</v>
      </c>
      <c r="GX201" t="s">
        <v>876</v>
      </c>
      <c r="GY201">
        <v>-4.3579999999999999E-3</v>
      </c>
      <c r="GZ201">
        <v>0</v>
      </c>
      <c r="HA201">
        <v>0</v>
      </c>
      <c r="HB201">
        <v>0</v>
      </c>
      <c r="HC201">
        <v>0</v>
      </c>
      <c r="HD201" t="s">
        <v>872</v>
      </c>
      <c r="HE201" t="s">
        <v>872</v>
      </c>
      <c r="HF201" t="s">
        <v>872</v>
      </c>
      <c r="HG201" t="s">
        <v>872</v>
      </c>
      <c r="HI201">
        <v>0</v>
      </c>
      <c r="HJ201">
        <v>0</v>
      </c>
      <c r="HK201">
        <v>0</v>
      </c>
      <c r="HL201">
        <v>0</v>
      </c>
      <c r="HM201">
        <v>0</v>
      </c>
      <c r="HN201">
        <v>0</v>
      </c>
      <c r="HO201">
        <v>0</v>
      </c>
      <c r="HP201">
        <v>0</v>
      </c>
      <c r="HQ201">
        <v>0</v>
      </c>
      <c r="HR201">
        <v>0</v>
      </c>
      <c r="HS201">
        <v>47.8</v>
      </c>
      <c r="HU201">
        <v>47.8</v>
      </c>
      <c r="HV201">
        <v>0</v>
      </c>
      <c r="HW201">
        <v>0</v>
      </c>
      <c r="HX201" t="s">
        <v>877</v>
      </c>
      <c r="HY201">
        <v>47.8</v>
      </c>
      <c r="IA201">
        <v>47.8</v>
      </c>
      <c r="IB201">
        <v>0</v>
      </c>
      <c r="IC201">
        <v>0</v>
      </c>
      <c r="ID201">
        <v>0</v>
      </c>
      <c r="IE201">
        <v>0</v>
      </c>
      <c r="IF201">
        <v>0</v>
      </c>
      <c r="IG201">
        <v>0</v>
      </c>
      <c r="II201">
        <v>0</v>
      </c>
      <c r="IJ201">
        <v>0</v>
      </c>
      <c r="IK201">
        <v>0</v>
      </c>
      <c r="IL201">
        <v>0</v>
      </c>
      <c r="IN201">
        <v>0</v>
      </c>
      <c r="IO201">
        <v>0</v>
      </c>
      <c r="IP201">
        <v>0</v>
      </c>
      <c r="IQ201">
        <v>0</v>
      </c>
      <c r="IS201">
        <v>0</v>
      </c>
      <c r="IT201">
        <v>0</v>
      </c>
      <c r="IU201">
        <v>0</v>
      </c>
      <c r="IV201">
        <v>0</v>
      </c>
      <c r="IW201">
        <v>5.17</v>
      </c>
      <c r="IX201">
        <v>1.2925</v>
      </c>
      <c r="IZ201">
        <v>5.17</v>
      </c>
      <c r="JA201">
        <v>0</v>
      </c>
      <c r="JB201">
        <v>0</v>
      </c>
      <c r="JD201">
        <v>0</v>
      </c>
      <c r="JE201">
        <v>0</v>
      </c>
      <c r="JF201">
        <v>0</v>
      </c>
      <c r="JH201">
        <v>0</v>
      </c>
      <c r="JI201">
        <v>0</v>
      </c>
      <c r="JJ201">
        <v>49.092500000000001</v>
      </c>
      <c r="JL201" t="s">
        <v>878</v>
      </c>
      <c r="JM201">
        <v>0</v>
      </c>
      <c r="JN201">
        <v>0</v>
      </c>
      <c r="JO201">
        <v>0</v>
      </c>
      <c r="JP201">
        <v>0</v>
      </c>
      <c r="JQ201">
        <v>0</v>
      </c>
      <c r="JR201">
        <v>44317.36438082176</v>
      </c>
      <c r="JS201">
        <v>1</v>
      </c>
      <c r="JT201">
        <v>3</v>
      </c>
    </row>
    <row r="202" spans="1:280" x14ac:dyDescent="0.25">
      <c r="A202">
        <v>5457</v>
      </c>
      <c r="B202">
        <v>2103</v>
      </c>
      <c r="D202" t="s">
        <v>298</v>
      </c>
      <c r="E202" t="s">
        <v>307</v>
      </c>
      <c r="F202" t="s">
        <v>1040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T202">
        <v>0</v>
      </c>
      <c r="U202">
        <v>0</v>
      </c>
      <c r="V202" t="s">
        <v>870</v>
      </c>
      <c r="W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G202">
        <v>0</v>
      </c>
      <c r="AH202">
        <v>0</v>
      </c>
      <c r="AI202">
        <v>0</v>
      </c>
      <c r="AJ202">
        <v>0</v>
      </c>
      <c r="AL202">
        <v>0</v>
      </c>
      <c r="AM202">
        <v>0</v>
      </c>
      <c r="AN202">
        <v>0</v>
      </c>
      <c r="AO202">
        <v>0</v>
      </c>
      <c r="AQ202">
        <v>0</v>
      </c>
      <c r="AR202">
        <v>0</v>
      </c>
      <c r="AS202">
        <v>0</v>
      </c>
      <c r="AT202">
        <v>0</v>
      </c>
      <c r="AU202">
        <v>0</v>
      </c>
      <c r="AV202">
        <v>0</v>
      </c>
      <c r="AX202">
        <v>0</v>
      </c>
      <c r="AY202">
        <v>0</v>
      </c>
      <c r="AZ202">
        <v>0</v>
      </c>
      <c r="BB202">
        <v>0</v>
      </c>
      <c r="BC202">
        <v>0</v>
      </c>
      <c r="BD202">
        <v>0</v>
      </c>
      <c r="BF202">
        <v>0</v>
      </c>
      <c r="BG202">
        <v>0</v>
      </c>
      <c r="BH202">
        <v>2099.3024999999998</v>
      </c>
      <c r="BI202">
        <v>0</v>
      </c>
      <c r="BL202">
        <v>2099.3024999999998</v>
      </c>
      <c r="BN202" t="s">
        <v>871</v>
      </c>
      <c r="BO202">
        <v>0</v>
      </c>
      <c r="BP202">
        <v>0</v>
      </c>
      <c r="BQ202">
        <v>0</v>
      </c>
      <c r="BR202">
        <v>0</v>
      </c>
      <c r="BS202">
        <v>0</v>
      </c>
      <c r="BT202" t="s">
        <v>872</v>
      </c>
      <c r="BU202" t="s">
        <v>872</v>
      </c>
      <c r="BV202" t="s">
        <v>872</v>
      </c>
      <c r="BW202" t="s">
        <v>872</v>
      </c>
      <c r="BY202">
        <v>0</v>
      </c>
      <c r="BZ202">
        <v>0</v>
      </c>
      <c r="CA202">
        <v>0</v>
      </c>
      <c r="CB202">
        <v>0</v>
      </c>
      <c r="CC202">
        <v>0</v>
      </c>
      <c r="CD202">
        <v>0</v>
      </c>
      <c r="CE202">
        <v>0</v>
      </c>
      <c r="CF202">
        <v>0</v>
      </c>
      <c r="CG202">
        <v>0</v>
      </c>
      <c r="CH202">
        <v>0</v>
      </c>
      <c r="CI202">
        <v>2079.0100000000002</v>
      </c>
      <c r="CK202">
        <v>2079.0100000000002</v>
      </c>
      <c r="CL202">
        <v>0</v>
      </c>
      <c r="CM202">
        <v>0</v>
      </c>
      <c r="CN202" t="s">
        <v>873</v>
      </c>
      <c r="CO202">
        <v>2079.0100000000002</v>
      </c>
      <c r="CQ202">
        <v>2079.0100000000002</v>
      </c>
      <c r="CR202">
        <v>0</v>
      </c>
      <c r="CS202">
        <v>0</v>
      </c>
      <c r="CT202">
        <v>0</v>
      </c>
      <c r="CU202">
        <v>0</v>
      </c>
      <c r="CV202">
        <v>7.04</v>
      </c>
      <c r="CW202">
        <v>3.52</v>
      </c>
      <c r="CY202">
        <v>7.04</v>
      </c>
      <c r="CZ202">
        <v>0</v>
      </c>
      <c r="DA202">
        <v>0</v>
      </c>
      <c r="DB202">
        <v>0</v>
      </c>
      <c r="DD202">
        <v>0</v>
      </c>
      <c r="DE202">
        <v>0</v>
      </c>
      <c r="DF202">
        <v>0</v>
      </c>
      <c r="DG202">
        <v>0</v>
      </c>
      <c r="DI202">
        <v>0</v>
      </c>
      <c r="DJ202">
        <v>0</v>
      </c>
      <c r="DK202">
        <v>0</v>
      </c>
      <c r="DL202">
        <v>0</v>
      </c>
      <c r="DM202">
        <v>67.09</v>
      </c>
      <c r="DN202">
        <v>16.772500000000001</v>
      </c>
      <c r="DP202">
        <v>67.09</v>
      </c>
      <c r="DQ202">
        <v>0</v>
      </c>
      <c r="DR202">
        <v>0</v>
      </c>
      <c r="DT202">
        <v>0</v>
      </c>
      <c r="DU202">
        <v>0</v>
      </c>
      <c r="DV202">
        <v>0</v>
      </c>
      <c r="DX202">
        <v>0</v>
      </c>
      <c r="DY202">
        <v>0</v>
      </c>
      <c r="DZ202">
        <v>94.79</v>
      </c>
      <c r="EA202">
        <v>2099.3024999999998</v>
      </c>
      <c r="ED202">
        <v>2099.3024999999998</v>
      </c>
      <c r="EF202" t="s">
        <v>874</v>
      </c>
      <c r="EG202">
        <v>0</v>
      </c>
      <c r="EH202">
        <v>0</v>
      </c>
      <c r="EI202">
        <v>0</v>
      </c>
      <c r="EJ202">
        <v>0</v>
      </c>
      <c r="EK202">
        <v>0</v>
      </c>
      <c r="EL202" t="s">
        <v>872</v>
      </c>
      <c r="EM202" t="s">
        <v>872</v>
      </c>
      <c r="EN202" t="s">
        <v>872</v>
      </c>
      <c r="EO202" t="s">
        <v>872</v>
      </c>
      <c r="EQ202">
        <v>0</v>
      </c>
      <c r="ER202" s="22">
        <v>0</v>
      </c>
      <c r="ES202">
        <v>0</v>
      </c>
      <c r="ET202">
        <v>0</v>
      </c>
      <c r="EU202">
        <v>0</v>
      </c>
      <c r="EV202">
        <v>0</v>
      </c>
      <c r="EW202">
        <v>0</v>
      </c>
      <c r="EX202">
        <v>0</v>
      </c>
      <c r="EY202">
        <v>0</v>
      </c>
      <c r="EZ202">
        <v>0</v>
      </c>
      <c r="FA202">
        <v>91.49</v>
      </c>
      <c r="FC202">
        <v>91.49</v>
      </c>
      <c r="FD202">
        <v>0</v>
      </c>
      <c r="FE202">
        <v>0</v>
      </c>
      <c r="FF202" t="s">
        <v>875</v>
      </c>
      <c r="FG202">
        <v>91.49</v>
      </c>
      <c r="FI202">
        <v>91.49</v>
      </c>
      <c r="FJ202">
        <v>0</v>
      </c>
      <c r="FK202">
        <v>0</v>
      </c>
      <c r="FL202">
        <v>0</v>
      </c>
      <c r="FM202">
        <v>0</v>
      </c>
      <c r="FN202">
        <v>1</v>
      </c>
      <c r="FO202">
        <v>0.5</v>
      </c>
      <c r="FQ202">
        <v>1</v>
      </c>
      <c r="FR202">
        <v>0</v>
      </c>
      <c r="FS202">
        <v>0</v>
      </c>
      <c r="FT202">
        <v>0</v>
      </c>
      <c r="FV202">
        <v>0</v>
      </c>
      <c r="FW202">
        <v>0</v>
      </c>
      <c r="FX202">
        <v>0</v>
      </c>
      <c r="FY202">
        <v>0</v>
      </c>
      <c r="GA202">
        <v>0</v>
      </c>
      <c r="GB202">
        <v>0</v>
      </c>
      <c r="GC202">
        <v>0</v>
      </c>
      <c r="GD202">
        <v>0</v>
      </c>
      <c r="GE202">
        <v>11.2</v>
      </c>
      <c r="GF202">
        <v>2.8</v>
      </c>
      <c r="GH202">
        <v>11.2</v>
      </c>
      <c r="GI202">
        <v>0</v>
      </c>
      <c r="GJ202">
        <v>0</v>
      </c>
      <c r="GL202">
        <v>0</v>
      </c>
      <c r="GM202">
        <v>0</v>
      </c>
      <c r="GN202">
        <v>0</v>
      </c>
      <c r="GP202">
        <v>0</v>
      </c>
      <c r="GQ202">
        <v>0</v>
      </c>
      <c r="GR202">
        <v>0</v>
      </c>
      <c r="GS202">
        <v>94.79</v>
      </c>
      <c r="GV202">
        <v>94.79</v>
      </c>
      <c r="GX202" t="s">
        <v>876</v>
      </c>
      <c r="GY202">
        <v>-4.3579999999999999E-3</v>
      </c>
      <c r="GZ202">
        <v>0</v>
      </c>
      <c r="HA202">
        <v>0</v>
      </c>
      <c r="HB202">
        <v>0</v>
      </c>
      <c r="HC202">
        <v>0</v>
      </c>
      <c r="HD202" t="s">
        <v>872</v>
      </c>
      <c r="HE202" t="s">
        <v>872</v>
      </c>
      <c r="HF202" t="s">
        <v>872</v>
      </c>
      <c r="HG202" t="s">
        <v>872</v>
      </c>
      <c r="HX202" t="s">
        <v>877</v>
      </c>
      <c r="JL202" t="s">
        <v>878</v>
      </c>
      <c r="JR202">
        <v>44317.36438082176</v>
      </c>
      <c r="JS202">
        <v>1</v>
      </c>
      <c r="JT202">
        <v>3</v>
      </c>
    </row>
    <row r="203" spans="1:280" x14ac:dyDescent="0.25">
      <c r="A203">
        <v>2104</v>
      </c>
      <c r="B203">
        <v>2104</v>
      </c>
      <c r="C203" t="s">
        <v>308</v>
      </c>
      <c r="D203" t="s">
        <v>298</v>
      </c>
      <c r="E203" t="s">
        <v>309</v>
      </c>
      <c r="G203">
        <v>2098</v>
      </c>
      <c r="H203">
        <v>1950000</v>
      </c>
      <c r="I203">
        <v>50000</v>
      </c>
      <c r="J203">
        <v>0</v>
      </c>
      <c r="K203">
        <v>2500</v>
      </c>
      <c r="L203">
        <v>600000</v>
      </c>
      <c r="M203">
        <v>0</v>
      </c>
      <c r="N203">
        <v>500</v>
      </c>
      <c r="O203">
        <v>0</v>
      </c>
      <c r="P203">
        <v>11.61</v>
      </c>
      <c r="Q203">
        <v>422200</v>
      </c>
      <c r="R203">
        <v>5269.9</v>
      </c>
      <c r="S203">
        <v>5269.9</v>
      </c>
      <c r="T203">
        <v>5269.9</v>
      </c>
      <c r="U203">
        <v>0</v>
      </c>
      <c r="V203" t="s">
        <v>870</v>
      </c>
      <c r="W203">
        <v>5269.9</v>
      </c>
      <c r="X203">
        <v>5269.9</v>
      </c>
      <c r="Y203">
        <v>5269.9</v>
      </c>
      <c r="Z203">
        <v>0</v>
      </c>
      <c r="AA203">
        <v>744</v>
      </c>
      <c r="AB203">
        <v>579.68899999999996</v>
      </c>
      <c r="AC203">
        <v>72.3</v>
      </c>
      <c r="AD203">
        <v>72</v>
      </c>
      <c r="AE203">
        <v>36</v>
      </c>
      <c r="AF203">
        <v>72</v>
      </c>
      <c r="AG203">
        <v>72</v>
      </c>
      <c r="AH203">
        <v>0</v>
      </c>
      <c r="AI203">
        <v>5</v>
      </c>
      <c r="AJ203">
        <v>5</v>
      </c>
      <c r="AK203">
        <v>5</v>
      </c>
      <c r="AL203">
        <v>5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  <c r="AS203">
        <v>3</v>
      </c>
      <c r="AT203">
        <v>0.75</v>
      </c>
      <c r="AU203">
        <v>86</v>
      </c>
      <c r="AV203">
        <v>21.5</v>
      </c>
      <c r="AW203">
        <v>86</v>
      </c>
      <c r="AX203">
        <v>86</v>
      </c>
      <c r="AY203">
        <v>0</v>
      </c>
      <c r="AZ203">
        <v>0</v>
      </c>
      <c r="BA203">
        <v>0</v>
      </c>
      <c r="BB203">
        <v>0</v>
      </c>
      <c r="BC203">
        <v>0</v>
      </c>
      <c r="BD203">
        <v>88.6</v>
      </c>
      <c r="BE203">
        <v>88.6</v>
      </c>
      <c r="BF203">
        <v>88.6</v>
      </c>
      <c r="BG203">
        <v>0</v>
      </c>
      <c r="BH203">
        <v>1266.7791999999999</v>
      </c>
      <c r="BI203">
        <v>6073.7389999999996</v>
      </c>
      <c r="BJ203">
        <v>6010.2566999999999</v>
      </c>
      <c r="BK203">
        <v>6073.7389999999996</v>
      </c>
      <c r="BL203">
        <v>6073.7389999999996</v>
      </c>
      <c r="BM203">
        <v>6073.7389999999996</v>
      </c>
      <c r="BN203" t="s">
        <v>871</v>
      </c>
      <c r="BO203">
        <v>0</v>
      </c>
      <c r="BP203">
        <v>0</v>
      </c>
      <c r="BQ203">
        <v>80.12</v>
      </c>
      <c r="BR203">
        <v>2</v>
      </c>
      <c r="BS203">
        <v>0.7</v>
      </c>
      <c r="BT203" t="s">
        <v>872</v>
      </c>
      <c r="BU203" t="s">
        <v>872</v>
      </c>
      <c r="BV203" t="s">
        <v>872</v>
      </c>
      <c r="BW203" t="s">
        <v>872</v>
      </c>
      <c r="BX203">
        <v>2098</v>
      </c>
      <c r="BY203">
        <v>2050000</v>
      </c>
      <c r="BZ203">
        <v>20000</v>
      </c>
      <c r="CA203">
        <v>0</v>
      </c>
      <c r="CB203">
        <v>20000</v>
      </c>
      <c r="CC203">
        <v>600000</v>
      </c>
      <c r="CD203">
        <v>0</v>
      </c>
      <c r="CE203">
        <v>500</v>
      </c>
      <c r="CF203">
        <v>0</v>
      </c>
      <c r="CG203">
        <v>11.61</v>
      </c>
      <c r="CH203">
        <v>422200</v>
      </c>
      <c r="CI203">
        <v>522.48</v>
      </c>
      <c r="CJ203">
        <v>5240.97</v>
      </c>
      <c r="CK203">
        <v>522.48</v>
      </c>
      <c r="CL203">
        <v>4718.49</v>
      </c>
      <c r="CM203">
        <v>0</v>
      </c>
      <c r="CN203" t="s">
        <v>873</v>
      </c>
      <c r="CO203">
        <v>522.48</v>
      </c>
      <c r="CP203">
        <v>5240.97</v>
      </c>
      <c r="CQ203">
        <v>522.48</v>
      </c>
      <c r="CR203">
        <v>4718.49</v>
      </c>
      <c r="CS203">
        <v>741</v>
      </c>
      <c r="CT203">
        <v>576.50670000000002</v>
      </c>
      <c r="CU203">
        <v>72.3</v>
      </c>
      <c r="CV203">
        <v>8</v>
      </c>
      <c r="CW203">
        <v>4</v>
      </c>
      <c r="CX203">
        <v>8</v>
      </c>
      <c r="CY203">
        <v>8</v>
      </c>
      <c r="CZ203">
        <v>0</v>
      </c>
      <c r="DA203">
        <v>0</v>
      </c>
      <c r="DB203">
        <v>0</v>
      </c>
      <c r="DC203">
        <v>5.63</v>
      </c>
      <c r="DD203">
        <v>0</v>
      </c>
      <c r="DE203">
        <v>5.63</v>
      </c>
      <c r="DF203">
        <v>0</v>
      </c>
      <c r="DG203">
        <v>0</v>
      </c>
      <c r="DH203">
        <v>0</v>
      </c>
      <c r="DI203">
        <v>0</v>
      </c>
      <c r="DJ203">
        <v>0</v>
      </c>
      <c r="DK203">
        <v>3</v>
      </c>
      <c r="DL203">
        <v>0.75</v>
      </c>
      <c r="DM203">
        <v>8.57</v>
      </c>
      <c r="DN203">
        <v>2.1425000000000001</v>
      </c>
      <c r="DO203">
        <v>86</v>
      </c>
      <c r="DP203">
        <v>8.57</v>
      </c>
      <c r="DQ203">
        <v>77.430000000000007</v>
      </c>
      <c r="DR203">
        <v>0</v>
      </c>
      <c r="DS203">
        <v>0</v>
      </c>
      <c r="DT203">
        <v>0</v>
      </c>
      <c r="DU203">
        <v>0</v>
      </c>
      <c r="DV203">
        <v>88.6</v>
      </c>
      <c r="DW203">
        <v>88.6</v>
      </c>
      <c r="DX203">
        <v>88.6</v>
      </c>
      <c r="DY203">
        <v>0</v>
      </c>
      <c r="DZ203">
        <v>1257.925</v>
      </c>
      <c r="EA203">
        <v>1266.7791999999999</v>
      </c>
      <c r="EB203">
        <v>5173.3050000000003</v>
      </c>
      <c r="EC203">
        <v>6010.2566999999999</v>
      </c>
      <c r="ED203">
        <v>1266.7791999999999</v>
      </c>
      <c r="EE203">
        <v>6010.2566999999999</v>
      </c>
      <c r="EF203" t="s">
        <v>874</v>
      </c>
      <c r="EG203">
        <v>0</v>
      </c>
      <c r="EH203">
        <v>0</v>
      </c>
      <c r="EI203">
        <v>80.56</v>
      </c>
      <c r="EJ203">
        <v>3</v>
      </c>
      <c r="EK203">
        <v>0.7</v>
      </c>
      <c r="EL203" t="s">
        <v>872</v>
      </c>
      <c r="EM203" t="s">
        <v>872</v>
      </c>
      <c r="EN203" t="s">
        <v>872</v>
      </c>
      <c r="EO203" t="s">
        <v>872</v>
      </c>
      <c r="EP203">
        <v>2098</v>
      </c>
      <c r="EQ203">
        <v>1933400</v>
      </c>
      <c r="ER203" s="22">
        <v>49066</v>
      </c>
      <c r="ES203">
        <v>176540</v>
      </c>
      <c r="ET203">
        <v>2426</v>
      </c>
      <c r="EU203">
        <v>673693</v>
      </c>
      <c r="EV203">
        <v>0</v>
      </c>
      <c r="EW203">
        <v>0</v>
      </c>
      <c r="EX203">
        <v>0</v>
      </c>
      <c r="EY203">
        <v>11.61</v>
      </c>
      <c r="EZ203">
        <v>246122</v>
      </c>
      <c r="FA203">
        <v>596.91999999999996</v>
      </c>
      <c r="FB203">
        <v>4467</v>
      </c>
      <c r="FC203">
        <v>596.91999999999996</v>
      </c>
      <c r="FD203">
        <v>3870.08</v>
      </c>
      <c r="FE203">
        <v>0</v>
      </c>
      <c r="FF203" t="s">
        <v>875</v>
      </c>
      <c r="FG203">
        <v>596.91999999999996</v>
      </c>
      <c r="FH203">
        <v>4467</v>
      </c>
      <c r="FI203">
        <v>596.91999999999996</v>
      </c>
      <c r="FJ203">
        <v>3870.08</v>
      </c>
      <c r="FK203">
        <v>695</v>
      </c>
      <c r="FL203">
        <v>491.37</v>
      </c>
      <c r="FM203">
        <v>72.3</v>
      </c>
      <c r="FN203">
        <v>9.0399999999999991</v>
      </c>
      <c r="FO203">
        <v>4.5199999999999996</v>
      </c>
      <c r="FP203">
        <v>43.03</v>
      </c>
      <c r="FQ203">
        <v>9.0399999999999991</v>
      </c>
      <c r="FR203">
        <v>33.99</v>
      </c>
      <c r="FS203">
        <v>0</v>
      </c>
      <c r="FT203">
        <v>0</v>
      </c>
      <c r="FU203">
        <v>4.2699999999999996</v>
      </c>
      <c r="FV203">
        <v>0</v>
      </c>
      <c r="FW203">
        <v>4.2699999999999996</v>
      </c>
      <c r="FX203">
        <v>0</v>
      </c>
      <c r="FY203">
        <v>0</v>
      </c>
      <c r="FZ203">
        <v>0</v>
      </c>
      <c r="GA203">
        <v>0</v>
      </c>
      <c r="GB203">
        <v>0</v>
      </c>
      <c r="GC203">
        <v>2</v>
      </c>
      <c r="GD203">
        <v>0.5</v>
      </c>
      <c r="GE203">
        <v>14.86</v>
      </c>
      <c r="GF203">
        <v>3.7149999999999999</v>
      </c>
      <c r="GG203">
        <v>111</v>
      </c>
      <c r="GH203">
        <v>14.86</v>
      </c>
      <c r="GI203">
        <v>96.14</v>
      </c>
      <c r="GJ203">
        <v>0</v>
      </c>
      <c r="GK203">
        <v>0</v>
      </c>
      <c r="GL203">
        <v>0</v>
      </c>
      <c r="GM203">
        <v>0</v>
      </c>
      <c r="GN203">
        <v>88.6</v>
      </c>
      <c r="GO203">
        <v>88.6</v>
      </c>
      <c r="GP203">
        <v>88.6</v>
      </c>
      <c r="GQ203">
        <v>0</v>
      </c>
      <c r="GR203">
        <v>1267.2076999999999</v>
      </c>
      <c r="GS203">
        <v>1257.925</v>
      </c>
      <c r="GT203">
        <v>5458.0302000000001</v>
      </c>
      <c r="GU203">
        <v>5173.3050000000003</v>
      </c>
      <c r="GV203">
        <v>1267.2076999999999</v>
      </c>
      <c r="GW203">
        <v>5458.0302000000001</v>
      </c>
      <c r="GX203" t="s">
        <v>876</v>
      </c>
      <c r="GY203">
        <v>0</v>
      </c>
      <c r="GZ203">
        <v>0</v>
      </c>
      <c r="HA203">
        <v>55.1</v>
      </c>
      <c r="HB203">
        <v>1</v>
      </c>
      <c r="HC203">
        <v>0.7</v>
      </c>
      <c r="HD203" t="s">
        <v>872</v>
      </c>
      <c r="HE203" t="s">
        <v>872</v>
      </c>
      <c r="HF203" t="s">
        <v>872</v>
      </c>
      <c r="HG203" t="s">
        <v>872</v>
      </c>
      <c r="HH203">
        <v>2098</v>
      </c>
      <c r="HI203">
        <v>1863131</v>
      </c>
      <c r="HJ203">
        <v>17893</v>
      </c>
      <c r="HK203">
        <v>188639</v>
      </c>
      <c r="HL203">
        <v>2137</v>
      </c>
      <c r="HM203">
        <v>2010108</v>
      </c>
      <c r="HN203">
        <v>0</v>
      </c>
      <c r="HO203">
        <v>0</v>
      </c>
      <c r="HP203">
        <v>0</v>
      </c>
      <c r="HQ203">
        <v>11.16</v>
      </c>
      <c r="HR203">
        <v>402601</v>
      </c>
      <c r="HS203">
        <v>574.75</v>
      </c>
      <c r="HT203">
        <v>4715.82</v>
      </c>
      <c r="HU203">
        <v>574.75</v>
      </c>
      <c r="HV203">
        <v>4141.07</v>
      </c>
      <c r="HW203">
        <v>0</v>
      </c>
      <c r="HX203" t="s">
        <v>877</v>
      </c>
      <c r="HY203">
        <v>574.75</v>
      </c>
      <c r="HZ203">
        <v>4715.82</v>
      </c>
      <c r="IA203">
        <v>574.75</v>
      </c>
      <c r="IB203">
        <v>4141.07</v>
      </c>
      <c r="IC203">
        <v>735</v>
      </c>
      <c r="ID203">
        <v>518.74019999999996</v>
      </c>
      <c r="IE203">
        <v>77.900000000000006</v>
      </c>
      <c r="IF203">
        <v>8.41</v>
      </c>
      <c r="IG203">
        <v>4.2050000000000001</v>
      </c>
      <c r="IH203">
        <v>43.42</v>
      </c>
      <c r="II203">
        <v>8.41</v>
      </c>
      <c r="IJ203">
        <v>35.01</v>
      </c>
      <c r="IK203">
        <v>0</v>
      </c>
      <c r="IL203">
        <v>0</v>
      </c>
      <c r="IM203">
        <v>9.01</v>
      </c>
      <c r="IN203">
        <v>0</v>
      </c>
      <c r="IO203">
        <v>9.01</v>
      </c>
      <c r="IP203">
        <v>0</v>
      </c>
      <c r="IQ203">
        <v>0</v>
      </c>
      <c r="IR203">
        <v>0</v>
      </c>
      <c r="IS203">
        <v>0</v>
      </c>
      <c r="IT203">
        <v>0</v>
      </c>
      <c r="IU203">
        <v>5</v>
      </c>
      <c r="IV203">
        <v>1.25</v>
      </c>
      <c r="IW203">
        <v>7.05</v>
      </c>
      <c r="IX203">
        <v>1.7625</v>
      </c>
      <c r="IY203">
        <v>100</v>
      </c>
      <c r="IZ203">
        <v>7.05</v>
      </c>
      <c r="JA203">
        <v>92.95</v>
      </c>
      <c r="JB203">
        <v>0</v>
      </c>
      <c r="JC203">
        <v>0</v>
      </c>
      <c r="JD203">
        <v>0</v>
      </c>
      <c r="JE203">
        <v>0</v>
      </c>
      <c r="JF203">
        <v>88.6</v>
      </c>
      <c r="JG203">
        <v>88.6</v>
      </c>
      <c r="JH203">
        <v>88.6</v>
      </c>
      <c r="JI203">
        <v>0</v>
      </c>
      <c r="JJ203">
        <v>1267.2076999999999</v>
      </c>
      <c r="JK203">
        <v>5458.0302000000001</v>
      </c>
      <c r="JL203" t="s">
        <v>878</v>
      </c>
      <c r="JM203">
        <v>0</v>
      </c>
      <c r="JN203">
        <v>0</v>
      </c>
      <c r="JO203">
        <v>85.37</v>
      </c>
      <c r="JP203">
        <v>1</v>
      </c>
      <c r="JQ203">
        <v>0.7</v>
      </c>
      <c r="JR203">
        <v>44317.36438082176</v>
      </c>
      <c r="JS203">
        <v>1</v>
      </c>
      <c r="JT203">
        <v>2</v>
      </c>
    </row>
    <row r="204" spans="1:280" x14ac:dyDescent="0.25">
      <c r="A204">
        <v>2105</v>
      </c>
      <c r="B204">
        <v>2105</v>
      </c>
      <c r="C204" t="s">
        <v>310</v>
      </c>
      <c r="D204" t="s">
        <v>298</v>
      </c>
      <c r="E204" t="s">
        <v>311</v>
      </c>
      <c r="G204">
        <v>2098</v>
      </c>
      <c r="H204">
        <v>3411674</v>
      </c>
      <c r="I204">
        <v>20000</v>
      </c>
      <c r="J204">
        <v>0</v>
      </c>
      <c r="K204">
        <v>0</v>
      </c>
      <c r="L204">
        <v>25000</v>
      </c>
      <c r="M204">
        <v>0</v>
      </c>
      <c r="N204">
        <v>0</v>
      </c>
      <c r="O204">
        <v>0</v>
      </c>
      <c r="P204">
        <v>9.73</v>
      </c>
      <c r="Q204">
        <v>704636</v>
      </c>
      <c r="R204">
        <v>625</v>
      </c>
      <c r="S204">
        <v>625</v>
      </c>
      <c r="T204">
        <v>625</v>
      </c>
      <c r="U204">
        <v>0</v>
      </c>
      <c r="V204" t="s">
        <v>870</v>
      </c>
      <c r="W204">
        <v>625</v>
      </c>
      <c r="X204">
        <v>625</v>
      </c>
      <c r="Y204">
        <v>625</v>
      </c>
      <c r="Z204">
        <v>0</v>
      </c>
      <c r="AA204">
        <v>99</v>
      </c>
      <c r="AB204">
        <v>68.75</v>
      </c>
      <c r="AC204">
        <v>5.0999999999999996</v>
      </c>
      <c r="AD204">
        <v>16</v>
      </c>
      <c r="AE204">
        <v>8</v>
      </c>
      <c r="AF204">
        <v>16</v>
      </c>
      <c r="AG204">
        <v>16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0</v>
      </c>
      <c r="AR204">
        <v>0</v>
      </c>
      <c r="AS204">
        <v>4</v>
      </c>
      <c r="AT204">
        <v>1</v>
      </c>
      <c r="AU204">
        <v>87.5</v>
      </c>
      <c r="AV204">
        <v>21.875</v>
      </c>
      <c r="AW204">
        <v>87.5</v>
      </c>
      <c r="AX204">
        <v>87.5</v>
      </c>
      <c r="AY204">
        <v>0</v>
      </c>
      <c r="AZ204">
        <v>0</v>
      </c>
      <c r="BA204">
        <v>0</v>
      </c>
      <c r="BB204">
        <v>0</v>
      </c>
      <c r="BC204">
        <v>0</v>
      </c>
      <c r="BD204">
        <v>83.9</v>
      </c>
      <c r="BE204">
        <v>83.9</v>
      </c>
      <c r="BF204">
        <v>83.9</v>
      </c>
      <c r="BG204">
        <v>0</v>
      </c>
      <c r="BH204">
        <v>753.41010000000006</v>
      </c>
      <c r="BI204">
        <v>813.625</v>
      </c>
      <c r="BJ204">
        <v>753.41010000000006</v>
      </c>
      <c r="BK204">
        <v>813.625</v>
      </c>
      <c r="BL204">
        <v>813.625</v>
      </c>
      <c r="BM204">
        <v>813.625</v>
      </c>
      <c r="BN204" t="s">
        <v>871</v>
      </c>
      <c r="BO204">
        <v>0</v>
      </c>
      <c r="BP204">
        <v>0</v>
      </c>
      <c r="BQ204">
        <v>1127.42</v>
      </c>
      <c r="BR204">
        <v>76</v>
      </c>
      <c r="BS204">
        <v>0.7</v>
      </c>
      <c r="BT204" t="s">
        <v>872</v>
      </c>
      <c r="BU204" t="s">
        <v>872</v>
      </c>
      <c r="BV204" t="s">
        <v>872</v>
      </c>
      <c r="BW204" t="s">
        <v>872</v>
      </c>
      <c r="BX204">
        <v>2098</v>
      </c>
      <c r="BY204">
        <v>3435114</v>
      </c>
      <c r="BZ204">
        <v>20000</v>
      </c>
      <c r="CA204">
        <v>0</v>
      </c>
      <c r="CB204">
        <v>0</v>
      </c>
      <c r="CC204">
        <v>25000</v>
      </c>
      <c r="CD204">
        <v>0</v>
      </c>
      <c r="CE204">
        <v>0</v>
      </c>
      <c r="CF204">
        <v>0</v>
      </c>
      <c r="CG204">
        <v>9.73</v>
      </c>
      <c r="CH204">
        <v>649682</v>
      </c>
      <c r="CI204">
        <v>572.41</v>
      </c>
      <c r="CJ204">
        <v>572.41</v>
      </c>
      <c r="CK204">
        <v>572.41</v>
      </c>
      <c r="CL204">
        <v>0</v>
      </c>
      <c r="CM204">
        <v>0</v>
      </c>
      <c r="CN204" t="s">
        <v>873</v>
      </c>
      <c r="CO204">
        <v>572.41</v>
      </c>
      <c r="CP204">
        <v>572.41</v>
      </c>
      <c r="CQ204">
        <v>572.41</v>
      </c>
      <c r="CR204">
        <v>0</v>
      </c>
      <c r="CS204">
        <v>99</v>
      </c>
      <c r="CT204">
        <v>62.9651</v>
      </c>
      <c r="CU204">
        <v>5.0999999999999996</v>
      </c>
      <c r="CV204">
        <v>16</v>
      </c>
      <c r="CW204">
        <v>8</v>
      </c>
      <c r="CX204">
        <v>16</v>
      </c>
      <c r="CY204">
        <v>16</v>
      </c>
      <c r="CZ204">
        <v>0</v>
      </c>
      <c r="DA204">
        <v>0</v>
      </c>
      <c r="DB204">
        <v>0</v>
      </c>
      <c r="DC204">
        <v>0</v>
      </c>
      <c r="DD204">
        <v>0</v>
      </c>
      <c r="DE204">
        <v>0</v>
      </c>
      <c r="DF204">
        <v>0</v>
      </c>
      <c r="DG204">
        <v>0</v>
      </c>
      <c r="DH204">
        <v>0</v>
      </c>
      <c r="DI204">
        <v>0</v>
      </c>
      <c r="DJ204">
        <v>0</v>
      </c>
      <c r="DK204">
        <v>4</v>
      </c>
      <c r="DL204">
        <v>1</v>
      </c>
      <c r="DM204">
        <v>80.14</v>
      </c>
      <c r="DN204">
        <v>20.035</v>
      </c>
      <c r="DO204">
        <v>80.14</v>
      </c>
      <c r="DP204">
        <v>80.14</v>
      </c>
      <c r="DQ204">
        <v>0</v>
      </c>
      <c r="DR204">
        <v>0</v>
      </c>
      <c r="DS204">
        <v>0</v>
      </c>
      <c r="DT204">
        <v>0</v>
      </c>
      <c r="DU204">
        <v>0</v>
      </c>
      <c r="DV204">
        <v>83.9</v>
      </c>
      <c r="DW204">
        <v>83.9</v>
      </c>
      <c r="DX204">
        <v>83.9</v>
      </c>
      <c r="DY204">
        <v>0</v>
      </c>
      <c r="DZ204">
        <v>822.94069999999999</v>
      </c>
      <c r="EA204">
        <v>753.41010000000006</v>
      </c>
      <c r="EB204">
        <v>822.94069999999999</v>
      </c>
      <c r="EC204">
        <v>753.41010000000006</v>
      </c>
      <c r="ED204">
        <v>822.94069999999999</v>
      </c>
      <c r="EE204">
        <v>822.94069999999999</v>
      </c>
      <c r="EF204" t="s">
        <v>874</v>
      </c>
      <c r="EG204">
        <v>-6.8570000000000002E-3</v>
      </c>
      <c r="EH204">
        <v>0</v>
      </c>
      <c r="EI204">
        <v>1127.22</v>
      </c>
      <c r="EJ204">
        <v>77</v>
      </c>
      <c r="EK204">
        <v>0.7</v>
      </c>
      <c r="EL204" t="s">
        <v>872</v>
      </c>
      <c r="EM204" t="s">
        <v>872</v>
      </c>
      <c r="EN204" t="s">
        <v>872</v>
      </c>
      <c r="EO204" t="s">
        <v>872</v>
      </c>
      <c r="EP204">
        <v>2098</v>
      </c>
      <c r="EQ204">
        <v>3279195</v>
      </c>
      <c r="ER204" s="22">
        <v>22700</v>
      </c>
      <c r="ES204">
        <v>63514</v>
      </c>
      <c r="ET204">
        <v>0</v>
      </c>
      <c r="EU204">
        <v>31786</v>
      </c>
      <c r="EV204">
        <v>0</v>
      </c>
      <c r="EW204">
        <v>0</v>
      </c>
      <c r="EX204">
        <v>0</v>
      </c>
      <c r="EY204">
        <v>9.73</v>
      </c>
      <c r="EZ204">
        <v>605522</v>
      </c>
      <c r="FA204">
        <v>629.37</v>
      </c>
      <c r="FB204">
        <v>629.37</v>
      </c>
      <c r="FC204">
        <v>629.37</v>
      </c>
      <c r="FD204">
        <v>0</v>
      </c>
      <c r="FE204">
        <v>0</v>
      </c>
      <c r="FF204" t="s">
        <v>875</v>
      </c>
      <c r="FG204">
        <v>629.37</v>
      </c>
      <c r="FH204">
        <v>629.37</v>
      </c>
      <c r="FI204">
        <v>629.37</v>
      </c>
      <c r="FJ204">
        <v>0</v>
      </c>
      <c r="FK204">
        <v>96</v>
      </c>
      <c r="FL204">
        <v>69.230699999999999</v>
      </c>
      <c r="FM204">
        <v>5.0999999999999996</v>
      </c>
      <c r="FN204">
        <v>21.72</v>
      </c>
      <c r="FO204">
        <v>10.86</v>
      </c>
      <c r="FP204">
        <v>21.72</v>
      </c>
      <c r="FQ204">
        <v>21.72</v>
      </c>
      <c r="FR204">
        <v>0</v>
      </c>
      <c r="FS204">
        <v>0</v>
      </c>
      <c r="FT204">
        <v>0</v>
      </c>
      <c r="FU204">
        <v>0</v>
      </c>
      <c r="FV204">
        <v>0</v>
      </c>
      <c r="FW204">
        <v>0</v>
      </c>
      <c r="FX204">
        <v>0</v>
      </c>
      <c r="FY204">
        <v>0</v>
      </c>
      <c r="FZ204">
        <v>0</v>
      </c>
      <c r="GA204">
        <v>0</v>
      </c>
      <c r="GB204">
        <v>0</v>
      </c>
      <c r="GC204">
        <v>1</v>
      </c>
      <c r="GD204">
        <v>0.25</v>
      </c>
      <c r="GE204">
        <v>96.92</v>
      </c>
      <c r="GF204">
        <v>24.23</v>
      </c>
      <c r="GG204">
        <v>96.92</v>
      </c>
      <c r="GH204">
        <v>96.92</v>
      </c>
      <c r="GI204">
        <v>0</v>
      </c>
      <c r="GJ204">
        <v>0</v>
      </c>
      <c r="GK204">
        <v>0</v>
      </c>
      <c r="GL204">
        <v>0</v>
      </c>
      <c r="GM204">
        <v>0</v>
      </c>
      <c r="GN204">
        <v>83.9</v>
      </c>
      <c r="GO204">
        <v>83.9</v>
      </c>
      <c r="GP204">
        <v>83.9</v>
      </c>
      <c r="GQ204">
        <v>0</v>
      </c>
      <c r="GR204">
        <v>844.4203</v>
      </c>
      <c r="GS204">
        <v>822.94069999999999</v>
      </c>
      <c r="GT204">
        <v>844.4203</v>
      </c>
      <c r="GU204">
        <v>822.94069999999999</v>
      </c>
      <c r="GV204">
        <v>844.4203</v>
      </c>
      <c r="GW204">
        <v>844.4203</v>
      </c>
      <c r="GX204" t="s">
        <v>876</v>
      </c>
      <c r="GY204">
        <v>-9.0539999999999995E-3</v>
      </c>
      <c r="GZ204">
        <v>0</v>
      </c>
      <c r="HA204">
        <v>953.4</v>
      </c>
      <c r="HB204">
        <v>77</v>
      </c>
      <c r="HC204">
        <v>0.7</v>
      </c>
      <c r="HD204" t="s">
        <v>872</v>
      </c>
      <c r="HE204" t="s">
        <v>872</v>
      </c>
      <c r="HF204" t="s">
        <v>872</v>
      </c>
      <c r="HG204" t="s">
        <v>872</v>
      </c>
      <c r="HH204">
        <v>2098</v>
      </c>
      <c r="HI204">
        <v>3237926</v>
      </c>
      <c r="HJ204">
        <v>43837</v>
      </c>
      <c r="HK204">
        <v>64319</v>
      </c>
      <c r="HL204">
        <v>0</v>
      </c>
      <c r="HM204">
        <v>25824</v>
      </c>
      <c r="HN204">
        <v>0</v>
      </c>
      <c r="HO204">
        <v>0</v>
      </c>
      <c r="HP204">
        <v>0</v>
      </c>
      <c r="HQ204">
        <v>9.5</v>
      </c>
      <c r="HR204">
        <v>601409</v>
      </c>
      <c r="HS204">
        <v>647.98</v>
      </c>
      <c r="HT204">
        <v>647.98</v>
      </c>
      <c r="HU204">
        <v>647.98</v>
      </c>
      <c r="HV204">
        <v>0</v>
      </c>
      <c r="HW204">
        <v>0</v>
      </c>
      <c r="HX204" t="s">
        <v>877</v>
      </c>
      <c r="HY204">
        <v>647.98</v>
      </c>
      <c r="HZ204">
        <v>647.98</v>
      </c>
      <c r="IA204">
        <v>647.98</v>
      </c>
      <c r="IB204">
        <v>0</v>
      </c>
      <c r="IC204">
        <v>101</v>
      </c>
      <c r="ID204">
        <v>71.277799999999999</v>
      </c>
      <c r="IE204">
        <v>6</v>
      </c>
      <c r="IF204">
        <v>20.71</v>
      </c>
      <c r="IG204">
        <v>10.355</v>
      </c>
      <c r="IH204">
        <v>20.71</v>
      </c>
      <c r="II204">
        <v>20.71</v>
      </c>
      <c r="IJ204">
        <v>0</v>
      </c>
      <c r="IK204">
        <v>0</v>
      </c>
      <c r="IL204">
        <v>0</v>
      </c>
      <c r="IM204">
        <v>0</v>
      </c>
      <c r="IN204">
        <v>0</v>
      </c>
      <c r="IO204">
        <v>0</v>
      </c>
      <c r="IP204">
        <v>0</v>
      </c>
      <c r="IQ204">
        <v>0</v>
      </c>
      <c r="IR204">
        <v>0</v>
      </c>
      <c r="IS204">
        <v>0</v>
      </c>
      <c r="IT204">
        <v>0</v>
      </c>
      <c r="IU204">
        <v>5</v>
      </c>
      <c r="IV204">
        <v>1.25</v>
      </c>
      <c r="IW204">
        <v>94.63</v>
      </c>
      <c r="IX204">
        <v>23.657499999999999</v>
      </c>
      <c r="IY204">
        <v>94.63</v>
      </c>
      <c r="IZ204">
        <v>94.63</v>
      </c>
      <c r="JA204">
        <v>0</v>
      </c>
      <c r="JB204">
        <v>0</v>
      </c>
      <c r="JC204">
        <v>0</v>
      </c>
      <c r="JD204">
        <v>0</v>
      </c>
      <c r="JE204">
        <v>0</v>
      </c>
      <c r="JF204">
        <v>83.9</v>
      </c>
      <c r="JG204">
        <v>83.9</v>
      </c>
      <c r="JH204">
        <v>83.9</v>
      </c>
      <c r="JI204">
        <v>0</v>
      </c>
      <c r="JJ204">
        <v>844.4203</v>
      </c>
      <c r="JK204">
        <v>844.4203</v>
      </c>
      <c r="JL204" t="s">
        <v>878</v>
      </c>
      <c r="JM204">
        <v>-9.3810000000000004E-3</v>
      </c>
      <c r="JN204">
        <v>0</v>
      </c>
      <c r="JO204">
        <v>928.13</v>
      </c>
      <c r="JP204">
        <v>74</v>
      </c>
      <c r="JQ204">
        <v>0.7</v>
      </c>
      <c r="JR204">
        <v>44317.36438082176</v>
      </c>
      <c r="JS204">
        <v>1</v>
      </c>
      <c r="JT204">
        <v>2</v>
      </c>
    </row>
    <row r="205" spans="1:280" x14ac:dyDescent="0.25">
      <c r="A205">
        <v>5437</v>
      </c>
      <c r="B205">
        <v>2105</v>
      </c>
      <c r="D205" t="s">
        <v>298</v>
      </c>
      <c r="E205" t="s">
        <v>311</v>
      </c>
      <c r="F205" t="s">
        <v>956</v>
      </c>
      <c r="V205" t="s">
        <v>870</v>
      </c>
      <c r="BN205" t="s">
        <v>871</v>
      </c>
      <c r="BT205" t="s">
        <v>872</v>
      </c>
      <c r="BU205" t="s">
        <v>872</v>
      </c>
      <c r="BV205" t="s">
        <v>872</v>
      </c>
      <c r="BW205" t="s">
        <v>872</v>
      </c>
      <c r="CN205" t="s">
        <v>873</v>
      </c>
      <c r="EF205" t="s">
        <v>874</v>
      </c>
      <c r="EL205" t="s">
        <v>872</v>
      </c>
      <c r="EM205" t="s">
        <v>872</v>
      </c>
      <c r="EN205" t="s">
        <v>872</v>
      </c>
      <c r="EO205" t="s">
        <v>872</v>
      </c>
      <c r="FF205" t="s">
        <v>875</v>
      </c>
      <c r="GX205" t="s">
        <v>876</v>
      </c>
      <c r="HD205" t="s">
        <v>872</v>
      </c>
      <c r="HE205" t="s">
        <v>872</v>
      </c>
      <c r="HF205" t="s">
        <v>872</v>
      </c>
      <c r="HG205" t="s">
        <v>872</v>
      </c>
      <c r="HI205">
        <v>0</v>
      </c>
      <c r="HJ205">
        <v>0</v>
      </c>
      <c r="HK205">
        <v>0</v>
      </c>
      <c r="HL205">
        <v>0</v>
      </c>
      <c r="HM205">
        <v>0</v>
      </c>
      <c r="HN205">
        <v>0</v>
      </c>
      <c r="HO205">
        <v>0</v>
      </c>
      <c r="HP205">
        <v>0</v>
      </c>
      <c r="HQ205">
        <v>0</v>
      </c>
      <c r="HR205">
        <v>0</v>
      </c>
      <c r="HS205">
        <v>0</v>
      </c>
      <c r="HU205">
        <v>0</v>
      </c>
      <c r="HV205">
        <v>0</v>
      </c>
      <c r="HW205">
        <v>0</v>
      </c>
      <c r="HX205" t="s">
        <v>877</v>
      </c>
      <c r="HY205">
        <v>0</v>
      </c>
      <c r="IA205">
        <v>0</v>
      </c>
      <c r="IB205">
        <v>0</v>
      </c>
      <c r="IC205">
        <v>0</v>
      </c>
      <c r="ID205">
        <v>0</v>
      </c>
      <c r="IE205">
        <v>0</v>
      </c>
      <c r="IF205">
        <v>0</v>
      </c>
      <c r="IG205">
        <v>0</v>
      </c>
      <c r="II205">
        <v>0</v>
      </c>
      <c r="IJ205">
        <v>0</v>
      </c>
      <c r="IK205">
        <v>0</v>
      </c>
      <c r="IL205">
        <v>0</v>
      </c>
      <c r="IN205">
        <v>0</v>
      </c>
      <c r="IO205">
        <v>0</v>
      </c>
      <c r="IP205">
        <v>0</v>
      </c>
      <c r="IQ205">
        <v>0</v>
      </c>
      <c r="IS205">
        <v>0</v>
      </c>
      <c r="IT205">
        <v>0</v>
      </c>
      <c r="IU205">
        <v>0</v>
      </c>
      <c r="IV205">
        <v>0</v>
      </c>
      <c r="IW205">
        <v>0</v>
      </c>
      <c r="IX205">
        <v>0</v>
      </c>
      <c r="IZ205">
        <v>0</v>
      </c>
      <c r="JA205">
        <v>0</v>
      </c>
      <c r="JB205">
        <v>0</v>
      </c>
      <c r="JD205">
        <v>0</v>
      </c>
      <c r="JE205">
        <v>0</v>
      </c>
      <c r="JF205">
        <v>0</v>
      </c>
      <c r="JH205">
        <v>0</v>
      </c>
      <c r="JI205">
        <v>0</v>
      </c>
      <c r="JJ205">
        <v>0</v>
      </c>
      <c r="JL205" t="s">
        <v>878</v>
      </c>
      <c r="JM205">
        <v>0</v>
      </c>
      <c r="JN205">
        <v>0</v>
      </c>
      <c r="JO205">
        <v>0</v>
      </c>
      <c r="JP205">
        <v>0</v>
      </c>
      <c r="JQ205">
        <v>0</v>
      </c>
      <c r="JR205">
        <v>44317.36438082176</v>
      </c>
      <c r="JS205">
        <v>1</v>
      </c>
      <c r="JT205">
        <v>3</v>
      </c>
    </row>
    <row r="206" spans="1:280" x14ac:dyDescent="0.25">
      <c r="A206">
        <v>2107</v>
      </c>
      <c r="B206">
        <v>2107</v>
      </c>
      <c r="C206" t="s">
        <v>312</v>
      </c>
      <c r="D206" t="s">
        <v>313</v>
      </c>
      <c r="E206" t="s">
        <v>314</v>
      </c>
      <c r="G206">
        <v>2106</v>
      </c>
      <c r="H206">
        <v>180000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12.59</v>
      </c>
      <c r="Q206">
        <v>175000</v>
      </c>
      <c r="R206">
        <v>46</v>
      </c>
      <c r="S206">
        <v>46</v>
      </c>
      <c r="T206">
        <v>46</v>
      </c>
      <c r="U206">
        <v>0</v>
      </c>
      <c r="V206" t="s">
        <v>870</v>
      </c>
      <c r="W206">
        <v>46</v>
      </c>
      <c r="X206">
        <v>46</v>
      </c>
      <c r="Y206">
        <v>46</v>
      </c>
      <c r="Z206">
        <v>0</v>
      </c>
      <c r="AA206">
        <v>4</v>
      </c>
      <c r="AB206">
        <v>4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0</v>
      </c>
      <c r="AR206">
        <v>0</v>
      </c>
      <c r="AS206">
        <v>0</v>
      </c>
      <c r="AT206">
        <v>0</v>
      </c>
      <c r="AU206">
        <v>9.81</v>
      </c>
      <c r="AV206">
        <v>2.4525000000000001</v>
      </c>
      <c r="AW206">
        <v>9.81</v>
      </c>
      <c r="AX206">
        <v>9.81</v>
      </c>
      <c r="AY206">
        <v>0</v>
      </c>
      <c r="AZ206">
        <v>52.55</v>
      </c>
      <c r="BA206">
        <v>52.55</v>
      </c>
      <c r="BB206">
        <v>52.55</v>
      </c>
      <c r="BC206">
        <v>0</v>
      </c>
      <c r="BD206">
        <v>50.46</v>
      </c>
      <c r="BE206">
        <v>50.46</v>
      </c>
      <c r="BF206">
        <v>50.46</v>
      </c>
      <c r="BG206">
        <v>0</v>
      </c>
      <c r="BH206">
        <v>160.07749999999999</v>
      </c>
      <c r="BI206">
        <v>155.46250000000001</v>
      </c>
      <c r="BJ206">
        <v>160.07749999999999</v>
      </c>
      <c r="BK206">
        <v>155.46250000000001</v>
      </c>
      <c r="BL206">
        <v>160.07749999999999</v>
      </c>
      <c r="BM206">
        <v>160.07749999999999</v>
      </c>
      <c r="BN206" t="s">
        <v>871</v>
      </c>
      <c r="BO206">
        <v>0</v>
      </c>
      <c r="BP206">
        <v>0</v>
      </c>
      <c r="BQ206">
        <v>3804.35</v>
      </c>
      <c r="BR206">
        <v>94</v>
      </c>
      <c r="BS206">
        <v>0.9</v>
      </c>
      <c r="BT206" t="s">
        <v>872</v>
      </c>
      <c r="BU206" t="s">
        <v>872</v>
      </c>
      <c r="BV206" t="s">
        <v>872</v>
      </c>
      <c r="BW206" t="s">
        <v>872</v>
      </c>
      <c r="BX206">
        <v>2106</v>
      </c>
      <c r="BY206">
        <v>178000</v>
      </c>
      <c r="BZ206">
        <v>0</v>
      </c>
      <c r="CA206">
        <v>0</v>
      </c>
      <c r="CB206">
        <v>0</v>
      </c>
      <c r="CC206">
        <v>0</v>
      </c>
      <c r="CD206">
        <v>0</v>
      </c>
      <c r="CE206">
        <v>0</v>
      </c>
      <c r="CF206">
        <v>0</v>
      </c>
      <c r="CG206">
        <v>12.59</v>
      </c>
      <c r="CH206">
        <v>213000</v>
      </c>
      <c r="CI206">
        <v>50.38</v>
      </c>
      <c r="CJ206">
        <v>50.38</v>
      </c>
      <c r="CK206">
        <v>50.38</v>
      </c>
      <c r="CL206">
        <v>0</v>
      </c>
      <c r="CM206">
        <v>0</v>
      </c>
      <c r="CN206" t="s">
        <v>873</v>
      </c>
      <c r="CO206">
        <v>50.38</v>
      </c>
      <c r="CP206">
        <v>50.38</v>
      </c>
      <c r="CQ206">
        <v>50.38</v>
      </c>
      <c r="CR206">
        <v>0</v>
      </c>
      <c r="CS206">
        <v>4</v>
      </c>
      <c r="CT206">
        <v>4</v>
      </c>
      <c r="CU206">
        <v>0</v>
      </c>
      <c r="CV206">
        <v>0</v>
      </c>
      <c r="CW206">
        <v>0</v>
      </c>
      <c r="CX206">
        <v>0</v>
      </c>
      <c r="CY206">
        <v>0</v>
      </c>
      <c r="CZ206">
        <v>0</v>
      </c>
      <c r="DA206">
        <v>0</v>
      </c>
      <c r="DB206">
        <v>0</v>
      </c>
      <c r="DC206">
        <v>0</v>
      </c>
      <c r="DD206">
        <v>0</v>
      </c>
      <c r="DE206">
        <v>0</v>
      </c>
      <c r="DF206">
        <v>0</v>
      </c>
      <c r="DG206">
        <v>0</v>
      </c>
      <c r="DH206">
        <v>0</v>
      </c>
      <c r="DI206">
        <v>0</v>
      </c>
      <c r="DJ206">
        <v>0</v>
      </c>
      <c r="DK206">
        <v>0</v>
      </c>
      <c r="DL206">
        <v>0</v>
      </c>
      <c r="DM206">
        <v>10.75</v>
      </c>
      <c r="DN206">
        <v>2.6875</v>
      </c>
      <c r="DO206">
        <v>10.75</v>
      </c>
      <c r="DP206">
        <v>10.75</v>
      </c>
      <c r="DQ206">
        <v>0</v>
      </c>
      <c r="DR206">
        <v>52.55</v>
      </c>
      <c r="DS206">
        <v>52.55</v>
      </c>
      <c r="DT206">
        <v>52.55</v>
      </c>
      <c r="DU206">
        <v>0</v>
      </c>
      <c r="DV206">
        <v>50.46</v>
      </c>
      <c r="DW206">
        <v>50.46</v>
      </c>
      <c r="DX206">
        <v>50.46</v>
      </c>
      <c r="DY206">
        <v>0</v>
      </c>
      <c r="DZ206">
        <v>165.03749999999999</v>
      </c>
      <c r="EA206">
        <v>160.07749999999999</v>
      </c>
      <c r="EB206">
        <v>165.03749999999999</v>
      </c>
      <c r="EC206">
        <v>160.07749999999999</v>
      </c>
      <c r="ED206">
        <v>165.03749999999999</v>
      </c>
      <c r="EE206">
        <v>165.03749999999999</v>
      </c>
      <c r="EF206" t="s">
        <v>874</v>
      </c>
      <c r="EG206">
        <v>0</v>
      </c>
      <c r="EH206">
        <v>0</v>
      </c>
      <c r="EI206">
        <v>4227.87</v>
      </c>
      <c r="EJ206">
        <v>96</v>
      </c>
      <c r="EK206">
        <v>0.9</v>
      </c>
      <c r="EL206" t="s">
        <v>872</v>
      </c>
      <c r="EM206" t="s">
        <v>872</v>
      </c>
      <c r="EN206" t="s">
        <v>872</v>
      </c>
      <c r="EO206" t="s">
        <v>872</v>
      </c>
      <c r="EP206">
        <v>2106</v>
      </c>
      <c r="EQ206">
        <v>197683</v>
      </c>
      <c r="ER206" s="22">
        <v>0</v>
      </c>
      <c r="ES206">
        <v>5579</v>
      </c>
      <c r="ET206">
        <v>304</v>
      </c>
      <c r="EU206">
        <v>0</v>
      </c>
      <c r="EV206">
        <v>0</v>
      </c>
      <c r="EW206">
        <v>0</v>
      </c>
      <c r="EX206">
        <v>0</v>
      </c>
      <c r="EY206">
        <v>12.59</v>
      </c>
      <c r="EZ206">
        <v>130109</v>
      </c>
      <c r="FA206">
        <v>56</v>
      </c>
      <c r="FB206">
        <v>56</v>
      </c>
      <c r="FC206">
        <v>56</v>
      </c>
      <c r="FD206">
        <v>0</v>
      </c>
      <c r="FE206">
        <v>0</v>
      </c>
      <c r="FF206" t="s">
        <v>875</v>
      </c>
      <c r="FG206">
        <v>56</v>
      </c>
      <c r="FH206">
        <v>56</v>
      </c>
      <c r="FI206">
        <v>56</v>
      </c>
      <c r="FJ206">
        <v>0</v>
      </c>
      <c r="FK206">
        <v>3</v>
      </c>
      <c r="FL206">
        <v>3</v>
      </c>
      <c r="FM206">
        <v>0</v>
      </c>
      <c r="FN206">
        <v>0</v>
      </c>
      <c r="FO206">
        <v>0</v>
      </c>
      <c r="FP206">
        <v>0</v>
      </c>
      <c r="FQ206">
        <v>0</v>
      </c>
      <c r="FR206">
        <v>0</v>
      </c>
      <c r="FS206">
        <v>0</v>
      </c>
      <c r="FT206">
        <v>0</v>
      </c>
      <c r="FU206">
        <v>0</v>
      </c>
      <c r="FV206">
        <v>0</v>
      </c>
      <c r="FW206">
        <v>0</v>
      </c>
      <c r="FX206">
        <v>0</v>
      </c>
      <c r="FY206">
        <v>0</v>
      </c>
      <c r="FZ206">
        <v>0</v>
      </c>
      <c r="GA206">
        <v>0</v>
      </c>
      <c r="GB206">
        <v>0</v>
      </c>
      <c r="GC206">
        <v>0</v>
      </c>
      <c r="GD206">
        <v>0</v>
      </c>
      <c r="GE206">
        <v>12.11</v>
      </c>
      <c r="GF206">
        <v>3.0274999999999999</v>
      </c>
      <c r="GG206">
        <v>12.11</v>
      </c>
      <c r="GH206">
        <v>12.11</v>
      </c>
      <c r="GI206">
        <v>0</v>
      </c>
      <c r="GJ206">
        <v>52.55</v>
      </c>
      <c r="GK206">
        <v>52.55</v>
      </c>
      <c r="GL206">
        <v>52.55</v>
      </c>
      <c r="GM206">
        <v>0</v>
      </c>
      <c r="GN206">
        <v>50.46</v>
      </c>
      <c r="GO206">
        <v>50.46</v>
      </c>
      <c r="GP206">
        <v>50.46</v>
      </c>
      <c r="GQ206">
        <v>0</v>
      </c>
      <c r="GR206">
        <v>170.4025</v>
      </c>
      <c r="GS206">
        <v>165.03749999999999</v>
      </c>
      <c r="GT206">
        <v>170.4025</v>
      </c>
      <c r="GU206">
        <v>165.03749999999999</v>
      </c>
      <c r="GV206">
        <v>170.4025</v>
      </c>
      <c r="GW206">
        <v>170.4025</v>
      </c>
      <c r="GX206" t="s">
        <v>876</v>
      </c>
      <c r="GY206">
        <v>0</v>
      </c>
      <c r="GZ206">
        <v>0</v>
      </c>
      <c r="HA206">
        <v>2323.38</v>
      </c>
      <c r="HB206">
        <v>94</v>
      </c>
      <c r="HC206">
        <v>0.9</v>
      </c>
      <c r="HD206" t="s">
        <v>872</v>
      </c>
      <c r="HE206" t="s">
        <v>872</v>
      </c>
      <c r="HF206" t="s">
        <v>872</v>
      </c>
      <c r="HG206" t="s">
        <v>872</v>
      </c>
      <c r="HH206">
        <v>2106</v>
      </c>
      <c r="HI206">
        <v>184849</v>
      </c>
      <c r="HJ206">
        <v>0</v>
      </c>
      <c r="HK206">
        <v>6204</v>
      </c>
      <c r="HL206">
        <v>21</v>
      </c>
      <c r="HM206">
        <v>0</v>
      </c>
      <c r="HN206">
        <v>0</v>
      </c>
      <c r="HO206">
        <v>0</v>
      </c>
      <c r="HP206">
        <v>0</v>
      </c>
      <c r="HQ206">
        <v>12.31</v>
      </c>
      <c r="HR206">
        <v>110733</v>
      </c>
      <c r="HS206">
        <v>57.97</v>
      </c>
      <c r="HT206">
        <v>57.97</v>
      </c>
      <c r="HU206">
        <v>57.97</v>
      </c>
      <c r="HV206">
        <v>0</v>
      </c>
      <c r="HW206">
        <v>0</v>
      </c>
      <c r="HX206" t="s">
        <v>877</v>
      </c>
      <c r="HY206">
        <v>57.97</v>
      </c>
      <c r="HZ206">
        <v>57.97</v>
      </c>
      <c r="IA206">
        <v>57.97</v>
      </c>
      <c r="IB206">
        <v>0</v>
      </c>
      <c r="IC206">
        <v>6</v>
      </c>
      <c r="ID206">
        <v>6</v>
      </c>
      <c r="IE206">
        <v>0</v>
      </c>
      <c r="IF206">
        <v>0</v>
      </c>
      <c r="IG206">
        <v>0</v>
      </c>
      <c r="IH206">
        <v>0</v>
      </c>
      <c r="II206">
        <v>0</v>
      </c>
      <c r="IJ206">
        <v>0</v>
      </c>
      <c r="IK206">
        <v>0</v>
      </c>
      <c r="IL206">
        <v>0</v>
      </c>
      <c r="IM206">
        <v>0</v>
      </c>
      <c r="IN206">
        <v>0</v>
      </c>
      <c r="IO206">
        <v>0</v>
      </c>
      <c r="IP206">
        <v>0</v>
      </c>
      <c r="IQ206">
        <v>0</v>
      </c>
      <c r="IR206">
        <v>0</v>
      </c>
      <c r="IS206">
        <v>0</v>
      </c>
      <c r="IT206">
        <v>0</v>
      </c>
      <c r="IU206">
        <v>0</v>
      </c>
      <c r="IV206">
        <v>0</v>
      </c>
      <c r="IW206">
        <v>13.69</v>
      </c>
      <c r="IX206">
        <v>3.4224999999999999</v>
      </c>
      <c r="IY206">
        <v>13.69</v>
      </c>
      <c r="IZ206">
        <v>13.69</v>
      </c>
      <c r="JA206">
        <v>0</v>
      </c>
      <c r="JB206">
        <v>52.55</v>
      </c>
      <c r="JC206">
        <v>52.55</v>
      </c>
      <c r="JD206">
        <v>52.55</v>
      </c>
      <c r="JE206">
        <v>0</v>
      </c>
      <c r="JF206">
        <v>50.46</v>
      </c>
      <c r="JG206">
        <v>50.46</v>
      </c>
      <c r="JH206">
        <v>50.46</v>
      </c>
      <c r="JI206">
        <v>0</v>
      </c>
      <c r="JJ206">
        <v>170.4025</v>
      </c>
      <c r="JK206">
        <v>170.4025</v>
      </c>
      <c r="JL206" t="s">
        <v>878</v>
      </c>
      <c r="JM206">
        <v>-9.0729999999999995E-3</v>
      </c>
      <c r="JN206">
        <v>0</v>
      </c>
      <c r="JO206">
        <v>1910.18</v>
      </c>
      <c r="JP206">
        <v>91</v>
      </c>
      <c r="JQ206">
        <v>0.9</v>
      </c>
      <c r="JR206">
        <v>44317.36438082176</v>
      </c>
      <c r="JS206">
        <v>1</v>
      </c>
      <c r="JT206">
        <v>2</v>
      </c>
    </row>
    <row r="207" spans="1:280" x14ac:dyDescent="0.25">
      <c r="A207">
        <v>2108</v>
      </c>
      <c r="B207">
        <v>2108</v>
      </c>
      <c r="C207" t="s">
        <v>315</v>
      </c>
      <c r="D207" t="s">
        <v>313</v>
      </c>
      <c r="E207" t="s">
        <v>316</v>
      </c>
      <c r="G207">
        <v>2106</v>
      </c>
      <c r="H207">
        <v>4750000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11.29</v>
      </c>
      <c r="Q207">
        <v>1000000</v>
      </c>
      <c r="R207">
        <v>2669</v>
      </c>
      <c r="S207">
        <v>2669</v>
      </c>
      <c r="T207">
        <v>2669</v>
      </c>
      <c r="U207">
        <v>0</v>
      </c>
      <c r="V207" t="s">
        <v>870</v>
      </c>
      <c r="W207">
        <v>2669</v>
      </c>
      <c r="X207">
        <v>2669</v>
      </c>
      <c r="Y207">
        <v>2669</v>
      </c>
      <c r="Z207">
        <v>0</v>
      </c>
      <c r="AA207">
        <v>290</v>
      </c>
      <c r="AB207">
        <v>290</v>
      </c>
      <c r="AC207">
        <v>1.7</v>
      </c>
      <c r="AD207">
        <v>310</v>
      </c>
      <c r="AE207">
        <v>155</v>
      </c>
      <c r="AF207">
        <v>310</v>
      </c>
      <c r="AG207">
        <v>310</v>
      </c>
      <c r="AH207">
        <v>0</v>
      </c>
      <c r="AI207">
        <v>5</v>
      </c>
      <c r="AJ207">
        <v>5</v>
      </c>
      <c r="AK207">
        <v>5</v>
      </c>
      <c r="AL207">
        <v>5</v>
      </c>
      <c r="AM207">
        <v>0</v>
      </c>
      <c r="AN207">
        <v>0</v>
      </c>
      <c r="AO207">
        <v>0</v>
      </c>
      <c r="AP207">
        <v>0</v>
      </c>
      <c r="AQ207">
        <v>0</v>
      </c>
      <c r="AR207">
        <v>0</v>
      </c>
      <c r="AS207">
        <v>67</v>
      </c>
      <c r="AT207">
        <v>16.75</v>
      </c>
      <c r="AU207">
        <v>656.45</v>
      </c>
      <c r="AV207">
        <v>164.11250000000001</v>
      </c>
      <c r="AW207">
        <v>656.45</v>
      </c>
      <c r="AX207">
        <v>656.45</v>
      </c>
      <c r="AY207">
        <v>0</v>
      </c>
      <c r="AZ207">
        <v>0</v>
      </c>
      <c r="BA207">
        <v>0</v>
      </c>
      <c r="BB207">
        <v>0</v>
      </c>
      <c r="BC207">
        <v>0</v>
      </c>
      <c r="BD207">
        <v>0</v>
      </c>
      <c r="BE207">
        <v>0</v>
      </c>
      <c r="BF207">
        <v>0</v>
      </c>
      <c r="BG207">
        <v>0</v>
      </c>
      <c r="BH207">
        <v>2887.3335000000002</v>
      </c>
      <c r="BI207">
        <v>3301.5625</v>
      </c>
      <c r="BJ207">
        <v>3299.4360000000001</v>
      </c>
      <c r="BK207">
        <v>3301.5625</v>
      </c>
      <c r="BL207">
        <v>3301.5625</v>
      </c>
      <c r="BM207">
        <v>3301.5625</v>
      </c>
      <c r="BN207" t="s">
        <v>871</v>
      </c>
      <c r="BO207">
        <v>0</v>
      </c>
      <c r="BP207">
        <v>0</v>
      </c>
      <c r="BQ207">
        <v>374.67</v>
      </c>
      <c r="BR207">
        <v>10</v>
      </c>
      <c r="BS207">
        <v>0.7</v>
      </c>
      <c r="BT207" t="s">
        <v>872</v>
      </c>
      <c r="BU207" t="s">
        <v>872</v>
      </c>
      <c r="BV207" t="s">
        <v>872</v>
      </c>
      <c r="BW207" t="s">
        <v>872</v>
      </c>
      <c r="BX207">
        <v>2106</v>
      </c>
      <c r="BY207">
        <v>4700000</v>
      </c>
      <c r="BZ207">
        <v>0</v>
      </c>
      <c r="CA207">
        <v>0</v>
      </c>
      <c r="CB207">
        <v>0</v>
      </c>
      <c r="CC207">
        <v>0</v>
      </c>
      <c r="CD207">
        <v>0</v>
      </c>
      <c r="CE207">
        <v>0</v>
      </c>
      <c r="CF207">
        <v>0</v>
      </c>
      <c r="CG207">
        <v>11.29</v>
      </c>
      <c r="CH207">
        <v>1000000</v>
      </c>
      <c r="CI207">
        <v>2325.8000000000002</v>
      </c>
      <c r="CJ207">
        <v>2666.1</v>
      </c>
      <c r="CK207">
        <v>2325.8000000000002</v>
      </c>
      <c r="CL207">
        <v>340.3</v>
      </c>
      <c r="CM207">
        <v>0</v>
      </c>
      <c r="CN207" t="s">
        <v>873</v>
      </c>
      <c r="CO207">
        <v>2325.8000000000002</v>
      </c>
      <c r="CP207">
        <v>2666.1</v>
      </c>
      <c r="CQ207">
        <v>2325.8000000000002</v>
      </c>
      <c r="CR207">
        <v>340.3</v>
      </c>
      <c r="CS207">
        <v>313</v>
      </c>
      <c r="CT207">
        <v>293.27100000000002</v>
      </c>
      <c r="CU207">
        <v>1.7</v>
      </c>
      <c r="CV207">
        <v>206.41</v>
      </c>
      <c r="CW207">
        <v>103.205</v>
      </c>
      <c r="CX207">
        <v>308.06</v>
      </c>
      <c r="CY207">
        <v>206.41</v>
      </c>
      <c r="CZ207">
        <v>101.65</v>
      </c>
      <c r="DA207">
        <v>3.65</v>
      </c>
      <c r="DB207">
        <v>3.65</v>
      </c>
      <c r="DC207">
        <v>3.65</v>
      </c>
      <c r="DD207">
        <v>3.65</v>
      </c>
      <c r="DE207">
        <v>0</v>
      </c>
      <c r="DF207">
        <v>0</v>
      </c>
      <c r="DG207">
        <v>0</v>
      </c>
      <c r="DH207">
        <v>0</v>
      </c>
      <c r="DI207">
        <v>0</v>
      </c>
      <c r="DJ207">
        <v>0</v>
      </c>
      <c r="DK207">
        <v>67</v>
      </c>
      <c r="DL207">
        <v>16.75</v>
      </c>
      <c r="DM207">
        <v>571.83000000000004</v>
      </c>
      <c r="DN207">
        <v>142.95750000000001</v>
      </c>
      <c r="DO207">
        <v>655.74</v>
      </c>
      <c r="DP207">
        <v>571.83000000000004</v>
      </c>
      <c r="DQ207">
        <v>83.91</v>
      </c>
      <c r="DR207">
        <v>0</v>
      </c>
      <c r="DS207">
        <v>0</v>
      </c>
      <c r="DT207">
        <v>0</v>
      </c>
      <c r="DU207">
        <v>0</v>
      </c>
      <c r="DV207">
        <v>0</v>
      </c>
      <c r="DW207">
        <v>0</v>
      </c>
      <c r="DX207">
        <v>0</v>
      </c>
      <c r="DY207">
        <v>0</v>
      </c>
      <c r="DZ207">
        <v>2995.5194999999999</v>
      </c>
      <c r="EA207">
        <v>2887.3335000000002</v>
      </c>
      <c r="EB207">
        <v>3402.5245</v>
      </c>
      <c r="EC207">
        <v>3299.4360000000001</v>
      </c>
      <c r="ED207">
        <v>2995.5194999999999</v>
      </c>
      <c r="EE207">
        <v>3402.5245</v>
      </c>
      <c r="EF207" t="s">
        <v>874</v>
      </c>
      <c r="EG207">
        <v>-2.5400000000000002E-3</v>
      </c>
      <c r="EH207">
        <v>0</v>
      </c>
      <c r="EI207">
        <v>374.13</v>
      </c>
      <c r="EJ207">
        <v>17</v>
      </c>
      <c r="EK207">
        <v>0.7</v>
      </c>
      <c r="EL207" t="s">
        <v>872</v>
      </c>
      <c r="EM207" t="s">
        <v>872</v>
      </c>
      <c r="EN207" t="s">
        <v>872</v>
      </c>
      <c r="EO207" t="s">
        <v>872</v>
      </c>
      <c r="EP207">
        <v>2106</v>
      </c>
      <c r="EQ207">
        <v>4397842</v>
      </c>
      <c r="ER207" s="22">
        <v>0</v>
      </c>
      <c r="ES207">
        <v>217800</v>
      </c>
      <c r="ET207">
        <v>786</v>
      </c>
      <c r="EU207">
        <v>0</v>
      </c>
      <c r="EV207">
        <v>0</v>
      </c>
      <c r="EW207">
        <v>0</v>
      </c>
      <c r="EX207">
        <v>0</v>
      </c>
      <c r="EY207">
        <v>11.29</v>
      </c>
      <c r="EZ207">
        <v>1353297</v>
      </c>
      <c r="FA207">
        <v>2389.12</v>
      </c>
      <c r="FB207">
        <v>2723.95</v>
      </c>
      <c r="FC207">
        <v>2389.12</v>
      </c>
      <c r="FD207">
        <v>334.83</v>
      </c>
      <c r="FE207">
        <v>0</v>
      </c>
      <c r="FF207" t="s">
        <v>875</v>
      </c>
      <c r="FG207">
        <v>2389.12</v>
      </c>
      <c r="FH207">
        <v>2723.95</v>
      </c>
      <c r="FI207">
        <v>2389.12</v>
      </c>
      <c r="FJ207">
        <v>334.83</v>
      </c>
      <c r="FK207">
        <v>319</v>
      </c>
      <c r="FL207">
        <v>299.6345</v>
      </c>
      <c r="FM207">
        <v>1.7</v>
      </c>
      <c r="FN207">
        <v>223.22</v>
      </c>
      <c r="FO207">
        <v>111.61</v>
      </c>
      <c r="FP207">
        <v>318.07</v>
      </c>
      <c r="FQ207">
        <v>223.22</v>
      </c>
      <c r="FR207">
        <v>94.85</v>
      </c>
      <c r="FS207">
        <v>3.61</v>
      </c>
      <c r="FT207">
        <v>3.61</v>
      </c>
      <c r="FU207">
        <v>3.61</v>
      </c>
      <c r="FV207">
        <v>3.61</v>
      </c>
      <c r="FW207">
        <v>0</v>
      </c>
      <c r="FX207">
        <v>0</v>
      </c>
      <c r="FY207">
        <v>0</v>
      </c>
      <c r="FZ207">
        <v>0</v>
      </c>
      <c r="GA207">
        <v>0</v>
      </c>
      <c r="GB207">
        <v>0</v>
      </c>
      <c r="GC207">
        <v>56</v>
      </c>
      <c r="GD207">
        <v>14</v>
      </c>
      <c r="GE207">
        <v>703.38</v>
      </c>
      <c r="GF207">
        <v>175.845</v>
      </c>
      <c r="GG207">
        <v>802.38</v>
      </c>
      <c r="GH207">
        <v>703.38</v>
      </c>
      <c r="GI207">
        <v>99</v>
      </c>
      <c r="GJ207">
        <v>0</v>
      </c>
      <c r="GK207">
        <v>0</v>
      </c>
      <c r="GL207">
        <v>0</v>
      </c>
      <c r="GM207">
        <v>0</v>
      </c>
      <c r="GN207">
        <v>0</v>
      </c>
      <c r="GO207">
        <v>0</v>
      </c>
      <c r="GP207">
        <v>0</v>
      </c>
      <c r="GQ207">
        <v>0</v>
      </c>
      <c r="GR207">
        <v>2991.3371999999999</v>
      </c>
      <c r="GS207">
        <v>2995.5194999999999</v>
      </c>
      <c r="GT207">
        <v>3372.5372000000002</v>
      </c>
      <c r="GU207">
        <v>3402.5245</v>
      </c>
      <c r="GV207">
        <v>2995.5194999999999</v>
      </c>
      <c r="GW207">
        <v>3402.5245</v>
      </c>
      <c r="GX207" t="s">
        <v>876</v>
      </c>
      <c r="GY207">
        <v>-3.7820000000000002E-3</v>
      </c>
      <c r="GZ207">
        <v>0</v>
      </c>
      <c r="HA207">
        <v>494.94</v>
      </c>
      <c r="HB207">
        <v>23</v>
      </c>
      <c r="HC207">
        <v>0.7</v>
      </c>
      <c r="HD207" t="s">
        <v>872</v>
      </c>
      <c r="HE207" t="s">
        <v>872</v>
      </c>
      <c r="HF207" t="s">
        <v>872</v>
      </c>
      <c r="HG207" t="s">
        <v>872</v>
      </c>
      <c r="HH207">
        <v>2106</v>
      </c>
      <c r="HI207">
        <v>4203996</v>
      </c>
      <c r="HJ207">
        <v>0</v>
      </c>
      <c r="HK207">
        <v>120795</v>
      </c>
      <c r="HL207">
        <v>849</v>
      </c>
      <c r="HM207">
        <v>0</v>
      </c>
      <c r="HN207">
        <v>0</v>
      </c>
      <c r="HO207">
        <v>0</v>
      </c>
      <c r="HP207">
        <v>0</v>
      </c>
      <c r="HQ207">
        <v>10.91</v>
      </c>
      <c r="HR207">
        <v>1274174</v>
      </c>
      <c r="HS207">
        <v>2390.36</v>
      </c>
      <c r="HT207">
        <v>2704.02</v>
      </c>
      <c r="HU207">
        <v>2390.36</v>
      </c>
      <c r="HV207">
        <v>313.66000000000003</v>
      </c>
      <c r="HW207">
        <v>0</v>
      </c>
      <c r="HX207" t="s">
        <v>877</v>
      </c>
      <c r="HY207">
        <v>2390.36</v>
      </c>
      <c r="HZ207">
        <v>2704.02</v>
      </c>
      <c r="IA207">
        <v>2390.36</v>
      </c>
      <c r="IB207">
        <v>313.66000000000003</v>
      </c>
      <c r="IC207">
        <v>323</v>
      </c>
      <c r="ID207">
        <v>297.44220000000001</v>
      </c>
      <c r="IE207">
        <v>1.6</v>
      </c>
      <c r="IF207">
        <v>231.57</v>
      </c>
      <c r="IG207">
        <v>115.785</v>
      </c>
      <c r="IH207">
        <v>321.64999999999998</v>
      </c>
      <c r="II207">
        <v>231.57</v>
      </c>
      <c r="IJ207">
        <v>90.08</v>
      </c>
      <c r="IK207">
        <v>5.43</v>
      </c>
      <c r="IL207">
        <v>5.43</v>
      </c>
      <c r="IM207">
        <v>5.43</v>
      </c>
      <c r="IN207">
        <v>5.43</v>
      </c>
      <c r="IO207">
        <v>0</v>
      </c>
      <c r="IP207">
        <v>0</v>
      </c>
      <c r="IQ207">
        <v>0</v>
      </c>
      <c r="IR207">
        <v>0</v>
      </c>
      <c r="IS207">
        <v>0</v>
      </c>
      <c r="IT207">
        <v>0</v>
      </c>
      <c r="IU207">
        <v>37</v>
      </c>
      <c r="IV207">
        <v>9.25</v>
      </c>
      <c r="IW207">
        <v>685.88</v>
      </c>
      <c r="IX207">
        <v>171.47</v>
      </c>
      <c r="IY207">
        <v>775.88</v>
      </c>
      <c r="IZ207">
        <v>685.88</v>
      </c>
      <c r="JA207">
        <v>90</v>
      </c>
      <c r="JB207">
        <v>0</v>
      </c>
      <c r="JC207">
        <v>0</v>
      </c>
      <c r="JD207">
        <v>0</v>
      </c>
      <c r="JE207">
        <v>0</v>
      </c>
      <c r="JF207">
        <v>0</v>
      </c>
      <c r="JG207">
        <v>0</v>
      </c>
      <c r="JH207">
        <v>0</v>
      </c>
      <c r="JI207">
        <v>0</v>
      </c>
      <c r="JJ207">
        <v>2991.3371999999999</v>
      </c>
      <c r="JK207">
        <v>3372.5372000000002</v>
      </c>
      <c r="JL207" t="s">
        <v>878</v>
      </c>
      <c r="JM207">
        <v>-4.5880000000000001E-3</v>
      </c>
      <c r="JN207">
        <v>0</v>
      </c>
      <c r="JO207">
        <v>471.21</v>
      </c>
      <c r="JP207">
        <v>20</v>
      </c>
      <c r="JQ207">
        <v>0.7</v>
      </c>
      <c r="JR207">
        <v>44317.36438082176</v>
      </c>
      <c r="JS207">
        <v>1</v>
      </c>
      <c r="JT207">
        <v>2</v>
      </c>
    </row>
    <row r="208" spans="1:280" x14ac:dyDescent="0.25">
      <c r="A208">
        <v>4040</v>
      </c>
      <c r="B208">
        <v>2108</v>
      </c>
      <c r="D208" t="s">
        <v>313</v>
      </c>
      <c r="E208" t="s">
        <v>316</v>
      </c>
      <c r="F208" t="s">
        <v>957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T208">
        <v>0</v>
      </c>
      <c r="U208">
        <v>0</v>
      </c>
      <c r="V208" t="s">
        <v>870</v>
      </c>
      <c r="W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G208">
        <v>0</v>
      </c>
      <c r="AH208">
        <v>0</v>
      </c>
      <c r="AI208">
        <v>0</v>
      </c>
      <c r="AJ208">
        <v>0</v>
      </c>
      <c r="AL208">
        <v>0</v>
      </c>
      <c r="AM208">
        <v>0</v>
      </c>
      <c r="AN208">
        <v>0</v>
      </c>
      <c r="AO208">
        <v>0</v>
      </c>
      <c r="AQ208">
        <v>0</v>
      </c>
      <c r="AR208">
        <v>0</v>
      </c>
      <c r="AS208">
        <v>0</v>
      </c>
      <c r="AT208">
        <v>0</v>
      </c>
      <c r="AU208">
        <v>0</v>
      </c>
      <c r="AV208">
        <v>0</v>
      </c>
      <c r="AX208">
        <v>0</v>
      </c>
      <c r="AY208">
        <v>0</v>
      </c>
      <c r="AZ208">
        <v>0</v>
      </c>
      <c r="BB208">
        <v>0</v>
      </c>
      <c r="BC208">
        <v>0</v>
      </c>
      <c r="BD208">
        <v>0</v>
      </c>
      <c r="BF208">
        <v>0</v>
      </c>
      <c r="BG208">
        <v>0</v>
      </c>
      <c r="BH208">
        <v>412.10250000000002</v>
      </c>
      <c r="BI208">
        <v>0</v>
      </c>
      <c r="BL208">
        <v>412.10250000000002</v>
      </c>
      <c r="BN208" t="s">
        <v>871</v>
      </c>
      <c r="BO208">
        <v>0</v>
      </c>
      <c r="BP208">
        <v>0</v>
      </c>
      <c r="BQ208">
        <v>0</v>
      </c>
      <c r="BR208">
        <v>0</v>
      </c>
      <c r="BS208">
        <v>0</v>
      </c>
      <c r="BT208" t="s">
        <v>872</v>
      </c>
      <c r="BU208" t="s">
        <v>872</v>
      </c>
      <c r="BV208" t="s">
        <v>872</v>
      </c>
      <c r="BW208" t="s">
        <v>872</v>
      </c>
      <c r="BY208">
        <v>0</v>
      </c>
      <c r="BZ208">
        <v>0</v>
      </c>
      <c r="CA208">
        <v>0</v>
      </c>
      <c r="CB208">
        <v>0</v>
      </c>
      <c r="CC208">
        <v>0</v>
      </c>
      <c r="CD208">
        <v>0</v>
      </c>
      <c r="CE208">
        <v>0</v>
      </c>
      <c r="CF208">
        <v>0</v>
      </c>
      <c r="CG208">
        <v>0</v>
      </c>
      <c r="CH208">
        <v>0</v>
      </c>
      <c r="CI208">
        <v>340.3</v>
      </c>
      <c r="CK208">
        <v>340.3</v>
      </c>
      <c r="CL208">
        <v>0</v>
      </c>
      <c r="CM208">
        <v>0</v>
      </c>
      <c r="CN208" t="s">
        <v>873</v>
      </c>
      <c r="CO208">
        <v>340.3</v>
      </c>
      <c r="CQ208">
        <v>340.3</v>
      </c>
      <c r="CR208">
        <v>0</v>
      </c>
      <c r="CS208">
        <v>0</v>
      </c>
      <c r="CT208">
        <v>0</v>
      </c>
      <c r="CU208">
        <v>0</v>
      </c>
      <c r="CV208">
        <v>101.65</v>
      </c>
      <c r="CW208">
        <v>50.825000000000003</v>
      </c>
      <c r="CY208">
        <v>101.65</v>
      </c>
      <c r="CZ208">
        <v>0</v>
      </c>
      <c r="DA208">
        <v>0</v>
      </c>
      <c r="DB208">
        <v>0</v>
      </c>
      <c r="DD208">
        <v>0</v>
      </c>
      <c r="DE208">
        <v>0</v>
      </c>
      <c r="DF208">
        <v>0</v>
      </c>
      <c r="DG208">
        <v>0</v>
      </c>
      <c r="DI208">
        <v>0</v>
      </c>
      <c r="DJ208">
        <v>0</v>
      </c>
      <c r="DK208">
        <v>0</v>
      </c>
      <c r="DL208">
        <v>0</v>
      </c>
      <c r="DM208">
        <v>83.91</v>
      </c>
      <c r="DN208">
        <v>20.977499999999999</v>
      </c>
      <c r="DP208">
        <v>83.91</v>
      </c>
      <c r="DQ208">
        <v>0</v>
      </c>
      <c r="DR208">
        <v>0</v>
      </c>
      <c r="DT208">
        <v>0</v>
      </c>
      <c r="DU208">
        <v>0</v>
      </c>
      <c r="DV208">
        <v>0</v>
      </c>
      <c r="DX208">
        <v>0</v>
      </c>
      <c r="DY208">
        <v>0</v>
      </c>
      <c r="DZ208">
        <v>407.005</v>
      </c>
      <c r="EA208">
        <v>412.10250000000002</v>
      </c>
      <c r="ED208">
        <v>412.10250000000002</v>
      </c>
      <c r="EF208" t="s">
        <v>874</v>
      </c>
      <c r="EG208">
        <v>-2.5400000000000002E-3</v>
      </c>
      <c r="EH208">
        <v>0</v>
      </c>
      <c r="EI208">
        <v>0</v>
      </c>
      <c r="EJ208">
        <v>0</v>
      </c>
      <c r="EK208">
        <v>0</v>
      </c>
      <c r="EL208" t="s">
        <v>872</v>
      </c>
      <c r="EM208" t="s">
        <v>872</v>
      </c>
      <c r="EN208" t="s">
        <v>872</v>
      </c>
      <c r="EO208" t="s">
        <v>872</v>
      </c>
      <c r="EQ208">
        <v>0</v>
      </c>
      <c r="ER208" s="22">
        <v>0</v>
      </c>
      <c r="ES208">
        <v>0</v>
      </c>
      <c r="ET208">
        <v>0</v>
      </c>
      <c r="EU208">
        <v>0</v>
      </c>
      <c r="EV208">
        <v>0</v>
      </c>
      <c r="EW208">
        <v>0</v>
      </c>
      <c r="EX208">
        <v>0</v>
      </c>
      <c r="EY208">
        <v>0</v>
      </c>
      <c r="EZ208">
        <v>0</v>
      </c>
      <c r="FA208">
        <v>334.83</v>
      </c>
      <c r="FC208">
        <v>334.83</v>
      </c>
      <c r="FD208">
        <v>0</v>
      </c>
      <c r="FE208">
        <v>0</v>
      </c>
      <c r="FF208" t="s">
        <v>875</v>
      </c>
      <c r="FG208">
        <v>334.83</v>
      </c>
      <c r="FI208">
        <v>334.83</v>
      </c>
      <c r="FJ208">
        <v>0</v>
      </c>
      <c r="FK208">
        <v>0</v>
      </c>
      <c r="FL208">
        <v>0</v>
      </c>
      <c r="FM208">
        <v>0</v>
      </c>
      <c r="FN208">
        <v>94.85</v>
      </c>
      <c r="FO208">
        <v>47.424999999999997</v>
      </c>
      <c r="FQ208">
        <v>94.85</v>
      </c>
      <c r="FR208">
        <v>0</v>
      </c>
      <c r="FS208">
        <v>0</v>
      </c>
      <c r="FT208">
        <v>0</v>
      </c>
      <c r="FV208">
        <v>0</v>
      </c>
      <c r="FW208">
        <v>0</v>
      </c>
      <c r="FX208">
        <v>0</v>
      </c>
      <c r="FY208">
        <v>0</v>
      </c>
      <c r="GA208">
        <v>0</v>
      </c>
      <c r="GB208">
        <v>0</v>
      </c>
      <c r="GC208">
        <v>0</v>
      </c>
      <c r="GD208">
        <v>0</v>
      </c>
      <c r="GE208">
        <v>99</v>
      </c>
      <c r="GF208">
        <v>24.75</v>
      </c>
      <c r="GH208">
        <v>99</v>
      </c>
      <c r="GI208">
        <v>0</v>
      </c>
      <c r="GJ208">
        <v>0</v>
      </c>
      <c r="GL208">
        <v>0</v>
      </c>
      <c r="GM208">
        <v>0</v>
      </c>
      <c r="GN208">
        <v>0</v>
      </c>
      <c r="GP208">
        <v>0</v>
      </c>
      <c r="GQ208">
        <v>0</v>
      </c>
      <c r="GR208">
        <v>381.2</v>
      </c>
      <c r="GS208">
        <v>407.005</v>
      </c>
      <c r="GV208">
        <v>407.005</v>
      </c>
      <c r="GX208" t="s">
        <v>876</v>
      </c>
      <c r="GY208">
        <v>-3.7820000000000002E-3</v>
      </c>
      <c r="GZ208">
        <v>0</v>
      </c>
      <c r="HA208">
        <v>0</v>
      </c>
      <c r="HB208">
        <v>0</v>
      </c>
      <c r="HC208">
        <v>0</v>
      </c>
      <c r="HD208" t="s">
        <v>872</v>
      </c>
      <c r="HE208" t="s">
        <v>872</v>
      </c>
      <c r="HF208" t="s">
        <v>872</v>
      </c>
      <c r="HG208" t="s">
        <v>872</v>
      </c>
      <c r="HI208">
        <v>0</v>
      </c>
      <c r="HJ208">
        <v>0</v>
      </c>
      <c r="HK208">
        <v>0</v>
      </c>
      <c r="HL208">
        <v>0</v>
      </c>
      <c r="HM208">
        <v>0</v>
      </c>
      <c r="HN208">
        <v>0</v>
      </c>
      <c r="HO208">
        <v>0</v>
      </c>
      <c r="HP208">
        <v>0</v>
      </c>
      <c r="HQ208">
        <v>0</v>
      </c>
      <c r="HR208">
        <v>0</v>
      </c>
      <c r="HS208">
        <v>313.66000000000003</v>
      </c>
      <c r="HU208">
        <v>313.66000000000003</v>
      </c>
      <c r="HV208">
        <v>0</v>
      </c>
      <c r="HW208">
        <v>0</v>
      </c>
      <c r="HX208" t="s">
        <v>877</v>
      </c>
      <c r="HY208">
        <v>313.66000000000003</v>
      </c>
      <c r="IA208">
        <v>313.66000000000003</v>
      </c>
      <c r="IB208">
        <v>0</v>
      </c>
      <c r="IC208">
        <v>0</v>
      </c>
      <c r="ID208">
        <v>0</v>
      </c>
      <c r="IE208">
        <v>0</v>
      </c>
      <c r="IF208">
        <v>90.08</v>
      </c>
      <c r="IG208">
        <v>45.04</v>
      </c>
      <c r="II208">
        <v>90.08</v>
      </c>
      <c r="IJ208">
        <v>0</v>
      </c>
      <c r="IK208">
        <v>0</v>
      </c>
      <c r="IL208">
        <v>0</v>
      </c>
      <c r="IN208">
        <v>0</v>
      </c>
      <c r="IO208">
        <v>0</v>
      </c>
      <c r="IP208">
        <v>0</v>
      </c>
      <c r="IQ208">
        <v>0</v>
      </c>
      <c r="IS208">
        <v>0</v>
      </c>
      <c r="IT208">
        <v>0</v>
      </c>
      <c r="IU208">
        <v>0</v>
      </c>
      <c r="IV208">
        <v>0</v>
      </c>
      <c r="IW208">
        <v>90</v>
      </c>
      <c r="IX208">
        <v>22.5</v>
      </c>
      <c r="IZ208">
        <v>90</v>
      </c>
      <c r="JA208">
        <v>0</v>
      </c>
      <c r="JB208">
        <v>0</v>
      </c>
      <c r="JD208">
        <v>0</v>
      </c>
      <c r="JE208">
        <v>0</v>
      </c>
      <c r="JF208">
        <v>0</v>
      </c>
      <c r="JH208">
        <v>0</v>
      </c>
      <c r="JI208">
        <v>0</v>
      </c>
      <c r="JJ208">
        <v>381.2</v>
      </c>
      <c r="JL208" t="s">
        <v>878</v>
      </c>
      <c r="JM208">
        <v>0</v>
      </c>
      <c r="JN208">
        <v>0</v>
      </c>
      <c r="JO208">
        <v>0</v>
      </c>
      <c r="JP208">
        <v>0</v>
      </c>
      <c r="JQ208">
        <v>0</v>
      </c>
      <c r="JR208">
        <v>44317.36438082176</v>
      </c>
      <c r="JS208">
        <v>1</v>
      </c>
      <c r="JT208">
        <v>3</v>
      </c>
    </row>
    <row r="209" spans="1:280" x14ac:dyDescent="0.25">
      <c r="A209">
        <v>2109</v>
      </c>
      <c r="B209">
        <v>2109</v>
      </c>
      <c r="C209" t="s">
        <v>317</v>
      </c>
      <c r="D209" t="s">
        <v>313</v>
      </c>
      <c r="E209" t="s">
        <v>318</v>
      </c>
      <c r="G209">
        <v>2106</v>
      </c>
      <c r="H209">
        <v>65000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22000</v>
      </c>
      <c r="R209">
        <v>5</v>
      </c>
      <c r="S209">
        <v>5</v>
      </c>
      <c r="T209">
        <v>5</v>
      </c>
      <c r="U209">
        <v>0</v>
      </c>
      <c r="V209" t="s">
        <v>870</v>
      </c>
      <c r="W209">
        <v>5</v>
      </c>
      <c r="X209">
        <v>5</v>
      </c>
      <c r="Y209">
        <v>5</v>
      </c>
      <c r="Z209">
        <v>0</v>
      </c>
      <c r="AA209">
        <v>2</v>
      </c>
      <c r="AB209">
        <v>0.55000000000000004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0</v>
      </c>
      <c r="AR209">
        <v>0</v>
      </c>
      <c r="AS209">
        <v>0</v>
      </c>
      <c r="AT209">
        <v>0</v>
      </c>
      <c r="AU209">
        <v>0.95</v>
      </c>
      <c r="AV209">
        <v>0.23749999999999999</v>
      </c>
      <c r="AW209">
        <v>0.95</v>
      </c>
      <c r="AX209">
        <v>0.95</v>
      </c>
      <c r="AY209">
        <v>0</v>
      </c>
      <c r="AZ209">
        <v>25.54</v>
      </c>
      <c r="BA209">
        <v>25.54</v>
      </c>
      <c r="BB209">
        <v>25.54</v>
      </c>
      <c r="BC209">
        <v>0</v>
      </c>
      <c r="BD209">
        <v>0</v>
      </c>
      <c r="BE209">
        <v>0</v>
      </c>
      <c r="BF209">
        <v>0</v>
      </c>
      <c r="BG209">
        <v>0</v>
      </c>
      <c r="BH209">
        <v>31.327500000000001</v>
      </c>
      <c r="BI209">
        <v>31.327500000000001</v>
      </c>
      <c r="BJ209">
        <v>31.327500000000001</v>
      </c>
      <c r="BK209">
        <v>31.327500000000001</v>
      </c>
      <c r="BL209">
        <v>31.327500000000001</v>
      </c>
      <c r="BM209">
        <v>31.327500000000001</v>
      </c>
      <c r="BN209" t="s">
        <v>871</v>
      </c>
      <c r="BO209">
        <v>0</v>
      </c>
      <c r="BP209">
        <v>0</v>
      </c>
      <c r="BQ209">
        <v>4400</v>
      </c>
      <c r="BR209">
        <v>96</v>
      </c>
      <c r="BS209">
        <v>0.9</v>
      </c>
      <c r="BT209" t="s">
        <v>872</v>
      </c>
      <c r="BU209" t="s">
        <v>872</v>
      </c>
      <c r="BV209" t="s">
        <v>872</v>
      </c>
      <c r="BW209" t="s">
        <v>872</v>
      </c>
      <c r="BX209">
        <v>2106</v>
      </c>
      <c r="BY209">
        <v>63034</v>
      </c>
      <c r="BZ209">
        <v>0</v>
      </c>
      <c r="CA209">
        <v>0</v>
      </c>
      <c r="CB209">
        <v>0</v>
      </c>
      <c r="CC209">
        <v>0</v>
      </c>
      <c r="CD209">
        <v>0</v>
      </c>
      <c r="CE209">
        <v>0</v>
      </c>
      <c r="CF209">
        <v>0</v>
      </c>
      <c r="CG209">
        <v>0</v>
      </c>
      <c r="CH209">
        <v>20000</v>
      </c>
      <c r="CI209">
        <v>5</v>
      </c>
      <c r="CJ209">
        <v>5</v>
      </c>
      <c r="CK209">
        <v>5</v>
      </c>
      <c r="CL209">
        <v>0</v>
      </c>
      <c r="CM209">
        <v>0</v>
      </c>
      <c r="CN209" t="s">
        <v>873</v>
      </c>
      <c r="CO209">
        <v>5</v>
      </c>
      <c r="CP209">
        <v>5</v>
      </c>
      <c r="CQ209">
        <v>5</v>
      </c>
      <c r="CR209">
        <v>0</v>
      </c>
      <c r="CS209">
        <v>2</v>
      </c>
      <c r="CT209">
        <v>0.55000000000000004</v>
      </c>
      <c r="CU209">
        <v>0</v>
      </c>
      <c r="CV209">
        <v>0</v>
      </c>
      <c r="CW209">
        <v>0</v>
      </c>
      <c r="CX209">
        <v>0</v>
      </c>
      <c r="CY209">
        <v>0</v>
      </c>
      <c r="CZ209">
        <v>0</v>
      </c>
      <c r="DA209">
        <v>0</v>
      </c>
      <c r="DB209">
        <v>0</v>
      </c>
      <c r="DC209">
        <v>0</v>
      </c>
      <c r="DD209">
        <v>0</v>
      </c>
      <c r="DE209">
        <v>0</v>
      </c>
      <c r="DF209">
        <v>0</v>
      </c>
      <c r="DG209">
        <v>0</v>
      </c>
      <c r="DH209">
        <v>0</v>
      </c>
      <c r="DI209">
        <v>0</v>
      </c>
      <c r="DJ209">
        <v>0</v>
      </c>
      <c r="DK209">
        <v>0</v>
      </c>
      <c r="DL209">
        <v>0</v>
      </c>
      <c r="DM209">
        <v>0.95</v>
      </c>
      <c r="DN209">
        <v>0.23749999999999999</v>
      </c>
      <c r="DO209">
        <v>0.95</v>
      </c>
      <c r="DP209">
        <v>0.95</v>
      </c>
      <c r="DQ209">
        <v>0</v>
      </c>
      <c r="DR209">
        <v>25.54</v>
      </c>
      <c r="DS209">
        <v>25.54</v>
      </c>
      <c r="DT209">
        <v>25.54</v>
      </c>
      <c r="DU209">
        <v>0</v>
      </c>
      <c r="DV209">
        <v>0</v>
      </c>
      <c r="DW209">
        <v>0</v>
      </c>
      <c r="DX209">
        <v>0</v>
      </c>
      <c r="DY209">
        <v>0</v>
      </c>
      <c r="DZ209">
        <v>27.635000000000002</v>
      </c>
      <c r="EA209">
        <v>31.327500000000001</v>
      </c>
      <c r="EB209">
        <v>27.635000000000002</v>
      </c>
      <c r="EC209">
        <v>31.327500000000001</v>
      </c>
      <c r="ED209">
        <v>31.327500000000001</v>
      </c>
      <c r="EE209">
        <v>31.327500000000001</v>
      </c>
      <c r="EF209" t="s">
        <v>874</v>
      </c>
      <c r="EG209">
        <v>0</v>
      </c>
      <c r="EH209">
        <v>0</v>
      </c>
      <c r="EI209">
        <v>4000</v>
      </c>
      <c r="EJ209">
        <v>96</v>
      </c>
      <c r="EK209">
        <v>0.9</v>
      </c>
      <c r="EL209" t="s">
        <v>872</v>
      </c>
      <c r="EM209" t="s">
        <v>872</v>
      </c>
      <c r="EN209" t="s">
        <v>872</v>
      </c>
      <c r="EO209" t="s">
        <v>872</v>
      </c>
      <c r="EP209">
        <v>2106</v>
      </c>
      <c r="EQ209">
        <v>66165</v>
      </c>
      <c r="ER209" s="22">
        <v>0</v>
      </c>
      <c r="ES209">
        <v>207</v>
      </c>
      <c r="ET209">
        <v>0</v>
      </c>
      <c r="EU209">
        <v>0</v>
      </c>
      <c r="EV209">
        <v>0</v>
      </c>
      <c r="EW209">
        <v>0</v>
      </c>
      <c r="EX209">
        <v>0</v>
      </c>
      <c r="EY209">
        <v>0</v>
      </c>
      <c r="EZ209">
        <v>11893</v>
      </c>
      <c r="FA209">
        <v>2</v>
      </c>
      <c r="FB209">
        <v>2</v>
      </c>
      <c r="FC209">
        <v>2</v>
      </c>
      <c r="FD209">
        <v>0</v>
      </c>
      <c r="FE209">
        <v>0</v>
      </c>
      <c r="FF209" t="s">
        <v>875</v>
      </c>
      <c r="FG209">
        <v>2</v>
      </c>
      <c r="FH209">
        <v>2</v>
      </c>
      <c r="FI209">
        <v>2</v>
      </c>
      <c r="FJ209">
        <v>0</v>
      </c>
      <c r="FK209">
        <v>0</v>
      </c>
      <c r="FL209">
        <v>0</v>
      </c>
      <c r="FM209">
        <v>0</v>
      </c>
      <c r="FN209">
        <v>0</v>
      </c>
      <c r="FO209">
        <v>0</v>
      </c>
      <c r="FP209">
        <v>0</v>
      </c>
      <c r="FQ209">
        <v>0</v>
      </c>
      <c r="FR209">
        <v>0</v>
      </c>
      <c r="FS209">
        <v>0</v>
      </c>
      <c r="FT209">
        <v>0</v>
      </c>
      <c r="FU209">
        <v>0</v>
      </c>
      <c r="FV209">
        <v>0</v>
      </c>
      <c r="FW209">
        <v>0</v>
      </c>
      <c r="FX209">
        <v>0</v>
      </c>
      <c r="FY209">
        <v>0</v>
      </c>
      <c r="FZ209">
        <v>0</v>
      </c>
      <c r="GA209">
        <v>0</v>
      </c>
      <c r="GB209">
        <v>0</v>
      </c>
      <c r="GC209">
        <v>0</v>
      </c>
      <c r="GD209">
        <v>0</v>
      </c>
      <c r="GE209">
        <v>0.38</v>
      </c>
      <c r="GF209">
        <v>9.5000000000000001E-2</v>
      </c>
      <c r="GG209">
        <v>0.38</v>
      </c>
      <c r="GH209">
        <v>0.38</v>
      </c>
      <c r="GI209">
        <v>0</v>
      </c>
      <c r="GJ209">
        <v>25.54</v>
      </c>
      <c r="GK209">
        <v>25.54</v>
      </c>
      <c r="GL209">
        <v>25.54</v>
      </c>
      <c r="GM209">
        <v>0</v>
      </c>
      <c r="GN209">
        <v>0</v>
      </c>
      <c r="GO209">
        <v>0</v>
      </c>
      <c r="GP209">
        <v>0</v>
      </c>
      <c r="GQ209">
        <v>0</v>
      </c>
      <c r="GR209">
        <v>28.79</v>
      </c>
      <c r="GS209">
        <v>27.635000000000002</v>
      </c>
      <c r="GT209">
        <v>28.79</v>
      </c>
      <c r="GU209">
        <v>27.635000000000002</v>
      </c>
      <c r="GV209">
        <v>28.79</v>
      </c>
      <c r="GW209">
        <v>28.79</v>
      </c>
      <c r="GX209" t="s">
        <v>876</v>
      </c>
      <c r="GY209">
        <v>0</v>
      </c>
      <c r="GZ209">
        <v>0</v>
      </c>
      <c r="HA209">
        <v>5946.5</v>
      </c>
      <c r="HB209">
        <v>98</v>
      </c>
      <c r="HC209">
        <v>0.9</v>
      </c>
      <c r="HD209" t="s">
        <v>872</v>
      </c>
      <c r="HE209" t="s">
        <v>872</v>
      </c>
      <c r="HF209" t="s">
        <v>872</v>
      </c>
      <c r="HG209" t="s">
        <v>872</v>
      </c>
      <c r="HH209">
        <v>2106</v>
      </c>
      <c r="HI209">
        <v>60987</v>
      </c>
      <c r="HJ209">
        <v>0</v>
      </c>
      <c r="HK209">
        <v>113</v>
      </c>
      <c r="HL209">
        <v>0</v>
      </c>
      <c r="HM209">
        <v>0</v>
      </c>
      <c r="HN209">
        <v>0</v>
      </c>
      <c r="HO209">
        <v>0</v>
      </c>
      <c r="HP209">
        <v>0</v>
      </c>
      <c r="HQ209">
        <v>5</v>
      </c>
      <c r="HR209">
        <v>28490</v>
      </c>
      <c r="HS209">
        <v>3</v>
      </c>
      <c r="HT209">
        <v>3</v>
      </c>
      <c r="HU209">
        <v>3</v>
      </c>
      <c r="HV209">
        <v>0</v>
      </c>
      <c r="HW209">
        <v>0</v>
      </c>
      <c r="HX209" t="s">
        <v>877</v>
      </c>
      <c r="HY209">
        <v>3</v>
      </c>
      <c r="HZ209">
        <v>3</v>
      </c>
      <c r="IA209">
        <v>3</v>
      </c>
      <c r="IB209">
        <v>0</v>
      </c>
      <c r="IC209">
        <v>0</v>
      </c>
      <c r="ID209">
        <v>0</v>
      </c>
      <c r="IE209">
        <v>0</v>
      </c>
      <c r="IF209">
        <v>0</v>
      </c>
      <c r="IG209">
        <v>0</v>
      </c>
      <c r="IH209">
        <v>0</v>
      </c>
      <c r="II209">
        <v>0</v>
      </c>
      <c r="IJ209">
        <v>0</v>
      </c>
      <c r="IK209">
        <v>0</v>
      </c>
      <c r="IL209">
        <v>0</v>
      </c>
      <c r="IM209">
        <v>0</v>
      </c>
      <c r="IN209">
        <v>0</v>
      </c>
      <c r="IO209">
        <v>0</v>
      </c>
      <c r="IP209">
        <v>0</v>
      </c>
      <c r="IQ209">
        <v>0</v>
      </c>
      <c r="IR209">
        <v>0</v>
      </c>
      <c r="IS209">
        <v>0</v>
      </c>
      <c r="IT209">
        <v>0</v>
      </c>
      <c r="IU209">
        <v>0</v>
      </c>
      <c r="IV209">
        <v>0</v>
      </c>
      <c r="IW209">
        <v>1</v>
      </c>
      <c r="IX209">
        <v>0.25</v>
      </c>
      <c r="IY209">
        <v>1</v>
      </c>
      <c r="IZ209">
        <v>1</v>
      </c>
      <c r="JA209">
        <v>0</v>
      </c>
      <c r="JB209">
        <v>25.54</v>
      </c>
      <c r="JC209">
        <v>25.54</v>
      </c>
      <c r="JD209">
        <v>25.54</v>
      </c>
      <c r="JE209">
        <v>0</v>
      </c>
      <c r="JF209">
        <v>0</v>
      </c>
      <c r="JG209">
        <v>0</v>
      </c>
      <c r="JH209">
        <v>0</v>
      </c>
      <c r="JI209">
        <v>0</v>
      </c>
      <c r="JJ209">
        <v>28.79</v>
      </c>
      <c r="JK209">
        <v>28.79</v>
      </c>
      <c r="JL209" t="s">
        <v>878</v>
      </c>
      <c r="JM209">
        <v>0</v>
      </c>
      <c r="JN209">
        <v>0</v>
      </c>
      <c r="JO209">
        <v>9496.67</v>
      </c>
      <c r="JP209">
        <v>99</v>
      </c>
      <c r="JQ209">
        <v>0.9</v>
      </c>
      <c r="JR209">
        <v>44317.36438082176</v>
      </c>
      <c r="JS209">
        <v>1</v>
      </c>
      <c r="JT209">
        <v>2</v>
      </c>
    </row>
    <row r="210" spans="1:280" x14ac:dyDescent="0.25">
      <c r="A210">
        <v>2110</v>
      </c>
      <c r="B210">
        <v>2110</v>
      </c>
      <c r="C210" t="s">
        <v>319</v>
      </c>
      <c r="D210" t="s">
        <v>313</v>
      </c>
      <c r="E210" t="s">
        <v>320</v>
      </c>
      <c r="G210">
        <v>2106</v>
      </c>
      <c r="H210">
        <v>997858</v>
      </c>
      <c r="I210">
        <v>0</v>
      </c>
      <c r="J210">
        <v>0</v>
      </c>
      <c r="K210">
        <v>400</v>
      </c>
      <c r="L210">
        <v>0</v>
      </c>
      <c r="M210">
        <v>0</v>
      </c>
      <c r="N210">
        <v>0</v>
      </c>
      <c r="O210">
        <v>0</v>
      </c>
      <c r="P210">
        <v>14.79</v>
      </c>
      <c r="Q210">
        <v>473286</v>
      </c>
      <c r="R210">
        <v>1168</v>
      </c>
      <c r="S210">
        <v>1168</v>
      </c>
      <c r="T210">
        <v>1168</v>
      </c>
      <c r="U210">
        <v>0</v>
      </c>
      <c r="V210" t="s">
        <v>870</v>
      </c>
      <c r="W210">
        <v>1168</v>
      </c>
      <c r="X210">
        <v>1168</v>
      </c>
      <c r="Y210">
        <v>1168</v>
      </c>
      <c r="Z210">
        <v>0</v>
      </c>
      <c r="AA210">
        <v>158</v>
      </c>
      <c r="AB210">
        <v>128.47999999999999</v>
      </c>
      <c r="AC210">
        <v>4.5999999999999996</v>
      </c>
      <c r="AD210">
        <v>336</v>
      </c>
      <c r="AE210">
        <v>168</v>
      </c>
      <c r="AF210">
        <v>336</v>
      </c>
      <c r="AG210">
        <v>336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0</v>
      </c>
      <c r="AR210">
        <v>0</v>
      </c>
      <c r="AS210">
        <v>15</v>
      </c>
      <c r="AT210">
        <v>3.75</v>
      </c>
      <c r="AU210">
        <v>245.1</v>
      </c>
      <c r="AV210">
        <v>61.274999999999999</v>
      </c>
      <c r="AW210">
        <v>245.1</v>
      </c>
      <c r="AX210">
        <v>245.1</v>
      </c>
      <c r="AY210">
        <v>0</v>
      </c>
      <c r="AZ210">
        <v>0</v>
      </c>
      <c r="BA210">
        <v>0</v>
      </c>
      <c r="BB210">
        <v>0</v>
      </c>
      <c r="BC210">
        <v>0</v>
      </c>
      <c r="BD210">
        <v>13.16</v>
      </c>
      <c r="BE210">
        <v>13.16</v>
      </c>
      <c r="BF210">
        <v>13.16</v>
      </c>
      <c r="BG210">
        <v>0</v>
      </c>
      <c r="BH210">
        <v>1551.6652999999999</v>
      </c>
      <c r="BI210">
        <v>1547.2650000000001</v>
      </c>
      <c r="BJ210">
        <v>1551.6652999999999</v>
      </c>
      <c r="BK210">
        <v>1547.2650000000001</v>
      </c>
      <c r="BL210">
        <v>1551.6652999999999</v>
      </c>
      <c r="BM210">
        <v>1551.6652999999999</v>
      </c>
      <c r="BN210" t="s">
        <v>871</v>
      </c>
      <c r="BO210">
        <v>0</v>
      </c>
      <c r="BP210">
        <v>0</v>
      </c>
      <c r="BQ210">
        <v>405.21</v>
      </c>
      <c r="BR210">
        <v>11</v>
      </c>
      <c r="BS210">
        <v>0.7</v>
      </c>
      <c r="BT210" t="s">
        <v>872</v>
      </c>
      <c r="BU210" t="s">
        <v>872</v>
      </c>
      <c r="BV210" t="s">
        <v>872</v>
      </c>
      <c r="BW210" t="s">
        <v>872</v>
      </c>
      <c r="BX210">
        <v>2106</v>
      </c>
      <c r="BY210">
        <v>968795</v>
      </c>
      <c r="BZ210">
        <v>0</v>
      </c>
      <c r="CA210">
        <v>0</v>
      </c>
      <c r="CB210">
        <v>400</v>
      </c>
      <c r="CC210">
        <v>0</v>
      </c>
      <c r="CD210">
        <v>0</v>
      </c>
      <c r="CE210">
        <v>0</v>
      </c>
      <c r="CF210">
        <v>0</v>
      </c>
      <c r="CG210">
        <v>14.79</v>
      </c>
      <c r="CH210">
        <v>464006</v>
      </c>
      <c r="CI210">
        <v>1172.98</v>
      </c>
      <c r="CJ210">
        <v>1172.98</v>
      </c>
      <c r="CK210">
        <v>1172.98</v>
      </c>
      <c r="CL210">
        <v>0</v>
      </c>
      <c r="CM210">
        <v>0</v>
      </c>
      <c r="CN210" t="s">
        <v>873</v>
      </c>
      <c r="CO210">
        <v>1172.98</v>
      </c>
      <c r="CP210">
        <v>1172.98</v>
      </c>
      <c r="CQ210">
        <v>1172.98</v>
      </c>
      <c r="CR210">
        <v>0</v>
      </c>
      <c r="CS210">
        <v>158</v>
      </c>
      <c r="CT210">
        <v>129.02780000000001</v>
      </c>
      <c r="CU210">
        <v>4.5999999999999996</v>
      </c>
      <c r="CV210">
        <v>333.22</v>
      </c>
      <c r="CW210">
        <v>166.61</v>
      </c>
      <c r="CX210">
        <v>333.22</v>
      </c>
      <c r="CY210">
        <v>333.22</v>
      </c>
      <c r="CZ210">
        <v>0</v>
      </c>
      <c r="DA210">
        <v>0</v>
      </c>
      <c r="DB210">
        <v>0</v>
      </c>
      <c r="DC210">
        <v>0</v>
      </c>
      <c r="DD210">
        <v>0</v>
      </c>
      <c r="DE210">
        <v>0</v>
      </c>
      <c r="DF210">
        <v>0</v>
      </c>
      <c r="DG210">
        <v>0</v>
      </c>
      <c r="DH210">
        <v>0</v>
      </c>
      <c r="DI210">
        <v>0</v>
      </c>
      <c r="DJ210">
        <v>0</v>
      </c>
      <c r="DK210">
        <v>15</v>
      </c>
      <c r="DL210">
        <v>3.75</v>
      </c>
      <c r="DM210">
        <v>246.15</v>
      </c>
      <c r="DN210">
        <v>61.537500000000001</v>
      </c>
      <c r="DO210">
        <v>246.15</v>
      </c>
      <c r="DP210">
        <v>246.15</v>
      </c>
      <c r="DQ210">
        <v>0</v>
      </c>
      <c r="DR210">
        <v>0</v>
      </c>
      <c r="DS210">
        <v>0</v>
      </c>
      <c r="DT210">
        <v>0</v>
      </c>
      <c r="DU210">
        <v>0</v>
      </c>
      <c r="DV210">
        <v>13.16</v>
      </c>
      <c r="DW210">
        <v>13.16</v>
      </c>
      <c r="DX210">
        <v>13.16</v>
      </c>
      <c r="DY210">
        <v>0</v>
      </c>
      <c r="DZ210">
        <v>1595.8261</v>
      </c>
      <c r="EA210">
        <v>1551.6652999999999</v>
      </c>
      <c r="EB210">
        <v>1595.8261</v>
      </c>
      <c r="EC210">
        <v>1551.6652999999999</v>
      </c>
      <c r="ED210">
        <v>1595.8261</v>
      </c>
      <c r="EE210">
        <v>1595.8261</v>
      </c>
      <c r="EF210" t="s">
        <v>874</v>
      </c>
      <c r="EG210">
        <v>-6.8499999999999995E-4</v>
      </c>
      <c r="EH210">
        <v>0</v>
      </c>
      <c r="EI210">
        <v>395.31</v>
      </c>
      <c r="EJ210">
        <v>20</v>
      </c>
      <c r="EK210">
        <v>0.7</v>
      </c>
      <c r="EL210" t="s">
        <v>872</v>
      </c>
      <c r="EM210" t="s">
        <v>872</v>
      </c>
      <c r="EN210" t="s">
        <v>872</v>
      </c>
      <c r="EO210" t="s">
        <v>872</v>
      </c>
      <c r="EP210">
        <v>2106</v>
      </c>
      <c r="EQ210">
        <v>926080</v>
      </c>
      <c r="ER210" s="22">
        <v>0</v>
      </c>
      <c r="ES210">
        <v>113218</v>
      </c>
      <c r="ET210">
        <v>394</v>
      </c>
      <c r="EU210">
        <v>0</v>
      </c>
      <c r="EV210">
        <v>0</v>
      </c>
      <c r="EW210">
        <v>0</v>
      </c>
      <c r="EX210">
        <v>0</v>
      </c>
      <c r="EY210">
        <v>14.79</v>
      </c>
      <c r="EZ210">
        <v>439377</v>
      </c>
      <c r="FA210">
        <v>1198.51</v>
      </c>
      <c r="FB210">
        <v>1198.51</v>
      </c>
      <c r="FC210">
        <v>1198.51</v>
      </c>
      <c r="FD210">
        <v>0</v>
      </c>
      <c r="FE210">
        <v>0</v>
      </c>
      <c r="FF210" t="s">
        <v>875</v>
      </c>
      <c r="FG210">
        <v>1198.51</v>
      </c>
      <c r="FH210">
        <v>1198.51</v>
      </c>
      <c r="FI210">
        <v>1198.51</v>
      </c>
      <c r="FJ210">
        <v>0</v>
      </c>
      <c r="FK210">
        <v>182</v>
      </c>
      <c r="FL210">
        <v>131.83609999999999</v>
      </c>
      <c r="FM210">
        <v>4.5999999999999996</v>
      </c>
      <c r="FN210">
        <v>333.97</v>
      </c>
      <c r="FO210">
        <v>166.98500000000001</v>
      </c>
      <c r="FP210">
        <v>333.97</v>
      </c>
      <c r="FQ210">
        <v>333.97</v>
      </c>
      <c r="FR210">
        <v>0</v>
      </c>
      <c r="FS210">
        <v>0.67</v>
      </c>
      <c r="FT210">
        <v>0.67</v>
      </c>
      <c r="FU210">
        <v>0.67</v>
      </c>
      <c r="FV210">
        <v>0.67</v>
      </c>
      <c r="FW210">
        <v>0</v>
      </c>
      <c r="FX210">
        <v>0</v>
      </c>
      <c r="FY210">
        <v>0</v>
      </c>
      <c r="FZ210">
        <v>0</v>
      </c>
      <c r="GA210">
        <v>0</v>
      </c>
      <c r="GB210">
        <v>0</v>
      </c>
      <c r="GC210">
        <v>17</v>
      </c>
      <c r="GD210">
        <v>4.25</v>
      </c>
      <c r="GE210">
        <v>303.26</v>
      </c>
      <c r="GF210">
        <v>75.814999999999998</v>
      </c>
      <c r="GG210">
        <v>303.26</v>
      </c>
      <c r="GH210">
        <v>303.26</v>
      </c>
      <c r="GI210">
        <v>0</v>
      </c>
      <c r="GJ210">
        <v>0</v>
      </c>
      <c r="GK210">
        <v>0</v>
      </c>
      <c r="GL210">
        <v>0</v>
      </c>
      <c r="GM210">
        <v>0</v>
      </c>
      <c r="GN210">
        <v>13.16</v>
      </c>
      <c r="GO210">
        <v>13.16</v>
      </c>
      <c r="GP210">
        <v>13.16</v>
      </c>
      <c r="GQ210">
        <v>0</v>
      </c>
      <c r="GR210">
        <v>1578.8786</v>
      </c>
      <c r="GS210">
        <v>1595.8261</v>
      </c>
      <c r="GT210">
        <v>1578.8786</v>
      </c>
      <c r="GU210">
        <v>1595.8261</v>
      </c>
      <c r="GV210">
        <v>1595.8261</v>
      </c>
      <c r="GW210">
        <v>1595.8261</v>
      </c>
      <c r="GX210" t="s">
        <v>876</v>
      </c>
      <c r="GY210">
        <v>-7.0219999999999996E-3</v>
      </c>
      <c r="GZ210">
        <v>0</v>
      </c>
      <c r="HA210">
        <v>364.03</v>
      </c>
      <c r="HB210">
        <v>9</v>
      </c>
      <c r="HC210">
        <v>0.7</v>
      </c>
      <c r="HD210" t="s">
        <v>872</v>
      </c>
      <c r="HE210" t="s">
        <v>872</v>
      </c>
      <c r="HF210" t="s">
        <v>872</v>
      </c>
      <c r="HG210" t="s">
        <v>872</v>
      </c>
      <c r="HH210">
        <v>2106</v>
      </c>
      <c r="HI210">
        <v>896705</v>
      </c>
      <c r="HJ210">
        <v>0</v>
      </c>
      <c r="HK210">
        <v>115689</v>
      </c>
      <c r="HL210">
        <v>419</v>
      </c>
      <c r="HM210">
        <v>0</v>
      </c>
      <c r="HN210">
        <v>0</v>
      </c>
      <c r="HO210">
        <v>0</v>
      </c>
      <c r="HP210">
        <v>0</v>
      </c>
      <c r="HQ210">
        <v>13.52</v>
      </c>
      <c r="HR210">
        <v>469818</v>
      </c>
      <c r="HS210">
        <v>1179.26</v>
      </c>
      <c r="HT210">
        <v>1179.26</v>
      </c>
      <c r="HU210">
        <v>1179.26</v>
      </c>
      <c r="HV210">
        <v>0</v>
      </c>
      <c r="HW210">
        <v>0</v>
      </c>
      <c r="HX210" t="s">
        <v>877</v>
      </c>
      <c r="HY210">
        <v>1179.26</v>
      </c>
      <c r="HZ210">
        <v>1179.26</v>
      </c>
      <c r="IA210">
        <v>1179.26</v>
      </c>
      <c r="IB210">
        <v>0</v>
      </c>
      <c r="IC210">
        <v>165</v>
      </c>
      <c r="ID210">
        <v>129.71860000000001</v>
      </c>
      <c r="IE210">
        <v>3</v>
      </c>
      <c r="IF210">
        <v>344.28</v>
      </c>
      <c r="IG210">
        <v>172.14</v>
      </c>
      <c r="IH210">
        <v>344.28</v>
      </c>
      <c r="II210">
        <v>344.28</v>
      </c>
      <c r="IJ210">
        <v>0</v>
      </c>
      <c r="IK210">
        <v>2.36</v>
      </c>
      <c r="IL210">
        <v>2.36</v>
      </c>
      <c r="IM210">
        <v>2.36</v>
      </c>
      <c r="IN210">
        <v>2.36</v>
      </c>
      <c r="IO210">
        <v>0</v>
      </c>
      <c r="IP210">
        <v>0</v>
      </c>
      <c r="IQ210">
        <v>0</v>
      </c>
      <c r="IR210">
        <v>0</v>
      </c>
      <c r="IS210">
        <v>0</v>
      </c>
      <c r="IT210">
        <v>0</v>
      </c>
      <c r="IU210">
        <v>14</v>
      </c>
      <c r="IV210">
        <v>3.5</v>
      </c>
      <c r="IW210">
        <v>302.95999999999998</v>
      </c>
      <c r="IX210">
        <v>75.739999999999995</v>
      </c>
      <c r="IY210">
        <v>302.95999999999998</v>
      </c>
      <c r="IZ210">
        <v>302.95999999999998</v>
      </c>
      <c r="JA210">
        <v>0</v>
      </c>
      <c r="JB210">
        <v>0</v>
      </c>
      <c r="JC210">
        <v>0</v>
      </c>
      <c r="JD210">
        <v>0</v>
      </c>
      <c r="JE210">
        <v>0</v>
      </c>
      <c r="JF210">
        <v>13.16</v>
      </c>
      <c r="JG210">
        <v>13.16</v>
      </c>
      <c r="JH210">
        <v>13.16</v>
      </c>
      <c r="JI210">
        <v>0</v>
      </c>
      <c r="JJ210">
        <v>1578.8786</v>
      </c>
      <c r="JK210">
        <v>1578.8786</v>
      </c>
      <c r="JL210" t="s">
        <v>878</v>
      </c>
      <c r="JM210">
        <v>-8.1040000000000001E-3</v>
      </c>
      <c r="JN210">
        <v>0</v>
      </c>
      <c r="JO210">
        <v>398.4</v>
      </c>
      <c r="JP210">
        <v>13</v>
      </c>
      <c r="JQ210">
        <v>0.7</v>
      </c>
      <c r="JR210">
        <v>44317.36438082176</v>
      </c>
      <c r="JS210">
        <v>1</v>
      </c>
      <c r="JT210">
        <v>2</v>
      </c>
    </row>
    <row r="211" spans="1:280" x14ac:dyDescent="0.25">
      <c r="A211">
        <v>2111</v>
      </c>
      <c r="B211">
        <v>2111</v>
      </c>
      <c r="C211" t="s">
        <v>321</v>
      </c>
      <c r="D211" t="s">
        <v>313</v>
      </c>
      <c r="E211" t="s">
        <v>322</v>
      </c>
      <c r="G211">
        <v>2106</v>
      </c>
      <c r="H211">
        <v>196500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25.28</v>
      </c>
      <c r="Q211">
        <v>89519</v>
      </c>
      <c r="R211">
        <v>85</v>
      </c>
      <c r="S211">
        <v>85</v>
      </c>
      <c r="T211">
        <v>85</v>
      </c>
      <c r="U211">
        <v>0</v>
      </c>
      <c r="V211" t="s">
        <v>870</v>
      </c>
      <c r="W211">
        <v>85</v>
      </c>
      <c r="X211">
        <v>85</v>
      </c>
      <c r="Y211">
        <v>85</v>
      </c>
      <c r="Z211">
        <v>0</v>
      </c>
      <c r="AA211">
        <v>9</v>
      </c>
      <c r="AB211">
        <v>9</v>
      </c>
      <c r="AC211">
        <v>0</v>
      </c>
      <c r="AD211">
        <v>1</v>
      </c>
      <c r="AE211">
        <v>0.5</v>
      </c>
      <c r="AF211">
        <v>1</v>
      </c>
      <c r="AG211">
        <v>1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0</v>
      </c>
      <c r="AQ211">
        <v>0</v>
      </c>
      <c r="AR211">
        <v>0</v>
      </c>
      <c r="AS211">
        <v>1</v>
      </c>
      <c r="AT211">
        <v>0.25</v>
      </c>
      <c r="AU211">
        <v>16</v>
      </c>
      <c r="AV211">
        <v>4</v>
      </c>
      <c r="AW211">
        <v>16</v>
      </c>
      <c r="AX211">
        <v>16</v>
      </c>
      <c r="AY211">
        <v>0</v>
      </c>
      <c r="AZ211">
        <v>0</v>
      </c>
      <c r="BA211">
        <v>65.53</v>
      </c>
      <c r="BB211">
        <v>0</v>
      </c>
      <c r="BC211">
        <v>65.53</v>
      </c>
      <c r="BD211">
        <v>0</v>
      </c>
      <c r="BE211">
        <v>0</v>
      </c>
      <c r="BF211">
        <v>0</v>
      </c>
      <c r="BG211">
        <v>0</v>
      </c>
      <c r="BH211">
        <v>29.9861</v>
      </c>
      <c r="BI211">
        <v>98.75</v>
      </c>
      <c r="BJ211">
        <v>164.27359999999999</v>
      </c>
      <c r="BK211">
        <v>164.28</v>
      </c>
      <c r="BL211">
        <v>98.75</v>
      </c>
      <c r="BM211">
        <v>164.28</v>
      </c>
      <c r="BN211" t="s">
        <v>871</v>
      </c>
      <c r="BO211">
        <v>0</v>
      </c>
      <c r="BP211">
        <v>0</v>
      </c>
      <c r="BQ211">
        <v>1053.1600000000001</v>
      </c>
      <c r="BR211">
        <v>74</v>
      </c>
      <c r="BS211">
        <v>0.7</v>
      </c>
      <c r="BT211" t="s">
        <v>872</v>
      </c>
      <c r="BU211" t="s">
        <v>872</v>
      </c>
      <c r="BV211" t="s">
        <v>872</v>
      </c>
      <c r="BW211" t="s">
        <v>872</v>
      </c>
      <c r="BX211">
        <v>2106</v>
      </c>
      <c r="BY211">
        <v>191500</v>
      </c>
      <c r="BZ211">
        <v>0</v>
      </c>
      <c r="CA211">
        <v>0</v>
      </c>
      <c r="CB211">
        <v>0</v>
      </c>
      <c r="CC211">
        <v>0</v>
      </c>
      <c r="CD211">
        <v>0</v>
      </c>
      <c r="CE211">
        <v>0</v>
      </c>
      <c r="CF211">
        <v>0</v>
      </c>
      <c r="CG211">
        <v>25.28</v>
      </c>
      <c r="CH211">
        <v>217266</v>
      </c>
      <c r="CI211">
        <v>19.68</v>
      </c>
      <c r="CJ211">
        <v>82.76</v>
      </c>
      <c r="CK211">
        <v>19.68</v>
      </c>
      <c r="CL211">
        <v>63.08</v>
      </c>
      <c r="CM211">
        <v>0</v>
      </c>
      <c r="CN211" t="s">
        <v>873</v>
      </c>
      <c r="CO211">
        <v>19.68</v>
      </c>
      <c r="CP211">
        <v>82.76</v>
      </c>
      <c r="CQ211">
        <v>19.68</v>
      </c>
      <c r="CR211">
        <v>63.08</v>
      </c>
      <c r="CS211">
        <v>10</v>
      </c>
      <c r="CT211">
        <v>9.1036000000000001</v>
      </c>
      <c r="CU211">
        <v>0</v>
      </c>
      <c r="CV211">
        <v>0</v>
      </c>
      <c r="CW211">
        <v>0</v>
      </c>
      <c r="CX211">
        <v>5.26</v>
      </c>
      <c r="CY211">
        <v>0</v>
      </c>
      <c r="CZ211">
        <v>5.26</v>
      </c>
      <c r="DA211">
        <v>0</v>
      </c>
      <c r="DB211">
        <v>0</v>
      </c>
      <c r="DC211">
        <v>0</v>
      </c>
      <c r="DD211">
        <v>0</v>
      </c>
      <c r="DE211">
        <v>0</v>
      </c>
      <c r="DF211">
        <v>0</v>
      </c>
      <c r="DG211">
        <v>0</v>
      </c>
      <c r="DH211">
        <v>0</v>
      </c>
      <c r="DI211">
        <v>0</v>
      </c>
      <c r="DJ211">
        <v>0</v>
      </c>
      <c r="DK211">
        <v>1</v>
      </c>
      <c r="DL211">
        <v>0.25</v>
      </c>
      <c r="DM211">
        <v>3.81</v>
      </c>
      <c r="DN211">
        <v>0.95250000000000001</v>
      </c>
      <c r="DO211">
        <v>16</v>
      </c>
      <c r="DP211">
        <v>3.81</v>
      </c>
      <c r="DQ211">
        <v>12.19</v>
      </c>
      <c r="DR211">
        <v>0</v>
      </c>
      <c r="DS211">
        <v>65.53</v>
      </c>
      <c r="DT211">
        <v>0</v>
      </c>
      <c r="DU211">
        <v>65.53</v>
      </c>
      <c r="DV211">
        <v>0</v>
      </c>
      <c r="DW211">
        <v>0</v>
      </c>
      <c r="DX211">
        <v>0</v>
      </c>
      <c r="DY211">
        <v>0</v>
      </c>
      <c r="DZ211">
        <v>23.192499999999999</v>
      </c>
      <c r="EA211">
        <v>29.9861</v>
      </c>
      <c r="EB211">
        <v>173.86500000000001</v>
      </c>
      <c r="EC211">
        <v>164.27359999999999</v>
      </c>
      <c r="ED211">
        <v>29.9861</v>
      </c>
      <c r="EE211">
        <v>173.86500000000001</v>
      </c>
      <c r="EF211" t="s">
        <v>874</v>
      </c>
      <c r="EG211">
        <v>-4.7520000000000001E-3</v>
      </c>
      <c r="EH211">
        <v>0</v>
      </c>
      <c r="EI211">
        <v>2612.63</v>
      </c>
      <c r="EJ211">
        <v>92</v>
      </c>
      <c r="EK211">
        <v>0.9</v>
      </c>
      <c r="EL211" t="s">
        <v>872</v>
      </c>
      <c r="EM211" t="s">
        <v>872</v>
      </c>
      <c r="EN211" t="s">
        <v>872</v>
      </c>
      <c r="EO211" t="s">
        <v>872</v>
      </c>
      <c r="EP211">
        <v>2106</v>
      </c>
      <c r="EQ211">
        <v>202226</v>
      </c>
      <c r="ER211" s="22">
        <v>0</v>
      </c>
      <c r="ES211">
        <v>9871</v>
      </c>
      <c r="ET211">
        <v>0</v>
      </c>
      <c r="EU211">
        <v>0</v>
      </c>
      <c r="EV211">
        <v>0</v>
      </c>
      <c r="EW211">
        <v>0</v>
      </c>
      <c r="EX211">
        <v>0</v>
      </c>
      <c r="EY211">
        <v>25.28</v>
      </c>
      <c r="EZ211">
        <v>85396</v>
      </c>
      <c r="FA211">
        <v>15.12</v>
      </c>
      <c r="FB211">
        <v>91.91</v>
      </c>
      <c r="FC211">
        <v>15.12</v>
      </c>
      <c r="FD211">
        <v>76.790000000000006</v>
      </c>
      <c r="FE211">
        <v>0</v>
      </c>
      <c r="FF211" t="s">
        <v>875</v>
      </c>
      <c r="FG211">
        <v>15.12</v>
      </c>
      <c r="FH211">
        <v>91.91</v>
      </c>
      <c r="FI211">
        <v>15.12</v>
      </c>
      <c r="FJ211">
        <v>76.790000000000006</v>
      </c>
      <c r="FK211">
        <v>7</v>
      </c>
      <c r="FL211">
        <v>7</v>
      </c>
      <c r="FM211">
        <v>0</v>
      </c>
      <c r="FN211">
        <v>0</v>
      </c>
      <c r="FO211">
        <v>0</v>
      </c>
      <c r="FP211">
        <v>8.35</v>
      </c>
      <c r="FQ211">
        <v>0</v>
      </c>
      <c r="FR211">
        <v>8.35</v>
      </c>
      <c r="FS211">
        <v>0</v>
      </c>
      <c r="FT211">
        <v>0</v>
      </c>
      <c r="FU211">
        <v>0</v>
      </c>
      <c r="FV211">
        <v>0</v>
      </c>
      <c r="FW211">
        <v>0</v>
      </c>
      <c r="FX211">
        <v>0</v>
      </c>
      <c r="FY211">
        <v>0</v>
      </c>
      <c r="FZ211">
        <v>0</v>
      </c>
      <c r="GA211">
        <v>0</v>
      </c>
      <c r="GB211">
        <v>0</v>
      </c>
      <c r="GC211">
        <v>1</v>
      </c>
      <c r="GD211">
        <v>0.25</v>
      </c>
      <c r="GE211">
        <v>3.29</v>
      </c>
      <c r="GF211">
        <v>0.82250000000000001</v>
      </c>
      <c r="GG211">
        <v>20</v>
      </c>
      <c r="GH211">
        <v>3.29</v>
      </c>
      <c r="GI211">
        <v>16.71</v>
      </c>
      <c r="GJ211">
        <v>0</v>
      </c>
      <c r="GK211">
        <v>65.53</v>
      </c>
      <c r="GL211">
        <v>0</v>
      </c>
      <c r="GM211">
        <v>65.53</v>
      </c>
      <c r="GN211">
        <v>0</v>
      </c>
      <c r="GO211">
        <v>0</v>
      </c>
      <c r="GP211">
        <v>0</v>
      </c>
      <c r="GQ211">
        <v>0</v>
      </c>
      <c r="GR211">
        <v>21.11</v>
      </c>
      <c r="GS211">
        <v>23.192499999999999</v>
      </c>
      <c r="GT211">
        <v>184.14500000000001</v>
      </c>
      <c r="GU211">
        <v>173.86500000000001</v>
      </c>
      <c r="GV211">
        <v>23.192499999999999</v>
      </c>
      <c r="GW211">
        <v>184.14500000000001</v>
      </c>
      <c r="GX211" t="s">
        <v>876</v>
      </c>
      <c r="GY211">
        <v>-1.3233E-2</v>
      </c>
      <c r="GZ211">
        <v>0</v>
      </c>
      <c r="HA211">
        <v>916.86</v>
      </c>
      <c r="HB211">
        <v>74</v>
      </c>
      <c r="HC211">
        <v>0.7</v>
      </c>
      <c r="HD211" t="s">
        <v>872</v>
      </c>
      <c r="HE211" t="s">
        <v>872</v>
      </c>
      <c r="HF211" t="s">
        <v>872</v>
      </c>
      <c r="HG211" t="s">
        <v>872</v>
      </c>
      <c r="HH211">
        <v>2106</v>
      </c>
      <c r="HI211">
        <v>196283</v>
      </c>
      <c r="HJ211">
        <v>0</v>
      </c>
      <c r="HK211">
        <v>9571</v>
      </c>
      <c r="HL211">
        <v>0</v>
      </c>
      <c r="HM211">
        <v>0</v>
      </c>
      <c r="HN211">
        <v>0</v>
      </c>
      <c r="HO211">
        <v>0</v>
      </c>
      <c r="HP211">
        <v>0</v>
      </c>
      <c r="HQ211">
        <v>24.28</v>
      </c>
      <c r="HR211">
        <v>92556</v>
      </c>
      <c r="HS211">
        <v>13.41</v>
      </c>
      <c r="HT211">
        <v>103.17</v>
      </c>
      <c r="HU211">
        <v>13.41</v>
      </c>
      <c r="HV211">
        <v>89.76</v>
      </c>
      <c r="HW211">
        <v>0</v>
      </c>
      <c r="HX211" t="s">
        <v>877</v>
      </c>
      <c r="HY211">
        <v>13.41</v>
      </c>
      <c r="HZ211">
        <v>103.17</v>
      </c>
      <c r="IA211">
        <v>13.41</v>
      </c>
      <c r="IB211">
        <v>89.76</v>
      </c>
      <c r="IC211">
        <v>7</v>
      </c>
      <c r="ID211">
        <v>7</v>
      </c>
      <c r="IE211">
        <v>0</v>
      </c>
      <c r="IF211">
        <v>0</v>
      </c>
      <c r="IG211">
        <v>0</v>
      </c>
      <c r="IH211">
        <v>9.89</v>
      </c>
      <c r="II211">
        <v>0</v>
      </c>
      <c r="IJ211">
        <v>9.89</v>
      </c>
      <c r="IK211">
        <v>0</v>
      </c>
      <c r="IL211">
        <v>0</v>
      </c>
      <c r="IM211">
        <v>0</v>
      </c>
      <c r="IN211">
        <v>0</v>
      </c>
      <c r="IO211">
        <v>0</v>
      </c>
      <c r="IP211">
        <v>0</v>
      </c>
      <c r="IQ211">
        <v>0</v>
      </c>
      <c r="IR211">
        <v>0</v>
      </c>
      <c r="IS211">
        <v>0</v>
      </c>
      <c r="IT211">
        <v>0</v>
      </c>
      <c r="IU211">
        <v>1</v>
      </c>
      <c r="IV211">
        <v>0.25</v>
      </c>
      <c r="IW211">
        <v>1.8</v>
      </c>
      <c r="IX211">
        <v>0.45</v>
      </c>
      <c r="IY211">
        <v>13</v>
      </c>
      <c r="IZ211">
        <v>1.8</v>
      </c>
      <c r="JA211">
        <v>11.2</v>
      </c>
      <c r="JB211">
        <v>0</v>
      </c>
      <c r="JC211">
        <v>65.53</v>
      </c>
      <c r="JD211">
        <v>0</v>
      </c>
      <c r="JE211">
        <v>65.53</v>
      </c>
      <c r="JF211">
        <v>0</v>
      </c>
      <c r="JG211">
        <v>0</v>
      </c>
      <c r="JH211">
        <v>0</v>
      </c>
      <c r="JI211">
        <v>0</v>
      </c>
      <c r="JJ211">
        <v>21.11</v>
      </c>
      <c r="JK211">
        <v>184.14500000000001</v>
      </c>
      <c r="JL211" t="s">
        <v>878</v>
      </c>
      <c r="JM211">
        <v>-2.0460000000000001E-3</v>
      </c>
      <c r="JN211">
        <v>0</v>
      </c>
      <c r="JO211">
        <v>897.12</v>
      </c>
      <c r="JP211">
        <v>73</v>
      </c>
      <c r="JQ211">
        <v>0.7</v>
      </c>
      <c r="JR211">
        <v>44317.36438082176</v>
      </c>
      <c r="JS211">
        <v>1</v>
      </c>
      <c r="JT211">
        <v>2</v>
      </c>
    </row>
    <row r="212" spans="1:280" x14ac:dyDescent="0.25">
      <c r="A212">
        <v>705</v>
      </c>
      <c r="B212">
        <v>2111</v>
      </c>
      <c r="D212" t="s">
        <v>313</v>
      </c>
      <c r="E212" t="s">
        <v>322</v>
      </c>
      <c r="F212" t="s">
        <v>958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T212">
        <v>0</v>
      </c>
      <c r="U212">
        <v>0</v>
      </c>
      <c r="V212" t="s">
        <v>870</v>
      </c>
      <c r="W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G212">
        <v>0</v>
      </c>
      <c r="AH212">
        <v>0</v>
      </c>
      <c r="AI212">
        <v>0</v>
      </c>
      <c r="AJ212">
        <v>0</v>
      </c>
      <c r="AL212">
        <v>0</v>
      </c>
      <c r="AM212">
        <v>0</v>
      </c>
      <c r="AN212">
        <v>0</v>
      </c>
      <c r="AO212">
        <v>0</v>
      </c>
      <c r="AQ212">
        <v>0</v>
      </c>
      <c r="AR212">
        <v>0</v>
      </c>
      <c r="AS212">
        <v>0</v>
      </c>
      <c r="AT212">
        <v>0</v>
      </c>
      <c r="AU212">
        <v>0</v>
      </c>
      <c r="AV212">
        <v>0</v>
      </c>
      <c r="AX212">
        <v>0</v>
      </c>
      <c r="AY212">
        <v>0</v>
      </c>
      <c r="AZ212">
        <v>65.53</v>
      </c>
      <c r="BB212">
        <v>65.53</v>
      </c>
      <c r="BC212">
        <v>0</v>
      </c>
      <c r="BD212">
        <v>0</v>
      </c>
      <c r="BF212">
        <v>0</v>
      </c>
      <c r="BG212">
        <v>0</v>
      </c>
      <c r="BH212">
        <v>134.28749999999999</v>
      </c>
      <c r="BI212">
        <v>65.53</v>
      </c>
      <c r="BL212">
        <v>134.28749999999999</v>
      </c>
      <c r="BN212" t="s">
        <v>871</v>
      </c>
      <c r="BO212">
        <v>0</v>
      </c>
      <c r="BP212">
        <v>0</v>
      </c>
      <c r="BQ212">
        <v>0</v>
      </c>
      <c r="BR212">
        <v>0</v>
      </c>
      <c r="BS212">
        <v>0</v>
      </c>
      <c r="BT212" t="s">
        <v>872</v>
      </c>
      <c r="BU212" t="s">
        <v>872</v>
      </c>
      <c r="BV212" t="s">
        <v>872</v>
      </c>
      <c r="BW212" t="s">
        <v>872</v>
      </c>
      <c r="BY212">
        <v>0</v>
      </c>
      <c r="BZ212">
        <v>0</v>
      </c>
      <c r="CA212">
        <v>0</v>
      </c>
      <c r="CB212">
        <v>0</v>
      </c>
      <c r="CC212">
        <v>0</v>
      </c>
      <c r="CD212">
        <v>0</v>
      </c>
      <c r="CE212">
        <v>0</v>
      </c>
      <c r="CF212">
        <v>0</v>
      </c>
      <c r="CG212">
        <v>0</v>
      </c>
      <c r="CH212">
        <v>0</v>
      </c>
      <c r="CI212">
        <v>63.08</v>
      </c>
      <c r="CK212">
        <v>63.08</v>
      </c>
      <c r="CL212">
        <v>0</v>
      </c>
      <c r="CM212">
        <v>0</v>
      </c>
      <c r="CN212" t="s">
        <v>873</v>
      </c>
      <c r="CO212">
        <v>63.08</v>
      </c>
      <c r="CQ212">
        <v>63.08</v>
      </c>
      <c r="CR212">
        <v>0</v>
      </c>
      <c r="CS212">
        <v>0</v>
      </c>
      <c r="CT212">
        <v>0</v>
      </c>
      <c r="CU212">
        <v>0</v>
      </c>
      <c r="CV212">
        <v>5.26</v>
      </c>
      <c r="CW212">
        <v>2.63</v>
      </c>
      <c r="CY212">
        <v>5.26</v>
      </c>
      <c r="CZ212">
        <v>0</v>
      </c>
      <c r="DA212">
        <v>0</v>
      </c>
      <c r="DB212">
        <v>0</v>
      </c>
      <c r="DD212">
        <v>0</v>
      </c>
      <c r="DE212">
        <v>0</v>
      </c>
      <c r="DF212">
        <v>0</v>
      </c>
      <c r="DG212">
        <v>0</v>
      </c>
      <c r="DI212">
        <v>0</v>
      </c>
      <c r="DJ212">
        <v>0</v>
      </c>
      <c r="DK212">
        <v>0</v>
      </c>
      <c r="DL212">
        <v>0</v>
      </c>
      <c r="DM212">
        <v>12.19</v>
      </c>
      <c r="DN212">
        <v>3.0474999999999999</v>
      </c>
      <c r="DP212">
        <v>12.19</v>
      </c>
      <c r="DQ212">
        <v>0</v>
      </c>
      <c r="DR212">
        <v>65.53</v>
      </c>
      <c r="DT212">
        <v>65.53</v>
      </c>
      <c r="DU212">
        <v>0</v>
      </c>
      <c r="DV212">
        <v>0</v>
      </c>
      <c r="DX212">
        <v>0</v>
      </c>
      <c r="DY212">
        <v>0</v>
      </c>
      <c r="DZ212">
        <v>150.67250000000001</v>
      </c>
      <c r="EA212">
        <v>134.28749999999999</v>
      </c>
      <c r="ED212">
        <v>150.67250000000001</v>
      </c>
      <c r="EF212" t="s">
        <v>874</v>
      </c>
      <c r="EG212">
        <v>-4.7520000000000001E-3</v>
      </c>
      <c r="EH212">
        <v>0</v>
      </c>
      <c r="EI212">
        <v>0</v>
      </c>
      <c r="EJ212">
        <v>0</v>
      </c>
      <c r="EK212">
        <v>0</v>
      </c>
      <c r="EL212" t="s">
        <v>872</v>
      </c>
      <c r="EM212" t="s">
        <v>872</v>
      </c>
      <c r="EN212" t="s">
        <v>872</v>
      </c>
      <c r="EO212" t="s">
        <v>872</v>
      </c>
      <c r="EQ212">
        <v>0</v>
      </c>
      <c r="ER212" s="22">
        <v>0</v>
      </c>
      <c r="ES212">
        <v>0</v>
      </c>
      <c r="ET212">
        <v>0</v>
      </c>
      <c r="EU212">
        <v>0</v>
      </c>
      <c r="EV212">
        <v>0</v>
      </c>
      <c r="EW212">
        <v>0</v>
      </c>
      <c r="EX212">
        <v>0</v>
      </c>
      <c r="EY212">
        <v>0</v>
      </c>
      <c r="EZ212">
        <v>0</v>
      </c>
      <c r="FA212">
        <v>76.790000000000006</v>
      </c>
      <c r="FC212">
        <v>76.790000000000006</v>
      </c>
      <c r="FD212">
        <v>0</v>
      </c>
      <c r="FE212">
        <v>0</v>
      </c>
      <c r="FF212" t="s">
        <v>875</v>
      </c>
      <c r="FG212">
        <v>76.790000000000006</v>
      </c>
      <c r="FI212">
        <v>76.790000000000006</v>
      </c>
      <c r="FJ212">
        <v>0</v>
      </c>
      <c r="FK212">
        <v>0</v>
      </c>
      <c r="FL212">
        <v>0</v>
      </c>
      <c r="FM212">
        <v>0</v>
      </c>
      <c r="FN212">
        <v>8.35</v>
      </c>
      <c r="FO212">
        <v>4.1749999999999998</v>
      </c>
      <c r="FQ212">
        <v>8.35</v>
      </c>
      <c r="FR212">
        <v>0</v>
      </c>
      <c r="FS212">
        <v>0</v>
      </c>
      <c r="FT212">
        <v>0</v>
      </c>
      <c r="FV212">
        <v>0</v>
      </c>
      <c r="FW212">
        <v>0</v>
      </c>
      <c r="FX212">
        <v>0</v>
      </c>
      <c r="FY212">
        <v>0</v>
      </c>
      <c r="GA212">
        <v>0</v>
      </c>
      <c r="GB212">
        <v>0</v>
      </c>
      <c r="GC212">
        <v>0</v>
      </c>
      <c r="GD212">
        <v>0</v>
      </c>
      <c r="GE212">
        <v>16.71</v>
      </c>
      <c r="GF212">
        <v>4.1775000000000002</v>
      </c>
      <c r="GH212">
        <v>16.71</v>
      </c>
      <c r="GI212">
        <v>0</v>
      </c>
      <c r="GJ212">
        <v>65.53</v>
      </c>
      <c r="GL212">
        <v>65.53</v>
      </c>
      <c r="GM212">
        <v>0</v>
      </c>
      <c r="GN212">
        <v>0</v>
      </c>
      <c r="GP212">
        <v>0</v>
      </c>
      <c r="GQ212">
        <v>0</v>
      </c>
      <c r="GR212">
        <v>163.035</v>
      </c>
      <c r="GS212">
        <v>150.67250000000001</v>
      </c>
      <c r="GV212">
        <v>163.035</v>
      </c>
      <c r="GX212" t="s">
        <v>876</v>
      </c>
      <c r="GY212">
        <v>-1.3233E-2</v>
      </c>
      <c r="GZ212">
        <v>0</v>
      </c>
      <c r="HA212">
        <v>0</v>
      </c>
      <c r="HB212">
        <v>0</v>
      </c>
      <c r="HC212">
        <v>0</v>
      </c>
      <c r="HD212" t="s">
        <v>872</v>
      </c>
      <c r="HE212" t="s">
        <v>872</v>
      </c>
      <c r="HF212" t="s">
        <v>872</v>
      </c>
      <c r="HG212" t="s">
        <v>872</v>
      </c>
      <c r="HI212">
        <v>0</v>
      </c>
      <c r="HJ212">
        <v>0</v>
      </c>
      <c r="HK212">
        <v>0</v>
      </c>
      <c r="HL212">
        <v>0</v>
      </c>
      <c r="HM212">
        <v>0</v>
      </c>
      <c r="HN212">
        <v>0</v>
      </c>
      <c r="HO212">
        <v>0</v>
      </c>
      <c r="HP212">
        <v>0</v>
      </c>
      <c r="HQ212">
        <v>0</v>
      </c>
      <c r="HR212">
        <v>0</v>
      </c>
      <c r="HS212">
        <v>89.76</v>
      </c>
      <c r="HU212">
        <v>89.76</v>
      </c>
      <c r="HV212">
        <v>0</v>
      </c>
      <c r="HW212">
        <v>0</v>
      </c>
      <c r="HX212" t="s">
        <v>877</v>
      </c>
      <c r="HY212">
        <v>89.76</v>
      </c>
      <c r="IA212">
        <v>89.76</v>
      </c>
      <c r="IB212">
        <v>0</v>
      </c>
      <c r="IC212">
        <v>0</v>
      </c>
      <c r="ID212">
        <v>0</v>
      </c>
      <c r="IE212">
        <v>0</v>
      </c>
      <c r="IF212">
        <v>9.89</v>
      </c>
      <c r="IG212">
        <v>4.9450000000000003</v>
      </c>
      <c r="II212">
        <v>9.89</v>
      </c>
      <c r="IJ212">
        <v>0</v>
      </c>
      <c r="IK212">
        <v>0</v>
      </c>
      <c r="IL212">
        <v>0</v>
      </c>
      <c r="IN212">
        <v>0</v>
      </c>
      <c r="IO212">
        <v>0</v>
      </c>
      <c r="IP212">
        <v>0</v>
      </c>
      <c r="IQ212">
        <v>0</v>
      </c>
      <c r="IS212">
        <v>0</v>
      </c>
      <c r="IT212">
        <v>0</v>
      </c>
      <c r="IU212">
        <v>0</v>
      </c>
      <c r="IV212">
        <v>0</v>
      </c>
      <c r="IW212">
        <v>11.2</v>
      </c>
      <c r="IX212">
        <v>2.8</v>
      </c>
      <c r="IZ212">
        <v>11.2</v>
      </c>
      <c r="JA212">
        <v>0</v>
      </c>
      <c r="JB212">
        <v>65.53</v>
      </c>
      <c r="JD212">
        <v>65.53</v>
      </c>
      <c r="JE212">
        <v>0</v>
      </c>
      <c r="JF212">
        <v>0</v>
      </c>
      <c r="JH212">
        <v>0</v>
      </c>
      <c r="JI212">
        <v>0</v>
      </c>
      <c r="JJ212">
        <v>163.035</v>
      </c>
      <c r="JL212" t="s">
        <v>878</v>
      </c>
      <c r="JM212">
        <v>0</v>
      </c>
      <c r="JN212">
        <v>0</v>
      </c>
      <c r="JO212">
        <v>0</v>
      </c>
      <c r="JP212">
        <v>0</v>
      </c>
      <c r="JQ212">
        <v>0</v>
      </c>
      <c r="JR212">
        <v>44317.36438082176</v>
      </c>
      <c r="JS212">
        <v>1</v>
      </c>
      <c r="JT212">
        <v>3</v>
      </c>
    </row>
    <row r="213" spans="1:280" x14ac:dyDescent="0.25">
      <c r="A213">
        <v>2112</v>
      </c>
      <c r="B213">
        <v>2112</v>
      </c>
      <c r="C213" t="s">
        <v>323</v>
      </c>
      <c r="D213" t="s">
        <v>313</v>
      </c>
      <c r="E213" t="s">
        <v>324</v>
      </c>
      <c r="G213">
        <v>2106</v>
      </c>
      <c r="H213">
        <v>20000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12.18</v>
      </c>
      <c r="Q213">
        <v>120</v>
      </c>
      <c r="R213">
        <v>1.1000000000000001</v>
      </c>
      <c r="S213">
        <v>1.1000000000000001</v>
      </c>
      <c r="T213">
        <v>1.1000000000000001</v>
      </c>
      <c r="U213">
        <v>0</v>
      </c>
      <c r="V213" t="s">
        <v>870</v>
      </c>
      <c r="W213">
        <v>1.1000000000000001</v>
      </c>
      <c r="X213">
        <v>1.1000000000000001</v>
      </c>
      <c r="Y213">
        <v>1.1000000000000001</v>
      </c>
      <c r="Z213">
        <v>0</v>
      </c>
      <c r="AA213">
        <v>1</v>
      </c>
      <c r="AB213">
        <v>0.121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0</v>
      </c>
      <c r="AR213">
        <v>0</v>
      </c>
      <c r="AS213">
        <v>0</v>
      </c>
      <c r="AT213">
        <v>0</v>
      </c>
      <c r="AU213">
        <v>0.28000000000000003</v>
      </c>
      <c r="AV213">
        <v>7.0000000000000007E-2</v>
      </c>
      <c r="AW213">
        <v>0.28000000000000003</v>
      </c>
      <c r="AX213">
        <v>0.28000000000000003</v>
      </c>
      <c r="AY213">
        <v>0</v>
      </c>
      <c r="AZ213">
        <v>0</v>
      </c>
      <c r="BA213">
        <v>0</v>
      </c>
      <c r="BB213">
        <v>0</v>
      </c>
      <c r="BC213">
        <v>0</v>
      </c>
      <c r="BD213">
        <v>0</v>
      </c>
      <c r="BE213">
        <v>0</v>
      </c>
      <c r="BF213">
        <v>0</v>
      </c>
      <c r="BG213">
        <v>0</v>
      </c>
      <c r="BH213">
        <v>2.125</v>
      </c>
      <c r="BI213">
        <v>1.2909999999999999</v>
      </c>
      <c r="BJ213">
        <v>2.125</v>
      </c>
      <c r="BK213">
        <v>1.2909999999999999</v>
      </c>
      <c r="BL213">
        <v>2.125</v>
      </c>
      <c r="BM213">
        <v>2.125</v>
      </c>
      <c r="BN213" t="s">
        <v>871</v>
      </c>
      <c r="BO213">
        <v>0</v>
      </c>
      <c r="BP213">
        <v>0</v>
      </c>
      <c r="BQ213">
        <v>109.09</v>
      </c>
      <c r="BR213">
        <v>3</v>
      </c>
      <c r="BS213">
        <v>0.7</v>
      </c>
      <c r="BT213" t="s">
        <v>872</v>
      </c>
      <c r="BU213" t="s">
        <v>872</v>
      </c>
      <c r="BV213" t="s">
        <v>872</v>
      </c>
      <c r="BW213" t="s">
        <v>872</v>
      </c>
      <c r="BX213">
        <v>2106</v>
      </c>
      <c r="BY213">
        <v>20000</v>
      </c>
      <c r="BZ213">
        <v>0</v>
      </c>
      <c r="CA213">
        <v>0</v>
      </c>
      <c r="CB213">
        <v>0</v>
      </c>
      <c r="CC213">
        <v>0</v>
      </c>
      <c r="CD213">
        <v>0</v>
      </c>
      <c r="CE213">
        <v>0</v>
      </c>
      <c r="CF213">
        <v>0</v>
      </c>
      <c r="CG213">
        <v>12.18</v>
      </c>
      <c r="CH213">
        <v>60</v>
      </c>
      <c r="CI213">
        <v>2</v>
      </c>
      <c r="CJ213">
        <v>2</v>
      </c>
      <c r="CK213">
        <v>2</v>
      </c>
      <c r="CL213">
        <v>0</v>
      </c>
      <c r="CM213">
        <v>0</v>
      </c>
      <c r="CN213" t="s">
        <v>873</v>
      </c>
      <c r="CO213">
        <v>2</v>
      </c>
      <c r="CP213">
        <v>2</v>
      </c>
      <c r="CQ213">
        <v>2</v>
      </c>
      <c r="CR213">
        <v>0</v>
      </c>
      <c r="CS213">
        <v>0</v>
      </c>
      <c r="CT213">
        <v>0</v>
      </c>
      <c r="CU213">
        <v>0</v>
      </c>
      <c r="CV213">
        <v>0</v>
      </c>
      <c r="CW213">
        <v>0</v>
      </c>
      <c r="CX213">
        <v>0</v>
      </c>
      <c r="CY213">
        <v>0</v>
      </c>
      <c r="CZ213">
        <v>0</v>
      </c>
      <c r="DA213">
        <v>0</v>
      </c>
      <c r="DB213">
        <v>0</v>
      </c>
      <c r="DC213">
        <v>0</v>
      </c>
      <c r="DD213">
        <v>0</v>
      </c>
      <c r="DE213">
        <v>0</v>
      </c>
      <c r="DF213">
        <v>0</v>
      </c>
      <c r="DG213">
        <v>0</v>
      </c>
      <c r="DH213">
        <v>0</v>
      </c>
      <c r="DI213">
        <v>0</v>
      </c>
      <c r="DJ213">
        <v>0</v>
      </c>
      <c r="DK213">
        <v>0</v>
      </c>
      <c r="DL213">
        <v>0</v>
      </c>
      <c r="DM213">
        <v>0.5</v>
      </c>
      <c r="DN213">
        <v>0.125</v>
      </c>
      <c r="DO213">
        <v>0.5</v>
      </c>
      <c r="DP213">
        <v>0.5</v>
      </c>
      <c r="DQ213">
        <v>0</v>
      </c>
      <c r="DR213">
        <v>0</v>
      </c>
      <c r="DS213">
        <v>0</v>
      </c>
      <c r="DT213">
        <v>0</v>
      </c>
      <c r="DU213">
        <v>0</v>
      </c>
      <c r="DV213">
        <v>0</v>
      </c>
      <c r="DW213">
        <v>0</v>
      </c>
      <c r="DX213">
        <v>0</v>
      </c>
      <c r="DY213">
        <v>0</v>
      </c>
      <c r="DZ213">
        <v>3.25</v>
      </c>
      <c r="EA213">
        <v>2.125</v>
      </c>
      <c r="EB213">
        <v>3.25</v>
      </c>
      <c r="EC213">
        <v>2.125</v>
      </c>
      <c r="ED213">
        <v>3.25</v>
      </c>
      <c r="EE213">
        <v>3.25</v>
      </c>
      <c r="EF213" t="s">
        <v>874</v>
      </c>
      <c r="EG213">
        <v>0</v>
      </c>
      <c r="EH213">
        <v>0</v>
      </c>
      <c r="EI213">
        <v>30</v>
      </c>
      <c r="EJ213">
        <v>1</v>
      </c>
      <c r="EK213">
        <v>0.7</v>
      </c>
      <c r="EL213" t="s">
        <v>872</v>
      </c>
      <c r="EM213" t="s">
        <v>872</v>
      </c>
      <c r="EN213" t="s">
        <v>872</v>
      </c>
      <c r="EO213" t="s">
        <v>872</v>
      </c>
      <c r="EP213">
        <v>2106</v>
      </c>
      <c r="EQ213">
        <v>19947</v>
      </c>
      <c r="ER213" s="22">
        <v>0</v>
      </c>
      <c r="ES213">
        <v>266</v>
      </c>
      <c r="ET213">
        <v>0</v>
      </c>
      <c r="EU213">
        <v>0</v>
      </c>
      <c r="EV213">
        <v>0</v>
      </c>
      <c r="EW213">
        <v>0</v>
      </c>
      <c r="EX213">
        <v>0</v>
      </c>
      <c r="EY213">
        <v>12.18</v>
      </c>
      <c r="EZ213">
        <v>458</v>
      </c>
      <c r="FA213">
        <v>3</v>
      </c>
      <c r="FB213">
        <v>3</v>
      </c>
      <c r="FC213">
        <v>3</v>
      </c>
      <c r="FD213">
        <v>0</v>
      </c>
      <c r="FE213">
        <v>0</v>
      </c>
      <c r="FF213" t="s">
        <v>875</v>
      </c>
      <c r="FG213">
        <v>3</v>
      </c>
      <c r="FH213">
        <v>3</v>
      </c>
      <c r="FI213">
        <v>3</v>
      </c>
      <c r="FJ213">
        <v>0</v>
      </c>
      <c r="FK213">
        <v>0</v>
      </c>
      <c r="FL213">
        <v>0</v>
      </c>
      <c r="FM213">
        <v>0</v>
      </c>
      <c r="FN213">
        <v>0</v>
      </c>
      <c r="FO213">
        <v>0</v>
      </c>
      <c r="FP213">
        <v>0</v>
      </c>
      <c r="FQ213">
        <v>0</v>
      </c>
      <c r="FR213">
        <v>0</v>
      </c>
      <c r="FS213">
        <v>0</v>
      </c>
      <c r="FT213">
        <v>0</v>
      </c>
      <c r="FU213">
        <v>0</v>
      </c>
      <c r="FV213">
        <v>0</v>
      </c>
      <c r="FW213">
        <v>0</v>
      </c>
      <c r="FX213">
        <v>0</v>
      </c>
      <c r="FY213">
        <v>0</v>
      </c>
      <c r="FZ213">
        <v>0</v>
      </c>
      <c r="GA213">
        <v>0</v>
      </c>
      <c r="GB213">
        <v>0</v>
      </c>
      <c r="GC213">
        <v>0</v>
      </c>
      <c r="GD213">
        <v>0</v>
      </c>
      <c r="GE213">
        <v>1</v>
      </c>
      <c r="GF213">
        <v>0.25</v>
      </c>
      <c r="GG213">
        <v>1</v>
      </c>
      <c r="GH213">
        <v>1</v>
      </c>
      <c r="GI213">
        <v>0</v>
      </c>
      <c r="GJ213">
        <v>0</v>
      </c>
      <c r="GK213">
        <v>0</v>
      </c>
      <c r="GL213">
        <v>0</v>
      </c>
      <c r="GM213">
        <v>0</v>
      </c>
      <c r="GN213">
        <v>0</v>
      </c>
      <c r="GO213">
        <v>0</v>
      </c>
      <c r="GP213">
        <v>0</v>
      </c>
      <c r="GQ213">
        <v>0</v>
      </c>
      <c r="GR213">
        <v>3.25</v>
      </c>
      <c r="GS213">
        <v>3.25</v>
      </c>
      <c r="GT213">
        <v>3.25</v>
      </c>
      <c r="GU213">
        <v>3.25</v>
      </c>
      <c r="GV213">
        <v>3.25</v>
      </c>
      <c r="GW213">
        <v>3.25</v>
      </c>
      <c r="GX213" t="s">
        <v>876</v>
      </c>
      <c r="GY213">
        <v>0</v>
      </c>
      <c r="GZ213">
        <v>0</v>
      </c>
      <c r="HA213">
        <v>152.66999999999999</v>
      </c>
      <c r="HB213">
        <v>3</v>
      </c>
      <c r="HC213">
        <v>0.7</v>
      </c>
      <c r="HD213" t="s">
        <v>872</v>
      </c>
      <c r="HE213" t="s">
        <v>872</v>
      </c>
      <c r="HF213" t="s">
        <v>872</v>
      </c>
      <c r="HG213" t="s">
        <v>872</v>
      </c>
      <c r="HH213">
        <v>2106</v>
      </c>
      <c r="HI213">
        <v>19672</v>
      </c>
      <c r="HJ213">
        <v>0</v>
      </c>
      <c r="HK213">
        <v>353</v>
      </c>
      <c r="HL213">
        <v>0</v>
      </c>
      <c r="HM213">
        <v>0</v>
      </c>
      <c r="HN213">
        <v>0</v>
      </c>
      <c r="HO213">
        <v>0</v>
      </c>
      <c r="HP213">
        <v>0</v>
      </c>
      <c r="HQ213">
        <v>12.11</v>
      </c>
      <c r="HR213">
        <v>582</v>
      </c>
      <c r="HS213">
        <v>3</v>
      </c>
      <c r="HT213">
        <v>3</v>
      </c>
      <c r="HU213">
        <v>3</v>
      </c>
      <c r="HV213">
        <v>0</v>
      </c>
      <c r="HW213">
        <v>0</v>
      </c>
      <c r="HX213" t="s">
        <v>877</v>
      </c>
      <c r="HY213">
        <v>3</v>
      </c>
      <c r="HZ213">
        <v>3</v>
      </c>
      <c r="IA213">
        <v>3</v>
      </c>
      <c r="IB213">
        <v>0</v>
      </c>
      <c r="IC213">
        <v>0</v>
      </c>
      <c r="ID213">
        <v>0</v>
      </c>
      <c r="IE213">
        <v>0</v>
      </c>
      <c r="IF213">
        <v>0</v>
      </c>
      <c r="IG213">
        <v>0</v>
      </c>
      <c r="IH213">
        <v>0</v>
      </c>
      <c r="II213">
        <v>0</v>
      </c>
      <c r="IJ213">
        <v>0</v>
      </c>
      <c r="IK213">
        <v>0</v>
      </c>
      <c r="IL213">
        <v>0</v>
      </c>
      <c r="IM213">
        <v>0</v>
      </c>
      <c r="IN213">
        <v>0</v>
      </c>
      <c r="IO213">
        <v>0</v>
      </c>
      <c r="IP213">
        <v>0</v>
      </c>
      <c r="IQ213">
        <v>0</v>
      </c>
      <c r="IR213">
        <v>0</v>
      </c>
      <c r="IS213">
        <v>0</v>
      </c>
      <c r="IT213">
        <v>0</v>
      </c>
      <c r="IU213">
        <v>0</v>
      </c>
      <c r="IV213">
        <v>0</v>
      </c>
      <c r="IW213">
        <v>1</v>
      </c>
      <c r="IX213">
        <v>0.25</v>
      </c>
      <c r="IY213">
        <v>1</v>
      </c>
      <c r="IZ213">
        <v>1</v>
      </c>
      <c r="JA213">
        <v>0</v>
      </c>
      <c r="JB213">
        <v>0</v>
      </c>
      <c r="JC213">
        <v>0</v>
      </c>
      <c r="JD213">
        <v>0</v>
      </c>
      <c r="JE213">
        <v>0</v>
      </c>
      <c r="JF213">
        <v>0</v>
      </c>
      <c r="JG213">
        <v>0</v>
      </c>
      <c r="JH213">
        <v>0</v>
      </c>
      <c r="JI213">
        <v>0</v>
      </c>
      <c r="JJ213">
        <v>3.25</v>
      </c>
      <c r="JK213">
        <v>3.25</v>
      </c>
      <c r="JL213" t="s">
        <v>878</v>
      </c>
      <c r="JM213">
        <v>0</v>
      </c>
      <c r="JN213">
        <v>0</v>
      </c>
      <c r="JO213">
        <v>194</v>
      </c>
      <c r="JP213">
        <v>4</v>
      </c>
      <c r="JQ213">
        <v>0.7</v>
      </c>
      <c r="JR213">
        <v>44317.36438082176</v>
      </c>
      <c r="JS213">
        <v>1</v>
      </c>
      <c r="JT213">
        <v>2</v>
      </c>
    </row>
    <row r="214" spans="1:280" x14ac:dyDescent="0.25">
      <c r="A214">
        <v>2113</v>
      </c>
      <c r="B214">
        <v>2113</v>
      </c>
      <c r="C214" t="s">
        <v>325</v>
      </c>
      <c r="D214" t="s">
        <v>313</v>
      </c>
      <c r="E214" t="s">
        <v>326</v>
      </c>
      <c r="G214">
        <v>2106</v>
      </c>
      <c r="H214">
        <v>387896</v>
      </c>
      <c r="I214">
        <v>0</v>
      </c>
      <c r="J214">
        <v>0</v>
      </c>
      <c r="K214">
        <v>95</v>
      </c>
      <c r="L214">
        <v>0</v>
      </c>
      <c r="M214">
        <v>0</v>
      </c>
      <c r="N214">
        <v>0</v>
      </c>
      <c r="O214">
        <v>0</v>
      </c>
      <c r="P214">
        <v>16.57</v>
      </c>
      <c r="Q214">
        <v>231702</v>
      </c>
      <c r="R214">
        <v>259</v>
      </c>
      <c r="S214">
        <v>259</v>
      </c>
      <c r="T214">
        <v>259</v>
      </c>
      <c r="U214">
        <v>0</v>
      </c>
      <c r="V214" t="s">
        <v>870</v>
      </c>
      <c r="W214">
        <v>259</v>
      </c>
      <c r="X214">
        <v>259</v>
      </c>
      <c r="Y214">
        <v>259</v>
      </c>
      <c r="Z214">
        <v>0</v>
      </c>
      <c r="AA214">
        <v>45</v>
      </c>
      <c r="AB214">
        <v>28.49</v>
      </c>
      <c r="AC214">
        <v>2.6</v>
      </c>
      <c r="AD214">
        <v>25</v>
      </c>
      <c r="AE214">
        <v>12.5</v>
      </c>
      <c r="AF214">
        <v>25</v>
      </c>
      <c r="AG214">
        <v>25</v>
      </c>
      <c r="AH214">
        <v>0</v>
      </c>
      <c r="AI214">
        <v>1</v>
      </c>
      <c r="AJ214">
        <v>1</v>
      </c>
      <c r="AK214">
        <v>1</v>
      </c>
      <c r="AL214">
        <v>1</v>
      </c>
      <c r="AM214">
        <v>0</v>
      </c>
      <c r="AN214">
        <v>0</v>
      </c>
      <c r="AO214">
        <v>0</v>
      </c>
      <c r="AP214">
        <v>0</v>
      </c>
      <c r="AQ214">
        <v>0</v>
      </c>
      <c r="AR214">
        <v>0</v>
      </c>
      <c r="AS214">
        <v>3</v>
      </c>
      <c r="AT214">
        <v>0.75</v>
      </c>
      <c r="AU214">
        <v>46</v>
      </c>
      <c r="AV214">
        <v>11.5</v>
      </c>
      <c r="AW214">
        <v>46</v>
      </c>
      <c r="AX214">
        <v>46</v>
      </c>
      <c r="AY214">
        <v>0</v>
      </c>
      <c r="AZ214">
        <v>46.3</v>
      </c>
      <c r="BA214">
        <v>46.3</v>
      </c>
      <c r="BB214">
        <v>46.3</v>
      </c>
      <c r="BC214">
        <v>0</v>
      </c>
      <c r="BD214">
        <v>67.12</v>
      </c>
      <c r="BE214">
        <v>67.12</v>
      </c>
      <c r="BF214">
        <v>67.12</v>
      </c>
      <c r="BG214">
        <v>0</v>
      </c>
      <c r="BH214">
        <v>418.65570000000002</v>
      </c>
      <c r="BI214">
        <v>429.26</v>
      </c>
      <c r="BJ214">
        <v>418.65570000000002</v>
      </c>
      <c r="BK214">
        <v>429.26</v>
      </c>
      <c r="BL214">
        <v>429.26</v>
      </c>
      <c r="BM214">
        <v>429.26</v>
      </c>
      <c r="BN214" t="s">
        <v>871</v>
      </c>
      <c r="BO214">
        <v>0</v>
      </c>
      <c r="BP214">
        <v>0</v>
      </c>
      <c r="BQ214">
        <v>894.6</v>
      </c>
      <c r="BR214">
        <v>68</v>
      </c>
      <c r="BS214">
        <v>0.7</v>
      </c>
      <c r="BT214" t="s">
        <v>872</v>
      </c>
      <c r="BU214" t="s">
        <v>872</v>
      </c>
      <c r="BV214" t="s">
        <v>872</v>
      </c>
      <c r="BW214" t="s">
        <v>872</v>
      </c>
      <c r="BX214">
        <v>2106</v>
      </c>
      <c r="BY214">
        <v>374276</v>
      </c>
      <c r="BZ214">
        <v>0</v>
      </c>
      <c r="CA214">
        <v>0</v>
      </c>
      <c r="CB214">
        <v>95</v>
      </c>
      <c r="CC214">
        <v>0</v>
      </c>
      <c r="CD214">
        <v>0</v>
      </c>
      <c r="CE214">
        <v>0</v>
      </c>
      <c r="CF214">
        <v>0</v>
      </c>
      <c r="CG214">
        <v>16.57</v>
      </c>
      <c r="CH214">
        <v>236230</v>
      </c>
      <c r="CI214">
        <v>249.87</v>
      </c>
      <c r="CJ214">
        <v>249.87</v>
      </c>
      <c r="CK214">
        <v>249.87</v>
      </c>
      <c r="CL214">
        <v>0</v>
      </c>
      <c r="CM214">
        <v>0</v>
      </c>
      <c r="CN214" t="s">
        <v>873</v>
      </c>
      <c r="CO214">
        <v>249.87</v>
      </c>
      <c r="CP214">
        <v>249.87</v>
      </c>
      <c r="CQ214">
        <v>249.87</v>
      </c>
      <c r="CR214">
        <v>0</v>
      </c>
      <c r="CS214">
        <v>43</v>
      </c>
      <c r="CT214">
        <v>27.485700000000001</v>
      </c>
      <c r="CU214">
        <v>2.6</v>
      </c>
      <c r="CV214">
        <v>24.06</v>
      </c>
      <c r="CW214">
        <v>12.03</v>
      </c>
      <c r="CX214">
        <v>24.06</v>
      </c>
      <c r="CY214">
        <v>24.06</v>
      </c>
      <c r="CZ214">
        <v>0</v>
      </c>
      <c r="DA214">
        <v>1</v>
      </c>
      <c r="DB214">
        <v>1</v>
      </c>
      <c r="DC214">
        <v>1</v>
      </c>
      <c r="DD214">
        <v>1</v>
      </c>
      <c r="DE214">
        <v>0</v>
      </c>
      <c r="DF214">
        <v>0</v>
      </c>
      <c r="DG214">
        <v>0</v>
      </c>
      <c r="DH214">
        <v>0</v>
      </c>
      <c r="DI214">
        <v>0</v>
      </c>
      <c r="DJ214">
        <v>0</v>
      </c>
      <c r="DK214">
        <v>3</v>
      </c>
      <c r="DL214">
        <v>0.75</v>
      </c>
      <c r="DM214">
        <v>46</v>
      </c>
      <c r="DN214">
        <v>11.5</v>
      </c>
      <c r="DO214">
        <v>46</v>
      </c>
      <c r="DP214">
        <v>46</v>
      </c>
      <c r="DQ214">
        <v>0</v>
      </c>
      <c r="DR214">
        <v>46.3</v>
      </c>
      <c r="DS214">
        <v>46.3</v>
      </c>
      <c r="DT214">
        <v>46.3</v>
      </c>
      <c r="DU214">
        <v>0</v>
      </c>
      <c r="DV214">
        <v>67.12</v>
      </c>
      <c r="DW214">
        <v>67.12</v>
      </c>
      <c r="DX214">
        <v>67.12</v>
      </c>
      <c r="DY214">
        <v>0</v>
      </c>
      <c r="DZ214">
        <v>464.04090000000002</v>
      </c>
      <c r="EA214">
        <v>418.65570000000002</v>
      </c>
      <c r="EB214">
        <v>464.04090000000002</v>
      </c>
      <c r="EC214">
        <v>418.65570000000002</v>
      </c>
      <c r="ED214">
        <v>464.04090000000002</v>
      </c>
      <c r="EE214">
        <v>464.04090000000002</v>
      </c>
      <c r="EF214" t="s">
        <v>874</v>
      </c>
      <c r="EG214">
        <v>-7.424E-3</v>
      </c>
      <c r="EH214">
        <v>0</v>
      </c>
      <c r="EI214">
        <v>938.39</v>
      </c>
      <c r="EJ214">
        <v>72</v>
      </c>
      <c r="EK214">
        <v>0.7</v>
      </c>
      <c r="EL214" t="s">
        <v>872</v>
      </c>
      <c r="EM214" t="s">
        <v>872</v>
      </c>
      <c r="EN214" t="s">
        <v>872</v>
      </c>
      <c r="EO214" t="s">
        <v>872</v>
      </c>
      <c r="EP214">
        <v>2106</v>
      </c>
      <c r="EQ214">
        <v>368728</v>
      </c>
      <c r="ER214" s="22">
        <v>0</v>
      </c>
      <c r="ES214">
        <v>13178</v>
      </c>
      <c r="ET214">
        <v>96</v>
      </c>
      <c r="EU214">
        <v>0</v>
      </c>
      <c r="EV214">
        <v>0</v>
      </c>
      <c r="EW214">
        <v>0</v>
      </c>
      <c r="EX214">
        <v>0</v>
      </c>
      <c r="EY214">
        <v>16.57</v>
      </c>
      <c r="EZ214">
        <v>236258</v>
      </c>
      <c r="FA214">
        <v>290.69</v>
      </c>
      <c r="FB214">
        <v>290.69</v>
      </c>
      <c r="FC214">
        <v>290.69</v>
      </c>
      <c r="FD214">
        <v>0</v>
      </c>
      <c r="FE214">
        <v>0</v>
      </c>
      <c r="FF214" t="s">
        <v>875</v>
      </c>
      <c r="FG214">
        <v>290.69</v>
      </c>
      <c r="FH214">
        <v>290.69</v>
      </c>
      <c r="FI214">
        <v>290.69</v>
      </c>
      <c r="FJ214">
        <v>0</v>
      </c>
      <c r="FK214">
        <v>51</v>
      </c>
      <c r="FL214">
        <v>31.975899999999999</v>
      </c>
      <c r="FM214">
        <v>2.6</v>
      </c>
      <c r="FN214">
        <v>27.71</v>
      </c>
      <c r="FO214">
        <v>13.855</v>
      </c>
      <c r="FP214">
        <v>27.71</v>
      </c>
      <c r="FQ214">
        <v>27.71</v>
      </c>
      <c r="FR214">
        <v>0</v>
      </c>
      <c r="FS214">
        <v>0</v>
      </c>
      <c r="FT214">
        <v>0</v>
      </c>
      <c r="FU214">
        <v>0</v>
      </c>
      <c r="FV214">
        <v>0</v>
      </c>
      <c r="FW214">
        <v>0</v>
      </c>
      <c r="FX214">
        <v>0</v>
      </c>
      <c r="FY214">
        <v>0</v>
      </c>
      <c r="FZ214">
        <v>0</v>
      </c>
      <c r="GA214">
        <v>0</v>
      </c>
      <c r="GB214">
        <v>0</v>
      </c>
      <c r="GC214">
        <v>3</v>
      </c>
      <c r="GD214">
        <v>0.75</v>
      </c>
      <c r="GE214">
        <v>43</v>
      </c>
      <c r="GF214">
        <v>10.75</v>
      </c>
      <c r="GG214">
        <v>43</v>
      </c>
      <c r="GH214">
        <v>43</v>
      </c>
      <c r="GI214">
        <v>0</v>
      </c>
      <c r="GJ214">
        <v>46.3</v>
      </c>
      <c r="GK214">
        <v>46.3</v>
      </c>
      <c r="GL214">
        <v>46.3</v>
      </c>
      <c r="GM214">
        <v>0</v>
      </c>
      <c r="GN214">
        <v>67.12</v>
      </c>
      <c r="GO214">
        <v>67.12</v>
      </c>
      <c r="GP214">
        <v>67.12</v>
      </c>
      <c r="GQ214">
        <v>0</v>
      </c>
      <c r="GR214">
        <v>460.00360000000001</v>
      </c>
      <c r="GS214">
        <v>464.04090000000002</v>
      </c>
      <c r="GT214">
        <v>460.00360000000001</v>
      </c>
      <c r="GU214">
        <v>464.04090000000002</v>
      </c>
      <c r="GV214">
        <v>464.04090000000002</v>
      </c>
      <c r="GW214">
        <v>464.04090000000002</v>
      </c>
      <c r="GX214" t="s">
        <v>876</v>
      </c>
      <c r="GY214">
        <v>-4.7450000000000001E-3</v>
      </c>
      <c r="GZ214">
        <v>0</v>
      </c>
      <c r="HA214">
        <v>808.88</v>
      </c>
      <c r="HB214">
        <v>69</v>
      </c>
      <c r="HC214">
        <v>0.7</v>
      </c>
      <c r="HD214" t="s">
        <v>872</v>
      </c>
      <c r="HE214" t="s">
        <v>872</v>
      </c>
      <c r="HF214" t="s">
        <v>872</v>
      </c>
      <c r="HG214" t="s">
        <v>872</v>
      </c>
      <c r="HH214">
        <v>2106</v>
      </c>
      <c r="HI214">
        <v>343449</v>
      </c>
      <c r="HJ214">
        <v>0</v>
      </c>
      <c r="HK214">
        <v>29706</v>
      </c>
      <c r="HL214">
        <v>110</v>
      </c>
      <c r="HM214">
        <v>0</v>
      </c>
      <c r="HN214">
        <v>0</v>
      </c>
      <c r="HO214">
        <v>0</v>
      </c>
      <c r="HP214">
        <v>0</v>
      </c>
      <c r="HQ214">
        <v>18.63</v>
      </c>
      <c r="HR214">
        <v>221870</v>
      </c>
      <c r="HS214">
        <v>289.26</v>
      </c>
      <c r="HT214">
        <v>289.26</v>
      </c>
      <c r="HU214">
        <v>289.26</v>
      </c>
      <c r="HV214">
        <v>0</v>
      </c>
      <c r="HW214">
        <v>0</v>
      </c>
      <c r="HX214" t="s">
        <v>877</v>
      </c>
      <c r="HY214">
        <v>289.26</v>
      </c>
      <c r="HZ214">
        <v>289.26</v>
      </c>
      <c r="IA214">
        <v>289.26</v>
      </c>
      <c r="IB214">
        <v>0</v>
      </c>
      <c r="IC214">
        <v>42</v>
      </c>
      <c r="ID214">
        <v>31.8186</v>
      </c>
      <c r="IE214">
        <v>1</v>
      </c>
      <c r="IF214">
        <v>24.51</v>
      </c>
      <c r="IG214">
        <v>12.255000000000001</v>
      </c>
      <c r="IH214">
        <v>24.51</v>
      </c>
      <c r="II214">
        <v>24.51</v>
      </c>
      <c r="IJ214">
        <v>0</v>
      </c>
      <c r="IK214">
        <v>0</v>
      </c>
      <c r="IL214">
        <v>0</v>
      </c>
      <c r="IM214">
        <v>0</v>
      </c>
      <c r="IN214">
        <v>0</v>
      </c>
      <c r="IO214">
        <v>0</v>
      </c>
      <c r="IP214">
        <v>0</v>
      </c>
      <c r="IQ214">
        <v>0</v>
      </c>
      <c r="IR214">
        <v>0</v>
      </c>
      <c r="IS214">
        <v>0</v>
      </c>
      <c r="IT214">
        <v>0</v>
      </c>
      <c r="IU214">
        <v>3</v>
      </c>
      <c r="IV214">
        <v>0.75</v>
      </c>
      <c r="IW214">
        <v>46</v>
      </c>
      <c r="IX214">
        <v>11.5</v>
      </c>
      <c r="IY214">
        <v>46</v>
      </c>
      <c r="IZ214">
        <v>46</v>
      </c>
      <c r="JA214">
        <v>0</v>
      </c>
      <c r="JB214">
        <v>46.3</v>
      </c>
      <c r="JC214">
        <v>46.3</v>
      </c>
      <c r="JD214">
        <v>46.3</v>
      </c>
      <c r="JE214">
        <v>0</v>
      </c>
      <c r="JF214">
        <v>67.12</v>
      </c>
      <c r="JG214">
        <v>67.12</v>
      </c>
      <c r="JH214">
        <v>67.12</v>
      </c>
      <c r="JI214">
        <v>0</v>
      </c>
      <c r="JJ214">
        <v>460.00360000000001</v>
      </c>
      <c r="JK214">
        <v>460.00360000000001</v>
      </c>
      <c r="JL214" t="s">
        <v>878</v>
      </c>
      <c r="JM214">
        <v>0</v>
      </c>
      <c r="JN214">
        <v>0</v>
      </c>
      <c r="JO214">
        <v>767.03</v>
      </c>
      <c r="JP214">
        <v>63</v>
      </c>
      <c r="JQ214">
        <v>0.7</v>
      </c>
      <c r="JR214">
        <v>44317.36438082176</v>
      </c>
      <c r="JS214">
        <v>1</v>
      </c>
      <c r="JT214">
        <v>2</v>
      </c>
    </row>
    <row r="215" spans="1:280" x14ac:dyDescent="0.25">
      <c r="A215">
        <v>2114</v>
      </c>
      <c r="B215">
        <v>2114</v>
      </c>
      <c r="C215" t="s">
        <v>327</v>
      </c>
      <c r="D215" t="s">
        <v>313</v>
      </c>
      <c r="E215" t="s">
        <v>328</v>
      </c>
      <c r="G215">
        <v>2106</v>
      </c>
      <c r="H215">
        <v>115000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16.91</v>
      </c>
      <c r="Q215">
        <v>255000</v>
      </c>
      <c r="R215">
        <v>150</v>
      </c>
      <c r="S215">
        <v>150</v>
      </c>
      <c r="T215">
        <v>150</v>
      </c>
      <c r="U215">
        <v>0</v>
      </c>
      <c r="V215" t="s">
        <v>870</v>
      </c>
      <c r="W215">
        <v>150</v>
      </c>
      <c r="X215">
        <v>150</v>
      </c>
      <c r="Y215">
        <v>150</v>
      </c>
      <c r="Z215">
        <v>0</v>
      </c>
      <c r="AA215">
        <v>31</v>
      </c>
      <c r="AB215">
        <v>16.5</v>
      </c>
      <c r="AC215">
        <v>0</v>
      </c>
      <c r="AD215">
        <v>3</v>
      </c>
      <c r="AE215">
        <v>1.5</v>
      </c>
      <c r="AF215">
        <v>3</v>
      </c>
      <c r="AG215">
        <v>3</v>
      </c>
      <c r="AH215">
        <v>0</v>
      </c>
      <c r="AI215">
        <v>0</v>
      </c>
      <c r="AJ215">
        <v>0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  <c r="AS215">
        <v>1</v>
      </c>
      <c r="AT215">
        <v>0.25</v>
      </c>
      <c r="AU215">
        <v>16</v>
      </c>
      <c r="AV215">
        <v>4</v>
      </c>
      <c r="AW215">
        <v>16</v>
      </c>
      <c r="AX215">
        <v>16</v>
      </c>
      <c r="AY215">
        <v>0</v>
      </c>
      <c r="AZ215">
        <v>0</v>
      </c>
      <c r="BA215">
        <v>53.6</v>
      </c>
      <c r="BB215">
        <v>0</v>
      </c>
      <c r="BC215">
        <v>53.6</v>
      </c>
      <c r="BD215">
        <v>0</v>
      </c>
      <c r="BE215">
        <v>50.46</v>
      </c>
      <c r="BF215">
        <v>0</v>
      </c>
      <c r="BG215">
        <v>50.46</v>
      </c>
      <c r="BH215">
        <v>23.659500000000001</v>
      </c>
      <c r="BI215">
        <v>172.25</v>
      </c>
      <c r="BJ215">
        <v>314.71949999999998</v>
      </c>
      <c r="BK215">
        <v>276.31</v>
      </c>
      <c r="BL215">
        <v>172.25</v>
      </c>
      <c r="BM215">
        <v>314.71949999999998</v>
      </c>
      <c r="BN215" t="s">
        <v>871</v>
      </c>
      <c r="BO215">
        <v>0</v>
      </c>
      <c r="BP215">
        <v>0</v>
      </c>
      <c r="BQ215">
        <v>1700</v>
      </c>
      <c r="BR215">
        <v>87</v>
      </c>
      <c r="BS215">
        <v>0.8</v>
      </c>
      <c r="BT215" t="s">
        <v>872</v>
      </c>
      <c r="BU215" t="s">
        <v>872</v>
      </c>
      <c r="BV215" t="s">
        <v>872</v>
      </c>
      <c r="BW215" t="s">
        <v>872</v>
      </c>
      <c r="BX215">
        <v>2106</v>
      </c>
      <c r="BY215">
        <v>113000</v>
      </c>
      <c r="BZ215">
        <v>0</v>
      </c>
      <c r="CA215">
        <v>0</v>
      </c>
      <c r="CB215">
        <v>0</v>
      </c>
      <c r="CC215">
        <v>0</v>
      </c>
      <c r="CD215">
        <v>0</v>
      </c>
      <c r="CE215">
        <v>0</v>
      </c>
      <c r="CF215">
        <v>0</v>
      </c>
      <c r="CG215">
        <v>16.91</v>
      </c>
      <c r="CH215">
        <v>250000</v>
      </c>
      <c r="CI215">
        <v>3</v>
      </c>
      <c r="CJ215">
        <v>184.95</v>
      </c>
      <c r="CK215">
        <v>3</v>
      </c>
      <c r="CL215">
        <v>181.95</v>
      </c>
      <c r="CM215">
        <v>0</v>
      </c>
      <c r="CN215" t="s">
        <v>873</v>
      </c>
      <c r="CO215">
        <v>3</v>
      </c>
      <c r="CP215">
        <v>184.95</v>
      </c>
      <c r="CQ215">
        <v>3</v>
      </c>
      <c r="CR215">
        <v>181.95</v>
      </c>
      <c r="CS215">
        <v>22</v>
      </c>
      <c r="CT215">
        <v>20.3445</v>
      </c>
      <c r="CU215">
        <v>0</v>
      </c>
      <c r="CV215">
        <v>0</v>
      </c>
      <c r="CW215">
        <v>0</v>
      </c>
      <c r="CX215">
        <v>2.23</v>
      </c>
      <c r="CY215">
        <v>0</v>
      </c>
      <c r="CZ215">
        <v>2.23</v>
      </c>
      <c r="DA215">
        <v>0</v>
      </c>
      <c r="DB215">
        <v>0</v>
      </c>
      <c r="DC215">
        <v>0</v>
      </c>
      <c r="DD215">
        <v>0</v>
      </c>
      <c r="DE215">
        <v>0</v>
      </c>
      <c r="DF215">
        <v>0</v>
      </c>
      <c r="DG215">
        <v>0</v>
      </c>
      <c r="DH215">
        <v>0</v>
      </c>
      <c r="DI215">
        <v>0</v>
      </c>
      <c r="DJ215">
        <v>0</v>
      </c>
      <c r="DK215">
        <v>1</v>
      </c>
      <c r="DL215">
        <v>0.25</v>
      </c>
      <c r="DM215">
        <v>0.26</v>
      </c>
      <c r="DN215">
        <v>6.5000000000000002E-2</v>
      </c>
      <c r="DO215">
        <v>16</v>
      </c>
      <c r="DP215">
        <v>0.26</v>
      </c>
      <c r="DQ215">
        <v>15.74</v>
      </c>
      <c r="DR215">
        <v>0</v>
      </c>
      <c r="DS215">
        <v>53.6</v>
      </c>
      <c r="DT215">
        <v>0</v>
      </c>
      <c r="DU215">
        <v>53.6</v>
      </c>
      <c r="DV215">
        <v>0</v>
      </c>
      <c r="DW215">
        <v>50.46</v>
      </c>
      <c r="DX215">
        <v>0</v>
      </c>
      <c r="DY215">
        <v>50.46</v>
      </c>
      <c r="DZ215">
        <v>12.8865</v>
      </c>
      <c r="EA215">
        <v>23.659500000000001</v>
      </c>
      <c r="EB215">
        <v>241.59649999999999</v>
      </c>
      <c r="EC215">
        <v>314.71949999999998</v>
      </c>
      <c r="ED215">
        <v>23.659500000000001</v>
      </c>
      <c r="EE215">
        <v>314.71949999999998</v>
      </c>
      <c r="EF215" t="s">
        <v>874</v>
      </c>
      <c r="EG215">
        <v>0</v>
      </c>
      <c r="EH215">
        <v>0</v>
      </c>
      <c r="EI215">
        <v>1351.72</v>
      </c>
      <c r="EJ215">
        <v>82</v>
      </c>
      <c r="EK215">
        <v>0.8</v>
      </c>
      <c r="EL215" t="s">
        <v>872</v>
      </c>
      <c r="EM215" t="s">
        <v>872</v>
      </c>
      <c r="EN215" t="s">
        <v>872</v>
      </c>
      <c r="EO215" t="s">
        <v>872</v>
      </c>
      <c r="EP215">
        <v>2106</v>
      </c>
      <c r="EQ215">
        <v>124167</v>
      </c>
      <c r="ER215" s="22">
        <v>0</v>
      </c>
      <c r="ES215">
        <v>10016</v>
      </c>
      <c r="ET215">
        <v>0</v>
      </c>
      <c r="EU215">
        <v>0</v>
      </c>
      <c r="EV215">
        <v>0</v>
      </c>
      <c r="EW215">
        <v>0</v>
      </c>
      <c r="EX215">
        <v>0</v>
      </c>
      <c r="EY215">
        <v>16.91</v>
      </c>
      <c r="EZ215">
        <v>217792</v>
      </c>
      <c r="FA215">
        <v>0</v>
      </c>
      <c r="FB215">
        <v>117.15</v>
      </c>
      <c r="FC215">
        <v>0</v>
      </c>
      <c r="FD215">
        <v>117.15</v>
      </c>
      <c r="FE215">
        <v>0</v>
      </c>
      <c r="FF215" t="s">
        <v>875</v>
      </c>
      <c r="FG215">
        <v>0</v>
      </c>
      <c r="FH215">
        <v>117.15</v>
      </c>
      <c r="FI215">
        <v>0</v>
      </c>
      <c r="FJ215">
        <v>117.15</v>
      </c>
      <c r="FK215">
        <v>18</v>
      </c>
      <c r="FL215">
        <v>12.8865</v>
      </c>
      <c r="FM215">
        <v>0</v>
      </c>
      <c r="FN215">
        <v>0</v>
      </c>
      <c r="FO215">
        <v>0</v>
      </c>
      <c r="FP215">
        <v>5</v>
      </c>
      <c r="FQ215">
        <v>0</v>
      </c>
      <c r="FR215">
        <v>5</v>
      </c>
      <c r="FS215">
        <v>0</v>
      </c>
      <c r="FT215">
        <v>0</v>
      </c>
      <c r="FU215">
        <v>0</v>
      </c>
      <c r="FV215">
        <v>0</v>
      </c>
      <c r="FW215">
        <v>0</v>
      </c>
      <c r="FX215">
        <v>0</v>
      </c>
      <c r="FY215">
        <v>0</v>
      </c>
      <c r="FZ215">
        <v>0</v>
      </c>
      <c r="GA215">
        <v>0</v>
      </c>
      <c r="GB215">
        <v>0</v>
      </c>
      <c r="GC215">
        <v>0</v>
      </c>
      <c r="GD215">
        <v>0</v>
      </c>
      <c r="GE215">
        <v>0</v>
      </c>
      <c r="GF215">
        <v>0</v>
      </c>
      <c r="GG215">
        <v>20</v>
      </c>
      <c r="GH215">
        <v>0</v>
      </c>
      <c r="GI215">
        <v>20</v>
      </c>
      <c r="GJ215">
        <v>0</v>
      </c>
      <c r="GK215">
        <v>53.6</v>
      </c>
      <c r="GL215">
        <v>0</v>
      </c>
      <c r="GM215">
        <v>53.6</v>
      </c>
      <c r="GN215">
        <v>0</v>
      </c>
      <c r="GO215">
        <v>50.46</v>
      </c>
      <c r="GP215">
        <v>0</v>
      </c>
      <c r="GQ215">
        <v>50.46</v>
      </c>
      <c r="GR215">
        <v>11.850099999999999</v>
      </c>
      <c r="GS215">
        <v>12.8865</v>
      </c>
      <c r="GT215">
        <v>224.93260000000001</v>
      </c>
      <c r="GU215">
        <v>241.59649999999999</v>
      </c>
      <c r="GV215">
        <v>12.8865</v>
      </c>
      <c r="GW215">
        <v>241.59649999999999</v>
      </c>
      <c r="GX215" t="s">
        <v>876</v>
      </c>
      <c r="GY215">
        <v>-7.7000000000000001E-5</v>
      </c>
      <c r="GZ215">
        <v>0</v>
      </c>
      <c r="HA215">
        <v>1858.93</v>
      </c>
      <c r="HB215">
        <v>91</v>
      </c>
      <c r="HC215">
        <v>0.9</v>
      </c>
      <c r="HD215" t="s">
        <v>872</v>
      </c>
      <c r="HE215" t="s">
        <v>872</v>
      </c>
      <c r="HF215" t="s">
        <v>872</v>
      </c>
      <c r="HG215" t="s">
        <v>872</v>
      </c>
      <c r="HH215">
        <v>2106</v>
      </c>
      <c r="HI215">
        <v>110231</v>
      </c>
      <c r="HJ215">
        <v>0</v>
      </c>
      <c r="HK215">
        <v>10148</v>
      </c>
      <c r="HL215">
        <v>0</v>
      </c>
      <c r="HM215">
        <v>0</v>
      </c>
      <c r="HN215">
        <v>0</v>
      </c>
      <c r="HO215">
        <v>0</v>
      </c>
      <c r="HP215">
        <v>0</v>
      </c>
      <c r="HQ215">
        <v>16.850000000000001</v>
      </c>
      <c r="HR215">
        <v>188411</v>
      </c>
      <c r="HS215">
        <v>0</v>
      </c>
      <c r="HT215">
        <v>104.66</v>
      </c>
      <c r="HU215">
        <v>0</v>
      </c>
      <c r="HV215">
        <v>104.66</v>
      </c>
      <c r="HW215">
        <v>0</v>
      </c>
      <c r="HX215" t="s">
        <v>877</v>
      </c>
      <c r="HY215">
        <v>0</v>
      </c>
      <c r="HZ215">
        <v>104.66</v>
      </c>
      <c r="IA215">
        <v>0</v>
      </c>
      <c r="IB215">
        <v>104.66</v>
      </c>
      <c r="IC215">
        <v>13</v>
      </c>
      <c r="ID215">
        <v>11.512600000000001</v>
      </c>
      <c r="IE215">
        <v>0.2</v>
      </c>
      <c r="IF215">
        <v>0</v>
      </c>
      <c r="IG215">
        <v>0</v>
      </c>
      <c r="IH215">
        <v>0</v>
      </c>
      <c r="II215">
        <v>0</v>
      </c>
      <c r="IJ215">
        <v>0</v>
      </c>
      <c r="IK215">
        <v>0</v>
      </c>
      <c r="IL215">
        <v>0</v>
      </c>
      <c r="IM215">
        <v>0</v>
      </c>
      <c r="IN215">
        <v>0</v>
      </c>
      <c r="IO215">
        <v>0</v>
      </c>
      <c r="IP215">
        <v>0</v>
      </c>
      <c r="IQ215">
        <v>0</v>
      </c>
      <c r="IR215">
        <v>0</v>
      </c>
      <c r="IS215">
        <v>0</v>
      </c>
      <c r="IT215">
        <v>0</v>
      </c>
      <c r="IU215">
        <v>1</v>
      </c>
      <c r="IV215">
        <v>0.25</v>
      </c>
      <c r="IW215">
        <v>-0.45</v>
      </c>
      <c r="IX215">
        <v>-0.1125</v>
      </c>
      <c r="IY215">
        <v>17</v>
      </c>
      <c r="IZ215">
        <v>-0.45</v>
      </c>
      <c r="JA215">
        <v>17.45</v>
      </c>
      <c r="JB215">
        <v>0</v>
      </c>
      <c r="JC215">
        <v>53.6</v>
      </c>
      <c r="JD215">
        <v>0</v>
      </c>
      <c r="JE215">
        <v>53.6</v>
      </c>
      <c r="JF215">
        <v>0</v>
      </c>
      <c r="JG215">
        <v>50.46</v>
      </c>
      <c r="JH215">
        <v>0</v>
      </c>
      <c r="JI215">
        <v>50.46</v>
      </c>
      <c r="JJ215">
        <v>11.850099999999999</v>
      </c>
      <c r="JK215">
        <v>224.93260000000001</v>
      </c>
      <c r="JL215" t="s">
        <v>878</v>
      </c>
      <c r="JM215">
        <v>-2.7929999999999999E-3</v>
      </c>
      <c r="JN215">
        <v>0</v>
      </c>
      <c r="JO215">
        <v>1800.22</v>
      </c>
      <c r="JP215">
        <v>91</v>
      </c>
      <c r="JQ215">
        <v>0.9</v>
      </c>
      <c r="JR215">
        <v>44317.36438082176</v>
      </c>
      <c r="JS215">
        <v>1</v>
      </c>
      <c r="JT215">
        <v>2</v>
      </c>
    </row>
    <row r="216" spans="1:280" x14ac:dyDescent="0.25">
      <c r="A216">
        <v>3362</v>
      </c>
      <c r="B216">
        <v>2114</v>
      </c>
      <c r="D216" t="s">
        <v>313</v>
      </c>
      <c r="E216" t="s">
        <v>328</v>
      </c>
      <c r="F216" t="s">
        <v>959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T216">
        <v>0</v>
      </c>
      <c r="U216">
        <v>0</v>
      </c>
      <c r="V216" t="s">
        <v>870</v>
      </c>
      <c r="W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G216">
        <v>0</v>
      </c>
      <c r="AH216">
        <v>0</v>
      </c>
      <c r="AI216">
        <v>0</v>
      </c>
      <c r="AJ216">
        <v>0</v>
      </c>
      <c r="AL216">
        <v>0</v>
      </c>
      <c r="AM216">
        <v>0</v>
      </c>
      <c r="AN216">
        <v>0</v>
      </c>
      <c r="AO216">
        <v>0</v>
      </c>
      <c r="AQ216">
        <v>0</v>
      </c>
      <c r="AR216">
        <v>0</v>
      </c>
      <c r="AS216">
        <v>0</v>
      </c>
      <c r="AT216">
        <v>0</v>
      </c>
      <c r="AU216">
        <v>0</v>
      </c>
      <c r="AV216">
        <v>0</v>
      </c>
      <c r="AX216">
        <v>0</v>
      </c>
      <c r="AY216">
        <v>0</v>
      </c>
      <c r="AZ216">
        <v>53.6</v>
      </c>
      <c r="BB216">
        <v>53.6</v>
      </c>
      <c r="BC216">
        <v>0</v>
      </c>
      <c r="BD216">
        <v>50.46</v>
      </c>
      <c r="BF216">
        <v>50.46</v>
      </c>
      <c r="BG216">
        <v>0</v>
      </c>
      <c r="BH216">
        <v>291.06</v>
      </c>
      <c r="BI216">
        <v>104.06</v>
      </c>
      <c r="BL216">
        <v>291.06</v>
      </c>
      <c r="BN216" t="s">
        <v>871</v>
      </c>
      <c r="BO216">
        <v>0</v>
      </c>
      <c r="BP216">
        <v>0</v>
      </c>
      <c r="BQ216">
        <v>0</v>
      </c>
      <c r="BR216">
        <v>0</v>
      </c>
      <c r="BS216">
        <v>0</v>
      </c>
      <c r="BT216" t="s">
        <v>872</v>
      </c>
      <c r="BU216" t="s">
        <v>872</v>
      </c>
      <c r="BV216" t="s">
        <v>872</v>
      </c>
      <c r="BW216" t="s">
        <v>872</v>
      </c>
      <c r="BY216">
        <v>0</v>
      </c>
      <c r="BZ216">
        <v>0</v>
      </c>
      <c r="CA216">
        <v>0</v>
      </c>
      <c r="CB216">
        <v>0</v>
      </c>
      <c r="CC216">
        <v>0</v>
      </c>
      <c r="CD216">
        <v>0</v>
      </c>
      <c r="CE216">
        <v>0</v>
      </c>
      <c r="CF216">
        <v>0</v>
      </c>
      <c r="CG216">
        <v>0</v>
      </c>
      <c r="CH216">
        <v>0</v>
      </c>
      <c r="CI216">
        <v>181.95</v>
      </c>
      <c r="CK216">
        <v>181.95</v>
      </c>
      <c r="CL216">
        <v>0</v>
      </c>
      <c r="CM216">
        <v>0</v>
      </c>
      <c r="CN216" t="s">
        <v>873</v>
      </c>
      <c r="CO216">
        <v>181.95</v>
      </c>
      <c r="CQ216">
        <v>181.95</v>
      </c>
      <c r="CR216">
        <v>0</v>
      </c>
      <c r="CS216">
        <v>0</v>
      </c>
      <c r="CT216">
        <v>0</v>
      </c>
      <c r="CU216">
        <v>0</v>
      </c>
      <c r="CV216">
        <v>2.23</v>
      </c>
      <c r="CW216">
        <v>1.115</v>
      </c>
      <c r="CY216">
        <v>2.23</v>
      </c>
      <c r="CZ216">
        <v>0</v>
      </c>
      <c r="DA216">
        <v>0</v>
      </c>
      <c r="DB216">
        <v>0</v>
      </c>
      <c r="DD216">
        <v>0</v>
      </c>
      <c r="DE216">
        <v>0</v>
      </c>
      <c r="DF216">
        <v>0</v>
      </c>
      <c r="DG216">
        <v>0</v>
      </c>
      <c r="DI216">
        <v>0</v>
      </c>
      <c r="DJ216">
        <v>0</v>
      </c>
      <c r="DK216">
        <v>0</v>
      </c>
      <c r="DL216">
        <v>0</v>
      </c>
      <c r="DM216">
        <v>15.74</v>
      </c>
      <c r="DN216">
        <v>3.9350000000000001</v>
      </c>
      <c r="DP216">
        <v>15.74</v>
      </c>
      <c r="DQ216">
        <v>0</v>
      </c>
      <c r="DR216">
        <v>53.6</v>
      </c>
      <c r="DT216">
        <v>53.6</v>
      </c>
      <c r="DU216">
        <v>0</v>
      </c>
      <c r="DV216">
        <v>50.46</v>
      </c>
      <c r="DX216">
        <v>50.46</v>
      </c>
      <c r="DY216">
        <v>0</v>
      </c>
      <c r="DZ216">
        <v>228.71</v>
      </c>
      <c r="EA216">
        <v>291.06</v>
      </c>
      <c r="ED216">
        <v>291.06</v>
      </c>
      <c r="EF216" t="s">
        <v>874</v>
      </c>
      <c r="EG216">
        <v>0</v>
      </c>
      <c r="EH216">
        <v>0</v>
      </c>
      <c r="EI216">
        <v>0</v>
      </c>
      <c r="EJ216">
        <v>0</v>
      </c>
      <c r="EK216">
        <v>0</v>
      </c>
      <c r="EL216" t="s">
        <v>872</v>
      </c>
      <c r="EM216" t="s">
        <v>872</v>
      </c>
      <c r="EN216" t="s">
        <v>872</v>
      </c>
      <c r="EO216" t="s">
        <v>872</v>
      </c>
      <c r="EQ216">
        <v>0</v>
      </c>
      <c r="ER216" s="22">
        <v>0</v>
      </c>
      <c r="ES216">
        <v>0</v>
      </c>
      <c r="ET216">
        <v>0</v>
      </c>
      <c r="EU216">
        <v>0</v>
      </c>
      <c r="EV216">
        <v>0</v>
      </c>
      <c r="EW216">
        <v>0</v>
      </c>
      <c r="EX216">
        <v>0</v>
      </c>
      <c r="EY216">
        <v>0</v>
      </c>
      <c r="EZ216">
        <v>0</v>
      </c>
      <c r="FA216">
        <v>117.15</v>
      </c>
      <c r="FC216">
        <v>117.15</v>
      </c>
      <c r="FD216">
        <v>0</v>
      </c>
      <c r="FE216">
        <v>0</v>
      </c>
      <c r="FF216" t="s">
        <v>875</v>
      </c>
      <c r="FG216">
        <v>117.15</v>
      </c>
      <c r="FI216">
        <v>117.15</v>
      </c>
      <c r="FJ216">
        <v>0</v>
      </c>
      <c r="FK216">
        <v>0</v>
      </c>
      <c r="FL216">
        <v>0</v>
      </c>
      <c r="FM216">
        <v>0</v>
      </c>
      <c r="FN216">
        <v>5</v>
      </c>
      <c r="FO216">
        <v>2.5</v>
      </c>
      <c r="FQ216">
        <v>5</v>
      </c>
      <c r="FR216">
        <v>0</v>
      </c>
      <c r="FS216">
        <v>0</v>
      </c>
      <c r="FT216">
        <v>0</v>
      </c>
      <c r="FV216">
        <v>0</v>
      </c>
      <c r="FW216">
        <v>0</v>
      </c>
      <c r="FX216">
        <v>0</v>
      </c>
      <c r="FY216">
        <v>0</v>
      </c>
      <c r="GA216">
        <v>0</v>
      </c>
      <c r="GB216">
        <v>0</v>
      </c>
      <c r="GC216">
        <v>0</v>
      </c>
      <c r="GD216">
        <v>0</v>
      </c>
      <c r="GE216">
        <v>20</v>
      </c>
      <c r="GF216">
        <v>5</v>
      </c>
      <c r="GH216">
        <v>20</v>
      </c>
      <c r="GI216">
        <v>0</v>
      </c>
      <c r="GJ216">
        <v>53.6</v>
      </c>
      <c r="GL216">
        <v>53.6</v>
      </c>
      <c r="GM216">
        <v>0</v>
      </c>
      <c r="GN216">
        <v>50.46</v>
      </c>
      <c r="GP216">
        <v>50.46</v>
      </c>
      <c r="GQ216">
        <v>0</v>
      </c>
      <c r="GR216">
        <v>213.08250000000001</v>
      </c>
      <c r="GS216">
        <v>228.71</v>
      </c>
      <c r="GV216">
        <v>228.71</v>
      </c>
      <c r="GX216" t="s">
        <v>876</v>
      </c>
      <c r="GY216">
        <v>-7.7000000000000001E-5</v>
      </c>
      <c r="GZ216">
        <v>0</v>
      </c>
      <c r="HA216">
        <v>0</v>
      </c>
      <c r="HB216">
        <v>0</v>
      </c>
      <c r="HC216">
        <v>0</v>
      </c>
      <c r="HD216" t="s">
        <v>872</v>
      </c>
      <c r="HE216" t="s">
        <v>872</v>
      </c>
      <c r="HF216" t="s">
        <v>872</v>
      </c>
      <c r="HG216" t="s">
        <v>872</v>
      </c>
      <c r="HI216">
        <v>0</v>
      </c>
      <c r="HJ216">
        <v>0</v>
      </c>
      <c r="HK216">
        <v>0</v>
      </c>
      <c r="HL216">
        <v>0</v>
      </c>
      <c r="HM216">
        <v>0</v>
      </c>
      <c r="HN216">
        <v>0</v>
      </c>
      <c r="HO216">
        <v>0</v>
      </c>
      <c r="HP216">
        <v>0</v>
      </c>
      <c r="HQ216">
        <v>0</v>
      </c>
      <c r="HR216">
        <v>0</v>
      </c>
      <c r="HS216">
        <v>104.66</v>
      </c>
      <c r="HU216">
        <v>104.66</v>
      </c>
      <c r="HV216">
        <v>0</v>
      </c>
      <c r="HW216">
        <v>0</v>
      </c>
      <c r="HX216" t="s">
        <v>877</v>
      </c>
      <c r="HY216">
        <v>104.66</v>
      </c>
      <c r="IA216">
        <v>104.66</v>
      </c>
      <c r="IB216">
        <v>0</v>
      </c>
      <c r="IC216">
        <v>0</v>
      </c>
      <c r="ID216">
        <v>0</v>
      </c>
      <c r="IE216">
        <v>0</v>
      </c>
      <c r="IF216">
        <v>0</v>
      </c>
      <c r="IG216">
        <v>0</v>
      </c>
      <c r="II216">
        <v>0</v>
      </c>
      <c r="IJ216">
        <v>0</v>
      </c>
      <c r="IK216">
        <v>0</v>
      </c>
      <c r="IL216">
        <v>0</v>
      </c>
      <c r="IN216">
        <v>0</v>
      </c>
      <c r="IO216">
        <v>0</v>
      </c>
      <c r="IP216">
        <v>0</v>
      </c>
      <c r="IQ216">
        <v>0</v>
      </c>
      <c r="IS216">
        <v>0</v>
      </c>
      <c r="IT216">
        <v>0</v>
      </c>
      <c r="IU216">
        <v>0</v>
      </c>
      <c r="IV216">
        <v>0</v>
      </c>
      <c r="IW216">
        <v>17.45</v>
      </c>
      <c r="IX216">
        <v>4.3624999999999998</v>
      </c>
      <c r="IZ216">
        <v>17.45</v>
      </c>
      <c r="JA216">
        <v>0</v>
      </c>
      <c r="JB216">
        <v>53.6</v>
      </c>
      <c r="JD216">
        <v>53.6</v>
      </c>
      <c r="JE216">
        <v>0</v>
      </c>
      <c r="JF216">
        <v>50.46</v>
      </c>
      <c r="JH216">
        <v>50.46</v>
      </c>
      <c r="JI216">
        <v>0</v>
      </c>
      <c r="JJ216">
        <v>213.08250000000001</v>
      </c>
      <c r="JL216" t="s">
        <v>878</v>
      </c>
      <c r="JM216">
        <v>0</v>
      </c>
      <c r="JN216">
        <v>0</v>
      </c>
      <c r="JO216">
        <v>0</v>
      </c>
      <c r="JP216">
        <v>0</v>
      </c>
      <c r="JQ216">
        <v>0</v>
      </c>
      <c r="JR216">
        <v>44317.36438082176</v>
      </c>
      <c r="JS216">
        <v>1</v>
      </c>
      <c r="JT216">
        <v>3</v>
      </c>
    </row>
    <row r="217" spans="1:280" x14ac:dyDescent="0.25">
      <c r="A217">
        <v>2115</v>
      </c>
      <c r="B217">
        <v>2115</v>
      </c>
      <c r="C217" t="s">
        <v>329</v>
      </c>
      <c r="D217" t="s">
        <v>313</v>
      </c>
      <c r="E217" t="s">
        <v>330</v>
      </c>
      <c r="G217">
        <v>2106</v>
      </c>
      <c r="H217">
        <v>79000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10.199999999999999</v>
      </c>
      <c r="Q217">
        <v>95000</v>
      </c>
      <c r="R217">
        <v>23</v>
      </c>
      <c r="S217">
        <v>23</v>
      </c>
      <c r="T217">
        <v>23</v>
      </c>
      <c r="U217">
        <v>0</v>
      </c>
      <c r="V217" t="s">
        <v>870</v>
      </c>
      <c r="W217">
        <v>23</v>
      </c>
      <c r="X217">
        <v>23</v>
      </c>
      <c r="Y217">
        <v>23</v>
      </c>
      <c r="Z217">
        <v>0</v>
      </c>
      <c r="AA217">
        <v>0</v>
      </c>
      <c r="AB217">
        <v>0</v>
      </c>
      <c r="AC217">
        <v>0</v>
      </c>
      <c r="AD217">
        <v>2</v>
      </c>
      <c r="AE217">
        <v>1</v>
      </c>
      <c r="AF217">
        <v>2</v>
      </c>
      <c r="AG217">
        <v>2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0</v>
      </c>
      <c r="AR217">
        <v>0</v>
      </c>
      <c r="AS217">
        <v>0</v>
      </c>
      <c r="AT217">
        <v>0</v>
      </c>
      <c r="AU217">
        <v>7.08</v>
      </c>
      <c r="AV217">
        <v>1.77</v>
      </c>
      <c r="AW217">
        <v>7.08</v>
      </c>
      <c r="AX217">
        <v>7.08</v>
      </c>
      <c r="AY217">
        <v>0</v>
      </c>
      <c r="AZ217">
        <v>25.54</v>
      </c>
      <c r="BA217">
        <v>25.54</v>
      </c>
      <c r="BB217">
        <v>25.54</v>
      </c>
      <c r="BC217">
        <v>0</v>
      </c>
      <c r="BD217">
        <v>0</v>
      </c>
      <c r="BE217">
        <v>0</v>
      </c>
      <c r="BF217">
        <v>0</v>
      </c>
      <c r="BG217">
        <v>0</v>
      </c>
      <c r="BH217">
        <v>42.92</v>
      </c>
      <c r="BI217">
        <v>51.31</v>
      </c>
      <c r="BJ217">
        <v>42.92</v>
      </c>
      <c r="BK217">
        <v>51.31</v>
      </c>
      <c r="BL217">
        <v>51.31</v>
      </c>
      <c r="BM217">
        <v>51.31</v>
      </c>
      <c r="BN217" t="s">
        <v>871</v>
      </c>
      <c r="BO217">
        <v>0</v>
      </c>
      <c r="BP217">
        <v>0</v>
      </c>
      <c r="BQ217">
        <v>4130.43</v>
      </c>
      <c r="BR217">
        <v>95</v>
      </c>
      <c r="BS217">
        <v>0.9</v>
      </c>
      <c r="BT217" t="s">
        <v>872</v>
      </c>
      <c r="BU217" t="s">
        <v>872</v>
      </c>
      <c r="BV217" t="s">
        <v>872</v>
      </c>
      <c r="BW217" t="s">
        <v>872</v>
      </c>
      <c r="BX217">
        <v>2106</v>
      </c>
      <c r="BY217">
        <v>76950</v>
      </c>
      <c r="BZ217">
        <v>0</v>
      </c>
      <c r="CA217">
        <v>0</v>
      </c>
      <c r="CB217">
        <v>0</v>
      </c>
      <c r="CC217">
        <v>0</v>
      </c>
      <c r="CD217">
        <v>0</v>
      </c>
      <c r="CE217">
        <v>0</v>
      </c>
      <c r="CF217">
        <v>0</v>
      </c>
      <c r="CG217">
        <v>10.199999999999999</v>
      </c>
      <c r="CH217">
        <v>90000</v>
      </c>
      <c r="CI217">
        <v>15.21</v>
      </c>
      <c r="CJ217">
        <v>15.21</v>
      </c>
      <c r="CK217">
        <v>15.21</v>
      </c>
      <c r="CL217">
        <v>0</v>
      </c>
      <c r="CM217">
        <v>0</v>
      </c>
      <c r="CN217" t="s">
        <v>873</v>
      </c>
      <c r="CO217">
        <v>15.21</v>
      </c>
      <c r="CP217">
        <v>15.21</v>
      </c>
      <c r="CQ217">
        <v>15.21</v>
      </c>
      <c r="CR217">
        <v>0</v>
      </c>
      <c r="CS217">
        <v>1</v>
      </c>
      <c r="CT217">
        <v>1</v>
      </c>
      <c r="CU217">
        <v>0</v>
      </c>
      <c r="CV217">
        <v>0</v>
      </c>
      <c r="CW217">
        <v>0</v>
      </c>
      <c r="CX217">
        <v>0</v>
      </c>
      <c r="CY217">
        <v>0</v>
      </c>
      <c r="CZ217">
        <v>0</v>
      </c>
      <c r="DA217">
        <v>0</v>
      </c>
      <c r="DB217">
        <v>0</v>
      </c>
      <c r="DC217">
        <v>0</v>
      </c>
      <c r="DD217">
        <v>0</v>
      </c>
      <c r="DE217">
        <v>0</v>
      </c>
      <c r="DF217">
        <v>0</v>
      </c>
      <c r="DG217">
        <v>0</v>
      </c>
      <c r="DH217">
        <v>0</v>
      </c>
      <c r="DI217">
        <v>0</v>
      </c>
      <c r="DJ217">
        <v>0</v>
      </c>
      <c r="DK217">
        <v>0</v>
      </c>
      <c r="DL217">
        <v>0</v>
      </c>
      <c r="DM217">
        <v>4.68</v>
      </c>
      <c r="DN217">
        <v>1.17</v>
      </c>
      <c r="DO217">
        <v>4.68</v>
      </c>
      <c r="DP217">
        <v>4.68</v>
      </c>
      <c r="DQ217">
        <v>0</v>
      </c>
      <c r="DR217">
        <v>25.54</v>
      </c>
      <c r="DS217">
        <v>25.54</v>
      </c>
      <c r="DT217">
        <v>25.54</v>
      </c>
      <c r="DU217">
        <v>0</v>
      </c>
      <c r="DV217">
        <v>0</v>
      </c>
      <c r="DW217">
        <v>0</v>
      </c>
      <c r="DX217">
        <v>0</v>
      </c>
      <c r="DY217">
        <v>0</v>
      </c>
      <c r="DZ217">
        <v>45.537500000000001</v>
      </c>
      <c r="EA217">
        <v>42.92</v>
      </c>
      <c r="EB217">
        <v>45.537500000000001</v>
      </c>
      <c r="EC217">
        <v>42.92</v>
      </c>
      <c r="ED217">
        <v>45.537500000000001</v>
      </c>
      <c r="EE217">
        <v>45.537500000000001</v>
      </c>
      <c r="EF217" t="s">
        <v>874</v>
      </c>
      <c r="EG217">
        <v>-2.8032000000000001E-2</v>
      </c>
      <c r="EH217">
        <v>0</v>
      </c>
      <c r="EI217">
        <v>5750.8</v>
      </c>
      <c r="EJ217">
        <v>97</v>
      </c>
      <c r="EK217">
        <v>0.9</v>
      </c>
      <c r="EL217" t="s">
        <v>872</v>
      </c>
      <c r="EM217" t="s">
        <v>872</v>
      </c>
      <c r="EN217" t="s">
        <v>872</v>
      </c>
      <c r="EO217" t="s">
        <v>872</v>
      </c>
      <c r="EP217">
        <v>2106</v>
      </c>
      <c r="EQ217">
        <v>83301</v>
      </c>
      <c r="ER217" s="22">
        <v>0</v>
      </c>
      <c r="ES217">
        <v>1641</v>
      </c>
      <c r="ET217">
        <v>0</v>
      </c>
      <c r="EU217">
        <v>0</v>
      </c>
      <c r="EV217">
        <v>0</v>
      </c>
      <c r="EW217">
        <v>0</v>
      </c>
      <c r="EX217">
        <v>0</v>
      </c>
      <c r="EY217">
        <v>10.199999999999999</v>
      </c>
      <c r="EZ217">
        <v>97032</v>
      </c>
      <c r="FA217">
        <v>16.89</v>
      </c>
      <c r="FB217">
        <v>16.89</v>
      </c>
      <c r="FC217">
        <v>16.89</v>
      </c>
      <c r="FD217">
        <v>0</v>
      </c>
      <c r="FE217">
        <v>0</v>
      </c>
      <c r="FF217" t="s">
        <v>875</v>
      </c>
      <c r="FG217">
        <v>16.89</v>
      </c>
      <c r="FH217">
        <v>16.89</v>
      </c>
      <c r="FI217">
        <v>16.89</v>
      </c>
      <c r="FJ217">
        <v>0</v>
      </c>
      <c r="FK217">
        <v>1</v>
      </c>
      <c r="FL217">
        <v>1</v>
      </c>
      <c r="FM217">
        <v>0</v>
      </c>
      <c r="FN217">
        <v>0</v>
      </c>
      <c r="FO217">
        <v>0</v>
      </c>
      <c r="FP217">
        <v>0</v>
      </c>
      <c r="FQ217">
        <v>0</v>
      </c>
      <c r="FR217">
        <v>0</v>
      </c>
      <c r="FS217">
        <v>0</v>
      </c>
      <c r="FT217">
        <v>0</v>
      </c>
      <c r="FU217">
        <v>0</v>
      </c>
      <c r="FV217">
        <v>0</v>
      </c>
      <c r="FW217">
        <v>0</v>
      </c>
      <c r="FX217">
        <v>0</v>
      </c>
      <c r="FY217">
        <v>0</v>
      </c>
      <c r="FZ217">
        <v>0</v>
      </c>
      <c r="GA217">
        <v>0</v>
      </c>
      <c r="GB217">
        <v>0</v>
      </c>
      <c r="GC217">
        <v>1</v>
      </c>
      <c r="GD217">
        <v>0.25</v>
      </c>
      <c r="GE217">
        <v>7.43</v>
      </c>
      <c r="GF217">
        <v>1.8574999999999999</v>
      </c>
      <c r="GG217">
        <v>7.43</v>
      </c>
      <c r="GH217">
        <v>7.43</v>
      </c>
      <c r="GI217">
        <v>0</v>
      </c>
      <c r="GJ217">
        <v>25.54</v>
      </c>
      <c r="GK217">
        <v>25.54</v>
      </c>
      <c r="GL217">
        <v>25.54</v>
      </c>
      <c r="GM217">
        <v>0</v>
      </c>
      <c r="GN217">
        <v>0</v>
      </c>
      <c r="GO217">
        <v>0</v>
      </c>
      <c r="GP217">
        <v>0</v>
      </c>
      <c r="GQ217">
        <v>0</v>
      </c>
      <c r="GR217">
        <v>45.357500000000002</v>
      </c>
      <c r="GS217">
        <v>45.537500000000001</v>
      </c>
      <c r="GT217">
        <v>45.357500000000002</v>
      </c>
      <c r="GU217">
        <v>45.537500000000001</v>
      </c>
      <c r="GV217">
        <v>45.537500000000001</v>
      </c>
      <c r="GW217">
        <v>45.537500000000001</v>
      </c>
      <c r="GX217" t="s">
        <v>876</v>
      </c>
      <c r="GY217">
        <v>-6.3660000000000001E-3</v>
      </c>
      <c r="GZ217">
        <v>0</v>
      </c>
      <c r="HA217">
        <v>5707.76</v>
      </c>
      <c r="HB217">
        <v>97</v>
      </c>
      <c r="HC217">
        <v>0.9</v>
      </c>
      <c r="HD217" t="s">
        <v>872</v>
      </c>
      <c r="HE217" t="s">
        <v>872</v>
      </c>
      <c r="HF217" t="s">
        <v>872</v>
      </c>
      <c r="HG217" t="s">
        <v>872</v>
      </c>
      <c r="HH217">
        <v>2106</v>
      </c>
      <c r="HI217">
        <v>79286</v>
      </c>
      <c r="HJ217">
        <v>0</v>
      </c>
      <c r="HK217">
        <v>1502</v>
      </c>
      <c r="HL217">
        <v>0</v>
      </c>
      <c r="HM217">
        <v>0</v>
      </c>
      <c r="HN217">
        <v>0</v>
      </c>
      <c r="HO217">
        <v>0</v>
      </c>
      <c r="HP217">
        <v>0</v>
      </c>
      <c r="HQ217">
        <v>11.5</v>
      </c>
      <c r="HR217">
        <v>106526</v>
      </c>
      <c r="HS217">
        <v>18.52</v>
      </c>
      <c r="HT217">
        <v>18.52</v>
      </c>
      <c r="HU217">
        <v>18.52</v>
      </c>
      <c r="HV217">
        <v>0</v>
      </c>
      <c r="HW217">
        <v>0</v>
      </c>
      <c r="HX217" t="s">
        <v>877</v>
      </c>
      <c r="HY217">
        <v>18.52</v>
      </c>
      <c r="HZ217">
        <v>18.52</v>
      </c>
      <c r="IA217">
        <v>18.52</v>
      </c>
      <c r="IB217">
        <v>0</v>
      </c>
      <c r="IC217">
        <v>0</v>
      </c>
      <c r="ID217">
        <v>0</v>
      </c>
      <c r="IE217">
        <v>0</v>
      </c>
      <c r="IF217">
        <v>0</v>
      </c>
      <c r="IG217">
        <v>0</v>
      </c>
      <c r="IH217">
        <v>0</v>
      </c>
      <c r="II217">
        <v>0</v>
      </c>
      <c r="IJ217">
        <v>0</v>
      </c>
      <c r="IK217">
        <v>0</v>
      </c>
      <c r="IL217">
        <v>0</v>
      </c>
      <c r="IM217">
        <v>0</v>
      </c>
      <c r="IN217">
        <v>0</v>
      </c>
      <c r="IO217">
        <v>0</v>
      </c>
      <c r="IP217">
        <v>0</v>
      </c>
      <c r="IQ217">
        <v>0</v>
      </c>
      <c r="IR217">
        <v>0</v>
      </c>
      <c r="IS217">
        <v>0</v>
      </c>
      <c r="IT217">
        <v>0</v>
      </c>
      <c r="IU217">
        <v>0</v>
      </c>
      <c r="IV217">
        <v>0</v>
      </c>
      <c r="IW217">
        <v>5.19</v>
      </c>
      <c r="IX217">
        <v>1.2975000000000001</v>
      </c>
      <c r="IY217">
        <v>5.19</v>
      </c>
      <c r="IZ217">
        <v>5.19</v>
      </c>
      <c r="JA217">
        <v>0</v>
      </c>
      <c r="JB217">
        <v>25.54</v>
      </c>
      <c r="JC217">
        <v>25.54</v>
      </c>
      <c r="JD217">
        <v>25.54</v>
      </c>
      <c r="JE217">
        <v>0</v>
      </c>
      <c r="JF217">
        <v>0</v>
      </c>
      <c r="JG217">
        <v>0</v>
      </c>
      <c r="JH217">
        <v>0</v>
      </c>
      <c r="JI217">
        <v>0</v>
      </c>
      <c r="JJ217">
        <v>45.357500000000002</v>
      </c>
      <c r="JK217">
        <v>45.357500000000002</v>
      </c>
      <c r="JL217" t="s">
        <v>878</v>
      </c>
      <c r="JM217">
        <v>0</v>
      </c>
      <c r="JN217">
        <v>0</v>
      </c>
      <c r="JO217">
        <v>5751.94</v>
      </c>
      <c r="JP217">
        <v>97</v>
      </c>
      <c r="JQ217">
        <v>0.9</v>
      </c>
      <c r="JR217">
        <v>44317.36438082176</v>
      </c>
      <c r="JS217">
        <v>1</v>
      </c>
      <c r="JT217">
        <v>2</v>
      </c>
    </row>
    <row r="218" spans="1:280" x14ac:dyDescent="0.25">
      <c r="A218">
        <v>2116</v>
      </c>
      <c r="B218">
        <v>2116</v>
      </c>
      <c r="C218" t="s">
        <v>331</v>
      </c>
      <c r="D218" t="s">
        <v>313</v>
      </c>
      <c r="E218" t="s">
        <v>332</v>
      </c>
      <c r="G218">
        <v>2106</v>
      </c>
      <c r="H218">
        <v>2005900</v>
      </c>
      <c r="I218">
        <v>0</v>
      </c>
      <c r="J218">
        <v>0</v>
      </c>
      <c r="K218">
        <v>315</v>
      </c>
      <c r="L218">
        <v>0</v>
      </c>
      <c r="M218">
        <v>0</v>
      </c>
      <c r="N218">
        <v>0</v>
      </c>
      <c r="O218">
        <v>0</v>
      </c>
      <c r="P218">
        <v>14.84</v>
      </c>
      <c r="Q218">
        <v>685000</v>
      </c>
      <c r="R218">
        <v>810</v>
      </c>
      <c r="S218">
        <v>810</v>
      </c>
      <c r="T218">
        <v>810</v>
      </c>
      <c r="U218">
        <v>0</v>
      </c>
      <c r="V218" t="s">
        <v>870</v>
      </c>
      <c r="W218">
        <v>810</v>
      </c>
      <c r="X218">
        <v>810</v>
      </c>
      <c r="Y218">
        <v>810</v>
      </c>
      <c r="Z218">
        <v>0</v>
      </c>
      <c r="AA218">
        <v>100</v>
      </c>
      <c r="AB218">
        <v>89.1</v>
      </c>
      <c r="AC218">
        <v>4.5999999999999996</v>
      </c>
      <c r="AD218">
        <v>35</v>
      </c>
      <c r="AE218">
        <v>17.5</v>
      </c>
      <c r="AF218">
        <v>35</v>
      </c>
      <c r="AG218">
        <v>35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0</v>
      </c>
      <c r="AR218">
        <v>0</v>
      </c>
      <c r="AS218">
        <v>6</v>
      </c>
      <c r="AT218">
        <v>1.5</v>
      </c>
      <c r="AU218">
        <v>160.28</v>
      </c>
      <c r="AV218">
        <v>40.07</v>
      </c>
      <c r="AW218">
        <v>160.28</v>
      </c>
      <c r="AX218">
        <v>160.28</v>
      </c>
      <c r="AY218">
        <v>0</v>
      </c>
      <c r="AZ218">
        <v>49.58</v>
      </c>
      <c r="BA218">
        <v>49.58</v>
      </c>
      <c r="BB218">
        <v>49.58</v>
      </c>
      <c r="BC218">
        <v>0</v>
      </c>
      <c r="BD218">
        <v>66.319999999999993</v>
      </c>
      <c r="BE218">
        <v>66.319999999999993</v>
      </c>
      <c r="BF218">
        <v>66.319999999999993</v>
      </c>
      <c r="BG218">
        <v>0</v>
      </c>
      <c r="BH218">
        <v>1082.8713</v>
      </c>
      <c r="BI218">
        <v>1078.67</v>
      </c>
      <c r="BJ218">
        <v>1082.8713</v>
      </c>
      <c r="BK218">
        <v>1078.67</v>
      </c>
      <c r="BL218">
        <v>1082.8713</v>
      </c>
      <c r="BM218">
        <v>1082.8713</v>
      </c>
      <c r="BN218" t="s">
        <v>871</v>
      </c>
      <c r="BO218">
        <v>0</v>
      </c>
      <c r="BP218">
        <v>0</v>
      </c>
      <c r="BQ218">
        <v>845.68</v>
      </c>
      <c r="BR218">
        <v>65</v>
      </c>
      <c r="BS218">
        <v>0.7</v>
      </c>
      <c r="BT218" t="s">
        <v>872</v>
      </c>
      <c r="BU218" t="s">
        <v>872</v>
      </c>
      <c r="BV218" t="s">
        <v>872</v>
      </c>
      <c r="BW218" t="s">
        <v>872</v>
      </c>
      <c r="BX218">
        <v>2106</v>
      </c>
      <c r="BY218">
        <v>1929000</v>
      </c>
      <c r="BZ218">
        <v>0</v>
      </c>
      <c r="CA218">
        <v>0</v>
      </c>
      <c r="CB218">
        <v>315</v>
      </c>
      <c r="CC218">
        <v>0</v>
      </c>
      <c r="CD218">
        <v>0</v>
      </c>
      <c r="CE218">
        <v>0</v>
      </c>
      <c r="CF218">
        <v>0</v>
      </c>
      <c r="CG218">
        <v>14.84</v>
      </c>
      <c r="CH218">
        <v>633000</v>
      </c>
      <c r="CI218">
        <v>810.83</v>
      </c>
      <c r="CJ218">
        <v>810.83</v>
      </c>
      <c r="CK218">
        <v>810.83</v>
      </c>
      <c r="CL218">
        <v>0</v>
      </c>
      <c r="CM218">
        <v>0</v>
      </c>
      <c r="CN218" t="s">
        <v>873</v>
      </c>
      <c r="CO218">
        <v>810.83</v>
      </c>
      <c r="CP218">
        <v>810.83</v>
      </c>
      <c r="CQ218">
        <v>810.83</v>
      </c>
      <c r="CR218">
        <v>0</v>
      </c>
      <c r="CS218">
        <v>105</v>
      </c>
      <c r="CT218">
        <v>89.191299999999998</v>
      </c>
      <c r="CU218">
        <v>4.5999999999999996</v>
      </c>
      <c r="CV218">
        <v>41.48</v>
      </c>
      <c r="CW218">
        <v>20.74</v>
      </c>
      <c r="CX218">
        <v>41.48</v>
      </c>
      <c r="CY218">
        <v>41.48</v>
      </c>
      <c r="CZ218">
        <v>0</v>
      </c>
      <c r="DA218">
        <v>0</v>
      </c>
      <c r="DB218">
        <v>0</v>
      </c>
      <c r="DC218">
        <v>0</v>
      </c>
      <c r="DD218">
        <v>0</v>
      </c>
      <c r="DE218">
        <v>0</v>
      </c>
      <c r="DF218">
        <v>0</v>
      </c>
      <c r="DG218">
        <v>0</v>
      </c>
      <c r="DH218">
        <v>0</v>
      </c>
      <c r="DI218">
        <v>0</v>
      </c>
      <c r="DJ218">
        <v>0</v>
      </c>
      <c r="DK218">
        <v>6</v>
      </c>
      <c r="DL218">
        <v>1.5</v>
      </c>
      <c r="DM218">
        <v>160.44</v>
      </c>
      <c r="DN218">
        <v>40.11</v>
      </c>
      <c r="DO218">
        <v>160.44</v>
      </c>
      <c r="DP218">
        <v>160.44</v>
      </c>
      <c r="DQ218">
        <v>0</v>
      </c>
      <c r="DR218">
        <v>49.58</v>
      </c>
      <c r="DS218">
        <v>49.58</v>
      </c>
      <c r="DT218">
        <v>49.58</v>
      </c>
      <c r="DU218">
        <v>0</v>
      </c>
      <c r="DV218">
        <v>66.319999999999993</v>
      </c>
      <c r="DW218">
        <v>66.319999999999993</v>
      </c>
      <c r="DX218">
        <v>66.319999999999993</v>
      </c>
      <c r="DY218">
        <v>0</v>
      </c>
      <c r="DZ218">
        <v>1200.6387999999999</v>
      </c>
      <c r="EA218">
        <v>1082.8713</v>
      </c>
      <c r="EB218">
        <v>1200.6387999999999</v>
      </c>
      <c r="EC218">
        <v>1082.8713</v>
      </c>
      <c r="ED218">
        <v>1200.6387999999999</v>
      </c>
      <c r="EE218">
        <v>1200.6387999999999</v>
      </c>
      <c r="EF218" t="s">
        <v>874</v>
      </c>
      <c r="EG218">
        <v>0</v>
      </c>
      <c r="EH218">
        <v>0</v>
      </c>
      <c r="EI218">
        <v>780.68</v>
      </c>
      <c r="EJ218">
        <v>62</v>
      </c>
      <c r="EK218">
        <v>0.7</v>
      </c>
      <c r="EL218" t="s">
        <v>872</v>
      </c>
      <c r="EM218" t="s">
        <v>872</v>
      </c>
      <c r="EN218" t="s">
        <v>872</v>
      </c>
      <c r="EO218" t="s">
        <v>872</v>
      </c>
      <c r="EP218">
        <v>2106</v>
      </c>
      <c r="EQ218">
        <v>1784318</v>
      </c>
      <c r="ER218" s="22">
        <v>0</v>
      </c>
      <c r="ES218">
        <v>87955</v>
      </c>
      <c r="ET218">
        <v>296</v>
      </c>
      <c r="EU218">
        <v>0</v>
      </c>
      <c r="EV218">
        <v>0</v>
      </c>
      <c r="EW218">
        <v>0</v>
      </c>
      <c r="EX218">
        <v>0</v>
      </c>
      <c r="EY218">
        <v>14.84</v>
      </c>
      <c r="EZ218">
        <v>484424</v>
      </c>
      <c r="FA218">
        <v>900.83</v>
      </c>
      <c r="FB218">
        <v>900.83</v>
      </c>
      <c r="FC218">
        <v>900.83</v>
      </c>
      <c r="FD218">
        <v>0</v>
      </c>
      <c r="FE218">
        <v>0</v>
      </c>
      <c r="FF218" t="s">
        <v>875</v>
      </c>
      <c r="FG218">
        <v>900.83</v>
      </c>
      <c r="FH218">
        <v>900.83</v>
      </c>
      <c r="FI218">
        <v>900.83</v>
      </c>
      <c r="FJ218">
        <v>0</v>
      </c>
      <c r="FK218">
        <v>127</v>
      </c>
      <c r="FL218">
        <v>99.091300000000004</v>
      </c>
      <c r="FM218">
        <v>4.5999999999999996</v>
      </c>
      <c r="FN218">
        <v>33.81</v>
      </c>
      <c r="FO218">
        <v>16.905000000000001</v>
      </c>
      <c r="FP218">
        <v>33.81</v>
      </c>
      <c r="FQ218">
        <v>33.81</v>
      </c>
      <c r="FR218">
        <v>0</v>
      </c>
      <c r="FS218">
        <v>2</v>
      </c>
      <c r="FT218">
        <v>2</v>
      </c>
      <c r="FU218">
        <v>2</v>
      </c>
      <c r="FV218">
        <v>2</v>
      </c>
      <c r="FW218">
        <v>0</v>
      </c>
      <c r="FX218">
        <v>0</v>
      </c>
      <c r="FY218">
        <v>0</v>
      </c>
      <c r="FZ218">
        <v>0</v>
      </c>
      <c r="GA218">
        <v>0</v>
      </c>
      <c r="GB218">
        <v>0</v>
      </c>
      <c r="GC218">
        <v>9</v>
      </c>
      <c r="GD218">
        <v>2.25</v>
      </c>
      <c r="GE218">
        <v>236.25</v>
      </c>
      <c r="GF218">
        <v>59.0625</v>
      </c>
      <c r="GG218">
        <v>236.25</v>
      </c>
      <c r="GH218">
        <v>236.25</v>
      </c>
      <c r="GI218">
        <v>0</v>
      </c>
      <c r="GJ218">
        <v>49.58</v>
      </c>
      <c r="GK218">
        <v>49.58</v>
      </c>
      <c r="GL218">
        <v>49.58</v>
      </c>
      <c r="GM218">
        <v>0</v>
      </c>
      <c r="GN218">
        <v>66.319999999999993</v>
      </c>
      <c r="GO218">
        <v>66.319999999999993</v>
      </c>
      <c r="GP218">
        <v>66.319999999999993</v>
      </c>
      <c r="GQ218">
        <v>0</v>
      </c>
      <c r="GR218">
        <v>1223.9580000000001</v>
      </c>
      <c r="GS218">
        <v>1200.6387999999999</v>
      </c>
      <c r="GT218">
        <v>1223.9580000000001</v>
      </c>
      <c r="GU218">
        <v>1200.6387999999999</v>
      </c>
      <c r="GV218">
        <v>1223.9580000000001</v>
      </c>
      <c r="GW218">
        <v>1223.9580000000001</v>
      </c>
      <c r="GX218" t="s">
        <v>876</v>
      </c>
      <c r="GY218">
        <v>-4.1300000000000001E-4</v>
      </c>
      <c r="GZ218">
        <v>0</v>
      </c>
      <c r="HA218">
        <v>537.53</v>
      </c>
      <c r="HB218">
        <v>35</v>
      </c>
      <c r="HC218">
        <v>0.7</v>
      </c>
      <c r="HD218" t="s">
        <v>872</v>
      </c>
      <c r="HE218" t="s">
        <v>872</v>
      </c>
      <c r="HF218" t="s">
        <v>872</v>
      </c>
      <c r="HG218" t="s">
        <v>872</v>
      </c>
      <c r="HH218">
        <v>2106</v>
      </c>
      <c r="HI218">
        <v>1704928</v>
      </c>
      <c r="HJ218">
        <v>0</v>
      </c>
      <c r="HK218">
        <v>91798</v>
      </c>
      <c r="HL218">
        <v>325</v>
      </c>
      <c r="HM218">
        <v>0</v>
      </c>
      <c r="HN218">
        <v>0</v>
      </c>
      <c r="HO218">
        <v>0</v>
      </c>
      <c r="HP218">
        <v>0</v>
      </c>
      <c r="HQ218">
        <v>15.53</v>
      </c>
      <c r="HR218">
        <v>441348</v>
      </c>
      <c r="HS218">
        <v>921.8</v>
      </c>
      <c r="HT218">
        <v>921.8</v>
      </c>
      <c r="HU218">
        <v>921.8</v>
      </c>
      <c r="HV218">
        <v>0</v>
      </c>
      <c r="HW218">
        <v>0</v>
      </c>
      <c r="HX218" t="s">
        <v>877</v>
      </c>
      <c r="HY218">
        <v>921.8</v>
      </c>
      <c r="HZ218">
        <v>921.8</v>
      </c>
      <c r="IA218">
        <v>921.8</v>
      </c>
      <c r="IB218">
        <v>0</v>
      </c>
      <c r="IC218">
        <v>104</v>
      </c>
      <c r="ID218">
        <v>101.398</v>
      </c>
      <c r="IE218">
        <v>0.2</v>
      </c>
      <c r="IF218">
        <v>40.9</v>
      </c>
      <c r="IG218">
        <v>20.45</v>
      </c>
      <c r="IH218">
        <v>40.9</v>
      </c>
      <c r="II218">
        <v>40.9</v>
      </c>
      <c r="IJ218">
        <v>0</v>
      </c>
      <c r="IK218">
        <v>2.71</v>
      </c>
      <c r="IL218">
        <v>2.71</v>
      </c>
      <c r="IM218">
        <v>2.71</v>
      </c>
      <c r="IN218">
        <v>2.71</v>
      </c>
      <c r="IO218">
        <v>0</v>
      </c>
      <c r="IP218">
        <v>0</v>
      </c>
      <c r="IQ218">
        <v>0</v>
      </c>
      <c r="IR218">
        <v>0</v>
      </c>
      <c r="IS218">
        <v>0</v>
      </c>
      <c r="IT218">
        <v>0</v>
      </c>
      <c r="IU218">
        <v>10</v>
      </c>
      <c r="IV218">
        <v>2.5</v>
      </c>
      <c r="IW218">
        <v>236</v>
      </c>
      <c r="IX218">
        <v>59</v>
      </c>
      <c r="IY218">
        <v>236</v>
      </c>
      <c r="IZ218">
        <v>236</v>
      </c>
      <c r="JA218">
        <v>0</v>
      </c>
      <c r="JB218">
        <v>49.58</v>
      </c>
      <c r="JC218">
        <v>49.58</v>
      </c>
      <c r="JD218">
        <v>49.58</v>
      </c>
      <c r="JE218">
        <v>0</v>
      </c>
      <c r="JF218">
        <v>66.319999999999993</v>
      </c>
      <c r="JG218">
        <v>66.319999999999993</v>
      </c>
      <c r="JH218">
        <v>66.319999999999993</v>
      </c>
      <c r="JI218">
        <v>0</v>
      </c>
      <c r="JJ218">
        <v>1223.9580000000001</v>
      </c>
      <c r="JK218">
        <v>1223.9580000000001</v>
      </c>
      <c r="JL218" t="s">
        <v>878</v>
      </c>
      <c r="JM218">
        <v>-7.1349999999999998E-3</v>
      </c>
      <c r="JN218">
        <v>0</v>
      </c>
      <c r="JO218">
        <v>478.79</v>
      </c>
      <c r="JP218">
        <v>21</v>
      </c>
      <c r="JQ218">
        <v>0.7</v>
      </c>
      <c r="JR218">
        <v>44317.36438082176</v>
      </c>
      <c r="JS218">
        <v>1</v>
      </c>
      <c r="JT218">
        <v>2</v>
      </c>
    </row>
    <row r="219" spans="1:280" x14ac:dyDescent="0.25">
      <c r="A219">
        <v>4399</v>
      </c>
      <c r="B219">
        <v>2104</v>
      </c>
      <c r="D219" t="s">
        <v>334</v>
      </c>
      <c r="E219" t="s">
        <v>309</v>
      </c>
      <c r="F219" t="s">
        <v>1046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T219">
        <v>0</v>
      </c>
      <c r="U219">
        <v>0</v>
      </c>
      <c r="V219" t="s">
        <v>870</v>
      </c>
      <c r="W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G219">
        <v>0</v>
      </c>
      <c r="AH219">
        <v>0</v>
      </c>
      <c r="AI219">
        <v>0</v>
      </c>
      <c r="AJ219">
        <v>0</v>
      </c>
      <c r="AL219">
        <v>0</v>
      </c>
      <c r="AM219">
        <v>0</v>
      </c>
      <c r="AN219">
        <v>0</v>
      </c>
      <c r="AO219">
        <v>0</v>
      </c>
      <c r="AQ219">
        <v>0</v>
      </c>
      <c r="AR219">
        <v>0</v>
      </c>
      <c r="AS219">
        <v>0</v>
      </c>
      <c r="AT219">
        <v>0</v>
      </c>
      <c r="AU219">
        <v>0</v>
      </c>
      <c r="AV219">
        <v>0</v>
      </c>
      <c r="AX219">
        <v>0</v>
      </c>
      <c r="AY219">
        <v>0</v>
      </c>
      <c r="AZ219">
        <v>0</v>
      </c>
      <c r="BB219">
        <v>0</v>
      </c>
      <c r="BC219">
        <v>0</v>
      </c>
      <c r="BD219">
        <v>0</v>
      </c>
      <c r="BF219">
        <v>0</v>
      </c>
      <c r="BG219">
        <v>0</v>
      </c>
      <c r="BH219">
        <v>4743.4775</v>
      </c>
      <c r="BI219">
        <v>0</v>
      </c>
      <c r="BL219">
        <v>4743.4775</v>
      </c>
      <c r="BN219" t="s">
        <v>871</v>
      </c>
      <c r="BO219">
        <v>0</v>
      </c>
      <c r="BP219">
        <v>0</v>
      </c>
      <c r="BQ219">
        <v>0</v>
      </c>
      <c r="BR219">
        <v>0</v>
      </c>
      <c r="BS219">
        <v>0</v>
      </c>
      <c r="BT219" t="s">
        <v>872</v>
      </c>
      <c r="BU219" t="s">
        <v>872</v>
      </c>
      <c r="BV219" t="s">
        <v>872</v>
      </c>
      <c r="BW219" t="s">
        <v>872</v>
      </c>
      <c r="BY219">
        <v>0</v>
      </c>
      <c r="BZ219">
        <v>0</v>
      </c>
      <c r="CA219">
        <v>0</v>
      </c>
      <c r="CB219">
        <v>0</v>
      </c>
      <c r="CC219">
        <v>0</v>
      </c>
      <c r="CD219">
        <v>0</v>
      </c>
      <c r="CE219">
        <v>0</v>
      </c>
      <c r="CF219">
        <v>0</v>
      </c>
      <c r="CG219">
        <v>0</v>
      </c>
      <c r="CH219">
        <v>0</v>
      </c>
      <c r="CI219">
        <v>4718.49</v>
      </c>
      <c r="CK219">
        <v>4718.49</v>
      </c>
      <c r="CL219">
        <v>0</v>
      </c>
      <c r="CM219">
        <v>0</v>
      </c>
      <c r="CN219" t="s">
        <v>873</v>
      </c>
      <c r="CO219">
        <v>4718.49</v>
      </c>
      <c r="CQ219">
        <v>4718.49</v>
      </c>
      <c r="CR219">
        <v>0</v>
      </c>
      <c r="CS219">
        <v>0</v>
      </c>
      <c r="CT219">
        <v>0</v>
      </c>
      <c r="CU219">
        <v>0</v>
      </c>
      <c r="CV219">
        <v>0</v>
      </c>
      <c r="CW219">
        <v>0</v>
      </c>
      <c r="CY219">
        <v>0</v>
      </c>
      <c r="CZ219">
        <v>0</v>
      </c>
      <c r="DA219">
        <v>5.63</v>
      </c>
      <c r="DB219">
        <v>5.63</v>
      </c>
      <c r="DD219">
        <v>5.63</v>
      </c>
      <c r="DE219">
        <v>0</v>
      </c>
      <c r="DF219">
        <v>0</v>
      </c>
      <c r="DG219">
        <v>0</v>
      </c>
      <c r="DI219">
        <v>0</v>
      </c>
      <c r="DJ219">
        <v>0</v>
      </c>
      <c r="DK219">
        <v>0</v>
      </c>
      <c r="DL219">
        <v>0</v>
      </c>
      <c r="DM219">
        <v>77.430000000000007</v>
      </c>
      <c r="DN219">
        <v>19.357500000000002</v>
      </c>
      <c r="DP219">
        <v>77.430000000000007</v>
      </c>
      <c r="DQ219">
        <v>0</v>
      </c>
      <c r="DR219">
        <v>0</v>
      </c>
      <c r="DT219">
        <v>0</v>
      </c>
      <c r="DU219">
        <v>0</v>
      </c>
      <c r="DV219">
        <v>0</v>
      </c>
      <c r="DX219">
        <v>0</v>
      </c>
      <c r="DY219">
        <v>0</v>
      </c>
      <c r="DZ219">
        <v>3915.38</v>
      </c>
      <c r="EA219">
        <v>4743.4775</v>
      </c>
      <c r="ED219">
        <v>4743.4775</v>
      </c>
      <c r="EF219" t="s">
        <v>874</v>
      </c>
      <c r="EG219">
        <v>0</v>
      </c>
      <c r="EH219">
        <v>0</v>
      </c>
      <c r="EI219">
        <v>0</v>
      </c>
      <c r="EJ219">
        <v>0</v>
      </c>
      <c r="EK219">
        <v>0</v>
      </c>
      <c r="EL219" t="s">
        <v>872</v>
      </c>
      <c r="EM219" t="s">
        <v>872</v>
      </c>
      <c r="EN219" t="s">
        <v>872</v>
      </c>
      <c r="EO219" t="s">
        <v>872</v>
      </c>
      <c r="EQ219">
        <v>0</v>
      </c>
      <c r="ER219" s="22">
        <v>0</v>
      </c>
      <c r="ES219">
        <v>0</v>
      </c>
      <c r="ET219">
        <v>0</v>
      </c>
      <c r="EU219">
        <v>0</v>
      </c>
      <c r="EV219">
        <v>0</v>
      </c>
      <c r="EW219">
        <v>0</v>
      </c>
      <c r="EX219">
        <v>0</v>
      </c>
      <c r="EY219">
        <v>0</v>
      </c>
      <c r="EZ219">
        <v>0</v>
      </c>
      <c r="FA219">
        <v>3870.08</v>
      </c>
      <c r="FC219">
        <v>3870.08</v>
      </c>
      <c r="FD219">
        <v>0</v>
      </c>
      <c r="FE219">
        <v>0</v>
      </c>
      <c r="FF219" t="s">
        <v>875</v>
      </c>
      <c r="FG219">
        <v>3870.08</v>
      </c>
      <c r="FI219">
        <v>3870.08</v>
      </c>
      <c r="FJ219">
        <v>0</v>
      </c>
      <c r="FK219">
        <v>0</v>
      </c>
      <c r="FL219">
        <v>0</v>
      </c>
      <c r="FM219">
        <v>0</v>
      </c>
      <c r="FN219">
        <v>33.99</v>
      </c>
      <c r="FO219">
        <v>16.995000000000001</v>
      </c>
      <c r="FQ219">
        <v>33.99</v>
      </c>
      <c r="FR219">
        <v>0</v>
      </c>
      <c r="FS219">
        <v>4.2699999999999996</v>
      </c>
      <c r="FT219">
        <v>4.2699999999999996</v>
      </c>
      <c r="FV219">
        <v>4.2699999999999996</v>
      </c>
      <c r="FW219">
        <v>0</v>
      </c>
      <c r="FX219">
        <v>0</v>
      </c>
      <c r="FY219">
        <v>0</v>
      </c>
      <c r="GA219">
        <v>0</v>
      </c>
      <c r="GB219">
        <v>0</v>
      </c>
      <c r="GC219">
        <v>0</v>
      </c>
      <c r="GD219">
        <v>0</v>
      </c>
      <c r="GE219">
        <v>96.14</v>
      </c>
      <c r="GF219">
        <v>24.035</v>
      </c>
      <c r="GH219">
        <v>96.14</v>
      </c>
      <c r="GI219">
        <v>0</v>
      </c>
      <c r="GJ219">
        <v>0</v>
      </c>
      <c r="GL219">
        <v>0</v>
      </c>
      <c r="GM219">
        <v>0</v>
      </c>
      <c r="GN219">
        <v>0</v>
      </c>
      <c r="GP219">
        <v>0</v>
      </c>
      <c r="GQ219">
        <v>0</v>
      </c>
      <c r="GR219">
        <v>4190.8225000000002</v>
      </c>
      <c r="GS219">
        <v>3915.38</v>
      </c>
      <c r="GV219">
        <v>4190.8225000000002</v>
      </c>
      <c r="GX219" t="s">
        <v>876</v>
      </c>
      <c r="GY219">
        <v>0</v>
      </c>
      <c r="GZ219">
        <v>0</v>
      </c>
      <c r="HA219">
        <v>0</v>
      </c>
      <c r="HB219">
        <v>0</v>
      </c>
      <c r="HC219">
        <v>0</v>
      </c>
      <c r="HD219" t="s">
        <v>872</v>
      </c>
      <c r="HE219" t="s">
        <v>872</v>
      </c>
      <c r="HF219" t="s">
        <v>872</v>
      </c>
      <c r="HG219" t="s">
        <v>872</v>
      </c>
      <c r="HI219">
        <v>0</v>
      </c>
      <c r="HJ219">
        <v>0</v>
      </c>
      <c r="HK219">
        <v>0</v>
      </c>
      <c r="HL219">
        <v>0</v>
      </c>
      <c r="HM219">
        <v>0</v>
      </c>
      <c r="HN219">
        <v>0</v>
      </c>
      <c r="HO219">
        <v>0</v>
      </c>
      <c r="HP219">
        <v>0</v>
      </c>
      <c r="HQ219">
        <v>0</v>
      </c>
      <c r="HR219">
        <v>0</v>
      </c>
      <c r="HS219">
        <v>4141.07</v>
      </c>
      <c r="HU219">
        <v>4141.07</v>
      </c>
      <c r="HV219">
        <v>0</v>
      </c>
      <c r="HW219">
        <v>0</v>
      </c>
      <c r="HX219" t="s">
        <v>877</v>
      </c>
      <c r="HY219">
        <v>4141.07</v>
      </c>
      <c r="IA219">
        <v>4141.07</v>
      </c>
      <c r="IB219">
        <v>0</v>
      </c>
      <c r="IC219">
        <v>0</v>
      </c>
      <c r="ID219">
        <v>0</v>
      </c>
      <c r="IE219">
        <v>0</v>
      </c>
      <c r="IF219">
        <v>35.01</v>
      </c>
      <c r="IG219">
        <v>17.504999999999999</v>
      </c>
      <c r="II219">
        <v>35.01</v>
      </c>
      <c r="IJ219">
        <v>0</v>
      </c>
      <c r="IK219">
        <v>9.01</v>
      </c>
      <c r="IL219">
        <v>9.01</v>
      </c>
      <c r="IN219">
        <v>9.01</v>
      </c>
      <c r="IO219">
        <v>0</v>
      </c>
      <c r="IP219">
        <v>0</v>
      </c>
      <c r="IQ219">
        <v>0</v>
      </c>
      <c r="IS219">
        <v>0</v>
      </c>
      <c r="IT219">
        <v>0</v>
      </c>
      <c r="IU219">
        <v>0</v>
      </c>
      <c r="IV219">
        <v>0</v>
      </c>
      <c r="IW219">
        <v>92.95</v>
      </c>
      <c r="IX219">
        <v>23.237500000000001</v>
      </c>
      <c r="IZ219">
        <v>92.95</v>
      </c>
      <c r="JA219">
        <v>0</v>
      </c>
      <c r="JB219">
        <v>0</v>
      </c>
      <c r="JD219">
        <v>0</v>
      </c>
      <c r="JE219">
        <v>0</v>
      </c>
      <c r="JF219">
        <v>0</v>
      </c>
      <c r="JH219">
        <v>0</v>
      </c>
      <c r="JI219">
        <v>0</v>
      </c>
      <c r="JJ219">
        <v>4190.8225000000002</v>
      </c>
      <c r="JL219" t="s">
        <v>878</v>
      </c>
      <c r="JM219">
        <v>0</v>
      </c>
      <c r="JN219">
        <v>0</v>
      </c>
      <c r="JO219">
        <v>0</v>
      </c>
      <c r="JP219">
        <v>0</v>
      </c>
      <c r="JQ219">
        <v>0</v>
      </c>
      <c r="JR219">
        <v>44317.36438082176</v>
      </c>
      <c r="JS219">
        <v>1</v>
      </c>
      <c r="JT219">
        <v>3</v>
      </c>
    </row>
    <row r="220" spans="1:280" x14ac:dyDescent="0.25">
      <c r="A220">
        <v>2137</v>
      </c>
      <c r="B220">
        <v>2137</v>
      </c>
      <c r="C220" t="s">
        <v>333</v>
      </c>
      <c r="D220" t="s">
        <v>334</v>
      </c>
      <c r="E220" t="s">
        <v>335</v>
      </c>
      <c r="G220">
        <v>2117</v>
      </c>
      <c r="H220">
        <v>2822526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10.89</v>
      </c>
      <c r="Q220">
        <v>650000</v>
      </c>
      <c r="R220">
        <v>1505</v>
      </c>
      <c r="S220">
        <v>1505</v>
      </c>
      <c r="T220">
        <v>1505</v>
      </c>
      <c r="U220">
        <v>0</v>
      </c>
      <c r="V220" t="s">
        <v>870</v>
      </c>
      <c r="W220">
        <v>1505</v>
      </c>
      <c r="X220">
        <v>1505</v>
      </c>
      <c r="Y220">
        <v>1505</v>
      </c>
      <c r="Z220">
        <v>0</v>
      </c>
      <c r="AA220">
        <v>169</v>
      </c>
      <c r="AB220">
        <v>165.55</v>
      </c>
      <c r="AC220">
        <v>0.8</v>
      </c>
      <c r="AD220">
        <v>242</v>
      </c>
      <c r="AE220">
        <v>121</v>
      </c>
      <c r="AF220">
        <v>242</v>
      </c>
      <c r="AG220">
        <v>242</v>
      </c>
      <c r="AH220">
        <v>0</v>
      </c>
      <c r="AI220">
        <v>0</v>
      </c>
      <c r="AJ220">
        <v>0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0</v>
      </c>
      <c r="AR220">
        <v>0</v>
      </c>
      <c r="AS220">
        <v>2</v>
      </c>
      <c r="AT220">
        <v>0.5</v>
      </c>
      <c r="AU220">
        <v>129</v>
      </c>
      <c r="AV220">
        <v>32.25</v>
      </c>
      <c r="AW220">
        <v>129</v>
      </c>
      <c r="AX220">
        <v>129</v>
      </c>
      <c r="AY220">
        <v>0</v>
      </c>
      <c r="AZ220">
        <v>0</v>
      </c>
      <c r="BA220">
        <v>0</v>
      </c>
      <c r="BB220">
        <v>0</v>
      </c>
      <c r="BC220">
        <v>0</v>
      </c>
      <c r="BD220">
        <v>51.25</v>
      </c>
      <c r="BE220">
        <v>51.25</v>
      </c>
      <c r="BF220">
        <v>51.25</v>
      </c>
      <c r="BG220">
        <v>0</v>
      </c>
      <c r="BH220">
        <v>1278.9272000000001</v>
      </c>
      <c r="BI220">
        <v>1876.35</v>
      </c>
      <c r="BJ220">
        <v>1880.6422</v>
      </c>
      <c r="BK220">
        <v>1876.35</v>
      </c>
      <c r="BL220">
        <v>1876.35</v>
      </c>
      <c r="BM220">
        <v>1880.6422</v>
      </c>
      <c r="BN220" t="s">
        <v>871</v>
      </c>
      <c r="BO220">
        <v>0</v>
      </c>
      <c r="BP220">
        <v>0</v>
      </c>
      <c r="BQ220">
        <v>431.89</v>
      </c>
      <c r="BR220">
        <v>13</v>
      </c>
      <c r="BS220">
        <v>0.7</v>
      </c>
      <c r="BT220" t="s">
        <v>872</v>
      </c>
      <c r="BU220" t="s">
        <v>872</v>
      </c>
      <c r="BV220" t="s">
        <v>872</v>
      </c>
      <c r="BW220" t="s">
        <v>872</v>
      </c>
      <c r="BX220">
        <v>2117</v>
      </c>
      <c r="BY220">
        <v>2650000</v>
      </c>
      <c r="BZ220">
        <v>0</v>
      </c>
      <c r="CA220">
        <v>0</v>
      </c>
      <c r="CB220">
        <v>153019</v>
      </c>
      <c r="CC220">
        <v>0</v>
      </c>
      <c r="CD220">
        <v>0</v>
      </c>
      <c r="CE220">
        <v>0</v>
      </c>
      <c r="CF220">
        <v>0</v>
      </c>
      <c r="CG220">
        <v>10.89</v>
      </c>
      <c r="CH220">
        <v>838351</v>
      </c>
      <c r="CI220">
        <v>915.42</v>
      </c>
      <c r="CJ220">
        <v>1503.52</v>
      </c>
      <c r="CK220">
        <v>915.42</v>
      </c>
      <c r="CL220">
        <v>588.1</v>
      </c>
      <c r="CM220">
        <v>0</v>
      </c>
      <c r="CN220" t="s">
        <v>873</v>
      </c>
      <c r="CO220">
        <v>915.42</v>
      </c>
      <c r="CP220">
        <v>1503.52</v>
      </c>
      <c r="CQ220">
        <v>915.42</v>
      </c>
      <c r="CR220">
        <v>588.1</v>
      </c>
      <c r="CS220">
        <v>188</v>
      </c>
      <c r="CT220">
        <v>165.38720000000001</v>
      </c>
      <c r="CU220">
        <v>0.8</v>
      </c>
      <c r="CV220">
        <v>247.87</v>
      </c>
      <c r="CW220">
        <v>123.935</v>
      </c>
      <c r="CX220">
        <v>249.87</v>
      </c>
      <c r="CY220">
        <v>247.87</v>
      </c>
      <c r="CZ220">
        <v>2</v>
      </c>
      <c r="DA220">
        <v>2</v>
      </c>
      <c r="DB220">
        <v>2</v>
      </c>
      <c r="DC220">
        <v>2</v>
      </c>
      <c r="DD220">
        <v>2</v>
      </c>
      <c r="DE220">
        <v>0</v>
      </c>
      <c r="DF220">
        <v>0</v>
      </c>
      <c r="DG220">
        <v>0</v>
      </c>
      <c r="DH220">
        <v>0</v>
      </c>
      <c r="DI220">
        <v>0</v>
      </c>
      <c r="DJ220">
        <v>0</v>
      </c>
      <c r="DK220">
        <v>2</v>
      </c>
      <c r="DL220">
        <v>0.5</v>
      </c>
      <c r="DM220">
        <v>78.540000000000006</v>
      </c>
      <c r="DN220">
        <v>19.635000000000002</v>
      </c>
      <c r="DO220">
        <v>129</v>
      </c>
      <c r="DP220">
        <v>78.540000000000006</v>
      </c>
      <c r="DQ220">
        <v>50.46</v>
      </c>
      <c r="DR220">
        <v>0</v>
      </c>
      <c r="DS220">
        <v>0</v>
      </c>
      <c r="DT220">
        <v>0</v>
      </c>
      <c r="DU220">
        <v>0</v>
      </c>
      <c r="DV220">
        <v>51.25</v>
      </c>
      <c r="DW220">
        <v>51.25</v>
      </c>
      <c r="DX220">
        <v>51.25</v>
      </c>
      <c r="DY220">
        <v>0</v>
      </c>
      <c r="DZ220">
        <v>1367.0253</v>
      </c>
      <c r="EA220">
        <v>1278.9272000000001</v>
      </c>
      <c r="EB220">
        <v>1763.3578</v>
      </c>
      <c r="EC220">
        <v>1880.6422</v>
      </c>
      <c r="ED220">
        <v>1367.0253</v>
      </c>
      <c r="EE220">
        <v>1880.6422</v>
      </c>
      <c r="EF220" t="s">
        <v>874</v>
      </c>
      <c r="EG220">
        <v>0</v>
      </c>
      <c r="EH220">
        <v>0</v>
      </c>
      <c r="EI220">
        <v>557.59</v>
      </c>
      <c r="EJ220">
        <v>40</v>
      </c>
      <c r="EK220">
        <v>0.7</v>
      </c>
      <c r="EL220" t="s">
        <v>872</v>
      </c>
      <c r="EM220" t="s">
        <v>872</v>
      </c>
      <c r="EN220" t="s">
        <v>872</v>
      </c>
      <c r="EO220" t="s">
        <v>872</v>
      </c>
      <c r="EP220">
        <v>2117</v>
      </c>
      <c r="EQ220">
        <v>2646160</v>
      </c>
      <c r="ER220" s="22">
        <v>0</v>
      </c>
      <c r="ES220">
        <v>99257</v>
      </c>
      <c r="ET220">
        <v>28224</v>
      </c>
      <c r="EU220">
        <v>0</v>
      </c>
      <c r="EV220">
        <v>0</v>
      </c>
      <c r="EW220">
        <v>0</v>
      </c>
      <c r="EX220">
        <v>0</v>
      </c>
      <c r="EY220">
        <v>10.89</v>
      </c>
      <c r="EZ220">
        <v>783580</v>
      </c>
      <c r="FA220">
        <v>988.75</v>
      </c>
      <c r="FB220">
        <v>1371.23</v>
      </c>
      <c r="FC220">
        <v>988.75</v>
      </c>
      <c r="FD220">
        <v>382.48</v>
      </c>
      <c r="FE220">
        <v>0</v>
      </c>
      <c r="FF220" t="s">
        <v>875</v>
      </c>
      <c r="FG220">
        <v>988.75</v>
      </c>
      <c r="FH220">
        <v>1371.23</v>
      </c>
      <c r="FI220">
        <v>988.75</v>
      </c>
      <c r="FJ220">
        <v>382.48</v>
      </c>
      <c r="FK220">
        <v>176</v>
      </c>
      <c r="FL220">
        <v>150.83529999999999</v>
      </c>
      <c r="FM220">
        <v>0.8</v>
      </c>
      <c r="FN220">
        <v>271.22000000000003</v>
      </c>
      <c r="FO220">
        <v>135.61000000000001</v>
      </c>
      <c r="FP220">
        <v>272.22000000000003</v>
      </c>
      <c r="FQ220">
        <v>271.22000000000003</v>
      </c>
      <c r="FR220">
        <v>1</v>
      </c>
      <c r="FS220">
        <v>3.76</v>
      </c>
      <c r="FT220">
        <v>3.76</v>
      </c>
      <c r="FU220">
        <v>3.76</v>
      </c>
      <c r="FV220">
        <v>3.76</v>
      </c>
      <c r="FW220">
        <v>0</v>
      </c>
      <c r="FX220">
        <v>0</v>
      </c>
      <c r="FY220">
        <v>0</v>
      </c>
      <c r="FZ220">
        <v>0</v>
      </c>
      <c r="GA220">
        <v>0</v>
      </c>
      <c r="GB220">
        <v>0</v>
      </c>
      <c r="GC220">
        <v>6</v>
      </c>
      <c r="GD220">
        <v>1.5</v>
      </c>
      <c r="GE220">
        <v>138.08000000000001</v>
      </c>
      <c r="GF220">
        <v>34.520000000000003</v>
      </c>
      <c r="GG220">
        <v>191.49</v>
      </c>
      <c r="GH220">
        <v>138.08000000000001</v>
      </c>
      <c r="GI220">
        <v>53.41</v>
      </c>
      <c r="GJ220">
        <v>0</v>
      </c>
      <c r="GK220">
        <v>0</v>
      </c>
      <c r="GL220">
        <v>0</v>
      </c>
      <c r="GM220">
        <v>0</v>
      </c>
      <c r="GN220">
        <v>51.25</v>
      </c>
      <c r="GO220">
        <v>51.25</v>
      </c>
      <c r="GP220">
        <v>51.25</v>
      </c>
      <c r="GQ220">
        <v>0</v>
      </c>
      <c r="GR220">
        <v>1335.0334</v>
      </c>
      <c r="GS220">
        <v>1367.0253</v>
      </c>
      <c r="GT220">
        <v>1670.6709000000001</v>
      </c>
      <c r="GU220">
        <v>1763.3578</v>
      </c>
      <c r="GV220">
        <v>1367.0253</v>
      </c>
      <c r="GW220">
        <v>1763.3578</v>
      </c>
      <c r="GX220" t="s">
        <v>876</v>
      </c>
      <c r="GY220">
        <v>0</v>
      </c>
      <c r="GZ220">
        <v>0</v>
      </c>
      <c r="HA220">
        <v>571.44000000000005</v>
      </c>
      <c r="HB220">
        <v>43</v>
      </c>
      <c r="HC220">
        <v>0.7</v>
      </c>
      <c r="HD220" t="s">
        <v>872</v>
      </c>
      <c r="HE220" t="s">
        <v>872</v>
      </c>
      <c r="HF220" t="s">
        <v>872</v>
      </c>
      <c r="HG220" t="s">
        <v>872</v>
      </c>
      <c r="HH220">
        <v>2117</v>
      </c>
      <c r="HI220">
        <v>2508799</v>
      </c>
      <c r="HJ220">
        <v>0</v>
      </c>
      <c r="HK220">
        <v>110221</v>
      </c>
      <c r="HL220">
        <v>23587</v>
      </c>
      <c r="HM220">
        <v>0</v>
      </c>
      <c r="HN220">
        <v>0</v>
      </c>
      <c r="HO220">
        <v>0</v>
      </c>
      <c r="HP220">
        <v>0</v>
      </c>
      <c r="HQ220">
        <v>10.34</v>
      </c>
      <c r="HR220">
        <v>874832</v>
      </c>
      <c r="HS220">
        <v>971.94</v>
      </c>
      <c r="HT220">
        <v>1294.19</v>
      </c>
      <c r="HU220">
        <v>971.94</v>
      </c>
      <c r="HV220">
        <v>322.25</v>
      </c>
      <c r="HW220">
        <v>0</v>
      </c>
      <c r="HX220" t="s">
        <v>877</v>
      </c>
      <c r="HY220">
        <v>971.94</v>
      </c>
      <c r="HZ220">
        <v>1294.19</v>
      </c>
      <c r="IA220">
        <v>971.94</v>
      </c>
      <c r="IB220">
        <v>322.25</v>
      </c>
      <c r="IC220">
        <v>167</v>
      </c>
      <c r="ID220">
        <v>142.36089999999999</v>
      </c>
      <c r="IE220">
        <v>1.6</v>
      </c>
      <c r="IF220">
        <v>247.56</v>
      </c>
      <c r="IG220">
        <v>123.78</v>
      </c>
      <c r="IH220">
        <v>249.15</v>
      </c>
      <c r="II220">
        <v>247.56</v>
      </c>
      <c r="IJ220">
        <v>1.59</v>
      </c>
      <c r="IK220">
        <v>4.37</v>
      </c>
      <c r="IL220">
        <v>4.37</v>
      </c>
      <c r="IM220">
        <v>4.37</v>
      </c>
      <c r="IN220">
        <v>4.37</v>
      </c>
      <c r="IO220">
        <v>0</v>
      </c>
      <c r="IP220">
        <v>0</v>
      </c>
      <c r="IQ220">
        <v>0</v>
      </c>
      <c r="IR220">
        <v>0</v>
      </c>
      <c r="IS220">
        <v>0</v>
      </c>
      <c r="IT220">
        <v>0</v>
      </c>
      <c r="IU220">
        <v>7</v>
      </c>
      <c r="IV220">
        <v>1.75</v>
      </c>
      <c r="IW220">
        <v>151.93</v>
      </c>
      <c r="IX220">
        <v>37.982500000000002</v>
      </c>
      <c r="IY220">
        <v>202.3</v>
      </c>
      <c r="IZ220">
        <v>151.93</v>
      </c>
      <c r="JA220">
        <v>50.37</v>
      </c>
      <c r="JB220">
        <v>0</v>
      </c>
      <c r="JC220">
        <v>0</v>
      </c>
      <c r="JD220">
        <v>0</v>
      </c>
      <c r="JE220">
        <v>0</v>
      </c>
      <c r="JF220">
        <v>51.25</v>
      </c>
      <c r="JG220">
        <v>51.25</v>
      </c>
      <c r="JH220">
        <v>51.25</v>
      </c>
      <c r="JI220">
        <v>0</v>
      </c>
      <c r="JJ220">
        <v>1335.0334</v>
      </c>
      <c r="JK220">
        <v>1670.6709000000001</v>
      </c>
      <c r="JL220" t="s">
        <v>878</v>
      </c>
      <c r="JM220">
        <v>0</v>
      </c>
      <c r="JN220">
        <v>0</v>
      </c>
      <c r="JO220">
        <v>675.97</v>
      </c>
      <c r="JP220">
        <v>53</v>
      </c>
      <c r="JQ220">
        <v>0.7</v>
      </c>
      <c r="JR220">
        <v>44317.36438082176</v>
      </c>
      <c r="JS220">
        <v>1</v>
      </c>
      <c r="JT220">
        <v>2</v>
      </c>
    </row>
    <row r="221" spans="1:280" x14ac:dyDescent="0.25">
      <c r="A221">
        <v>5392</v>
      </c>
      <c r="B221">
        <v>2137</v>
      </c>
      <c r="D221" t="s">
        <v>334</v>
      </c>
      <c r="E221" t="s">
        <v>335</v>
      </c>
      <c r="F221" t="s">
        <v>960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T221">
        <v>0</v>
      </c>
      <c r="U221">
        <v>0</v>
      </c>
      <c r="V221" t="s">
        <v>870</v>
      </c>
      <c r="W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G221">
        <v>0</v>
      </c>
      <c r="AH221">
        <v>0</v>
      </c>
      <c r="AI221">
        <v>0</v>
      </c>
      <c r="AJ221">
        <v>0</v>
      </c>
      <c r="AL221">
        <v>0</v>
      </c>
      <c r="AM221">
        <v>0</v>
      </c>
      <c r="AN221">
        <v>0</v>
      </c>
      <c r="AO221">
        <v>0</v>
      </c>
      <c r="AQ221">
        <v>0</v>
      </c>
      <c r="AR221">
        <v>0</v>
      </c>
      <c r="AS221">
        <v>0</v>
      </c>
      <c r="AT221">
        <v>0</v>
      </c>
      <c r="AU221">
        <v>0</v>
      </c>
      <c r="AV221">
        <v>0</v>
      </c>
      <c r="AX221">
        <v>0</v>
      </c>
      <c r="AY221">
        <v>0</v>
      </c>
      <c r="AZ221">
        <v>0</v>
      </c>
      <c r="BB221">
        <v>0</v>
      </c>
      <c r="BC221">
        <v>0</v>
      </c>
      <c r="BD221">
        <v>0</v>
      </c>
      <c r="BF221">
        <v>0</v>
      </c>
      <c r="BG221">
        <v>0</v>
      </c>
      <c r="BH221">
        <v>601.71500000000003</v>
      </c>
      <c r="BI221">
        <v>0</v>
      </c>
      <c r="BL221">
        <v>601.71500000000003</v>
      </c>
      <c r="BN221" t="s">
        <v>871</v>
      </c>
      <c r="BO221">
        <v>0</v>
      </c>
      <c r="BP221">
        <v>0</v>
      </c>
      <c r="BQ221">
        <v>0</v>
      </c>
      <c r="BR221">
        <v>0</v>
      </c>
      <c r="BS221">
        <v>0</v>
      </c>
      <c r="BT221" t="s">
        <v>872</v>
      </c>
      <c r="BU221" t="s">
        <v>872</v>
      </c>
      <c r="BV221" t="s">
        <v>872</v>
      </c>
      <c r="BW221" t="s">
        <v>872</v>
      </c>
      <c r="BY221">
        <v>0</v>
      </c>
      <c r="BZ221">
        <v>0</v>
      </c>
      <c r="CA221">
        <v>0</v>
      </c>
      <c r="CB221">
        <v>0</v>
      </c>
      <c r="CC221">
        <v>0</v>
      </c>
      <c r="CD221">
        <v>0</v>
      </c>
      <c r="CE221">
        <v>0</v>
      </c>
      <c r="CF221">
        <v>0</v>
      </c>
      <c r="CG221">
        <v>0</v>
      </c>
      <c r="CH221">
        <v>0</v>
      </c>
      <c r="CI221">
        <v>588.1</v>
      </c>
      <c r="CK221">
        <v>588.1</v>
      </c>
      <c r="CL221">
        <v>0</v>
      </c>
      <c r="CM221">
        <v>0</v>
      </c>
      <c r="CN221" t="s">
        <v>873</v>
      </c>
      <c r="CO221">
        <v>588.1</v>
      </c>
      <c r="CQ221">
        <v>588.1</v>
      </c>
      <c r="CR221">
        <v>0</v>
      </c>
      <c r="CS221">
        <v>0</v>
      </c>
      <c r="CT221">
        <v>0</v>
      </c>
      <c r="CU221">
        <v>0</v>
      </c>
      <c r="CV221">
        <v>2</v>
      </c>
      <c r="CW221">
        <v>1</v>
      </c>
      <c r="CY221">
        <v>2</v>
      </c>
      <c r="CZ221">
        <v>0</v>
      </c>
      <c r="DA221">
        <v>0</v>
      </c>
      <c r="DB221">
        <v>0</v>
      </c>
      <c r="DD221">
        <v>0</v>
      </c>
      <c r="DE221">
        <v>0</v>
      </c>
      <c r="DF221">
        <v>0</v>
      </c>
      <c r="DG221">
        <v>0</v>
      </c>
      <c r="DI221">
        <v>0</v>
      </c>
      <c r="DJ221">
        <v>0</v>
      </c>
      <c r="DK221">
        <v>0</v>
      </c>
      <c r="DL221">
        <v>0</v>
      </c>
      <c r="DM221">
        <v>50.46</v>
      </c>
      <c r="DN221">
        <v>12.615</v>
      </c>
      <c r="DP221">
        <v>50.46</v>
      </c>
      <c r="DQ221">
        <v>0</v>
      </c>
      <c r="DR221">
        <v>0</v>
      </c>
      <c r="DT221">
        <v>0</v>
      </c>
      <c r="DU221">
        <v>0</v>
      </c>
      <c r="DV221">
        <v>0</v>
      </c>
      <c r="DX221">
        <v>0</v>
      </c>
      <c r="DY221">
        <v>0</v>
      </c>
      <c r="DZ221">
        <v>396.33249999999998</v>
      </c>
      <c r="EA221">
        <v>601.71500000000003</v>
      </c>
      <c r="ED221">
        <v>601.71500000000003</v>
      </c>
      <c r="EF221" t="s">
        <v>874</v>
      </c>
      <c r="EG221">
        <v>0</v>
      </c>
      <c r="EH221">
        <v>0</v>
      </c>
      <c r="EI221">
        <v>0</v>
      </c>
      <c r="EJ221">
        <v>0</v>
      </c>
      <c r="EK221">
        <v>0</v>
      </c>
      <c r="EL221" t="s">
        <v>872</v>
      </c>
      <c r="EM221" t="s">
        <v>872</v>
      </c>
      <c r="EN221" t="s">
        <v>872</v>
      </c>
      <c r="EO221" t="s">
        <v>872</v>
      </c>
      <c r="EQ221">
        <v>0</v>
      </c>
      <c r="ER221" s="22">
        <v>0</v>
      </c>
      <c r="ES221">
        <v>0</v>
      </c>
      <c r="ET221">
        <v>0</v>
      </c>
      <c r="EU221">
        <v>0</v>
      </c>
      <c r="EV221">
        <v>0</v>
      </c>
      <c r="EW221">
        <v>0</v>
      </c>
      <c r="EX221">
        <v>0</v>
      </c>
      <c r="EY221">
        <v>0</v>
      </c>
      <c r="EZ221">
        <v>0</v>
      </c>
      <c r="FA221">
        <v>382.48</v>
      </c>
      <c r="FC221">
        <v>382.48</v>
      </c>
      <c r="FD221">
        <v>0</v>
      </c>
      <c r="FE221">
        <v>0</v>
      </c>
      <c r="FF221" t="s">
        <v>875</v>
      </c>
      <c r="FG221">
        <v>382.48</v>
      </c>
      <c r="FI221">
        <v>382.48</v>
      </c>
      <c r="FJ221">
        <v>0</v>
      </c>
      <c r="FK221">
        <v>0</v>
      </c>
      <c r="FL221">
        <v>0</v>
      </c>
      <c r="FM221">
        <v>0</v>
      </c>
      <c r="FN221">
        <v>1</v>
      </c>
      <c r="FO221">
        <v>0.5</v>
      </c>
      <c r="FQ221">
        <v>1</v>
      </c>
      <c r="FR221">
        <v>0</v>
      </c>
      <c r="FS221">
        <v>0</v>
      </c>
      <c r="FT221">
        <v>0</v>
      </c>
      <c r="FV221">
        <v>0</v>
      </c>
      <c r="FW221">
        <v>0</v>
      </c>
      <c r="FX221">
        <v>0</v>
      </c>
      <c r="FY221">
        <v>0</v>
      </c>
      <c r="GA221">
        <v>0</v>
      </c>
      <c r="GB221">
        <v>0</v>
      </c>
      <c r="GC221">
        <v>0</v>
      </c>
      <c r="GD221">
        <v>0</v>
      </c>
      <c r="GE221">
        <v>53.41</v>
      </c>
      <c r="GF221">
        <v>13.352499999999999</v>
      </c>
      <c r="GH221">
        <v>53.41</v>
      </c>
      <c r="GI221">
        <v>0</v>
      </c>
      <c r="GJ221">
        <v>0</v>
      </c>
      <c r="GL221">
        <v>0</v>
      </c>
      <c r="GM221">
        <v>0</v>
      </c>
      <c r="GN221">
        <v>0</v>
      </c>
      <c r="GP221">
        <v>0</v>
      </c>
      <c r="GQ221">
        <v>0</v>
      </c>
      <c r="GR221">
        <v>335.63749999999999</v>
      </c>
      <c r="GS221">
        <v>396.33249999999998</v>
      </c>
      <c r="GV221">
        <v>396.33249999999998</v>
      </c>
      <c r="GX221" t="s">
        <v>876</v>
      </c>
      <c r="GY221">
        <v>0</v>
      </c>
      <c r="GZ221">
        <v>0</v>
      </c>
      <c r="HA221">
        <v>0</v>
      </c>
      <c r="HB221">
        <v>0</v>
      </c>
      <c r="HC221">
        <v>0</v>
      </c>
      <c r="HD221" t="s">
        <v>872</v>
      </c>
      <c r="HE221" t="s">
        <v>872</v>
      </c>
      <c r="HF221" t="s">
        <v>872</v>
      </c>
      <c r="HG221" t="s">
        <v>872</v>
      </c>
      <c r="HI221">
        <v>0</v>
      </c>
      <c r="HJ221">
        <v>0</v>
      </c>
      <c r="HK221">
        <v>0</v>
      </c>
      <c r="HL221">
        <v>0</v>
      </c>
      <c r="HM221">
        <v>0</v>
      </c>
      <c r="HN221">
        <v>0</v>
      </c>
      <c r="HO221">
        <v>0</v>
      </c>
      <c r="HP221">
        <v>0</v>
      </c>
      <c r="HQ221">
        <v>0</v>
      </c>
      <c r="HR221">
        <v>0</v>
      </c>
      <c r="HS221">
        <v>322.25</v>
      </c>
      <c r="HU221">
        <v>322.25</v>
      </c>
      <c r="HV221">
        <v>0</v>
      </c>
      <c r="HW221">
        <v>0</v>
      </c>
      <c r="HX221" t="s">
        <v>877</v>
      </c>
      <c r="HY221">
        <v>322.25</v>
      </c>
      <c r="IA221">
        <v>322.25</v>
      </c>
      <c r="IB221">
        <v>0</v>
      </c>
      <c r="IC221">
        <v>0</v>
      </c>
      <c r="ID221">
        <v>0</v>
      </c>
      <c r="IE221">
        <v>0</v>
      </c>
      <c r="IF221">
        <v>1.59</v>
      </c>
      <c r="IG221">
        <v>0.79500000000000004</v>
      </c>
      <c r="II221">
        <v>1.59</v>
      </c>
      <c r="IJ221">
        <v>0</v>
      </c>
      <c r="IK221">
        <v>0</v>
      </c>
      <c r="IL221">
        <v>0</v>
      </c>
      <c r="IN221">
        <v>0</v>
      </c>
      <c r="IO221">
        <v>0</v>
      </c>
      <c r="IP221">
        <v>0</v>
      </c>
      <c r="IQ221">
        <v>0</v>
      </c>
      <c r="IS221">
        <v>0</v>
      </c>
      <c r="IT221">
        <v>0</v>
      </c>
      <c r="IU221">
        <v>0</v>
      </c>
      <c r="IV221">
        <v>0</v>
      </c>
      <c r="IW221">
        <v>50.37</v>
      </c>
      <c r="IX221">
        <v>12.592499999999999</v>
      </c>
      <c r="IZ221">
        <v>50.37</v>
      </c>
      <c r="JA221">
        <v>0</v>
      </c>
      <c r="JB221">
        <v>0</v>
      </c>
      <c r="JD221">
        <v>0</v>
      </c>
      <c r="JE221">
        <v>0</v>
      </c>
      <c r="JF221">
        <v>0</v>
      </c>
      <c r="JH221">
        <v>0</v>
      </c>
      <c r="JI221">
        <v>0</v>
      </c>
      <c r="JJ221">
        <v>335.63749999999999</v>
      </c>
      <c r="JL221" t="s">
        <v>878</v>
      </c>
      <c r="JM221">
        <v>0</v>
      </c>
      <c r="JN221">
        <v>0</v>
      </c>
      <c r="JO221">
        <v>0</v>
      </c>
      <c r="JP221">
        <v>0</v>
      </c>
      <c r="JQ221">
        <v>0</v>
      </c>
      <c r="JR221">
        <v>44317.36438082176</v>
      </c>
      <c r="JS221">
        <v>1</v>
      </c>
      <c r="JT221">
        <v>3</v>
      </c>
    </row>
    <row r="222" spans="1:280" x14ac:dyDescent="0.25">
      <c r="A222">
        <v>2138</v>
      </c>
      <c r="B222">
        <v>2138</v>
      </c>
      <c r="C222" t="s">
        <v>336</v>
      </c>
      <c r="D222" t="s">
        <v>334</v>
      </c>
      <c r="E222" t="s">
        <v>337</v>
      </c>
      <c r="G222">
        <v>2117</v>
      </c>
      <c r="H222">
        <v>9100000</v>
      </c>
      <c r="I222">
        <v>5000</v>
      </c>
      <c r="J222">
        <v>0</v>
      </c>
      <c r="K222">
        <v>25000</v>
      </c>
      <c r="L222">
        <v>300000</v>
      </c>
      <c r="M222">
        <v>0</v>
      </c>
      <c r="N222">
        <v>0</v>
      </c>
      <c r="O222">
        <v>0</v>
      </c>
      <c r="P222">
        <v>13.01</v>
      </c>
      <c r="Q222">
        <v>2730000</v>
      </c>
      <c r="R222">
        <v>3835</v>
      </c>
      <c r="S222">
        <v>3835</v>
      </c>
      <c r="T222">
        <v>3835</v>
      </c>
      <c r="U222">
        <v>0</v>
      </c>
      <c r="V222" t="s">
        <v>870</v>
      </c>
      <c r="W222">
        <v>3835</v>
      </c>
      <c r="X222">
        <v>3835</v>
      </c>
      <c r="Y222">
        <v>3835</v>
      </c>
      <c r="Z222">
        <v>0</v>
      </c>
      <c r="AA222">
        <v>425</v>
      </c>
      <c r="AB222">
        <v>421.85</v>
      </c>
      <c r="AC222">
        <v>15.8</v>
      </c>
      <c r="AD222">
        <v>140</v>
      </c>
      <c r="AE222">
        <v>70</v>
      </c>
      <c r="AF222">
        <v>140</v>
      </c>
      <c r="AG222">
        <v>140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0</v>
      </c>
      <c r="AN222">
        <v>0</v>
      </c>
      <c r="AO222">
        <v>0</v>
      </c>
      <c r="AP222">
        <v>0</v>
      </c>
      <c r="AQ222">
        <v>0</v>
      </c>
      <c r="AR222">
        <v>0</v>
      </c>
      <c r="AS222">
        <v>9</v>
      </c>
      <c r="AT222">
        <v>2.25</v>
      </c>
      <c r="AU222">
        <v>261.14999999999998</v>
      </c>
      <c r="AV222">
        <v>65.287499999999994</v>
      </c>
      <c r="AW222">
        <v>261.14999999999998</v>
      </c>
      <c r="AX222">
        <v>261.14999999999998</v>
      </c>
      <c r="AY222">
        <v>0</v>
      </c>
      <c r="AZ222">
        <v>28.35</v>
      </c>
      <c r="BA222">
        <v>28.35</v>
      </c>
      <c r="BB222">
        <v>28.35</v>
      </c>
      <c r="BC222">
        <v>0</v>
      </c>
      <c r="BD222">
        <v>0</v>
      </c>
      <c r="BE222">
        <v>0</v>
      </c>
      <c r="BF222">
        <v>0</v>
      </c>
      <c r="BG222">
        <v>0</v>
      </c>
      <c r="BH222">
        <v>3915.8462</v>
      </c>
      <c r="BI222">
        <v>4438.5375000000004</v>
      </c>
      <c r="BJ222">
        <v>4179.1361999999999</v>
      </c>
      <c r="BK222">
        <v>4438.5375000000004</v>
      </c>
      <c r="BL222">
        <v>4438.5375000000004</v>
      </c>
      <c r="BM222">
        <v>4438.5375000000004</v>
      </c>
      <c r="BN222" t="s">
        <v>871</v>
      </c>
      <c r="BO222">
        <v>0</v>
      </c>
      <c r="BP222">
        <v>0</v>
      </c>
      <c r="BQ222">
        <v>711.86</v>
      </c>
      <c r="BR222">
        <v>50</v>
      </c>
      <c r="BS222">
        <v>0.7</v>
      </c>
      <c r="BT222" t="s">
        <v>872</v>
      </c>
      <c r="BU222" t="s">
        <v>872</v>
      </c>
      <c r="BV222" t="s">
        <v>872</v>
      </c>
      <c r="BW222" t="s">
        <v>872</v>
      </c>
      <c r="BX222">
        <v>2117</v>
      </c>
      <c r="BY222">
        <v>8700000</v>
      </c>
      <c r="BZ222">
        <v>5000</v>
      </c>
      <c r="CA222">
        <v>0</v>
      </c>
      <c r="CB222">
        <v>25000</v>
      </c>
      <c r="CC222">
        <v>300000</v>
      </c>
      <c r="CD222">
        <v>0</v>
      </c>
      <c r="CE222">
        <v>0</v>
      </c>
      <c r="CF222">
        <v>0</v>
      </c>
      <c r="CG222">
        <v>13.01</v>
      </c>
      <c r="CH222">
        <v>1900000</v>
      </c>
      <c r="CI222">
        <v>3322.97</v>
      </c>
      <c r="CJ222">
        <v>3579.17</v>
      </c>
      <c r="CK222">
        <v>3322.97</v>
      </c>
      <c r="CL222">
        <v>256.2</v>
      </c>
      <c r="CM222">
        <v>0</v>
      </c>
      <c r="CN222" t="s">
        <v>873</v>
      </c>
      <c r="CO222">
        <v>3322.97</v>
      </c>
      <c r="CP222">
        <v>3579.17</v>
      </c>
      <c r="CQ222">
        <v>3322.97</v>
      </c>
      <c r="CR222">
        <v>256.2</v>
      </c>
      <c r="CS222">
        <v>474</v>
      </c>
      <c r="CT222">
        <v>393.70870000000002</v>
      </c>
      <c r="CU222">
        <v>15.8</v>
      </c>
      <c r="CV222">
        <v>128.38999999999999</v>
      </c>
      <c r="CW222">
        <v>64.194999999999993</v>
      </c>
      <c r="CX222">
        <v>130.38999999999999</v>
      </c>
      <c r="CY222">
        <v>128.38999999999999</v>
      </c>
      <c r="CZ222">
        <v>2</v>
      </c>
      <c r="DA222">
        <v>1.03</v>
      </c>
      <c r="DB222">
        <v>1.03</v>
      </c>
      <c r="DC222">
        <v>1.03</v>
      </c>
      <c r="DD222">
        <v>1.03</v>
      </c>
      <c r="DE222">
        <v>0</v>
      </c>
      <c r="DF222">
        <v>0</v>
      </c>
      <c r="DG222">
        <v>0</v>
      </c>
      <c r="DH222">
        <v>0</v>
      </c>
      <c r="DI222">
        <v>0</v>
      </c>
      <c r="DJ222">
        <v>0</v>
      </c>
      <c r="DK222">
        <v>9</v>
      </c>
      <c r="DL222">
        <v>2.25</v>
      </c>
      <c r="DM222">
        <v>350.17</v>
      </c>
      <c r="DN222">
        <v>87.542500000000004</v>
      </c>
      <c r="DO222">
        <v>374.53</v>
      </c>
      <c r="DP222">
        <v>350.17</v>
      </c>
      <c r="DQ222">
        <v>24.36</v>
      </c>
      <c r="DR222">
        <v>28.35</v>
      </c>
      <c r="DS222">
        <v>28.35</v>
      </c>
      <c r="DT222">
        <v>28.35</v>
      </c>
      <c r="DU222">
        <v>0</v>
      </c>
      <c r="DV222">
        <v>0</v>
      </c>
      <c r="DW222">
        <v>0</v>
      </c>
      <c r="DX222">
        <v>0</v>
      </c>
      <c r="DY222">
        <v>0</v>
      </c>
      <c r="DZ222">
        <v>4325.8374999999996</v>
      </c>
      <c r="EA222">
        <v>3915.8462</v>
      </c>
      <c r="EB222">
        <v>4590.6899999999996</v>
      </c>
      <c r="EC222">
        <v>4179.1361999999999</v>
      </c>
      <c r="ED222">
        <v>4325.8374999999996</v>
      </c>
      <c r="EE222">
        <v>4590.6899999999996</v>
      </c>
      <c r="EF222" t="s">
        <v>874</v>
      </c>
      <c r="EG222">
        <v>-2.5370000000000002E-3</v>
      </c>
      <c r="EH222">
        <v>0</v>
      </c>
      <c r="EI222">
        <v>529.5</v>
      </c>
      <c r="EJ222">
        <v>37</v>
      </c>
      <c r="EK222">
        <v>0.7</v>
      </c>
      <c r="EL222" t="s">
        <v>872</v>
      </c>
      <c r="EM222" t="s">
        <v>872</v>
      </c>
      <c r="EN222" t="s">
        <v>872</v>
      </c>
      <c r="EO222" t="s">
        <v>872</v>
      </c>
      <c r="EP222">
        <v>2117</v>
      </c>
      <c r="EQ222">
        <v>8234564</v>
      </c>
      <c r="ER222" s="22">
        <v>0</v>
      </c>
      <c r="ES222">
        <v>383593</v>
      </c>
      <c r="ET222">
        <v>103527</v>
      </c>
      <c r="EU222">
        <v>404720</v>
      </c>
      <c r="EV222">
        <v>0</v>
      </c>
      <c r="EW222">
        <v>6390</v>
      </c>
      <c r="EX222">
        <v>0</v>
      </c>
      <c r="EY222">
        <v>13.01</v>
      </c>
      <c r="EZ222">
        <v>2280249</v>
      </c>
      <c r="FA222">
        <v>3688.04</v>
      </c>
      <c r="FB222">
        <v>3945.75</v>
      </c>
      <c r="FC222">
        <v>3688.04</v>
      </c>
      <c r="FD222">
        <v>257.70999999999998</v>
      </c>
      <c r="FE222">
        <v>0</v>
      </c>
      <c r="FF222" t="s">
        <v>875</v>
      </c>
      <c r="FG222">
        <v>3688.04</v>
      </c>
      <c r="FH222">
        <v>3945.75</v>
      </c>
      <c r="FI222">
        <v>3688.04</v>
      </c>
      <c r="FJ222">
        <v>257.70999999999998</v>
      </c>
      <c r="FK222">
        <v>519</v>
      </c>
      <c r="FL222">
        <v>434.03250000000003</v>
      </c>
      <c r="FM222">
        <v>15.8</v>
      </c>
      <c r="FN222">
        <v>139.94</v>
      </c>
      <c r="FO222">
        <v>69.97</v>
      </c>
      <c r="FP222">
        <v>141.94</v>
      </c>
      <c r="FQ222">
        <v>139.94</v>
      </c>
      <c r="FR222">
        <v>2</v>
      </c>
      <c r="FS222">
        <v>0</v>
      </c>
      <c r="FT222">
        <v>0</v>
      </c>
      <c r="FU222">
        <v>0</v>
      </c>
      <c r="FV222">
        <v>0</v>
      </c>
      <c r="FW222">
        <v>0</v>
      </c>
      <c r="FX222">
        <v>0</v>
      </c>
      <c r="FY222">
        <v>0</v>
      </c>
      <c r="FZ222">
        <v>0</v>
      </c>
      <c r="GA222">
        <v>0</v>
      </c>
      <c r="GB222">
        <v>0</v>
      </c>
      <c r="GC222">
        <v>7</v>
      </c>
      <c r="GD222">
        <v>1.75</v>
      </c>
      <c r="GE222">
        <v>351.58</v>
      </c>
      <c r="GF222">
        <v>87.894999999999996</v>
      </c>
      <c r="GG222">
        <v>376.15</v>
      </c>
      <c r="GH222">
        <v>351.58</v>
      </c>
      <c r="GI222">
        <v>24.57</v>
      </c>
      <c r="GJ222">
        <v>28.35</v>
      </c>
      <c r="GK222">
        <v>28.35</v>
      </c>
      <c r="GL222">
        <v>28.35</v>
      </c>
      <c r="GM222">
        <v>0</v>
      </c>
      <c r="GN222">
        <v>0</v>
      </c>
      <c r="GO222">
        <v>0</v>
      </c>
      <c r="GP222">
        <v>0</v>
      </c>
      <c r="GQ222">
        <v>0</v>
      </c>
      <c r="GR222">
        <v>4306.4567999999999</v>
      </c>
      <c r="GS222">
        <v>4325.8374999999996</v>
      </c>
      <c r="GT222">
        <v>4578.2293</v>
      </c>
      <c r="GU222">
        <v>4590.6899999999996</v>
      </c>
      <c r="GV222">
        <v>4325.8374999999996</v>
      </c>
      <c r="GW222">
        <v>4590.6899999999996</v>
      </c>
      <c r="GX222" t="s">
        <v>876</v>
      </c>
      <c r="GY222">
        <v>-5.2979999999999998E-3</v>
      </c>
      <c r="GZ222">
        <v>0</v>
      </c>
      <c r="HA222">
        <v>574.84</v>
      </c>
      <c r="HB222">
        <v>44</v>
      </c>
      <c r="HC222">
        <v>0.7</v>
      </c>
      <c r="HD222" t="s">
        <v>872</v>
      </c>
      <c r="HE222" t="s">
        <v>872</v>
      </c>
      <c r="HF222" t="s">
        <v>872</v>
      </c>
      <c r="HG222" t="s">
        <v>872</v>
      </c>
      <c r="HH222">
        <v>2117</v>
      </c>
      <c r="HI222">
        <v>8010683</v>
      </c>
      <c r="HJ222">
        <v>884</v>
      </c>
      <c r="HK222">
        <v>420768</v>
      </c>
      <c r="HL222">
        <v>86458</v>
      </c>
      <c r="HM222">
        <v>1074605</v>
      </c>
      <c r="HN222">
        <v>0</v>
      </c>
      <c r="HO222">
        <v>0</v>
      </c>
      <c r="HP222">
        <v>0</v>
      </c>
      <c r="HQ222">
        <v>12.53</v>
      </c>
      <c r="HR222">
        <v>2450413</v>
      </c>
      <c r="HS222">
        <v>3673.98</v>
      </c>
      <c r="HT222">
        <v>3938.63</v>
      </c>
      <c r="HU222">
        <v>3673.98</v>
      </c>
      <c r="HV222">
        <v>264.64999999999998</v>
      </c>
      <c r="HW222">
        <v>0</v>
      </c>
      <c r="HX222" t="s">
        <v>877</v>
      </c>
      <c r="HY222">
        <v>3673.98</v>
      </c>
      <c r="HZ222">
        <v>3938.63</v>
      </c>
      <c r="IA222">
        <v>3673.98</v>
      </c>
      <c r="IB222">
        <v>264.64999999999998</v>
      </c>
      <c r="IC222">
        <v>496</v>
      </c>
      <c r="ID222">
        <v>433.24930000000001</v>
      </c>
      <c r="IE222">
        <v>9.1</v>
      </c>
      <c r="IF222">
        <v>138.88999999999999</v>
      </c>
      <c r="IG222">
        <v>69.444999999999993</v>
      </c>
      <c r="IH222">
        <v>140.30000000000001</v>
      </c>
      <c r="II222">
        <v>138.88999999999999</v>
      </c>
      <c r="IJ222">
        <v>1.41</v>
      </c>
      <c r="IK222">
        <v>0</v>
      </c>
      <c r="IL222">
        <v>0</v>
      </c>
      <c r="IM222">
        <v>0</v>
      </c>
      <c r="IN222">
        <v>0</v>
      </c>
      <c r="IO222">
        <v>0</v>
      </c>
      <c r="IP222">
        <v>0</v>
      </c>
      <c r="IQ222">
        <v>0</v>
      </c>
      <c r="IR222">
        <v>0</v>
      </c>
      <c r="IS222">
        <v>0</v>
      </c>
      <c r="IT222">
        <v>0</v>
      </c>
      <c r="IU222">
        <v>11</v>
      </c>
      <c r="IV222">
        <v>2.75</v>
      </c>
      <c r="IW222">
        <v>358.33</v>
      </c>
      <c r="IX222">
        <v>89.582499999999996</v>
      </c>
      <c r="IY222">
        <v>384</v>
      </c>
      <c r="IZ222">
        <v>358.33</v>
      </c>
      <c r="JA222">
        <v>25.67</v>
      </c>
      <c r="JB222">
        <v>28.35</v>
      </c>
      <c r="JC222">
        <v>28.35</v>
      </c>
      <c r="JD222">
        <v>28.35</v>
      </c>
      <c r="JE222">
        <v>0</v>
      </c>
      <c r="JF222">
        <v>0</v>
      </c>
      <c r="JG222">
        <v>0</v>
      </c>
      <c r="JH222">
        <v>0</v>
      </c>
      <c r="JI222">
        <v>0</v>
      </c>
      <c r="JJ222">
        <v>4306.4567999999999</v>
      </c>
      <c r="JK222">
        <v>4578.2293</v>
      </c>
      <c r="JL222" t="s">
        <v>878</v>
      </c>
      <c r="JM222">
        <v>-1.024E-3</v>
      </c>
      <c r="JN222">
        <v>0</v>
      </c>
      <c r="JO222">
        <v>622.15</v>
      </c>
      <c r="JP222">
        <v>46</v>
      </c>
      <c r="JQ222">
        <v>0.7</v>
      </c>
      <c r="JR222">
        <v>44317.36438082176</v>
      </c>
      <c r="JS222">
        <v>1</v>
      </c>
      <c r="JT222">
        <v>2</v>
      </c>
    </row>
    <row r="223" spans="1:280" x14ac:dyDescent="0.25">
      <c r="A223">
        <v>784</v>
      </c>
      <c r="B223">
        <v>2138</v>
      </c>
      <c r="D223" t="s">
        <v>334</v>
      </c>
      <c r="E223" t="s">
        <v>337</v>
      </c>
      <c r="F223" t="s">
        <v>961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T223">
        <v>0</v>
      </c>
      <c r="U223">
        <v>0</v>
      </c>
      <c r="V223" t="s">
        <v>870</v>
      </c>
      <c r="W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G223">
        <v>0</v>
      </c>
      <c r="AH223">
        <v>0</v>
      </c>
      <c r="AI223">
        <v>0</v>
      </c>
      <c r="AJ223">
        <v>0</v>
      </c>
      <c r="AL223">
        <v>0</v>
      </c>
      <c r="AM223">
        <v>0</v>
      </c>
      <c r="AN223">
        <v>0</v>
      </c>
      <c r="AO223">
        <v>0</v>
      </c>
      <c r="AQ223">
        <v>0</v>
      </c>
      <c r="AR223">
        <v>0</v>
      </c>
      <c r="AS223">
        <v>0</v>
      </c>
      <c r="AT223">
        <v>0</v>
      </c>
      <c r="AU223">
        <v>0</v>
      </c>
      <c r="AV223">
        <v>0</v>
      </c>
      <c r="AX223">
        <v>0</v>
      </c>
      <c r="AY223">
        <v>0</v>
      </c>
      <c r="AZ223">
        <v>0</v>
      </c>
      <c r="BB223">
        <v>0</v>
      </c>
      <c r="BC223">
        <v>0</v>
      </c>
      <c r="BD223">
        <v>0</v>
      </c>
      <c r="BF223">
        <v>0</v>
      </c>
      <c r="BG223">
        <v>0</v>
      </c>
      <c r="BH223">
        <v>137.595</v>
      </c>
      <c r="BI223">
        <v>0</v>
      </c>
      <c r="BL223">
        <v>137.595</v>
      </c>
      <c r="BN223" t="s">
        <v>871</v>
      </c>
      <c r="BO223">
        <v>0</v>
      </c>
      <c r="BP223">
        <v>0</v>
      </c>
      <c r="BQ223">
        <v>0</v>
      </c>
      <c r="BR223">
        <v>0</v>
      </c>
      <c r="BS223">
        <v>0</v>
      </c>
      <c r="BT223" t="s">
        <v>872</v>
      </c>
      <c r="BU223" t="s">
        <v>872</v>
      </c>
      <c r="BV223" t="s">
        <v>872</v>
      </c>
      <c r="BW223" t="s">
        <v>872</v>
      </c>
      <c r="BY223">
        <v>0</v>
      </c>
      <c r="BZ223">
        <v>0</v>
      </c>
      <c r="CA223">
        <v>0</v>
      </c>
      <c r="CB223">
        <v>0</v>
      </c>
      <c r="CC223">
        <v>0</v>
      </c>
      <c r="CD223">
        <v>0</v>
      </c>
      <c r="CE223">
        <v>0</v>
      </c>
      <c r="CF223">
        <v>0</v>
      </c>
      <c r="CG223">
        <v>0</v>
      </c>
      <c r="CH223">
        <v>0</v>
      </c>
      <c r="CI223">
        <v>134.4</v>
      </c>
      <c r="CK223">
        <v>134.4</v>
      </c>
      <c r="CL223">
        <v>0</v>
      </c>
      <c r="CM223">
        <v>0</v>
      </c>
      <c r="CN223" t="s">
        <v>873</v>
      </c>
      <c r="CO223">
        <v>134.4</v>
      </c>
      <c r="CQ223">
        <v>134.4</v>
      </c>
      <c r="CR223">
        <v>0</v>
      </c>
      <c r="CS223">
        <v>0</v>
      </c>
      <c r="CT223">
        <v>0</v>
      </c>
      <c r="CU223">
        <v>0</v>
      </c>
      <c r="CV223">
        <v>0</v>
      </c>
      <c r="CW223">
        <v>0</v>
      </c>
      <c r="CY223">
        <v>0</v>
      </c>
      <c r="CZ223">
        <v>0</v>
      </c>
      <c r="DA223">
        <v>0</v>
      </c>
      <c r="DB223">
        <v>0</v>
      </c>
      <c r="DD223">
        <v>0</v>
      </c>
      <c r="DE223">
        <v>0</v>
      </c>
      <c r="DF223">
        <v>0</v>
      </c>
      <c r="DG223">
        <v>0</v>
      </c>
      <c r="DI223">
        <v>0</v>
      </c>
      <c r="DJ223">
        <v>0</v>
      </c>
      <c r="DK223">
        <v>0</v>
      </c>
      <c r="DL223">
        <v>0</v>
      </c>
      <c r="DM223">
        <v>12.78</v>
      </c>
      <c r="DN223">
        <v>3.1949999999999998</v>
      </c>
      <c r="DP223">
        <v>12.78</v>
      </c>
      <c r="DQ223">
        <v>0</v>
      </c>
      <c r="DR223">
        <v>0</v>
      </c>
      <c r="DT223">
        <v>0</v>
      </c>
      <c r="DU223">
        <v>0</v>
      </c>
      <c r="DV223">
        <v>0</v>
      </c>
      <c r="DX223">
        <v>0</v>
      </c>
      <c r="DY223">
        <v>0</v>
      </c>
      <c r="DZ223">
        <v>137.03</v>
      </c>
      <c r="EA223">
        <v>137.595</v>
      </c>
      <c r="ED223">
        <v>137.595</v>
      </c>
      <c r="EF223" t="s">
        <v>874</v>
      </c>
      <c r="EG223">
        <v>-2.5370000000000002E-3</v>
      </c>
      <c r="EH223">
        <v>0</v>
      </c>
      <c r="EI223">
        <v>0</v>
      </c>
      <c r="EJ223">
        <v>0</v>
      </c>
      <c r="EK223">
        <v>0</v>
      </c>
      <c r="EL223" t="s">
        <v>872</v>
      </c>
      <c r="EM223" t="s">
        <v>872</v>
      </c>
      <c r="EN223" t="s">
        <v>872</v>
      </c>
      <c r="EO223" t="s">
        <v>872</v>
      </c>
      <c r="EQ223">
        <v>0</v>
      </c>
      <c r="ER223" s="22">
        <v>0</v>
      </c>
      <c r="ES223">
        <v>0</v>
      </c>
      <c r="ET223">
        <v>0</v>
      </c>
      <c r="EU223">
        <v>0</v>
      </c>
      <c r="EV223">
        <v>0</v>
      </c>
      <c r="EW223">
        <v>0</v>
      </c>
      <c r="EX223">
        <v>0</v>
      </c>
      <c r="EY223">
        <v>0</v>
      </c>
      <c r="EZ223">
        <v>0</v>
      </c>
      <c r="FA223">
        <v>133.84</v>
      </c>
      <c r="FC223">
        <v>133.84</v>
      </c>
      <c r="FD223">
        <v>0</v>
      </c>
      <c r="FE223">
        <v>0</v>
      </c>
      <c r="FF223" t="s">
        <v>875</v>
      </c>
      <c r="FG223">
        <v>133.84</v>
      </c>
      <c r="FI223">
        <v>133.84</v>
      </c>
      <c r="FJ223">
        <v>0</v>
      </c>
      <c r="FK223">
        <v>0</v>
      </c>
      <c r="FL223">
        <v>0</v>
      </c>
      <c r="FM223">
        <v>0</v>
      </c>
      <c r="FN223">
        <v>0</v>
      </c>
      <c r="FO223">
        <v>0</v>
      </c>
      <c r="FQ223">
        <v>0</v>
      </c>
      <c r="FR223">
        <v>0</v>
      </c>
      <c r="FS223">
        <v>0</v>
      </c>
      <c r="FT223">
        <v>0</v>
      </c>
      <c r="FV223">
        <v>0</v>
      </c>
      <c r="FW223">
        <v>0</v>
      </c>
      <c r="FX223">
        <v>0</v>
      </c>
      <c r="FY223">
        <v>0</v>
      </c>
      <c r="GA223">
        <v>0</v>
      </c>
      <c r="GB223">
        <v>0</v>
      </c>
      <c r="GC223">
        <v>0</v>
      </c>
      <c r="GD223">
        <v>0</v>
      </c>
      <c r="GE223">
        <v>12.76</v>
      </c>
      <c r="GF223">
        <v>3.19</v>
      </c>
      <c r="GH223">
        <v>12.76</v>
      </c>
      <c r="GI223">
        <v>0</v>
      </c>
      <c r="GJ223">
        <v>0</v>
      </c>
      <c r="GL223">
        <v>0</v>
      </c>
      <c r="GM223">
        <v>0</v>
      </c>
      <c r="GN223">
        <v>0</v>
      </c>
      <c r="GP223">
        <v>0</v>
      </c>
      <c r="GQ223">
        <v>0</v>
      </c>
      <c r="GR223">
        <v>139.95249999999999</v>
      </c>
      <c r="GS223">
        <v>137.03</v>
      </c>
      <c r="GV223">
        <v>139.95249999999999</v>
      </c>
      <c r="GX223" t="s">
        <v>876</v>
      </c>
      <c r="GY223">
        <v>-5.2979999999999998E-3</v>
      </c>
      <c r="GZ223">
        <v>0</v>
      </c>
      <c r="HA223">
        <v>0</v>
      </c>
      <c r="HB223">
        <v>0</v>
      </c>
      <c r="HC223">
        <v>0</v>
      </c>
      <c r="HD223" t="s">
        <v>872</v>
      </c>
      <c r="HE223" t="s">
        <v>872</v>
      </c>
      <c r="HF223" t="s">
        <v>872</v>
      </c>
      <c r="HG223" t="s">
        <v>872</v>
      </c>
      <c r="HI223">
        <v>0</v>
      </c>
      <c r="HJ223">
        <v>0</v>
      </c>
      <c r="HK223">
        <v>0</v>
      </c>
      <c r="HL223">
        <v>0</v>
      </c>
      <c r="HM223">
        <v>0</v>
      </c>
      <c r="HN223">
        <v>0</v>
      </c>
      <c r="HO223">
        <v>0</v>
      </c>
      <c r="HP223">
        <v>0</v>
      </c>
      <c r="HQ223">
        <v>0</v>
      </c>
      <c r="HR223">
        <v>0</v>
      </c>
      <c r="HS223">
        <v>136.59</v>
      </c>
      <c r="HU223">
        <v>136.59</v>
      </c>
      <c r="HV223">
        <v>0</v>
      </c>
      <c r="HW223">
        <v>0</v>
      </c>
      <c r="HX223" t="s">
        <v>877</v>
      </c>
      <c r="HY223">
        <v>136.59</v>
      </c>
      <c r="IA223">
        <v>136.59</v>
      </c>
      <c r="IB223">
        <v>0</v>
      </c>
      <c r="IC223">
        <v>0</v>
      </c>
      <c r="ID223">
        <v>0</v>
      </c>
      <c r="IE223">
        <v>0</v>
      </c>
      <c r="IF223">
        <v>0.1</v>
      </c>
      <c r="IG223">
        <v>0.05</v>
      </c>
      <c r="II223">
        <v>0.1</v>
      </c>
      <c r="IJ223">
        <v>0</v>
      </c>
      <c r="IK223">
        <v>0</v>
      </c>
      <c r="IL223">
        <v>0</v>
      </c>
      <c r="IN223">
        <v>0</v>
      </c>
      <c r="IO223">
        <v>0</v>
      </c>
      <c r="IP223">
        <v>0</v>
      </c>
      <c r="IQ223">
        <v>0</v>
      </c>
      <c r="IS223">
        <v>0</v>
      </c>
      <c r="IT223">
        <v>0</v>
      </c>
      <c r="IU223">
        <v>0</v>
      </c>
      <c r="IV223">
        <v>0</v>
      </c>
      <c r="IW223">
        <v>13.25</v>
      </c>
      <c r="IX223">
        <v>3.3125</v>
      </c>
      <c r="IZ223">
        <v>13.25</v>
      </c>
      <c r="JA223">
        <v>0</v>
      </c>
      <c r="JB223">
        <v>0</v>
      </c>
      <c r="JD223">
        <v>0</v>
      </c>
      <c r="JE223">
        <v>0</v>
      </c>
      <c r="JF223">
        <v>0</v>
      </c>
      <c r="JH223">
        <v>0</v>
      </c>
      <c r="JI223">
        <v>0</v>
      </c>
      <c r="JJ223">
        <v>139.95249999999999</v>
      </c>
      <c r="JL223" t="s">
        <v>878</v>
      </c>
      <c r="JM223">
        <v>0</v>
      </c>
      <c r="JN223">
        <v>0</v>
      </c>
      <c r="JO223">
        <v>0</v>
      </c>
      <c r="JP223">
        <v>0</v>
      </c>
      <c r="JQ223">
        <v>0</v>
      </c>
      <c r="JR223">
        <v>44317.36438082176</v>
      </c>
      <c r="JS223">
        <v>1</v>
      </c>
      <c r="JT223">
        <v>3</v>
      </c>
    </row>
    <row r="224" spans="1:280" x14ac:dyDescent="0.25">
      <c r="A224">
        <v>4746</v>
      </c>
      <c r="B224">
        <v>2138</v>
      </c>
      <c r="D224" t="s">
        <v>334</v>
      </c>
      <c r="E224" t="s">
        <v>337</v>
      </c>
      <c r="F224" t="s">
        <v>962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T224">
        <v>0</v>
      </c>
      <c r="U224">
        <v>0</v>
      </c>
      <c r="V224" t="s">
        <v>870</v>
      </c>
      <c r="W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G224">
        <v>0</v>
      </c>
      <c r="AH224">
        <v>0</v>
      </c>
      <c r="AI224">
        <v>0</v>
      </c>
      <c r="AJ224">
        <v>0</v>
      </c>
      <c r="AL224">
        <v>0</v>
      </c>
      <c r="AM224">
        <v>0</v>
      </c>
      <c r="AN224">
        <v>0</v>
      </c>
      <c r="AO224">
        <v>0</v>
      </c>
      <c r="AQ224">
        <v>0</v>
      </c>
      <c r="AR224">
        <v>0</v>
      </c>
      <c r="AS224">
        <v>0</v>
      </c>
      <c r="AT224">
        <v>0</v>
      </c>
      <c r="AU224">
        <v>0</v>
      </c>
      <c r="AV224">
        <v>0</v>
      </c>
      <c r="AX224">
        <v>0</v>
      </c>
      <c r="AY224">
        <v>0</v>
      </c>
      <c r="AZ224">
        <v>0</v>
      </c>
      <c r="BB224">
        <v>0</v>
      </c>
      <c r="BC224">
        <v>0</v>
      </c>
      <c r="BD224">
        <v>0</v>
      </c>
      <c r="BF224">
        <v>0</v>
      </c>
      <c r="BG224">
        <v>0</v>
      </c>
      <c r="BH224">
        <v>125.69499999999999</v>
      </c>
      <c r="BI224">
        <v>0</v>
      </c>
      <c r="BL224">
        <v>125.69499999999999</v>
      </c>
      <c r="BN224" t="s">
        <v>871</v>
      </c>
      <c r="BO224">
        <v>0</v>
      </c>
      <c r="BP224">
        <v>0</v>
      </c>
      <c r="BQ224">
        <v>0</v>
      </c>
      <c r="BR224">
        <v>0</v>
      </c>
      <c r="BS224">
        <v>0</v>
      </c>
      <c r="BT224" t="s">
        <v>872</v>
      </c>
      <c r="BU224" t="s">
        <v>872</v>
      </c>
      <c r="BV224" t="s">
        <v>872</v>
      </c>
      <c r="BW224" t="s">
        <v>872</v>
      </c>
      <c r="BY224">
        <v>0</v>
      </c>
      <c r="BZ224">
        <v>0</v>
      </c>
      <c r="CA224">
        <v>0</v>
      </c>
      <c r="CB224">
        <v>0</v>
      </c>
      <c r="CC224">
        <v>0</v>
      </c>
      <c r="CD224">
        <v>0</v>
      </c>
      <c r="CE224">
        <v>0</v>
      </c>
      <c r="CF224">
        <v>0</v>
      </c>
      <c r="CG224">
        <v>0</v>
      </c>
      <c r="CH224">
        <v>0</v>
      </c>
      <c r="CI224">
        <v>121.8</v>
      </c>
      <c r="CK224">
        <v>121.8</v>
      </c>
      <c r="CL224">
        <v>0</v>
      </c>
      <c r="CM224">
        <v>0</v>
      </c>
      <c r="CN224" t="s">
        <v>873</v>
      </c>
      <c r="CO224">
        <v>121.8</v>
      </c>
      <c r="CQ224">
        <v>121.8</v>
      </c>
      <c r="CR224">
        <v>0</v>
      </c>
      <c r="CS224">
        <v>0</v>
      </c>
      <c r="CT224">
        <v>0</v>
      </c>
      <c r="CU224">
        <v>0</v>
      </c>
      <c r="CV224">
        <v>2</v>
      </c>
      <c r="CW224">
        <v>1</v>
      </c>
      <c r="CY224">
        <v>2</v>
      </c>
      <c r="CZ224">
        <v>0</v>
      </c>
      <c r="DA224">
        <v>0</v>
      </c>
      <c r="DB224">
        <v>0</v>
      </c>
      <c r="DD224">
        <v>0</v>
      </c>
      <c r="DE224">
        <v>0</v>
      </c>
      <c r="DF224">
        <v>0</v>
      </c>
      <c r="DG224">
        <v>0</v>
      </c>
      <c r="DI224">
        <v>0</v>
      </c>
      <c r="DJ224">
        <v>0</v>
      </c>
      <c r="DK224">
        <v>0</v>
      </c>
      <c r="DL224">
        <v>0</v>
      </c>
      <c r="DM224">
        <v>11.58</v>
      </c>
      <c r="DN224">
        <v>2.895</v>
      </c>
      <c r="DP224">
        <v>11.58</v>
      </c>
      <c r="DQ224">
        <v>0</v>
      </c>
      <c r="DR224">
        <v>0</v>
      </c>
      <c r="DT224">
        <v>0</v>
      </c>
      <c r="DU224">
        <v>0</v>
      </c>
      <c r="DV224">
        <v>0</v>
      </c>
      <c r="DX224">
        <v>0</v>
      </c>
      <c r="DY224">
        <v>0</v>
      </c>
      <c r="DZ224">
        <v>127.82250000000001</v>
      </c>
      <c r="EA224">
        <v>125.69499999999999</v>
      </c>
      <c r="ED224">
        <v>127.82250000000001</v>
      </c>
      <c r="EF224" t="s">
        <v>874</v>
      </c>
      <c r="EG224">
        <v>-2.5370000000000002E-3</v>
      </c>
      <c r="EH224">
        <v>0</v>
      </c>
      <c r="EI224">
        <v>0</v>
      </c>
      <c r="EJ224">
        <v>0</v>
      </c>
      <c r="EK224">
        <v>0</v>
      </c>
      <c r="EL224" t="s">
        <v>872</v>
      </c>
      <c r="EM224" t="s">
        <v>872</v>
      </c>
      <c r="EN224" t="s">
        <v>872</v>
      </c>
      <c r="EO224" t="s">
        <v>872</v>
      </c>
      <c r="EQ224">
        <v>0</v>
      </c>
      <c r="ER224" s="22">
        <v>0</v>
      </c>
      <c r="ES224">
        <v>0</v>
      </c>
      <c r="ET224">
        <v>0</v>
      </c>
      <c r="EU224">
        <v>0</v>
      </c>
      <c r="EV224">
        <v>0</v>
      </c>
      <c r="EW224">
        <v>0</v>
      </c>
      <c r="EX224">
        <v>0</v>
      </c>
      <c r="EY224">
        <v>0</v>
      </c>
      <c r="EZ224">
        <v>0</v>
      </c>
      <c r="FA224">
        <v>123.87</v>
      </c>
      <c r="FC224">
        <v>123.87</v>
      </c>
      <c r="FD224">
        <v>0</v>
      </c>
      <c r="FE224">
        <v>0</v>
      </c>
      <c r="FF224" t="s">
        <v>875</v>
      </c>
      <c r="FG224">
        <v>123.87</v>
      </c>
      <c r="FI224">
        <v>123.87</v>
      </c>
      <c r="FJ224">
        <v>0</v>
      </c>
      <c r="FK224">
        <v>0</v>
      </c>
      <c r="FL224">
        <v>0</v>
      </c>
      <c r="FM224">
        <v>0</v>
      </c>
      <c r="FN224">
        <v>2</v>
      </c>
      <c r="FO224">
        <v>1</v>
      </c>
      <c r="FQ224">
        <v>2</v>
      </c>
      <c r="FR224">
        <v>0</v>
      </c>
      <c r="FS224">
        <v>0</v>
      </c>
      <c r="FT224">
        <v>0</v>
      </c>
      <c r="FV224">
        <v>0</v>
      </c>
      <c r="FW224">
        <v>0</v>
      </c>
      <c r="FX224">
        <v>0</v>
      </c>
      <c r="FY224">
        <v>0</v>
      </c>
      <c r="GA224">
        <v>0</v>
      </c>
      <c r="GB224">
        <v>0</v>
      </c>
      <c r="GC224">
        <v>0</v>
      </c>
      <c r="GD224">
        <v>0</v>
      </c>
      <c r="GE224">
        <v>11.81</v>
      </c>
      <c r="GF224">
        <v>2.9525000000000001</v>
      </c>
      <c r="GH224">
        <v>11.81</v>
      </c>
      <c r="GI224">
        <v>0</v>
      </c>
      <c r="GJ224">
        <v>0</v>
      </c>
      <c r="GL224">
        <v>0</v>
      </c>
      <c r="GM224">
        <v>0</v>
      </c>
      <c r="GN224">
        <v>0</v>
      </c>
      <c r="GP224">
        <v>0</v>
      </c>
      <c r="GQ224">
        <v>0</v>
      </c>
      <c r="GR224">
        <v>131.82</v>
      </c>
      <c r="GS224">
        <v>127.82250000000001</v>
      </c>
      <c r="GV224">
        <v>131.82</v>
      </c>
      <c r="GX224" t="s">
        <v>876</v>
      </c>
      <c r="GY224">
        <v>-5.2979999999999998E-3</v>
      </c>
      <c r="GZ224">
        <v>0</v>
      </c>
      <c r="HA224">
        <v>0</v>
      </c>
      <c r="HB224">
        <v>0</v>
      </c>
      <c r="HC224">
        <v>0</v>
      </c>
      <c r="HD224" t="s">
        <v>872</v>
      </c>
      <c r="HE224" t="s">
        <v>872</v>
      </c>
      <c r="HF224" t="s">
        <v>872</v>
      </c>
      <c r="HG224" t="s">
        <v>872</v>
      </c>
      <c r="HI224">
        <v>0</v>
      </c>
      <c r="HJ224">
        <v>0</v>
      </c>
      <c r="HK224">
        <v>0</v>
      </c>
      <c r="HL224">
        <v>0</v>
      </c>
      <c r="HM224">
        <v>0</v>
      </c>
      <c r="HN224">
        <v>0</v>
      </c>
      <c r="HO224">
        <v>0</v>
      </c>
      <c r="HP224">
        <v>0</v>
      </c>
      <c r="HQ224">
        <v>0</v>
      </c>
      <c r="HR224">
        <v>0</v>
      </c>
      <c r="HS224">
        <v>128.06</v>
      </c>
      <c r="HU224">
        <v>128.06</v>
      </c>
      <c r="HV224">
        <v>0</v>
      </c>
      <c r="HW224">
        <v>0</v>
      </c>
      <c r="HX224" t="s">
        <v>877</v>
      </c>
      <c r="HY224">
        <v>128.06</v>
      </c>
      <c r="IA224">
        <v>128.06</v>
      </c>
      <c r="IB224">
        <v>0</v>
      </c>
      <c r="IC224">
        <v>0</v>
      </c>
      <c r="ID224">
        <v>0</v>
      </c>
      <c r="IE224">
        <v>0</v>
      </c>
      <c r="IF224">
        <v>1.31</v>
      </c>
      <c r="IG224">
        <v>0.65500000000000003</v>
      </c>
      <c r="II224">
        <v>1.31</v>
      </c>
      <c r="IJ224">
        <v>0</v>
      </c>
      <c r="IK224">
        <v>0</v>
      </c>
      <c r="IL224">
        <v>0</v>
      </c>
      <c r="IN224">
        <v>0</v>
      </c>
      <c r="IO224">
        <v>0</v>
      </c>
      <c r="IP224">
        <v>0</v>
      </c>
      <c r="IQ224">
        <v>0</v>
      </c>
      <c r="IS224">
        <v>0</v>
      </c>
      <c r="IT224">
        <v>0</v>
      </c>
      <c r="IU224">
        <v>0</v>
      </c>
      <c r="IV224">
        <v>0</v>
      </c>
      <c r="IW224">
        <v>12.42</v>
      </c>
      <c r="IX224">
        <v>3.105</v>
      </c>
      <c r="IZ224">
        <v>12.42</v>
      </c>
      <c r="JA224">
        <v>0</v>
      </c>
      <c r="JB224">
        <v>0</v>
      </c>
      <c r="JD224">
        <v>0</v>
      </c>
      <c r="JE224">
        <v>0</v>
      </c>
      <c r="JF224">
        <v>0</v>
      </c>
      <c r="JH224">
        <v>0</v>
      </c>
      <c r="JI224">
        <v>0</v>
      </c>
      <c r="JJ224">
        <v>131.82</v>
      </c>
      <c r="JL224" t="s">
        <v>878</v>
      </c>
      <c r="JM224">
        <v>0</v>
      </c>
      <c r="JN224">
        <v>0</v>
      </c>
      <c r="JO224">
        <v>0</v>
      </c>
      <c r="JP224">
        <v>0</v>
      </c>
      <c r="JQ224">
        <v>0</v>
      </c>
      <c r="JR224">
        <v>44317.36438082176</v>
      </c>
      <c r="JS224">
        <v>1</v>
      </c>
      <c r="JT224">
        <v>3</v>
      </c>
    </row>
    <row r="225" spans="1:280" x14ac:dyDescent="0.25">
      <c r="A225">
        <v>2139</v>
      </c>
      <c r="B225">
        <v>2139</v>
      </c>
      <c r="C225" t="s">
        <v>338</v>
      </c>
      <c r="D225" t="s">
        <v>334</v>
      </c>
      <c r="E225" t="s">
        <v>339</v>
      </c>
      <c r="G225">
        <v>2117</v>
      </c>
      <c r="H225">
        <v>6317129</v>
      </c>
      <c r="I225">
        <v>0</v>
      </c>
      <c r="J225">
        <v>0</v>
      </c>
      <c r="K225">
        <v>57195</v>
      </c>
      <c r="L225">
        <v>0</v>
      </c>
      <c r="M225">
        <v>0</v>
      </c>
      <c r="N225">
        <v>0</v>
      </c>
      <c r="O225">
        <v>0</v>
      </c>
      <c r="P225">
        <v>12.31</v>
      </c>
      <c r="Q225">
        <v>1998054</v>
      </c>
      <c r="R225">
        <v>2492</v>
      </c>
      <c r="S225">
        <v>2492</v>
      </c>
      <c r="T225">
        <v>2492</v>
      </c>
      <c r="U225">
        <v>0</v>
      </c>
      <c r="V225" t="s">
        <v>870</v>
      </c>
      <c r="W225">
        <v>2492</v>
      </c>
      <c r="X225">
        <v>2492</v>
      </c>
      <c r="Y225">
        <v>2492</v>
      </c>
      <c r="Z225">
        <v>0</v>
      </c>
      <c r="AA225">
        <v>390</v>
      </c>
      <c r="AB225">
        <v>274.12</v>
      </c>
      <c r="AC225">
        <v>36.299999999999997</v>
      </c>
      <c r="AD225">
        <v>74</v>
      </c>
      <c r="AE225">
        <v>37</v>
      </c>
      <c r="AF225">
        <v>74</v>
      </c>
      <c r="AG225">
        <v>74</v>
      </c>
      <c r="AH225">
        <v>0</v>
      </c>
      <c r="AI225">
        <v>0</v>
      </c>
      <c r="AJ225">
        <v>0</v>
      </c>
      <c r="AK225">
        <v>0</v>
      </c>
      <c r="AL225">
        <v>0</v>
      </c>
      <c r="AM225">
        <v>0</v>
      </c>
      <c r="AN225">
        <v>0</v>
      </c>
      <c r="AO225">
        <v>0</v>
      </c>
      <c r="AP225">
        <v>0</v>
      </c>
      <c r="AQ225">
        <v>0</v>
      </c>
      <c r="AR225">
        <v>0</v>
      </c>
      <c r="AS225">
        <v>4</v>
      </c>
      <c r="AT225">
        <v>1</v>
      </c>
      <c r="AU225">
        <v>350.87</v>
      </c>
      <c r="AV225">
        <v>87.717500000000001</v>
      </c>
      <c r="AW225">
        <v>350.87</v>
      </c>
      <c r="AX225">
        <v>350.87</v>
      </c>
      <c r="AY225">
        <v>0</v>
      </c>
      <c r="AZ225">
        <v>0</v>
      </c>
      <c r="BA225">
        <v>0</v>
      </c>
      <c r="BB225">
        <v>0</v>
      </c>
      <c r="BC225">
        <v>0</v>
      </c>
      <c r="BD225">
        <v>0</v>
      </c>
      <c r="BE225">
        <v>0</v>
      </c>
      <c r="BF225">
        <v>0</v>
      </c>
      <c r="BG225">
        <v>0</v>
      </c>
      <c r="BH225">
        <v>2886.5933</v>
      </c>
      <c r="BI225">
        <v>2928.1374999999998</v>
      </c>
      <c r="BJ225">
        <v>2886.5933</v>
      </c>
      <c r="BK225">
        <v>2928.1374999999998</v>
      </c>
      <c r="BL225">
        <v>2928.1374999999998</v>
      </c>
      <c r="BM225">
        <v>2928.1374999999998</v>
      </c>
      <c r="BN225" t="s">
        <v>871</v>
      </c>
      <c r="BO225">
        <v>0</v>
      </c>
      <c r="BP225">
        <v>0</v>
      </c>
      <c r="BQ225">
        <v>801.79</v>
      </c>
      <c r="BR225">
        <v>59</v>
      </c>
      <c r="BS225">
        <v>0.7</v>
      </c>
      <c r="BT225" t="s">
        <v>872</v>
      </c>
      <c r="BU225" t="s">
        <v>872</v>
      </c>
      <c r="BV225" t="s">
        <v>872</v>
      </c>
      <c r="BW225" t="s">
        <v>872</v>
      </c>
      <c r="BX225">
        <v>2117</v>
      </c>
      <c r="BY225">
        <v>6016313</v>
      </c>
      <c r="BZ225">
        <v>0</v>
      </c>
      <c r="CA225">
        <v>0</v>
      </c>
      <c r="CB225">
        <v>55800</v>
      </c>
      <c r="CC225">
        <v>0</v>
      </c>
      <c r="CD225">
        <v>0</v>
      </c>
      <c r="CE225">
        <v>0</v>
      </c>
      <c r="CF225">
        <v>0</v>
      </c>
      <c r="CG225">
        <v>12.31</v>
      </c>
      <c r="CH225">
        <v>1110000</v>
      </c>
      <c r="CI225">
        <v>2449.0300000000002</v>
      </c>
      <c r="CJ225">
        <v>2449.0300000000002</v>
      </c>
      <c r="CK225">
        <v>2449.0300000000002</v>
      </c>
      <c r="CL225">
        <v>0</v>
      </c>
      <c r="CM225">
        <v>0</v>
      </c>
      <c r="CN225" t="s">
        <v>873</v>
      </c>
      <c r="CO225">
        <v>2449.0300000000002</v>
      </c>
      <c r="CP225">
        <v>2449.0300000000002</v>
      </c>
      <c r="CQ225">
        <v>2449.0300000000002</v>
      </c>
      <c r="CR225">
        <v>0</v>
      </c>
      <c r="CS225">
        <v>373</v>
      </c>
      <c r="CT225">
        <v>269.39330000000001</v>
      </c>
      <c r="CU225">
        <v>36.299999999999997</v>
      </c>
      <c r="CV225">
        <v>89.33</v>
      </c>
      <c r="CW225">
        <v>44.664999999999999</v>
      </c>
      <c r="CX225">
        <v>89.33</v>
      </c>
      <c r="CY225">
        <v>89.33</v>
      </c>
      <c r="CZ225">
        <v>0</v>
      </c>
      <c r="DA225">
        <v>0</v>
      </c>
      <c r="DB225">
        <v>0</v>
      </c>
      <c r="DC225">
        <v>0</v>
      </c>
      <c r="DD225">
        <v>0</v>
      </c>
      <c r="DE225">
        <v>0</v>
      </c>
      <c r="DF225">
        <v>0</v>
      </c>
      <c r="DG225">
        <v>0</v>
      </c>
      <c r="DH225">
        <v>0</v>
      </c>
      <c r="DI225">
        <v>0</v>
      </c>
      <c r="DJ225">
        <v>0</v>
      </c>
      <c r="DK225">
        <v>4</v>
      </c>
      <c r="DL225">
        <v>1</v>
      </c>
      <c r="DM225">
        <v>344.82</v>
      </c>
      <c r="DN225">
        <v>86.204999999999998</v>
      </c>
      <c r="DO225">
        <v>344.82</v>
      </c>
      <c r="DP225">
        <v>344.82</v>
      </c>
      <c r="DQ225">
        <v>0</v>
      </c>
      <c r="DR225">
        <v>0</v>
      </c>
      <c r="DS225">
        <v>0</v>
      </c>
      <c r="DT225">
        <v>0</v>
      </c>
      <c r="DU225">
        <v>0</v>
      </c>
      <c r="DV225">
        <v>0</v>
      </c>
      <c r="DW225">
        <v>0</v>
      </c>
      <c r="DX225">
        <v>0</v>
      </c>
      <c r="DY225">
        <v>0</v>
      </c>
      <c r="DZ225">
        <v>2966.3843999999999</v>
      </c>
      <c r="EA225">
        <v>2886.5933</v>
      </c>
      <c r="EB225">
        <v>2966.3843999999999</v>
      </c>
      <c r="EC225">
        <v>2886.5933</v>
      </c>
      <c r="ED225">
        <v>2966.3843999999999</v>
      </c>
      <c r="EE225">
        <v>2966.3843999999999</v>
      </c>
      <c r="EF225" t="s">
        <v>874</v>
      </c>
      <c r="EG225">
        <v>-1.7819999999999999E-3</v>
      </c>
      <c r="EH225">
        <v>0</v>
      </c>
      <c r="EI225">
        <v>452.43</v>
      </c>
      <c r="EJ225">
        <v>26</v>
      </c>
      <c r="EK225">
        <v>0.7</v>
      </c>
      <c r="EL225" t="s">
        <v>872</v>
      </c>
      <c r="EM225" t="s">
        <v>872</v>
      </c>
      <c r="EN225" t="s">
        <v>872</v>
      </c>
      <c r="EO225" t="s">
        <v>872</v>
      </c>
      <c r="EP225">
        <v>2117</v>
      </c>
      <c r="EQ225">
        <v>5639167</v>
      </c>
      <c r="ER225" s="22">
        <v>0</v>
      </c>
      <c r="ES225">
        <v>238975</v>
      </c>
      <c r="ET225">
        <v>65248</v>
      </c>
      <c r="EU225">
        <v>0</v>
      </c>
      <c r="EV225">
        <v>0</v>
      </c>
      <c r="EW225">
        <v>0</v>
      </c>
      <c r="EX225">
        <v>0</v>
      </c>
      <c r="EY225">
        <v>12.31</v>
      </c>
      <c r="EZ225">
        <v>1677672</v>
      </c>
      <c r="FA225">
        <v>2499.29</v>
      </c>
      <c r="FB225">
        <v>2499.29</v>
      </c>
      <c r="FC225">
        <v>2499.29</v>
      </c>
      <c r="FD225">
        <v>0</v>
      </c>
      <c r="FE225">
        <v>0</v>
      </c>
      <c r="FF225" t="s">
        <v>875</v>
      </c>
      <c r="FG225">
        <v>2499.29</v>
      </c>
      <c r="FH225">
        <v>2499.29</v>
      </c>
      <c r="FI225">
        <v>2499.29</v>
      </c>
      <c r="FJ225">
        <v>0</v>
      </c>
      <c r="FK225">
        <v>370</v>
      </c>
      <c r="FL225">
        <v>274.92189999999999</v>
      </c>
      <c r="FM225">
        <v>36.299999999999997</v>
      </c>
      <c r="FN225">
        <v>81.13</v>
      </c>
      <c r="FO225">
        <v>40.564999999999998</v>
      </c>
      <c r="FP225">
        <v>81.13</v>
      </c>
      <c r="FQ225">
        <v>81.13</v>
      </c>
      <c r="FR225">
        <v>0</v>
      </c>
      <c r="FS225">
        <v>0</v>
      </c>
      <c r="FT225">
        <v>0</v>
      </c>
      <c r="FU225">
        <v>0</v>
      </c>
      <c r="FV225">
        <v>0</v>
      </c>
      <c r="FW225">
        <v>0</v>
      </c>
      <c r="FX225">
        <v>0</v>
      </c>
      <c r="FY225">
        <v>0</v>
      </c>
      <c r="FZ225">
        <v>0</v>
      </c>
      <c r="GA225">
        <v>0</v>
      </c>
      <c r="GB225">
        <v>0</v>
      </c>
      <c r="GC225">
        <v>10</v>
      </c>
      <c r="GD225">
        <v>2.5</v>
      </c>
      <c r="GE225">
        <v>451.23</v>
      </c>
      <c r="GF225">
        <v>112.8075</v>
      </c>
      <c r="GG225">
        <v>451.23</v>
      </c>
      <c r="GH225">
        <v>451.23</v>
      </c>
      <c r="GI225">
        <v>0</v>
      </c>
      <c r="GJ225">
        <v>0</v>
      </c>
      <c r="GK225">
        <v>0</v>
      </c>
      <c r="GL225">
        <v>0</v>
      </c>
      <c r="GM225">
        <v>0</v>
      </c>
      <c r="GN225">
        <v>0</v>
      </c>
      <c r="GO225">
        <v>0</v>
      </c>
      <c r="GP225">
        <v>0</v>
      </c>
      <c r="GQ225">
        <v>0</v>
      </c>
      <c r="GR225">
        <v>2784.6223</v>
      </c>
      <c r="GS225">
        <v>2966.3843999999999</v>
      </c>
      <c r="GT225">
        <v>2784.6223</v>
      </c>
      <c r="GU225">
        <v>2966.3843999999999</v>
      </c>
      <c r="GV225">
        <v>2966.3843999999999</v>
      </c>
      <c r="GW225">
        <v>2966.3843999999999</v>
      </c>
      <c r="GX225" t="s">
        <v>876</v>
      </c>
      <c r="GY225">
        <v>-4.0359999999999997E-3</v>
      </c>
      <c r="GZ225">
        <v>0</v>
      </c>
      <c r="HA225">
        <v>668.55</v>
      </c>
      <c r="HB225">
        <v>54</v>
      </c>
      <c r="HC225">
        <v>0.7</v>
      </c>
      <c r="HD225" t="s">
        <v>872</v>
      </c>
      <c r="HE225" t="s">
        <v>872</v>
      </c>
      <c r="HF225" t="s">
        <v>872</v>
      </c>
      <c r="HG225" t="s">
        <v>872</v>
      </c>
      <c r="HH225">
        <v>2117</v>
      </c>
      <c r="HI225">
        <v>5408183</v>
      </c>
      <c r="HJ225">
        <v>0</v>
      </c>
      <c r="HK225">
        <v>242300</v>
      </c>
      <c r="HL225">
        <v>55645</v>
      </c>
      <c r="HM225">
        <v>0</v>
      </c>
      <c r="HN225">
        <v>0</v>
      </c>
      <c r="HO225">
        <v>0</v>
      </c>
      <c r="HP225">
        <v>0</v>
      </c>
      <c r="HQ225">
        <v>11.56</v>
      </c>
      <c r="HR225">
        <v>1715096</v>
      </c>
      <c r="HS225">
        <v>2348.1799999999998</v>
      </c>
      <c r="HT225">
        <v>2348.1799999999998</v>
      </c>
      <c r="HU225">
        <v>2348.1799999999998</v>
      </c>
      <c r="HV225">
        <v>0</v>
      </c>
      <c r="HW225">
        <v>0</v>
      </c>
      <c r="HX225" t="s">
        <v>877</v>
      </c>
      <c r="HY225">
        <v>2348.1799999999998</v>
      </c>
      <c r="HZ225">
        <v>2348.1799999999998</v>
      </c>
      <c r="IA225">
        <v>2348.1799999999998</v>
      </c>
      <c r="IB225">
        <v>0</v>
      </c>
      <c r="IC225">
        <v>342</v>
      </c>
      <c r="ID225">
        <v>258.2998</v>
      </c>
      <c r="IE225">
        <v>33.5</v>
      </c>
      <c r="IF225">
        <v>63.42</v>
      </c>
      <c r="IG225">
        <v>31.71</v>
      </c>
      <c r="IH225">
        <v>63.42</v>
      </c>
      <c r="II225">
        <v>63.42</v>
      </c>
      <c r="IJ225">
        <v>0</v>
      </c>
      <c r="IK225">
        <v>0</v>
      </c>
      <c r="IL225">
        <v>0</v>
      </c>
      <c r="IM225">
        <v>0</v>
      </c>
      <c r="IN225">
        <v>0</v>
      </c>
      <c r="IO225">
        <v>0</v>
      </c>
      <c r="IP225">
        <v>0</v>
      </c>
      <c r="IQ225">
        <v>0</v>
      </c>
      <c r="IR225">
        <v>0</v>
      </c>
      <c r="IS225">
        <v>0</v>
      </c>
      <c r="IT225">
        <v>0</v>
      </c>
      <c r="IU225">
        <v>9</v>
      </c>
      <c r="IV225">
        <v>2.25</v>
      </c>
      <c r="IW225">
        <v>442.73</v>
      </c>
      <c r="IX225">
        <v>110.6825</v>
      </c>
      <c r="IY225">
        <v>442.73</v>
      </c>
      <c r="IZ225">
        <v>442.73</v>
      </c>
      <c r="JA225">
        <v>0</v>
      </c>
      <c r="JB225">
        <v>0</v>
      </c>
      <c r="JC225">
        <v>0</v>
      </c>
      <c r="JD225">
        <v>0</v>
      </c>
      <c r="JE225">
        <v>0</v>
      </c>
      <c r="JF225">
        <v>0</v>
      </c>
      <c r="JG225">
        <v>0</v>
      </c>
      <c r="JH225">
        <v>0</v>
      </c>
      <c r="JI225">
        <v>0</v>
      </c>
      <c r="JJ225">
        <v>2784.6223</v>
      </c>
      <c r="JK225">
        <v>2784.6223</v>
      </c>
      <c r="JL225" t="s">
        <v>878</v>
      </c>
      <c r="JM225">
        <v>-6.8430000000000001E-3</v>
      </c>
      <c r="JN225">
        <v>0</v>
      </c>
      <c r="JO225">
        <v>730.39</v>
      </c>
      <c r="JP225">
        <v>59</v>
      </c>
      <c r="JQ225">
        <v>0.7</v>
      </c>
      <c r="JR225">
        <v>44317.36438082176</v>
      </c>
      <c r="JS225">
        <v>1</v>
      </c>
      <c r="JT225">
        <v>2</v>
      </c>
    </row>
    <row r="226" spans="1:280" x14ac:dyDescent="0.25">
      <c r="A226">
        <v>2140</v>
      </c>
      <c r="B226">
        <v>2140</v>
      </c>
      <c r="C226" t="s">
        <v>340</v>
      </c>
      <c r="D226" t="s">
        <v>334</v>
      </c>
      <c r="E226" t="s">
        <v>341</v>
      </c>
      <c r="G226">
        <v>2117</v>
      </c>
      <c r="H226">
        <v>2385474</v>
      </c>
      <c r="I226">
        <v>1000</v>
      </c>
      <c r="J226">
        <v>0</v>
      </c>
      <c r="K226">
        <v>25100</v>
      </c>
      <c r="L226">
        <v>1000</v>
      </c>
      <c r="M226">
        <v>0</v>
      </c>
      <c r="N226">
        <v>0</v>
      </c>
      <c r="O226">
        <v>0</v>
      </c>
      <c r="P226">
        <v>12.54</v>
      </c>
      <c r="Q226">
        <v>663988</v>
      </c>
      <c r="R226">
        <v>820</v>
      </c>
      <c r="S226">
        <v>820</v>
      </c>
      <c r="T226">
        <v>820</v>
      </c>
      <c r="U226">
        <v>0</v>
      </c>
      <c r="V226" t="s">
        <v>870</v>
      </c>
      <c r="W226">
        <v>820</v>
      </c>
      <c r="X226">
        <v>820</v>
      </c>
      <c r="Y226">
        <v>820</v>
      </c>
      <c r="Z226">
        <v>0</v>
      </c>
      <c r="AA226">
        <v>124</v>
      </c>
      <c r="AB226">
        <v>90.2</v>
      </c>
      <c r="AC226">
        <v>25.7</v>
      </c>
      <c r="AD226">
        <v>69</v>
      </c>
      <c r="AE226">
        <v>34.5</v>
      </c>
      <c r="AF226">
        <v>69</v>
      </c>
      <c r="AG226">
        <v>69</v>
      </c>
      <c r="AH226">
        <v>0</v>
      </c>
      <c r="AI226">
        <v>0</v>
      </c>
      <c r="AJ226">
        <v>0</v>
      </c>
      <c r="AK226">
        <v>0</v>
      </c>
      <c r="AL226">
        <v>0</v>
      </c>
      <c r="AM226">
        <v>0</v>
      </c>
      <c r="AN226">
        <v>0</v>
      </c>
      <c r="AO226">
        <v>0</v>
      </c>
      <c r="AP226">
        <v>0</v>
      </c>
      <c r="AQ226">
        <v>0</v>
      </c>
      <c r="AR226">
        <v>0</v>
      </c>
      <c r="AS226">
        <v>2</v>
      </c>
      <c r="AT226">
        <v>0.5</v>
      </c>
      <c r="AU226">
        <v>59.2</v>
      </c>
      <c r="AV226">
        <v>14.8</v>
      </c>
      <c r="AW226">
        <v>59.2</v>
      </c>
      <c r="AX226">
        <v>59.2</v>
      </c>
      <c r="AY226">
        <v>0</v>
      </c>
      <c r="AZ226">
        <v>0</v>
      </c>
      <c r="BA226">
        <v>0</v>
      </c>
      <c r="BB226">
        <v>0</v>
      </c>
      <c r="BC226">
        <v>0</v>
      </c>
      <c r="BD226">
        <v>72.59</v>
      </c>
      <c r="BE226">
        <v>72.59</v>
      </c>
      <c r="BF226">
        <v>72.59</v>
      </c>
      <c r="BG226">
        <v>0</v>
      </c>
      <c r="BH226">
        <v>996.05280000000005</v>
      </c>
      <c r="BI226">
        <v>1058.29</v>
      </c>
      <c r="BJ226">
        <v>996.05280000000005</v>
      </c>
      <c r="BK226">
        <v>1058.29</v>
      </c>
      <c r="BL226">
        <v>1058.29</v>
      </c>
      <c r="BM226">
        <v>1058.29</v>
      </c>
      <c r="BN226" t="s">
        <v>871</v>
      </c>
      <c r="BO226">
        <v>0</v>
      </c>
      <c r="BP226">
        <v>0</v>
      </c>
      <c r="BQ226">
        <v>809.74</v>
      </c>
      <c r="BR226">
        <v>60</v>
      </c>
      <c r="BS226">
        <v>0.7</v>
      </c>
      <c r="BT226" t="s">
        <v>872</v>
      </c>
      <c r="BU226" t="s">
        <v>872</v>
      </c>
      <c r="BV226" t="s">
        <v>872</v>
      </c>
      <c r="BW226" t="s">
        <v>872</v>
      </c>
      <c r="BX226">
        <v>2117</v>
      </c>
      <c r="BY226">
        <v>2315994</v>
      </c>
      <c r="BZ226">
        <v>7000</v>
      </c>
      <c r="CA226">
        <v>0</v>
      </c>
      <c r="CB226">
        <v>20000</v>
      </c>
      <c r="CC226">
        <v>1000</v>
      </c>
      <c r="CD226">
        <v>0</v>
      </c>
      <c r="CE226">
        <v>0</v>
      </c>
      <c r="CF226">
        <v>0</v>
      </c>
      <c r="CG226">
        <v>12.54</v>
      </c>
      <c r="CH226">
        <v>644648</v>
      </c>
      <c r="CI226">
        <v>768.23</v>
      </c>
      <c r="CJ226">
        <v>768.23</v>
      </c>
      <c r="CK226">
        <v>768.23</v>
      </c>
      <c r="CL226">
        <v>0</v>
      </c>
      <c r="CM226">
        <v>0</v>
      </c>
      <c r="CN226" t="s">
        <v>873</v>
      </c>
      <c r="CO226">
        <v>768.23</v>
      </c>
      <c r="CP226">
        <v>768.23</v>
      </c>
      <c r="CQ226">
        <v>768.23</v>
      </c>
      <c r="CR226">
        <v>0</v>
      </c>
      <c r="CS226">
        <v>122</v>
      </c>
      <c r="CT226">
        <v>84.505300000000005</v>
      </c>
      <c r="CU226">
        <v>25.7</v>
      </c>
      <c r="CV226">
        <v>61.32</v>
      </c>
      <c r="CW226">
        <v>30.66</v>
      </c>
      <c r="CX226">
        <v>61.32</v>
      </c>
      <c r="CY226">
        <v>61.32</v>
      </c>
      <c r="CZ226">
        <v>0</v>
      </c>
      <c r="DA226">
        <v>0</v>
      </c>
      <c r="DB226">
        <v>0</v>
      </c>
      <c r="DC226">
        <v>0</v>
      </c>
      <c r="DD226">
        <v>0</v>
      </c>
      <c r="DE226">
        <v>0</v>
      </c>
      <c r="DF226">
        <v>0</v>
      </c>
      <c r="DG226">
        <v>0</v>
      </c>
      <c r="DH226">
        <v>0</v>
      </c>
      <c r="DI226">
        <v>0</v>
      </c>
      <c r="DJ226">
        <v>0</v>
      </c>
      <c r="DK226">
        <v>2</v>
      </c>
      <c r="DL226">
        <v>0.5</v>
      </c>
      <c r="DM226">
        <v>55.47</v>
      </c>
      <c r="DN226">
        <v>13.8675</v>
      </c>
      <c r="DO226">
        <v>55.47</v>
      </c>
      <c r="DP226">
        <v>55.47</v>
      </c>
      <c r="DQ226">
        <v>0</v>
      </c>
      <c r="DR226">
        <v>0</v>
      </c>
      <c r="DS226">
        <v>0</v>
      </c>
      <c r="DT226">
        <v>0</v>
      </c>
      <c r="DU226">
        <v>0</v>
      </c>
      <c r="DV226">
        <v>72.59</v>
      </c>
      <c r="DW226">
        <v>72.59</v>
      </c>
      <c r="DX226">
        <v>72.59</v>
      </c>
      <c r="DY226">
        <v>0</v>
      </c>
      <c r="DZ226">
        <v>1052.068</v>
      </c>
      <c r="EA226">
        <v>996.05280000000005</v>
      </c>
      <c r="EB226">
        <v>1052.068</v>
      </c>
      <c r="EC226">
        <v>996.05280000000005</v>
      </c>
      <c r="ED226">
        <v>1052.068</v>
      </c>
      <c r="EE226">
        <v>1052.068</v>
      </c>
      <c r="EF226" t="s">
        <v>874</v>
      </c>
      <c r="EG226">
        <v>-9.3019999999999995E-3</v>
      </c>
      <c r="EH226">
        <v>0</v>
      </c>
      <c r="EI226">
        <v>831.33</v>
      </c>
      <c r="EJ226">
        <v>66</v>
      </c>
      <c r="EK226">
        <v>0.7</v>
      </c>
      <c r="EL226" t="s">
        <v>872</v>
      </c>
      <c r="EM226" t="s">
        <v>872</v>
      </c>
      <c r="EN226" t="s">
        <v>872</v>
      </c>
      <c r="EO226" t="s">
        <v>872</v>
      </c>
      <c r="EP226">
        <v>2117</v>
      </c>
      <c r="EQ226">
        <v>2331729</v>
      </c>
      <c r="ER226" s="22">
        <v>0</v>
      </c>
      <c r="ES226">
        <v>81610</v>
      </c>
      <c r="ET226">
        <v>25061</v>
      </c>
      <c r="EU226">
        <v>0</v>
      </c>
      <c r="EV226">
        <v>0</v>
      </c>
      <c r="EW226">
        <v>0</v>
      </c>
      <c r="EX226">
        <v>0</v>
      </c>
      <c r="EY226">
        <v>12.54</v>
      </c>
      <c r="EZ226">
        <v>576924</v>
      </c>
      <c r="FA226">
        <v>814.3</v>
      </c>
      <c r="FB226">
        <v>814.3</v>
      </c>
      <c r="FC226">
        <v>814.3</v>
      </c>
      <c r="FD226">
        <v>0</v>
      </c>
      <c r="FE226">
        <v>0</v>
      </c>
      <c r="FF226" t="s">
        <v>875</v>
      </c>
      <c r="FG226">
        <v>814.3</v>
      </c>
      <c r="FH226">
        <v>814.3</v>
      </c>
      <c r="FI226">
        <v>814.3</v>
      </c>
      <c r="FJ226">
        <v>0</v>
      </c>
      <c r="FK226">
        <v>144</v>
      </c>
      <c r="FL226">
        <v>89.572999999999993</v>
      </c>
      <c r="FM226">
        <v>25.7</v>
      </c>
      <c r="FN226">
        <v>55.46</v>
      </c>
      <c r="FO226">
        <v>27.73</v>
      </c>
      <c r="FP226">
        <v>55.46</v>
      </c>
      <c r="FQ226">
        <v>55.46</v>
      </c>
      <c r="FR226">
        <v>0</v>
      </c>
      <c r="FS226">
        <v>0</v>
      </c>
      <c r="FT226">
        <v>0</v>
      </c>
      <c r="FU226">
        <v>0</v>
      </c>
      <c r="FV226">
        <v>0</v>
      </c>
      <c r="FW226">
        <v>0</v>
      </c>
      <c r="FX226">
        <v>0</v>
      </c>
      <c r="FY226">
        <v>0</v>
      </c>
      <c r="FZ226">
        <v>0</v>
      </c>
      <c r="GA226">
        <v>0</v>
      </c>
      <c r="GB226">
        <v>0</v>
      </c>
      <c r="GC226">
        <v>1</v>
      </c>
      <c r="GD226">
        <v>0.25</v>
      </c>
      <c r="GE226">
        <v>87.7</v>
      </c>
      <c r="GF226">
        <v>21.925000000000001</v>
      </c>
      <c r="GG226">
        <v>87.7</v>
      </c>
      <c r="GH226">
        <v>87.7</v>
      </c>
      <c r="GI226">
        <v>0</v>
      </c>
      <c r="GJ226">
        <v>0</v>
      </c>
      <c r="GK226">
        <v>0</v>
      </c>
      <c r="GL226">
        <v>0</v>
      </c>
      <c r="GM226">
        <v>0</v>
      </c>
      <c r="GN226">
        <v>72.59</v>
      </c>
      <c r="GO226">
        <v>72.59</v>
      </c>
      <c r="GP226">
        <v>72.59</v>
      </c>
      <c r="GQ226">
        <v>0</v>
      </c>
      <c r="GR226">
        <v>1088.761</v>
      </c>
      <c r="GS226">
        <v>1052.068</v>
      </c>
      <c r="GT226">
        <v>1088.761</v>
      </c>
      <c r="GU226">
        <v>1052.068</v>
      </c>
      <c r="GV226">
        <v>1088.761</v>
      </c>
      <c r="GW226">
        <v>1088.761</v>
      </c>
      <c r="GX226" t="s">
        <v>876</v>
      </c>
      <c r="GY226">
        <v>-1.7084999999999999E-2</v>
      </c>
      <c r="GZ226">
        <v>0</v>
      </c>
      <c r="HA226">
        <v>696.39</v>
      </c>
      <c r="HB226">
        <v>57</v>
      </c>
      <c r="HC226">
        <v>0.7</v>
      </c>
      <c r="HD226" t="s">
        <v>872</v>
      </c>
      <c r="HE226" t="s">
        <v>872</v>
      </c>
      <c r="HF226" t="s">
        <v>872</v>
      </c>
      <c r="HG226" t="s">
        <v>872</v>
      </c>
      <c r="HH226">
        <v>2117</v>
      </c>
      <c r="HI226">
        <v>2308954</v>
      </c>
      <c r="HJ226">
        <v>1239</v>
      </c>
      <c r="HK226">
        <v>91004</v>
      </c>
      <c r="HL226">
        <v>20913</v>
      </c>
      <c r="HM226">
        <v>567</v>
      </c>
      <c r="HN226">
        <v>0</v>
      </c>
      <c r="HO226">
        <v>0</v>
      </c>
      <c r="HP226">
        <v>0</v>
      </c>
      <c r="HQ226">
        <v>12.85</v>
      </c>
      <c r="HR226">
        <v>564745</v>
      </c>
      <c r="HS226">
        <v>836.1</v>
      </c>
      <c r="HT226">
        <v>836.1</v>
      </c>
      <c r="HU226">
        <v>836.1</v>
      </c>
      <c r="HV226">
        <v>0</v>
      </c>
      <c r="HW226">
        <v>0</v>
      </c>
      <c r="HX226" t="s">
        <v>877</v>
      </c>
      <c r="HY226">
        <v>836.1</v>
      </c>
      <c r="HZ226">
        <v>836.1</v>
      </c>
      <c r="IA226">
        <v>836.1</v>
      </c>
      <c r="IB226">
        <v>0</v>
      </c>
      <c r="IC226">
        <v>134</v>
      </c>
      <c r="ID226">
        <v>91.971000000000004</v>
      </c>
      <c r="IE226">
        <v>19.399999999999999</v>
      </c>
      <c r="IF226">
        <v>76.930000000000007</v>
      </c>
      <c r="IG226">
        <v>38.465000000000003</v>
      </c>
      <c r="IH226">
        <v>76.930000000000007</v>
      </c>
      <c r="II226">
        <v>76.930000000000007</v>
      </c>
      <c r="IJ226">
        <v>0</v>
      </c>
      <c r="IK226">
        <v>0</v>
      </c>
      <c r="IL226">
        <v>0</v>
      </c>
      <c r="IM226">
        <v>0</v>
      </c>
      <c r="IN226">
        <v>0</v>
      </c>
      <c r="IO226">
        <v>0</v>
      </c>
      <c r="IP226">
        <v>0</v>
      </c>
      <c r="IQ226">
        <v>0</v>
      </c>
      <c r="IR226">
        <v>0</v>
      </c>
      <c r="IS226">
        <v>0</v>
      </c>
      <c r="IT226">
        <v>0</v>
      </c>
      <c r="IU226">
        <v>1</v>
      </c>
      <c r="IV226">
        <v>0.25</v>
      </c>
      <c r="IW226">
        <v>119.94</v>
      </c>
      <c r="IX226">
        <v>29.984999999999999</v>
      </c>
      <c r="IY226">
        <v>119.94</v>
      </c>
      <c r="IZ226">
        <v>119.94</v>
      </c>
      <c r="JA226">
        <v>0</v>
      </c>
      <c r="JB226">
        <v>0</v>
      </c>
      <c r="JC226">
        <v>0</v>
      </c>
      <c r="JD226">
        <v>0</v>
      </c>
      <c r="JE226">
        <v>0</v>
      </c>
      <c r="JF226">
        <v>72.59</v>
      </c>
      <c r="JG226">
        <v>72.59</v>
      </c>
      <c r="JH226">
        <v>72.59</v>
      </c>
      <c r="JI226">
        <v>0</v>
      </c>
      <c r="JJ226">
        <v>1088.761</v>
      </c>
      <c r="JK226">
        <v>1088.761</v>
      </c>
      <c r="JL226" t="s">
        <v>878</v>
      </c>
      <c r="JM226">
        <v>-1.1388000000000001E-2</v>
      </c>
      <c r="JN226">
        <v>0</v>
      </c>
      <c r="JO226">
        <v>675.45</v>
      </c>
      <c r="JP226">
        <v>53</v>
      </c>
      <c r="JQ226">
        <v>0.7</v>
      </c>
      <c r="JR226">
        <v>44317.36438082176</v>
      </c>
      <c r="JS226">
        <v>1</v>
      </c>
      <c r="JT226">
        <v>2</v>
      </c>
    </row>
    <row r="227" spans="1:280" x14ac:dyDescent="0.25">
      <c r="A227">
        <v>2141</v>
      </c>
      <c r="B227">
        <v>2141</v>
      </c>
      <c r="C227" t="s">
        <v>342</v>
      </c>
      <c r="D227" t="s">
        <v>334</v>
      </c>
      <c r="E227" t="s">
        <v>343</v>
      </c>
      <c r="G227">
        <v>2117</v>
      </c>
      <c r="H227">
        <v>3985000</v>
      </c>
      <c r="I227">
        <v>0</v>
      </c>
      <c r="J227">
        <v>0</v>
      </c>
      <c r="K227">
        <v>40000</v>
      </c>
      <c r="L227">
        <v>0</v>
      </c>
      <c r="M227">
        <v>0</v>
      </c>
      <c r="N227">
        <v>0</v>
      </c>
      <c r="O227">
        <v>0</v>
      </c>
      <c r="P227">
        <v>11.39</v>
      </c>
      <c r="Q227">
        <v>1600000</v>
      </c>
      <c r="R227">
        <v>1805</v>
      </c>
      <c r="S227">
        <v>1805</v>
      </c>
      <c r="T227">
        <v>1805</v>
      </c>
      <c r="U227">
        <v>0</v>
      </c>
      <c r="V227" t="s">
        <v>870</v>
      </c>
      <c r="W227">
        <v>1805</v>
      </c>
      <c r="X227">
        <v>1805</v>
      </c>
      <c r="Y227">
        <v>1805</v>
      </c>
      <c r="Z227">
        <v>0</v>
      </c>
      <c r="AA227">
        <v>229</v>
      </c>
      <c r="AB227">
        <v>198.55</v>
      </c>
      <c r="AC227">
        <v>26.8</v>
      </c>
      <c r="AD227">
        <v>150</v>
      </c>
      <c r="AE227">
        <v>75</v>
      </c>
      <c r="AF227">
        <v>150</v>
      </c>
      <c r="AG227">
        <v>150</v>
      </c>
      <c r="AH227">
        <v>0</v>
      </c>
      <c r="AI227">
        <v>1</v>
      </c>
      <c r="AJ227">
        <v>1</v>
      </c>
      <c r="AK227">
        <v>1</v>
      </c>
      <c r="AL227">
        <v>1</v>
      </c>
      <c r="AM227">
        <v>0</v>
      </c>
      <c r="AN227">
        <v>0</v>
      </c>
      <c r="AO227">
        <v>0</v>
      </c>
      <c r="AP227">
        <v>0</v>
      </c>
      <c r="AQ227">
        <v>0</v>
      </c>
      <c r="AR227">
        <v>0</v>
      </c>
      <c r="AS227">
        <v>1</v>
      </c>
      <c r="AT227">
        <v>0.25</v>
      </c>
      <c r="AU227">
        <v>182.37</v>
      </c>
      <c r="AV227">
        <v>45.592500000000001</v>
      </c>
      <c r="AW227">
        <v>182.37</v>
      </c>
      <c r="AX227">
        <v>182.37</v>
      </c>
      <c r="AY227">
        <v>0</v>
      </c>
      <c r="AZ227">
        <v>0</v>
      </c>
      <c r="BA227">
        <v>0</v>
      </c>
      <c r="BB227">
        <v>0</v>
      </c>
      <c r="BC227">
        <v>0</v>
      </c>
      <c r="BD227">
        <v>0</v>
      </c>
      <c r="BE227">
        <v>0</v>
      </c>
      <c r="BF227">
        <v>0</v>
      </c>
      <c r="BG227">
        <v>0</v>
      </c>
      <c r="BH227">
        <v>2148.5477999999998</v>
      </c>
      <c r="BI227">
        <v>2152.1925000000001</v>
      </c>
      <c r="BJ227">
        <v>2148.5477999999998</v>
      </c>
      <c r="BK227">
        <v>2152.1925000000001</v>
      </c>
      <c r="BL227">
        <v>2152.1925000000001</v>
      </c>
      <c r="BM227">
        <v>2152.1925000000001</v>
      </c>
      <c r="BN227" t="s">
        <v>871</v>
      </c>
      <c r="BO227">
        <v>0</v>
      </c>
      <c r="BP227">
        <v>0</v>
      </c>
      <c r="BQ227">
        <v>886.43</v>
      </c>
      <c r="BR227">
        <v>67</v>
      </c>
      <c r="BS227">
        <v>0.7</v>
      </c>
      <c r="BT227" t="s">
        <v>872</v>
      </c>
      <c r="BU227" t="s">
        <v>872</v>
      </c>
      <c r="BV227" t="s">
        <v>872</v>
      </c>
      <c r="BW227" t="s">
        <v>872</v>
      </c>
      <c r="BX227">
        <v>2117</v>
      </c>
      <c r="BY227">
        <v>3850000</v>
      </c>
      <c r="BZ227">
        <v>0</v>
      </c>
      <c r="CA227">
        <v>0</v>
      </c>
      <c r="CB227">
        <v>40000</v>
      </c>
      <c r="CC227">
        <v>0</v>
      </c>
      <c r="CD227">
        <v>0</v>
      </c>
      <c r="CE227">
        <v>0</v>
      </c>
      <c r="CF227">
        <v>0</v>
      </c>
      <c r="CG227">
        <v>11.39</v>
      </c>
      <c r="CH227">
        <v>1310000</v>
      </c>
      <c r="CI227">
        <v>1727.48</v>
      </c>
      <c r="CJ227">
        <v>1727.48</v>
      </c>
      <c r="CK227">
        <v>1727.48</v>
      </c>
      <c r="CL227">
        <v>0</v>
      </c>
      <c r="CM227">
        <v>0</v>
      </c>
      <c r="CN227" t="s">
        <v>873</v>
      </c>
      <c r="CO227">
        <v>1727.48</v>
      </c>
      <c r="CP227">
        <v>1727.48</v>
      </c>
      <c r="CQ227">
        <v>1727.48</v>
      </c>
      <c r="CR227">
        <v>0</v>
      </c>
      <c r="CS227">
        <v>289</v>
      </c>
      <c r="CT227">
        <v>190.02279999999999</v>
      </c>
      <c r="CU227">
        <v>26.8</v>
      </c>
      <c r="CV227">
        <v>320.72000000000003</v>
      </c>
      <c r="CW227">
        <v>160.36000000000001</v>
      </c>
      <c r="CX227">
        <v>320.72000000000003</v>
      </c>
      <c r="CY227">
        <v>320.72000000000003</v>
      </c>
      <c r="CZ227">
        <v>0</v>
      </c>
      <c r="DA227">
        <v>0</v>
      </c>
      <c r="DB227">
        <v>0</v>
      </c>
      <c r="DC227">
        <v>0</v>
      </c>
      <c r="DD227">
        <v>0</v>
      </c>
      <c r="DE227">
        <v>0</v>
      </c>
      <c r="DF227">
        <v>0</v>
      </c>
      <c r="DG227">
        <v>0</v>
      </c>
      <c r="DH227">
        <v>0</v>
      </c>
      <c r="DI227">
        <v>0</v>
      </c>
      <c r="DJ227">
        <v>0</v>
      </c>
      <c r="DK227">
        <v>1</v>
      </c>
      <c r="DL227">
        <v>0.25</v>
      </c>
      <c r="DM227">
        <v>174.54</v>
      </c>
      <c r="DN227">
        <v>43.634999999999998</v>
      </c>
      <c r="DO227">
        <v>174.54</v>
      </c>
      <c r="DP227">
        <v>174.54</v>
      </c>
      <c r="DQ227">
        <v>0</v>
      </c>
      <c r="DR227">
        <v>0</v>
      </c>
      <c r="DS227">
        <v>0</v>
      </c>
      <c r="DT227">
        <v>0</v>
      </c>
      <c r="DU227">
        <v>0</v>
      </c>
      <c r="DV227">
        <v>0</v>
      </c>
      <c r="DW227">
        <v>0</v>
      </c>
      <c r="DX227">
        <v>0</v>
      </c>
      <c r="DY227">
        <v>0</v>
      </c>
      <c r="DZ227">
        <v>2263.2856999999999</v>
      </c>
      <c r="EA227">
        <v>2148.5477999999998</v>
      </c>
      <c r="EB227">
        <v>2263.2856999999999</v>
      </c>
      <c r="EC227">
        <v>2148.5477999999998</v>
      </c>
      <c r="ED227">
        <v>2263.2856999999999</v>
      </c>
      <c r="EE227">
        <v>2263.2856999999999</v>
      </c>
      <c r="EF227" t="s">
        <v>874</v>
      </c>
      <c r="EG227">
        <v>-3.5439999999999998E-3</v>
      </c>
      <c r="EH227">
        <v>0</v>
      </c>
      <c r="EI227">
        <v>755.64</v>
      </c>
      <c r="EJ227">
        <v>60</v>
      </c>
      <c r="EK227">
        <v>0.7</v>
      </c>
      <c r="EL227" t="s">
        <v>872</v>
      </c>
      <c r="EM227" t="s">
        <v>872</v>
      </c>
      <c r="EN227" t="s">
        <v>872</v>
      </c>
      <c r="EO227" t="s">
        <v>872</v>
      </c>
      <c r="EP227">
        <v>2117</v>
      </c>
      <c r="EQ227">
        <v>3623807</v>
      </c>
      <c r="ER227" s="22">
        <v>0</v>
      </c>
      <c r="ES227">
        <v>182327</v>
      </c>
      <c r="ET227">
        <v>51845</v>
      </c>
      <c r="EU227">
        <v>0</v>
      </c>
      <c r="EV227">
        <v>0</v>
      </c>
      <c r="EW227">
        <v>0</v>
      </c>
      <c r="EX227">
        <v>0</v>
      </c>
      <c r="EY227">
        <v>11.39</v>
      </c>
      <c r="EZ227">
        <v>1366754</v>
      </c>
      <c r="FA227">
        <v>1822.62</v>
      </c>
      <c r="FB227">
        <v>1822.62</v>
      </c>
      <c r="FC227">
        <v>1822.62</v>
      </c>
      <c r="FD227">
        <v>0</v>
      </c>
      <c r="FE227">
        <v>0</v>
      </c>
      <c r="FF227" t="s">
        <v>875</v>
      </c>
      <c r="FG227">
        <v>1822.62</v>
      </c>
      <c r="FH227">
        <v>1822.62</v>
      </c>
      <c r="FI227">
        <v>1822.62</v>
      </c>
      <c r="FJ227">
        <v>0</v>
      </c>
      <c r="FK227">
        <v>291</v>
      </c>
      <c r="FL227">
        <v>200.48820000000001</v>
      </c>
      <c r="FM227">
        <v>26.8</v>
      </c>
      <c r="FN227">
        <v>309.77999999999997</v>
      </c>
      <c r="FO227">
        <v>154.88999999999999</v>
      </c>
      <c r="FP227">
        <v>309.77999999999997</v>
      </c>
      <c r="FQ227">
        <v>309.77999999999997</v>
      </c>
      <c r="FR227">
        <v>0</v>
      </c>
      <c r="FS227">
        <v>0</v>
      </c>
      <c r="FT227">
        <v>0</v>
      </c>
      <c r="FU227">
        <v>0</v>
      </c>
      <c r="FV227">
        <v>0</v>
      </c>
      <c r="FW227">
        <v>0</v>
      </c>
      <c r="FX227">
        <v>0</v>
      </c>
      <c r="FY227">
        <v>0</v>
      </c>
      <c r="FZ227">
        <v>0</v>
      </c>
      <c r="GA227">
        <v>0</v>
      </c>
      <c r="GB227">
        <v>0</v>
      </c>
      <c r="GC227">
        <v>3</v>
      </c>
      <c r="GD227">
        <v>0.75</v>
      </c>
      <c r="GE227">
        <v>230.95</v>
      </c>
      <c r="GF227">
        <v>57.737499999999997</v>
      </c>
      <c r="GG227">
        <v>230.95</v>
      </c>
      <c r="GH227">
        <v>230.95</v>
      </c>
      <c r="GI227">
        <v>0</v>
      </c>
      <c r="GJ227">
        <v>0</v>
      </c>
      <c r="GK227">
        <v>0</v>
      </c>
      <c r="GL227">
        <v>0</v>
      </c>
      <c r="GM227">
        <v>0</v>
      </c>
      <c r="GN227">
        <v>0</v>
      </c>
      <c r="GO227">
        <v>0</v>
      </c>
      <c r="GP227">
        <v>0</v>
      </c>
      <c r="GQ227">
        <v>0</v>
      </c>
      <c r="GR227">
        <v>2315.9621000000002</v>
      </c>
      <c r="GS227">
        <v>2263.2856999999999</v>
      </c>
      <c r="GT227">
        <v>2315.9621000000002</v>
      </c>
      <c r="GU227">
        <v>2263.2856999999999</v>
      </c>
      <c r="GV227">
        <v>2315.9621000000002</v>
      </c>
      <c r="GW227">
        <v>2315.9621000000002</v>
      </c>
      <c r="GX227" t="s">
        <v>876</v>
      </c>
      <c r="GY227">
        <v>-8.9779999999999999E-3</v>
      </c>
      <c r="GZ227">
        <v>0</v>
      </c>
      <c r="HA227">
        <v>743.15</v>
      </c>
      <c r="HB227">
        <v>64</v>
      </c>
      <c r="HC227">
        <v>0.7</v>
      </c>
      <c r="HD227" t="s">
        <v>872</v>
      </c>
      <c r="HE227" t="s">
        <v>872</v>
      </c>
      <c r="HF227" t="s">
        <v>872</v>
      </c>
      <c r="HG227" t="s">
        <v>872</v>
      </c>
      <c r="HH227">
        <v>2117</v>
      </c>
      <c r="HI227">
        <v>3608733</v>
      </c>
      <c r="HJ227">
        <v>0</v>
      </c>
      <c r="HK227">
        <v>203467</v>
      </c>
      <c r="HL227">
        <v>44957</v>
      </c>
      <c r="HM227">
        <v>0</v>
      </c>
      <c r="HN227">
        <v>0</v>
      </c>
      <c r="HO227">
        <v>0</v>
      </c>
      <c r="HP227">
        <v>0</v>
      </c>
      <c r="HQ227">
        <v>10.83</v>
      </c>
      <c r="HR227">
        <v>1300448</v>
      </c>
      <c r="HS227">
        <v>1866.86</v>
      </c>
      <c r="HT227">
        <v>1866.86</v>
      </c>
      <c r="HU227">
        <v>1866.86</v>
      </c>
      <c r="HV227">
        <v>0</v>
      </c>
      <c r="HW227">
        <v>0</v>
      </c>
      <c r="HX227" t="s">
        <v>877</v>
      </c>
      <c r="HY227">
        <v>1866.86</v>
      </c>
      <c r="HZ227">
        <v>1866.86</v>
      </c>
      <c r="IA227">
        <v>1866.86</v>
      </c>
      <c r="IB227">
        <v>0</v>
      </c>
      <c r="IC227">
        <v>299</v>
      </c>
      <c r="ID227">
        <v>205.3546</v>
      </c>
      <c r="IE227">
        <v>34.4</v>
      </c>
      <c r="IF227">
        <v>298.44</v>
      </c>
      <c r="IG227">
        <v>149.22</v>
      </c>
      <c r="IH227">
        <v>298.44</v>
      </c>
      <c r="II227">
        <v>298.44</v>
      </c>
      <c r="IJ227">
        <v>0</v>
      </c>
      <c r="IK227">
        <v>0.79</v>
      </c>
      <c r="IL227">
        <v>0.79</v>
      </c>
      <c r="IM227">
        <v>0.79</v>
      </c>
      <c r="IN227">
        <v>0.79</v>
      </c>
      <c r="IO227">
        <v>0</v>
      </c>
      <c r="IP227">
        <v>0</v>
      </c>
      <c r="IQ227">
        <v>0</v>
      </c>
      <c r="IR227">
        <v>0</v>
      </c>
      <c r="IS227">
        <v>0</v>
      </c>
      <c r="IT227">
        <v>0</v>
      </c>
      <c r="IU227">
        <v>2</v>
      </c>
      <c r="IV227">
        <v>0.5</v>
      </c>
      <c r="IW227">
        <v>235.35</v>
      </c>
      <c r="IX227">
        <v>58.837499999999999</v>
      </c>
      <c r="IY227">
        <v>235.35</v>
      </c>
      <c r="IZ227">
        <v>235.35</v>
      </c>
      <c r="JA227">
        <v>0</v>
      </c>
      <c r="JB227">
        <v>0</v>
      </c>
      <c r="JC227">
        <v>0</v>
      </c>
      <c r="JD227">
        <v>0</v>
      </c>
      <c r="JE227">
        <v>0</v>
      </c>
      <c r="JF227">
        <v>0</v>
      </c>
      <c r="JG227">
        <v>0</v>
      </c>
      <c r="JH227">
        <v>0</v>
      </c>
      <c r="JI227">
        <v>0</v>
      </c>
      <c r="JJ227">
        <v>2315.9621000000002</v>
      </c>
      <c r="JK227">
        <v>2315.9621000000002</v>
      </c>
      <c r="JL227" t="s">
        <v>878</v>
      </c>
      <c r="JM227">
        <v>-4.8279999999999998E-3</v>
      </c>
      <c r="JN227">
        <v>0</v>
      </c>
      <c r="JO227">
        <v>696.6</v>
      </c>
      <c r="JP227">
        <v>56</v>
      </c>
      <c r="JQ227">
        <v>0.7</v>
      </c>
      <c r="JR227">
        <v>44317.36438082176</v>
      </c>
      <c r="JS227">
        <v>1</v>
      </c>
      <c r="JT227">
        <v>2</v>
      </c>
    </row>
    <row r="228" spans="1:280" x14ac:dyDescent="0.25">
      <c r="A228">
        <v>2142</v>
      </c>
      <c r="B228">
        <v>2142</v>
      </c>
      <c r="C228" t="s">
        <v>344</v>
      </c>
      <c r="D228" t="s">
        <v>334</v>
      </c>
      <c r="E228" t="s">
        <v>345</v>
      </c>
      <c r="G228">
        <v>2117</v>
      </c>
      <c r="H228">
        <v>91000000</v>
      </c>
      <c r="I228">
        <v>0</v>
      </c>
      <c r="J228">
        <v>0</v>
      </c>
      <c r="K228">
        <v>600000</v>
      </c>
      <c r="L228">
        <v>0</v>
      </c>
      <c r="M228">
        <v>0</v>
      </c>
      <c r="N228">
        <v>0</v>
      </c>
      <c r="O228">
        <v>0</v>
      </c>
      <c r="P228">
        <v>11.51</v>
      </c>
      <c r="Q228">
        <v>19100000</v>
      </c>
      <c r="R228">
        <v>40607</v>
      </c>
      <c r="S228">
        <v>40607</v>
      </c>
      <c r="T228">
        <v>40607</v>
      </c>
      <c r="U228">
        <v>0</v>
      </c>
      <c r="V228" t="s">
        <v>870</v>
      </c>
      <c r="W228">
        <v>40607</v>
      </c>
      <c r="X228">
        <v>40607</v>
      </c>
      <c r="Y228">
        <v>40607</v>
      </c>
      <c r="Z228">
        <v>0</v>
      </c>
      <c r="AA228">
        <v>6443</v>
      </c>
      <c r="AB228">
        <v>4466.7700000000004</v>
      </c>
      <c r="AC228">
        <v>1280.0999999999999</v>
      </c>
      <c r="AD228">
        <v>6890</v>
      </c>
      <c r="AE228">
        <v>3445</v>
      </c>
      <c r="AF228">
        <v>6890</v>
      </c>
      <c r="AG228">
        <v>6890</v>
      </c>
      <c r="AH228">
        <v>0</v>
      </c>
      <c r="AI228">
        <v>43</v>
      </c>
      <c r="AJ228">
        <v>43</v>
      </c>
      <c r="AK228">
        <v>43</v>
      </c>
      <c r="AL228">
        <v>43</v>
      </c>
      <c r="AM228">
        <v>0</v>
      </c>
      <c r="AN228">
        <v>0</v>
      </c>
      <c r="AO228">
        <v>0</v>
      </c>
      <c r="AP228">
        <v>0</v>
      </c>
      <c r="AQ228">
        <v>0</v>
      </c>
      <c r="AR228">
        <v>0</v>
      </c>
      <c r="AS228">
        <v>214</v>
      </c>
      <c r="AT228">
        <v>53.5</v>
      </c>
      <c r="AU228">
        <v>5386.43</v>
      </c>
      <c r="AV228">
        <v>1346.6075000000001</v>
      </c>
      <c r="AW228">
        <v>5386.43</v>
      </c>
      <c r="AX228">
        <v>5386.43</v>
      </c>
      <c r="AY228">
        <v>0</v>
      </c>
      <c r="AZ228">
        <v>0</v>
      </c>
      <c r="BA228">
        <v>0</v>
      </c>
      <c r="BB228">
        <v>0</v>
      </c>
      <c r="BC228">
        <v>0</v>
      </c>
      <c r="BD228">
        <v>0</v>
      </c>
      <c r="BE228">
        <v>0</v>
      </c>
      <c r="BF228">
        <v>0</v>
      </c>
      <c r="BG228">
        <v>0</v>
      </c>
      <c r="BH228">
        <v>49097.084000000003</v>
      </c>
      <c r="BI228">
        <v>51241.977500000001</v>
      </c>
      <c r="BJ228">
        <v>49843.029000000002</v>
      </c>
      <c r="BK228">
        <v>51241.977500000001</v>
      </c>
      <c r="BL228">
        <v>51241.977500000001</v>
      </c>
      <c r="BM228">
        <v>51241.977500000001</v>
      </c>
      <c r="BN228" t="s">
        <v>871</v>
      </c>
      <c r="BO228">
        <v>0</v>
      </c>
      <c r="BP228">
        <v>0</v>
      </c>
      <c r="BQ228">
        <v>470.36</v>
      </c>
      <c r="BR228">
        <v>19</v>
      </c>
      <c r="BS228">
        <v>0.7</v>
      </c>
      <c r="BT228" t="s">
        <v>872</v>
      </c>
      <c r="BU228" t="s">
        <v>872</v>
      </c>
      <c r="BV228" t="s">
        <v>872</v>
      </c>
      <c r="BW228" t="s">
        <v>872</v>
      </c>
      <c r="BX228">
        <v>2117</v>
      </c>
      <c r="BY228">
        <v>88850000</v>
      </c>
      <c r="BZ228">
        <v>0</v>
      </c>
      <c r="CA228">
        <v>0</v>
      </c>
      <c r="CB228">
        <v>300000</v>
      </c>
      <c r="CC228">
        <v>0</v>
      </c>
      <c r="CD228">
        <v>0</v>
      </c>
      <c r="CE228">
        <v>0</v>
      </c>
      <c r="CF228">
        <v>0</v>
      </c>
      <c r="CG228">
        <v>11.51</v>
      </c>
      <c r="CH228">
        <v>18524154</v>
      </c>
      <c r="CI228">
        <v>38691.480000000003</v>
      </c>
      <c r="CJ228">
        <v>39403.9</v>
      </c>
      <c r="CK228">
        <v>38691.480000000003</v>
      </c>
      <c r="CL228">
        <v>712.42</v>
      </c>
      <c r="CM228">
        <v>0</v>
      </c>
      <c r="CN228" t="s">
        <v>873</v>
      </c>
      <c r="CO228">
        <v>38691.480000000003</v>
      </c>
      <c r="CP228">
        <v>39403.9</v>
      </c>
      <c r="CQ228">
        <v>38691.480000000003</v>
      </c>
      <c r="CR228">
        <v>712.42</v>
      </c>
      <c r="CS228">
        <v>6609</v>
      </c>
      <c r="CT228">
        <v>4334.4290000000001</v>
      </c>
      <c r="CU228">
        <v>1280.0999999999999</v>
      </c>
      <c r="CV228">
        <v>6825.19</v>
      </c>
      <c r="CW228">
        <v>3412.5949999999998</v>
      </c>
      <c r="CX228">
        <v>6844.78</v>
      </c>
      <c r="CY228">
        <v>6825.19</v>
      </c>
      <c r="CZ228">
        <v>19.59</v>
      </c>
      <c r="DA228">
        <v>42</v>
      </c>
      <c r="DB228">
        <v>42</v>
      </c>
      <c r="DC228">
        <v>42</v>
      </c>
      <c r="DD228">
        <v>42</v>
      </c>
      <c r="DE228">
        <v>0</v>
      </c>
      <c r="DF228">
        <v>0</v>
      </c>
      <c r="DG228">
        <v>0</v>
      </c>
      <c r="DH228">
        <v>0</v>
      </c>
      <c r="DI228">
        <v>0</v>
      </c>
      <c r="DJ228">
        <v>0</v>
      </c>
      <c r="DK228">
        <v>214</v>
      </c>
      <c r="DL228">
        <v>53.5</v>
      </c>
      <c r="DM228">
        <v>5131.92</v>
      </c>
      <c r="DN228">
        <v>1282.98</v>
      </c>
      <c r="DO228">
        <v>5226.84</v>
      </c>
      <c r="DP228">
        <v>5131.92</v>
      </c>
      <c r="DQ228">
        <v>94.92</v>
      </c>
      <c r="DR228">
        <v>0</v>
      </c>
      <c r="DS228">
        <v>0</v>
      </c>
      <c r="DT228">
        <v>0</v>
      </c>
      <c r="DU228">
        <v>0</v>
      </c>
      <c r="DV228">
        <v>0</v>
      </c>
      <c r="DW228">
        <v>0</v>
      </c>
      <c r="DX228">
        <v>0</v>
      </c>
      <c r="DY228">
        <v>0</v>
      </c>
      <c r="DZ228">
        <v>51368.185899999997</v>
      </c>
      <c r="EA228">
        <v>49097.084000000003</v>
      </c>
      <c r="EB228">
        <v>52119.593399999998</v>
      </c>
      <c r="EC228">
        <v>49843.029000000002</v>
      </c>
      <c r="ED228">
        <v>51368.185899999997</v>
      </c>
      <c r="EE228">
        <v>52119.593399999998</v>
      </c>
      <c r="EF228" t="s">
        <v>874</v>
      </c>
      <c r="EG228">
        <v>-4.4390000000000002E-3</v>
      </c>
      <c r="EH228">
        <v>0</v>
      </c>
      <c r="EI228">
        <v>468.02</v>
      </c>
      <c r="EJ228">
        <v>29</v>
      </c>
      <c r="EK228">
        <v>0.7</v>
      </c>
      <c r="EL228" t="s">
        <v>872</v>
      </c>
      <c r="EM228" t="s">
        <v>872</v>
      </c>
      <c r="EN228" t="s">
        <v>872</v>
      </c>
      <c r="EO228" t="s">
        <v>872</v>
      </c>
      <c r="EP228">
        <v>2117</v>
      </c>
      <c r="EQ228">
        <v>85146197</v>
      </c>
      <c r="ER228" s="22">
        <v>373</v>
      </c>
      <c r="ES228">
        <v>4044246</v>
      </c>
      <c r="ET228">
        <v>1003437</v>
      </c>
      <c r="EU228">
        <v>0</v>
      </c>
      <c r="EV228">
        <v>0</v>
      </c>
      <c r="EW228">
        <v>0</v>
      </c>
      <c r="EX228">
        <v>0</v>
      </c>
      <c r="EY228">
        <v>11.51</v>
      </c>
      <c r="EZ228">
        <v>21771942</v>
      </c>
      <c r="FA228">
        <v>40428.089999999997</v>
      </c>
      <c r="FB228">
        <v>41142.94</v>
      </c>
      <c r="FC228">
        <v>40428.089999999997</v>
      </c>
      <c r="FD228">
        <v>714.85</v>
      </c>
      <c r="FE228">
        <v>0</v>
      </c>
      <c r="FF228" t="s">
        <v>875</v>
      </c>
      <c r="FG228">
        <v>40428.089999999997</v>
      </c>
      <c r="FH228">
        <v>41142.94</v>
      </c>
      <c r="FI228">
        <v>40428.089999999997</v>
      </c>
      <c r="FJ228">
        <v>714.85</v>
      </c>
      <c r="FK228">
        <v>6706</v>
      </c>
      <c r="FL228">
        <v>4525.7233999999999</v>
      </c>
      <c r="FM228">
        <v>1280.0999999999999</v>
      </c>
      <c r="FN228">
        <v>6812.35</v>
      </c>
      <c r="FO228">
        <v>3406.1750000000002</v>
      </c>
      <c r="FP228">
        <v>6827.82</v>
      </c>
      <c r="FQ228">
        <v>6812.35</v>
      </c>
      <c r="FR228">
        <v>15.47</v>
      </c>
      <c r="FS228">
        <v>51</v>
      </c>
      <c r="FT228">
        <v>51</v>
      </c>
      <c r="FU228">
        <v>51</v>
      </c>
      <c r="FV228">
        <v>51</v>
      </c>
      <c r="FW228">
        <v>0</v>
      </c>
      <c r="FX228">
        <v>0</v>
      </c>
      <c r="FY228">
        <v>0</v>
      </c>
      <c r="FZ228">
        <v>0</v>
      </c>
      <c r="GA228">
        <v>0</v>
      </c>
      <c r="GB228">
        <v>0</v>
      </c>
      <c r="GC228">
        <v>242</v>
      </c>
      <c r="GD228">
        <v>60.5</v>
      </c>
      <c r="GE228">
        <v>6466.39</v>
      </c>
      <c r="GF228">
        <v>1616.5975000000001</v>
      </c>
      <c r="GG228">
        <v>6581.68</v>
      </c>
      <c r="GH228">
        <v>6466.39</v>
      </c>
      <c r="GI228">
        <v>115.29</v>
      </c>
      <c r="GJ228">
        <v>0</v>
      </c>
      <c r="GK228">
        <v>0</v>
      </c>
      <c r="GL228">
        <v>0</v>
      </c>
      <c r="GM228">
        <v>0</v>
      </c>
      <c r="GN228">
        <v>0</v>
      </c>
      <c r="GO228">
        <v>0</v>
      </c>
      <c r="GP228">
        <v>0</v>
      </c>
      <c r="GQ228">
        <v>0</v>
      </c>
      <c r="GR228">
        <v>51592.723899999997</v>
      </c>
      <c r="GS228">
        <v>51368.185899999997</v>
      </c>
      <c r="GT228">
        <v>52339.8439</v>
      </c>
      <c r="GU228">
        <v>52119.593399999998</v>
      </c>
      <c r="GV228">
        <v>51592.723899999997</v>
      </c>
      <c r="GW228">
        <v>52339.8439</v>
      </c>
      <c r="GX228" t="s">
        <v>876</v>
      </c>
      <c r="GY228">
        <v>-8.1720000000000004E-3</v>
      </c>
      <c r="GZ228">
        <v>0</v>
      </c>
      <c r="HA228">
        <v>524.85</v>
      </c>
      <c r="HB228">
        <v>31</v>
      </c>
      <c r="HC228">
        <v>0.7</v>
      </c>
      <c r="HD228" t="s">
        <v>872</v>
      </c>
      <c r="HE228" t="s">
        <v>872</v>
      </c>
      <c r="HF228" t="s">
        <v>872</v>
      </c>
      <c r="HG228" t="s">
        <v>872</v>
      </c>
      <c r="HH228">
        <v>2117</v>
      </c>
      <c r="HI228">
        <v>84573727</v>
      </c>
      <c r="HJ228">
        <v>385</v>
      </c>
      <c r="HK228">
        <v>4472941</v>
      </c>
      <c r="HL228">
        <v>865412</v>
      </c>
      <c r="HM228">
        <v>0</v>
      </c>
      <c r="HN228">
        <v>0</v>
      </c>
      <c r="HO228">
        <v>0</v>
      </c>
      <c r="HP228">
        <v>0</v>
      </c>
      <c r="HQ228">
        <v>11.54</v>
      </c>
      <c r="HR228">
        <v>19717470</v>
      </c>
      <c r="HS228">
        <v>40465.81</v>
      </c>
      <c r="HT228">
        <v>41173.24</v>
      </c>
      <c r="HU228">
        <v>40465.81</v>
      </c>
      <c r="HV228">
        <v>707.43</v>
      </c>
      <c r="HW228">
        <v>0</v>
      </c>
      <c r="HX228" t="s">
        <v>877</v>
      </c>
      <c r="HY228">
        <v>40465.81</v>
      </c>
      <c r="HZ228">
        <v>41173.24</v>
      </c>
      <c r="IA228">
        <v>40465.81</v>
      </c>
      <c r="IB228">
        <v>707.43</v>
      </c>
      <c r="IC228">
        <v>6672</v>
      </c>
      <c r="ID228">
        <v>4529.0564000000004</v>
      </c>
      <c r="IE228">
        <v>1304.3</v>
      </c>
      <c r="IF228">
        <v>6836.02</v>
      </c>
      <c r="IG228">
        <v>3418.01</v>
      </c>
      <c r="IH228">
        <v>6854.02</v>
      </c>
      <c r="II228">
        <v>6836.02</v>
      </c>
      <c r="IJ228">
        <v>18</v>
      </c>
      <c r="IK228">
        <v>50.54</v>
      </c>
      <c r="IL228">
        <v>50.54</v>
      </c>
      <c r="IM228">
        <v>50.54</v>
      </c>
      <c r="IN228">
        <v>50.54</v>
      </c>
      <c r="IO228">
        <v>0</v>
      </c>
      <c r="IP228">
        <v>0</v>
      </c>
      <c r="IQ228">
        <v>0</v>
      </c>
      <c r="IR228">
        <v>0</v>
      </c>
      <c r="IS228">
        <v>0</v>
      </c>
      <c r="IT228">
        <v>0</v>
      </c>
      <c r="IU228">
        <v>278</v>
      </c>
      <c r="IV228">
        <v>69.5</v>
      </c>
      <c r="IW228">
        <v>7022.03</v>
      </c>
      <c r="IX228">
        <v>1755.5074999999999</v>
      </c>
      <c r="IY228">
        <v>7144.79</v>
      </c>
      <c r="IZ228">
        <v>7022.03</v>
      </c>
      <c r="JA228">
        <v>122.76</v>
      </c>
      <c r="JB228">
        <v>0</v>
      </c>
      <c r="JC228">
        <v>0</v>
      </c>
      <c r="JD228">
        <v>0</v>
      </c>
      <c r="JE228">
        <v>0</v>
      </c>
      <c r="JF228">
        <v>0</v>
      </c>
      <c r="JG228">
        <v>0</v>
      </c>
      <c r="JH228">
        <v>0</v>
      </c>
      <c r="JI228">
        <v>0</v>
      </c>
      <c r="JJ228">
        <v>51592.723899999997</v>
      </c>
      <c r="JK228">
        <v>52339.8439</v>
      </c>
      <c r="JL228" t="s">
        <v>878</v>
      </c>
      <c r="JM228">
        <v>-7.9159999999999994E-3</v>
      </c>
      <c r="JN228">
        <v>0</v>
      </c>
      <c r="JO228">
        <v>478.89</v>
      </c>
      <c r="JP228">
        <v>22</v>
      </c>
      <c r="JQ228">
        <v>0.7</v>
      </c>
      <c r="JR228">
        <v>44317.36438082176</v>
      </c>
      <c r="JS228">
        <v>1</v>
      </c>
      <c r="JT228">
        <v>2</v>
      </c>
    </row>
    <row r="229" spans="1:280" x14ac:dyDescent="0.25">
      <c r="A229">
        <v>1358</v>
      </c>
      <c r="B229">
        <v>2142</v>
      </c>
      <c r="D229" t="s">
        <v>334</v>
      </c>
      <c r="E229" t="s">
        <v>345</v>
      </c>
      <c r="F229" t="s">
        <v>963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T229">
        <v>0</v>
      </c>
      <c r="U229">
        <v>0</v>
      </c>
      <c r="V229" t="s">
        <v>870</v>
      </c>
      <c r="W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G229">
        <v>0</v>
      </c>
      <c r="AH229">
        <v>0</v>
      </c>
      <c r="AI229">
        <v>0</v>
      </c>
      <c r="AJ229">
        <v>0</v>
      </c>
      <c r="AL229">
        <v>0</v>
      </c>
      <c r="AM229">
        <v>0</v>
      </c>
      <c r="AN229">
        <v>0</v>
      </c>
      <c r="AO229">
        <v>0</v>
      </c>
      <c r="AQ229">
        <v>0</v>
      </c>
      <c r="AR229">
        <v>0</v>
      </c>
      <c r="AS229">
        <v>0</v>
      </c>
      <c r="AT229">
        <v>0</v>
      </c>
      <c r="AU229">
        <v>0</v>
      </c>
      <c r="AV229">
        <v>0</v>
      </c>
      <c r="AX229">
        <v>0</v>
      </c>
      <c r="AY229">
        <v>0</v>
      </c>
      <c r="AZ229">
        <v>0</v>
      </c>
      <c r="BB229">
        <v>0</v>
      </c>
      <c r="BC229">
        <v>0</v>
      </c>
      <c r="BD229">
        <v>0</v>
      </c>
      <c r="BF229">
        <v>0</v>
      </c>
      <c r="BG229">
        <v>0</v>
      </c>
      <c r="BH229">
        <v>195.66</v>
      </c>
      <c r="BI229">
        <v>0</v>
      </c>
      <c r="BL229">
        <v>195.66</v>
      </c>
      <c r="BN229" t="s">
        <v>871</v>
      </c>
      <c r="BO229">
        <v>0</v>
      </c>
      <c r="BP229">
        <v>0</v>
      </c>
      <c r="BQ229">
        <v>0</v>
      </c>
      <c r="BR229">
        <v>0</v>
      </c>
      <c r="BS229">
        <v>0</v>
      </c>
      <c r="BT229" t="s">
        <v>872</v>
      </c>
      <c r="BU229" t="s">
        <v>872</v>
      </c>
      <c r="BV229" t="s">
        <v>872</v>
      </c>
      <c r="BW229" t="s">
        <v>872</v>
      </c>
      <c r="BY229">
        <v>0</v>
      </c>
      <c r="BZ229">
        <v>0</v>
      </c>
      <c r="CA229">
        <v>0</v>
      </c>
      <c r="CB229">
        <v>0</v>
      </c>
      <c r="CC229">
        <v>0</v>
      </c>
      <c r="CD229">
        <v>0</v>
      </c>
      <c r="CE229">
        <v>0</v>
      </c>
      <c r="CF229">
        <v>0</v>
      </c>
      <c r="CG229">
        <v>0</v>
      </c>
      <c r="CH229">
        <v>0</v>
      </c>
      <c r="CI229">
        <v>186.45</v>
      </c>
      <c r="CK229">
        <v>186.45</v>
      </c>
      <c r="CL229">
        <v>0</v>
      </c>
      <c r="CM229">
        <v>0</v>
      </c>
      <c r="CN229" t="s">
        <v>873</v>
      </c>
      <c r="CO229">
        <v>186.45</v>
      </c>
      <c r="CQ229">
        <v>186.45</v>
      </c>
      <c r="CR229">
        <v>0</v>
      </c>
      <c r="CS229">
        <v>0</v>
      </c>
      <c r="CT229">
        <v>0</v>
      </c>
      <c r="CU229">
        <v>0</v>
      </c>
      <c r="CV229">
        <v>6</v>
      </c>
      <c r="CW229">
        <v>3</v>
      </c>
      <c r="CY229">
        <v>6</v>
      </c>
      <c r="CZ229">
        <v>0</v>
      </c>
      <c r="DA229">
        <v>0</v>
      </c>
      <c r="DB229">
        <v>0</v>
      </c>
      <c r="DD229">
        <v>0</v>
      </c>
      <c r="DE229">
        <v>0</v>
      </c>
      <c r="DF229">
        <v>0</v>
      </c>
      <c r="DG229">
        <v>0</v>
      </c>
      <c r="DI229">
        <v>0</v>
      </c>
      <c r="DJ229">
        <v>0</v>
      </c>
      <c r="DK229">
        <v>0</v>
      </c>
      <c r="DL229">
        <v>0</v>
      </c>
      <c r="DM229">
        <v>24.84</v>
      </c>
      <c r="DN229">
        <v>6.21</v>
      </c>
      <c r="DP229">
        <v>24.84</v>
      </c>
      <c r="DQ229">
        <v>0</v>
      </c>
      <c r="DR229">
        <v>0</v>
      </c>
      <c r="DT229">
        <v>0</v>
      </c>
      <c r="DU229">
        <v>0</v>
      </c>
      <c r="DV229">
        <v>0</v>
      </c>
      <c r="DX229">
        <v>0</v>
      </c>
      <c r="DY229">
        <v>0</v>
      </c>
      <c r="DZ229">
        <v>189.06</v>
      </c>
      <c r="EA229">
        <v>195.66</v>
      </c>
      <c r="ED229">
        <v>195.66</v>
      </c>
      <c r="EF229" t="s">
        <v>874</v>
      </c>
      <c r="EG229">
        <v>-4.4390000000000002E-3</v>
      </c>
      <c r="EH229">
        <v>0</v>
      </c>
      <c r="EI229">
        <v>0</v>
      </c>
      <c r="EJ229">
        <v>0</v>
      </c>
      <c r="EK229">
        <v>0</v>
      </c>
      <c r="EL229" t="s">
        <v>872</v>
      </c>
      <c r="EM229" t="s">
        <v>872</v>
      </c>
      <c r="EN229" t="s">
        <v>872</v>
      </c>
      <c r="EO229" t="s">
        <v>872</v>
      </c>
      <c r="EQ229">
        <v>0</v>
      </c>
      <c r="ER229" s="22">
        <v>0</v>
      </c>
      <c r="ES229">
        <v>0</v>
      </c>
      <c r="ET229">
        <v>0</v>
      </c>
      <c r="EU229">
        <v>0</v>
      </c>
      <c r="EV229">
        <v>0</v>
      </c>
      <c r="EW229">
        <v>0</v>
      </c>
      <c r="EX229">
        <v>0</v>
      </c>
      <c r="EY229">
        <v>0</v>
      </c>
      <c r="EZ229">
        <v>0</v>
      </c>
      <c r="FA229">
        <v>179.81</v>
      </c>
      <c r="FC229">
        <v>179.81</v>
      </c>
      <c r="FD229">
        <v>0</v>
      </c>
      <c r="FE229">
        <v>0</v>
      </c>
      <c r="FF229" t="s">
        <v>875</v>
      </c>
      <c r="FG229">
        <v>179.81</v>
      </c>
      <c r="FI229">
        <v>179.81</v>
      </c>
      <c r="FJ229">
        <v>0</v>
      </c>
      <c r="FK229">
        <v>0</v>
      </c>
      <c r="FL229">
        <v>0</v>
      </c>
      <c r="FM229">
        <v>0</v>
      </c>
      <c r="FN229">
        <v>4</v>
      </c>
      <c r="FO229">
        <v>2</v>
      </c>
      <c r="FQ229">
        <v>4</v>
      </c>
      <c r="FR229">
        <v>0</v>
      </c>
      <c r="FS229">
        <v>0</v>
      </c>
      <c r="FT229">
        <v>0</v>
      </c>
      <c r="FV229">
        <v>0</v>
      </c>
      <c r="FW229">
        <v>0</v>
      </c>
      <c r="FX229">
        <v>0</v>
      </c>
      <c r="FY229">
        <v>0</v>
      </c>
      <c r="GA229">
        <v>0</v>
      </c>
      <c r="GB229">
        <v>0</v>
      </c>
      <c r="GC229">
        <v>0</v>
      </c>
      <c r="GD229">
        <v>0</v>
      </c>
      <c r="GE229">
        <v>29</v>
      </c>
      <c r="GF229">
        <v>7.25</v>
      </c>
      <c r="GH229">
        <v>29</v>
      </c>
      <c r="GI229">
        <v>0</v>
      </c>
      <c r="GJ229">
        <v>0</v>
      </c>
      <c r="GL229">
        <v>0</v>
      </c>
      <c r="GM229">
        <v>0</v>
      </c>
      <c r="GN229">
        <v>0</v>
      </c>
      <c r="GP229">
        <v>0</v>
      </c>
      <c r="GQ229">
        <v>0</v>
      </c>
      <c r="GR229">
        <v>182.69499999999999</v>
      </c>
      <c r="GS229">
        <v>189.06</v>
      </c>
      <c r="GV229">
        <v>189.06</v>
      </c>
      <c r="GX229" t="s">
        <v>876</v>
      </c>
      <c r="GY229">
        <v>-8.1720000000000004E-3</v>
      </c>
      <c r="GZ229">
        <v>0</v>
      </c>
      <c r="HA229">
        <v>0</v>
      </c>
      <c r="HB229">
        <v>0</v>
      </c>
      <c r="HC229">
        <v>0</v>
      </c>
      <c r="HD229" t="s">
        <v>872</v>
      </c>
      <c r="HE229" t="s">
        <v>872</v>
      </c>
      <c r="HF229" t="s">
        <v>872</v>
      </c>
      <c r="HG229" t="s">
        <v>872</v>
      </c>
      <c r="HI229">
        <v>0</v>
      </c>
      <c r="HJ229">
        <v>0</v>
      </c>
      <c r="HK229">
        <v>0</v>
      </c>
      <c r="HL229">
        <v>0</v>
      </c>
      <c r="HM229">
        <v>0</v>
      </c>
      <c r="HN229">
        <v>0</v>
      </c>
      <c r="HO229">
        <v>0</v>
      </c>
      <c r="HP229">
        <v>0</v>
      </c>
      <c r="HQ229">
        <v>0</v>
      </c>
      <c r="HR229">
        <v>0</v>
      </c>
      <c r="HS229">
        <v>174.14</v>
      </c>
      <c r="HU229">
        <v>174.14</v>
      </c>
      <c r="HV229">
        <v>0</v>
      </c>
      <c r="HW229">
        <v>0</v>
      </c>
      <c r="HX229" t="s">
        <v>877</v>
      </c>
      <c r="HY229">
        <v>174.14</v>
      </c>
      <c r="IA229">
        <v>174.14</v>
      </c>
      <c r="IB229">
        <v>0</v>
      </c>
      <c r="IC229">
        <v>0</v>
      </c>
      <c r="ID229">
        <v>0</v>
      </c>
      <c r="IE229">
        <v>0</v>
      </c>
      <c r="IF229">
        <v>2</v>
      </c>
      <c r="IG229">
        <v>1</v>
      </c>
      <c r="II229">
        <v>2</v>
      </c>
      <c r="IJ229">
        <v>0</v>
      </c>
      <c r="IK229">
        <v>0</v>
      </c>
      <c r="IL229">
        <v>0</v>
      </c>
      <c r="IN229">
        <v>0</v>
      </c>
      <c r="IO229">
        <v>0</v>
      </c>
      <c r="IP229">
        <v>0</v>
      </c>
      <c r="IQ229">
        <v>0</v>
      </c>
      <c r="IS229">
        <v>0</v>
      </c>
      <c r="IT229">
        <v>0</v>
      </c>
      <c r="IU229">
        <v>0</v>
      </c>
      <c r="IV229">
        <v>0</v>
      </c>
      <c r="IW229">
        <v>30.22</v>
      </c>
      <c r="IX229">
        <v>7.5549999999999997</v>
      </c>
      <c r="IZ229">
        <v>30.22</v>
      </c>
      <c r="JA229">
        <v>0</v>
      </c>
      <c r="JB229">
        <v>0</v>
      </c>
      <c r="JD229">
        <v>0</v>
      </c>
      <c r="JE229">
        <v>0</v>
      </c>
      <c r="JF229">
        <v>0</v>
      </c>
      <c r="JH229">
        <v>0</v>
      </c>
      <c r="JI229">
        <v>0</v>
      </c>
      <c r="JJ229">
        <v>182.69499999999999</v>
      </c>
      <c r="JL229" t="s">
        <v>878</v>
      </c>
      <c r="JM229">
        <v>0</v>
      </c>
      <c r="JN229">
        <v>0</v>
      </c>
      <c r="JO229">
        <v>0</v>
      </c>
      <c r="JP229">
        <v>0</v>
      </c>
      <c r="JQ229">
        <v>0</v>
      </c>
      <c r="JR229">
        <v>44317.36438082176</v>
      </c>
      <c r="JS229">
        <v>1</v>
      </c>
      <c r="JT229">
        <v>3</v>
      </c>
    </row>
    <row r="230" spans="1:280" x14ac:dyDescent="0.25">
      <c r="A230">
        <v>3528</v>
      </c>
      <c r="B230">
        <v>2142</v>
      </c>
      <c r="D230" t="s">
        <v>334</v>
      </c>
      <c r="E230" t="s">
        <v>345</v>
      </c>
      <c r="F230" t="s">
        <v>964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T230">
        <v>0</v>
      </c>
      <c r="U230">
        <v>0</v>
      </c>
      <c r="V230" t="s">
        <v>870</v>
      </c>
      <c r="W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G230">
        <v>0</v>
      </c>
      <c r="AH230">
        <v>0</v>
      </c>
      <c r="AI230">
        <v>0</v>
      </c>
      <c r="AJ230">
        <v>0</v>
      </c>
      <c r="AL230">
        <v>0</v>
      </c>
      <c r="AM230">
        <v>0</v>
      </c>
      <c r="AN230">
        <v>0</v>
      </c>
      <c r="AO230">
        <v>0</v>
      </c>
      <c r="AQ230">
        <v>0</v>
      </c>
      <c r="AR230">
        <v>0</v>
      </c>
      <c r="AS230">
        <v>0</v>
      </c>
      <c r="AT230">
        <v>0</v>
      </c>
      <c r="AU230">
        <v>0</v>
      </c>
      <c r="AV230">
        <v>0</v>
      </c>
      <c r="AX230">
        <v>0</v>
      </c>
      <c r="AY230">
        <v>0</v>
      </c>
      <c r="AZ230">
        <v>0</v>
      </c>
      <c r="BB230">
        <v>0</v>
      </c>
      <c r="BC230">
        <v>0</v>
      </c>
      <c r="BD230">
        <v>0</v>
      </c>
      <c r="BF230">
        <v>0</v>
      </c>
      <c r="BG230">
        <v>0</v>
      </c>
      <c r="BH230">
        <v>132.63749999999999</v>
      </c>
      <c r="BI230">
        <v>0</v>
      </c>
      <c r="BL230">
        <v>132.63749999999999</v>
      </c>
      <c r="BN230" t="s">
        <v>871</v>
      </c>
      <c r="BO230">
        <v>0</v>
      </c>
      <c r="BP230">
        <v>0</v>
      </c>
      <c r="BQ230">
        <v>0</v>
      </c>
      <c r="BR230">
        <v>0</v>
      </c>
      <c r="BS230">
        <v>0</v>
      </c>
      <c r="BT230" t="s">
        <v>872</v>
      </c>
      <c r="BU230" t="s">
        <v>872</v>
      </c>
      <c r="BV230" t="s">
        <v>872</v>
      </c>
      <c r="BW230" t="s">
        <v>872</v>
      </c>
      <c r="BY230">
        <v>0</v>
      </c>
      <c r="BZ230">
        <v>0</v>
      </c>
      <c r="CA230">
        <v>0</v>
      </c>
      <c r="CB230">
        <v>0</v>
      </c>
      <c r="CC230">
        <v>0</v>
      </c>
      <c r="CD230">
        <v>0</v>
      </c>
      <c r="CE230">
        <v>0</v>
      </c>
      <c r="CF230">
        <v>0</v>
      </c>
      <c r="CG230">
        <v>0</v>
      </c>
      <c r="CH230">
        <v>0</v>
      </c>
      <c r="CI230">
        <v>124.8</v>
      </c>
      <c r="CK230">
        <v>124.8</v>
      </c>
      <c r="CL230">
        <v>0</v>
      </c>
      <c r="CM230">
        <v>0</v>
      </c>
      <c r="CN230" t="s">
        <v>873</v>
      </c>
      <c r="CO230">
        <v>124.8</v>
      </c>
      <c r="CQ230">
        <v>124.8</v>
      </c>
      <c r="CR230">
        <v>0</v>
      </c>
      <c r="CS230">
        <v>0</v>
      </c>
      <c r="CT230">
        <v>0</v>
      </c>
      <c r="CU230">
        <v>0</v>
      </c>
      <c r="CV230">
        <v>7.36</v>
      </c>
      <c r="CW230">
        <v>3.68</v>
      </c>
      <c r="CY230">
        <v>7.36</v>
      </c>
      <c r="CZ230">
        <v>0</v>
      </c>
      <c r="DA230">
        <v>0</v>
      </c>
      <c r="DB230">
        <v>0</v>
      </c>
      <c r="DD230">
        <v>0</v>
      </c>
      <c r="DE230">
        <v>0</v>
      </c>
      <c r="DF230">
        <v>0</v>
      </c>
      <c r="DG230">
        <v>0</v>
      </c>
      <c r="DI230">
        <v>0</v>
      </c>
      <c r="DJ230">
        <v>0</v>
      </c>
      <c r="DK230">
        <v>0</v>
      </c>
      <c r="DL230">
        <v>0</v>
      </c>
      <c r="DM230">
        <v>16.63</v>
      </c>
      <c r="DN230">
        <v>4.1574999999999998</v>
      </c>
      <c r="DP230">
        <v>16.63</v>
      </c>
      <c r="DQ230">
        <v>0</v>
      </c>
      <c r="DR230">
        <v>0</v>
      </c>
      <c r="DT230">
        <v>0</v>
      </c>
      <c r="DU230">
        <v>0</v>
      </c>
      <c r="DV230">
        <v>0</v>
      </c>
      <c r="DX230">
        <v>0</v>
      </c>
      <c r="DY230">
        <v>0</v>
      </c>
      <c r="DZ230">
        <v>138.035</v>
      </c>
      <c r="EA230">
        <v>132.63749999999999</v>
      </c>
      <c r="ED230">
        <v>138.035</v>
      </c>
      <c r="EF230" t="s">
        <v>874</v>
      </c>
      <c r="EG230">
        <v>-4.4390000000000002E-3</v>
      </c>
      <c r="EH230">
        <v>0</v>
      </c>
      <c r="EI230">
        <v>0</v>
      </c>
      <c r="EJ230">
        <v>0</v>
      </c>
      <c r="EK230">
        <v>0</v>
      </c>
      <c r="EL230" t="s">
        <v>872</v>
      </c>
      <c r="EM230" t="s">
        <v>872</v>
      </c>
      <c r="EN230" t="s">
        <v>872</v>
      </c>
      <c r="EO230" t="s">
        <v>872</v>
      </c>
      <c r="EQ230">
        <v>0</v>
      </c>
      <c r="ER230" s="22">
        <v>0</v>
      </c>
      <c r="ES230">
        <v>0</v>
      </c>
      <c r="ET230">
        <v>0</v>
      </c>
      <c r="EU230">
        <v>0</v>
      </c>
      <c r="EV230">
        <v>0</v>
      </c>
      <c r="EW230">
        <v>0</v>
      </c>
      <c r="EX230">
        <v>0</v>
      </c>
      <c r="EY230">
        <v>0</v>
      </c>
      <c r="EZ230">
        <v>0</v>
      </c>
      <c r="FA230">
        <v>129.32</v>
      </c>
      <c r="FC230">
        <v>129.32</v>
      </c>
      <c r="FD230">
        <v>0</v>
      </c>
      <c r="FE230">
        <v>0</v>
      </c>
      <c r="FF230" t="s">
        <v>875</v>
      </c>
      <c r="FG230">
        <v>129.32</v>
      </c>
      <c r="FI230">
        <v>129.32</v>
      </c>
      <c r="FJ230">
        <v>0</v>
      </c>
      <c r="FK230">
        <v>0</v>
      </c>
      <c r="FL230">
        <v>0</v>
      </c>
      <c r="FM230">
        <v>0</v>
      </c>
      <c r="FN230">
        <v>7</v>
      </c>
      <c r="FO230">
        <v>3.5</v>
      </c>
      <c r="FQ230">
        <v>7</v>
      </c>
      <c r="FR230">
        <v>0</v>
      </c>
      <c r="FS230">
        <v>0</v>
      </c>
      <c r="FT230">
        <v>0</v>
      </c>
      <c r="FV230">
        <v>0</v>
      </c>
      <c r="FW230">
        <v>0</v>
      </c>
      <c r="FX230">
        <v>0</v>
      </c>
      <c r="FY230">
        <v>0</v>
      </c>
      <c r="GA230">
        <v>0</v>
      </c>
      <c r="GB230">
        <v>0</v>
      </c>
      <c r="GC230">
        <v>0</v>
      </c>
      <c r="GD230">
        <v>0</v>
      </c>
      <c r="GE230">
        <v>20.86</v>
      </c>
      <c r="GF230">
        <v>5.2149999999999999</v>
      </c>
      <c r="GH230">
        <v>20.86</v>
      </c>
      <c r="GI230">
        <v>0</v>
      </c>
      <c r="GJ230">
        <v>0</v>
      </c>
      <c r="GL230">
        <v>0</v>
      </c>
      <c r="GM230">
        <v>0</v>
      </c>
      <c r="GN230">
        <v>0</v>
      </c>
      <c r="GP230">
        <v>0</v>
      </c>
      <c r="GQ230">
        <v>0</v>
      </c>
      <c r="GR230">
        <v>138.69</v>
      </c>
      <c r="GS230">
        <v>138.035</v>
      </c>
      <c r="GV230">
        <v>138.69</v>
      </c>
      <c r="GX230" t="s">
        <v>876</v>
      </c>
      <c r="GY230">
        <v>-8.1720000000000004E-3</v>
      </c>
      <c r="GZ230">
        <v>0</v>
      </c>
      <c r="HA230">
        <v>0</v>
      </c>
      <c r="HB230">
        <v>0</v>
      </c>
      <c r="HC230">
        <v>0</v>
      </c>
      <c r="HD230" t="s">
        <v>872</v>
      </c>
      <c r="HE230" t="s">
        <v>872</v>
      </c>
      <c r="HF230" t="s">
        <v>872</v>
      </c>
      <c r="HG230" t="s">
        <v>872</v>
      </c>
      <c r="HI230">
        <v>0</v>
      </c>
      <c r="HJ230">
        <v>0</v>
      </c>
      <c r="HK230">
        <v>0</v>
      </c>
      <c r="HL230">
        <v>0</v>
      </c>
      <c r="HM230">
        <v>0</v>
      </c>
      <c r="HN230">
        <v>0</v>
      </c>
      <c r="HO230">
        <v>0</v>
      </c>
      <c r="HP230">
        <v>0</v>
      </c>
      <c r="HQ230">
        <v>0</v>
      </c>
      <c r="HR230">
        <v>0</v>
      </c>
      <c r="HS230">
        <v>129.57</v>
      </c>
      <c r="HU230">
        <v>129.57</v>
      </c>
      <c r="HV230">
        <v>0</v>
      </c>
      <c r="HW230">
        <v>0</v>
      </c>
      <c r="HX230" t="s">
        <v>877</v>
      </c>
      <c r="HY230">
        <v>129.57</v>
      </c>
      <c r="IA230">
        <v>129.57</v>
      </c>
      <c r="IB230">
        <v>0</v>
      </c>
      <c r="IC230">
        <v>0</v>
      </c>
      <c r="ID230">
        <v>0</v>
      </c>
      <c r="IE230">
        <v>0</v>
      </c>
      <c r="IF230">
        <v>7</v>
      </c>
      <c r="IG230">
        <v>3.5</v>
      </c>
      <c r="II230">
        <v>7</v>
      </c>
      <c r="IJ230">
        <v>0</v>
      </c>
      <c r="IK230">
        <v>0</v>
      </c>
      <c r="IL230">
        <v>0</v>
      </c>
      <c r="IN230">
        <v>0</v>
      </c>
      <c r="IO230">
        <v>0</v>
      </c>
      <c r="IP230">
        <v>0</v>
      </c>
      <c r="IQ230">
        <v>0</v>
      </c>
      <c r="IS230">
        <v>0</v>
      </c>
      <c r="IT230">
        <v>0</v>
      </c>
      <c r="IU230">
        <v>0</v>
      </c>
      <c r="IV230">
        <v>0</v>
      </c>
      <c r="IW230">
        <v>22.48</v>
      </c>
      <c r="IX230">
        <v>5.62</v>
      </c>
      <c r="IZ230">
        <v>22.48</v>
      </c>
      <c r="JA230">
        <v>0</v>
      </c>
      <c r="JB230">
        <v>0</v>
      </c>
      <c r="JD230">
        <v>0</v>
      </c>
      <c r="JE230">
        <v>0</v>
      </c>
      <c r="JF230">
        <v>0</v>
      </c>
      <c r="JH230">
        <v>0</v>
      </c>
      <c r="JI230">
        <v>0</v>
      </c>
      <c r="JJ230">
        <v>138.69</v>
      </c>
      <c r="JL230" t="s">
        <v>878</v>
      </c>
      <c r="JM230">
        <v>0</v>
      </c>
      <c r="JN230">
        <v>0</v>
      </c>
      <c r="JO230">
        <v>0</v>
      </c>
      <c r="JP230">
        <v>0</v>
      </c>
      <c r="JQ230">
        <v>0</v>
      </c>
      <c r="JR230">
        <v>44317.36438082176</v>
      </c>
      <c r="JS230">
        <v>1</v>
      </c>
      <c r="JT230">
        <v>3</v>
      </c>
    </row>
    <row r="231" spans="1:280" x14ac:dyDescent="0.25">
      <c r="A231">
        <v>4210</v>
      </c>
      <c r="B231">
        <v>2142</v>
      </c>
      <c r="D231" t="s">
        <v>334</v>
      </c>
      <c r="E231" t="s">
        <v>345</v>
      </c>
      <c r="F231" t="s">
        <v>965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T231">
        <v>0</v>
      </c>
      <c r="U231">
        <v>0</v>
      </c>
      <c r="V231" t="s">
        <v>870</v>
      </c>
      <c r="W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G231">
        <v>0</v>
      </c>
      <c r="AH231">
        <v>0</v>
      </c>
      <c r="AI231">
        <v>0</v>
      </c>
      <c r="AJ231">
        <v>0</v>
      </c>
      <c r="AL231">
        <v>0</v>
      </c>
      <c r="AM231">
        <v>0</v>
      </c>
      <c r="AN231">
        <v>0</v>
      </c>
      <c r="AO231">
        <v>0</v>
      </c>
      <c r="AQ231">
        <v>0</v>
      </c>
      <c r="AR231">
        <v>0</v>
      </c>
      <c r="AS231">
        <v>0</v>
      </c>
      <c r="AT231">
        <v>0</v>
      </c>
      <c r="AU231">
        <v>0</v>
      </c>
      <c r="AV231">
        <v>0</v>
      </c>
      <c r="AX231">
        <v>0</v>
      </c>
      <c r="AY231">
        <v>0</v>
      </c>
      <c r="AZ231">
        <v>0</v>
      </c>
      <c r="BB231">
        <v>0</v>
      </c>
      <c r="BC231">
        <v>0</v>
      </c>
      <c r="BD231">
        <v>0</v>
      </c>
      <c r="BF231">
        <v>0</v>
      </c>
      <c r="BG231">
        <v>0</v>
      </c>
      <c r="BH231">
        <v>100.57</v>
      </c>
      <c r="BI231">
        <v>0</v>
      </c>
      <c r="BL231">
        <v>100.57</v>
      </c>
      <c r="BN231" t="s">
        <v>871</v>
      </c>
      <c r="BO231">
        <v>0</v>
      </c>
      <c r="BP231">
        <v>0</v>
      </c>
      <c r="BQ231">
        <v>0</v>
      </c>
      <c r="BR231">
        <v>0</v>
      </c>
      <c r="BS231">
        <v>0</v>
      </c>
      <c r="BT231" t="s">
        <v>872</v>
      </c>
      <c r="BU231" t="s">
        <v>872</v>
      </c>
      <c r="BV231" t="s">
        <v>872</v>
      </c>
      <c r="BW231" t="s">
        <v>872</v>
      </c>
      <c r="BY231">
        <v>0</v>
      </c>
      <c r="BZ231">
        <v>0</v>
      </c>
      <c r="CA231">
        <v>0</v>
      </c>
      <c r="CB231">
        <v>0</v>
      </c>
      <c r="CC231">
        <v>0</v>
      </c>
      <c r="CD231">
        <v>0</v>
      </c>
      <c r="CE231">
        <v>0</v>
      </c>
      <c r="CF231">
        <v>0</v>
      </c>
      <c r="CG231">
        <v>0</v>
      </c>
      <c r="CH231">
        <v>0</v>
      </c>
      <c r="CI231">
        <v>96.36</v>
      </c>
      <c r="CK231">
        <v>96.36</v>
      </c>
      <c r="CL231">
        <v>0</v>
      </c>
      <c r="CM231">
        <v>0</v>
      </c>
      <c r="CN231" t="s">
        <v>873</v>
      </c>
      <c r="CO231">
        <v>96.36</v>
      </c>
      <c r="CQ231">
        <v>96.36</v>
      </c>
      <c r="CR231">
        <v>0</v>
      </c>
      <c r="CS231">
        <v>0</v>
      </c>
      <c r="CT231">
        <v>0</v>
      </c>
      <c r="CU231">
        <v>0</v>
      </c>
      <c r="CV231">
        <v>2</v>
      </c>
      <c r="CW231">
        <v>1</v>
      </c>
      <c r="CY231">
        <v>2</v>
      </c>
      <c r="CZ231">
        <v>0</v>
      </c>
      <c r="DA231">
        <v>0</v>
      </c>
      <c r="DB231">
        <v>0</v>
      </c>
      <c r="DD231">
        <v>0</v>
      </c>
      <c r="DE231">
        <v>0</v>
      </c>
      <c r="DF231">
        <v>0</v>
      </c>
      <c r="DG231">
        <v>0</v>
      </c>
      <c r="DI231">
        <v>0</v>
      </c>
      <c r="DJ231">
        <v>0</v>
      </c>
      <c r="DK231">
        <v>0</v>
      </c>
      <c r="DL231">
        <v>0</v>
      </c>
      <c r="DM231">
        <v>12.84</v>
      </c>
      <c r="DN231">
        <v>3.21</v>
      </c>
      <c r="DP231">
        <v>12.84</v>
      </c>
      <c r="DQ231">
        <v>0</v>
      </c>
      <c r="DR231">
        <v>0</v>
      </c>
      <c r="DT231">
        <v>0</v>
      </c>
      <c r="DU231">
        <v>0</v>
      </c>
      <c r="DV231">
        <v>0</v>
      </c>
      <c r="DX231">
        <v>0</v>
      </c>
      <c r="DY231">
        <v>0</v>
      </c>
      <c r="DZ231">
        <v>101.785</v>
      </c>
      <c r="EA231">
        <v>100.57</v>
      </c>
      <c r="ED231">
        <v>101.785</v>
      </c>
      <c r="EF231" t="s">
        <v>874</v>
      </c>
      <c r="EG231">
        <v>-4.4390000000000002E-3</v>
      </c>
      <c r="EH231">
        <v>0</v>
      </c>
      <c r="EI231">
        <v>0</v>
      </c>
      <c r="EJ231">
        <v>0</v>
      </c>
      <c r="EK231">
        <v>0</v>
      </c>
      <c r="EL231" t="s">
        <v>872</v>
      </c>
      <c r="EM231" t="s">
        <v>872</v>
      </c>
      <c r="EN231" t="s">
        <v>872</v>
      </c>
      <c r="EO231" t="s">
        <v>872</v>
      </c>
      <c r="EQ231">
        <v>0</v>
      </c>
      <c r="ER231" s="22">
        <v>0</v>
      </c>
      <c r="ES231">
        <v>0</v>
      </c>
      <c r="ET231">
        <v>0</v>
      </c>
      <c r="EU231">
        <v>0</v>
      </c>
      <c r="EV231">
        <v>0</v>
      </c>
      <c r="EW231">
        <v>0</v>
      </c>
      <c r="EX231">
        <v>0</v>
      </c>
      <c r="EY231">
        <v>0</v>
      </c>
      <c r="EZ231">
        <v>0</v>
      </c>
      <c r="FA231">
        <v>97.36</v>
      </c>
      <c r="FC231">
        <v>97.36</v>
      </c>
      <c r="FD231">
        <v>0</v>
      </c>
      <c r="FE231">
        <v>0</v>
      </c>
      <c r="FF231" t="s">
        <v>875</v>
      </c>
      <c r="FG231">
        <v>97.36</v>
      </c>
      <c r="FI231">
        <v>97.36</v>
      </c>
      <c r="FJ231">
        <v>0</v>
      </c>
      <c r="FK231">
        <v>0</v>
      </c>
      <c r="FL231">
        <v>0</v>
      </c>
      <c r="FM231">
        <v>0</v>
      </c>
      <c r="FN231">
        <v>1</v>
      </c>
      <c r="FO231">
        <v>0.5</v>
      </c>
      <c r="FQ231">
        <v>1</v>
      </c>
      <c r="FR231">
        <v>0</v>
      </c>
      <c r="FS231">
        <v>0</v>
      </c>
      <c r="FT231">
        <v>0</v>
      </c>
      <c r="FV231">
        <v>0</v>
      </c>
      <c r="FW231">
        <v>0</v>
      </c>
      <c r="FX231">
        <v>0</v>
      </c>
      <c r="FY231">
        <v>0</v>
      </c>
      <c r="GA231">
        <v>0</v>
      </c>
      <c r="GB231">
        <v>0</v>
      </c>
      <c r="GC231">
        <v>0</v>
      </c>
      <c r="GD231">
        <v>0</v>
      </c>
      <c r="GE231">
        <v>15.7</v>
      </c>
      <c r="GF231">
        <v>3.9249999999999998</v>
      </c>
      <c r="GH231">
        <v>15.7</v>
      </c>
      <c r="GI231">
        <v>0</v>
      </c>
      <c r="GJ231">
        <v>0</v>
      </c>
      <c r="GL231">
        <v>0</v>
      </c>
      <c r="GM231">
        <v>0</v>
      </c>
      <c r="GN231">
        <v>0</v>
      </c>
      <c r="GP231">
        <v>0</v>
      </c>
      <c r="GQ231">
        <v>0</v>
      </c>
      <c r="GR231">
        <v>102.55249999999999</v>
      </c>
      <c r="GS231">
        <v>101.785</v>
      </c>
      <c r="GV231">
        <v>102.55249999999999</v>
      </c>
      <c r="GX231" t="s">
        <v>876</v>
      </c>
      <c r="GY231">
        <v>-8.1720000000000004E-3</v>
      </c>
      <c r="GZ231">
        <v>0</v>
      </c>
      <c r="HA231">
        <v>0</v>
      </c>
      <c r="HB231">
        <v>0</v>
      </c>
      <c r="HC231">
        <v>0</v>
      </c>
      <c r="HD231" t="s">
        <v>872</v>
      </c>
      <c r="HE231" t="s">
        <v>872</v>
      </c>
      <c r="HF231" t="s">
        <v>872</v>
      </c>
      <c r="HG231" t="s">
        <v>872</v>
      </c>
      <c r="HI231">
        <v>0</v>
      </c>
      <c r="HJ231">
        <v>0</v>
      </c>
      <c r="HK231">
        <v>0</v>
      </c>
      <c r="HL231">
        <v>0</v>
      </c>
      <c r="HM231">
        <v>0</v>
      </c>
      <c r="HN231">
        <v>0</v>
      </c>
      <c r="HO231">
        <v>0</v>
      </c>
      <c r="HP231">
        <v>0</v>
      </c>
      <c r="HQ231">
        <v>0</v>
      </c>
      <c r="HR231">
        <v>0</v>
      </c>
      <c r="HS231">
        <v>97.33</v>
      </c>
      <c r="HU231">
        <v>97.33</v>
      </c>
      <c r="HV231">
        <v>0</v>
      </c>
      <c r="HW231">
        <v>0</v>
      </c>
      <c r="HX231" t="s">
        <v>877</v>
      </c>
      <c r="HY231">
        <v>97.33</v>
      </c>
      <c r="IA231">
        <v>97.33</v>
      </c>
      <c r="IB231">
        <v>0</v>
      </c>
      <c r="IC231">
        <v>0</v>
      </c>
      <c r="ID231">
        <v>0</v>
      </c>
      <c r="IE231">
        <v>0</v>
      </c>
      <c r="IF231">
        <v>2</v>
      </c>
      <c r="IG231">
        <v>1</v>
      </c>
      <c r="II231">
        <v>2</v>
      </c>
      <c r="IJ231">
        <v>0</v>
      </c>
      <c r="IK231">
        <v>0</v>
      </c>
      <c r="IL231">
        <v>0</v>
      </c>
      <c r="IN231">
        <v>0</v>
      </c>
      <c r="IO231">
        <v>0</v>
      </c>
      <c r="IP231">
        <v>0</v>
      </c>
      <c r="IQ231">
        <v>0</v>
      </c>
      <c r="IS231">
        <v>0</v>
      </c>
      <c r="IT231">
        <v>0</v>
      </c>
      <c r="IU231">
        <v>0</v>
      </c>
      <c r="IV231">
        <v>0</v>
      </c>
      <c r="IW231">
        <v>16.89</v>
      </c>
      <c r="IX231">
        <v>4.2225000000000001</v>
      </c>
      <c r="IZ231">
        <v>16.89</v>
      </c>
      <c r="JA231">
        <v>0</v>
      </c>
      <c r="JB231">
        <v>0</v>
      </c>
      <c r="JD231">
        <v>0</v>
      </c>
      <c r="JE231">
        <v>0</v>
      </c>
      <c r="JF231">
        <v>0</v>
      </c>
      <c r="JH231">
        <v>0</v>
      </c>
      <c r="JI231">
        <v>0</v>
      </c>
      <c r="JJ231">
        <v>102.55249999999999</v>
      </c>
      <c r="JL231" t="s">
        <v>878</v>
      </c>
      <c r="JM231">
        <v>0</v>
      </c>
      <c r="JN231">
        <v>0</v>
      </c>
      <c r="JO231">
        <v>0</v>
      </c>
      <c r="JP231">
        <v>0</v>
      </c>
      <c r="JQ231">
        <v>0</v>
      </c>
      <c r="JR231">
        <v>44317.36438082176</v>
      </c>
      <c r="JS231">
        <v>1</v>
      </c>
      <c r="JT231">
        <v>3</v>
      </c>
    </row>
    <row r="232" spans="1:280" x14ac:dyDescent="0.25">
      <c r="A232">
        <v>4390</v>
      </c>
      <c r="B232">
        <v>2142</v>
      </c>
      <c r="D232" t="s">
        <v>334</v>
      </c>
      <c r="E232" t="s">
        <v>345</v>
      </c>
      <c r="F232" t="s">
        <v>966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T232">
        <v>0</v>
      </c>
      <c r="U232">
        <v>0</v>
      </c>
      <c r="V232" t="s">
        <v>870</v>
      </c>
      <c r="W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G232">
        <v>0</v>
      </c>
      <c r="AH232">
        <v>0</v>
      </c>
      <c r="AI232">
        <v>0</v>
      </c>
      <c r="AJ232">
        <v>0</v>
      </c>
      <c r="AL232">
        <v>0</v>
      </c>
      <c r="AM232">
        <v>0</v>
      </c>
      <c r="AN232">
        <v>0</v>
      </c>
      <c r="AO232">
        <v>0</v>
      </c>
      <c r="AQ232">
        <v>0</v>
      </c>
      <c r="AR232">
        <v>0</v>
      </c>
      <c r="AS232">
        <v>0</v>
      </c>
      <c r="AT232">
        <v>0</v>
      </c>
      <c r="AU232">
        <v>0</v>
      </c>
      <c r="AV232">
        <v>0</v>
      </c>
      <c r="AX232">
        <v>0</v>
      </c>
      <c r="AY232">
        <v>0</v>
      </c>
      <c r="AZ232">
        <v>0</v>
      </c>
      <c r="BB232">
        <v>0</v>
      </c>
      <c r="BC232">
        <v>0</v>
      </c>
      <c r="BD232">
        <v>0</v>
      </c>
      <c r="BF232">
        <v>0</v>
      </c>
      <c r="BG232">
        <v>0</v>
      </c>
      <c r="BH232">
        <v>173.89250000000001</v>
      </c>
      <c r="BI232">
        <v>0</v>
      </c>
      <c r="BL232">
        <v>173.89250000000001</v>
      </c>
      <c r="BN232" t="s">
        <v>871</v>
      </c>
      <c r="BO232">
        <v>0</v>
      </c>
      <c r="BP232">
        <v>0</v>
      </c>
      <c r="BQ232">
        <v>0</v>
      </c>
      <c r="BR232">
        <v>0</v>
      </c>
      <c r="BS232">
        <v>0</v>
      </c>
      <c r="BT232" t="s">
        <v>872</v>
      </c>
      <c r="BU232" t="s">
        <v>872</v>
      </c>
      <c r="BV232" t="s">
        <v>872</v>
      </c>
      <c r="BW232" t="s">
        <v>872</v>
      </c>
      <c r="BY232">
        <v>0</v>
      </c>
      <c r="BZ232">
        <v>0</v>
      </c>
      <c r="CA232">
        <v>0</v>
      </c>
      <c r="CB232">
        <v>0</v>
      </c>
      <c r="CC232">
        <v>0</v>
      </c>
      <c r="CD232">
        <v>0</v>
      </c>
      <c r="CE232">
        <v>0</v>
      </c>
      <c r="CF232">
        <v>0</v>
      </c>
      <c r="CG232">
        <v>0</v>
      </c>
      <c r="CH232">
        <v>0</v>
      </c>
      <c r="CI232">
        <v>166.24</v>
      </c>
      <c r="CK232">
        <v>166.24</v>
      </c>
      <c r="CL232">
        <v>0</v>
      </c>
      <c r="CM232">
        <v>0</v>
      </c>
      <c r="CN232" t="s">
        <v>873</v>
      </c>
      <c r="CO232">
        <v>166.24</v>
      </c>
      <c r="CQ232">
        <v>166.24</v>
      </c>
      <c r="CR232">
        <v>0</v>
      </c>
      <c r="CS232">
        <v>0</v>
      </c>
      <c r="CT232">
        <v>0</v>
      </c>
      <c r="CU232">
        <v>0</v>
      </c>
      <c r="CV232">
        <v>4.2300000000000004</v>
      </c>
      <c r="CW232">
        <v>2.1150000000000002</v>
      </c>
      <c r="CY232">
        <v>4.2300000000000004</v>
      </c>
      <c r="CZ232">
        <v>0</v>
      </c>
      <c r="DA232">
        <v>0</v>
      </c>
      <c r="DB232">
        <v>0</v>
      </c>
      <c r="DD232">
        <v>0</v>
      </c>
      <c r="DE232">
        <v>0</v>
      </c>
      <c r="DF232">
        <v>0</v>
      </c>
      <c r="DG232">
        <v>0</v>
      </c>
      <c r="DI232">
        <v>0</v>
      </c>
      <c r="DJ232">
        <v>0</v>
      </c>
      <c r="DK232">
        <v>0</v>
      </c>
      <c r="DL232">
        <v>0</v>
      </c>
      <c r="DM232">
        <v>22.15</v>
      </c>
      <c r="DN232">
        <v>5.5374999999999996</v>
      </c>
      <c r="DP232">
        <v>22.15</v>
      </c>
      <c r="DQ232">
        <v>0</v>
      </c>
      <c r="DR232">
        <v>0</v>
      </c>
      <c r="DT232">
        <v>0</v>
      </c>
      <c r="DU232">
        <v>0</v>
      </c>
      <c r="DV232">
        <v>0</v>
      </c>
      <c r="DX232">
        <v>0</v>
      </c>
      <c r="DY232">
        <v>0</v>
      </c>
      <c r="DZ232">
        <v>173.57499999999999</v>
      </c>
      <c r="EA232">
        <v>173.89250000000001</v>
      </c>
      <c r="ED232">
        <v>173.89250000000001</v>
      </c>
      <c r="EF232" t="s">
        <v>874</v>
      </c>
      <c r="EG232">
        <v>-4.4390000000000002E-3</v>
      </c>
      <c r="EH232">
        <v>0</v>
      </c>
      <c r="EI232">
        <v>0</v>
      </c>
      <c r="EJ232">
        <v>0</v>
      </c>
      <c r="EK232">
        <v>0</v>
      </c>
      <c r="EL232" t="s">
        <v>872</v>
      </c>
      <c r="EM232" t="s">
        <v>872</v>
      </c>
      <c r="EN232" t="s">
        <v>872</v>
      </c>
      <c r="EO232" t="s">
        <v>872</v>
      </c>
      <c r="EQ232">
        <v>0</v>
      </c>
      <c r="ER232" s="22">
        <v>0</v>
      </c>
      <c r="ES232">
        <v>0</v>
      </c>
      <c r="ET232">
        <v>0</v>
      </c>
      <c r="EU232">
        <v>0</v>
      </c>
      <c r="EV232">
        <v>0</v>
      </c>
      <c r="EW232">
        <v>0</v>
      </c>
      <c r="EX232">
        <v>0</v>
      </c>
      <c r="EY232">
        <v>0</v>
      </c>
      <c r="EZ232">
        <v>0</v>
      </c>
      <c r="FA232">
        <v>165.18</v>
      </c>
      <c r="FC232">
        <v>165.18</v>
      </c>
      <c r="FD232">
        <v>0</v>
      </c>
      <c r="FE232">
        <v>0</v>
      </c>
      <c r="FF232" t="s">
        <v>875</v>
      </c>
      <c r="FG232">
        <v>165.18</v>
      </c>
      <c r="FI232">
        <v>165.18</v>
      </c>
      <c r="FJ232">
        <v>0</v>
      </c>
      <c r="FK232">
        <v>0</v>
      </c>
      <c r="FL232">
        <v>0</v>
      </c>
      <c r="FM232">
        <v>0</v>
      </c>
      <c r="FN232">
        <v>3.47</v>
      </c>
      <c r="FO232">
        <v>1.7350000000000001</v>
      </c>
      <c r="FQ232">
        <v>3.47</v>
      </c>
      <c r="FR232">
        <v>0</v>
      </c>
      <c r="FS232">
        <v>0</v>
      </c>
      <c r="FT232">
        <v>0</v>
      </c>
      <c r="FV232">
        <v>0</v>
      </c>
      <c r="FW232">
        <v>0</v>
      </c>
      <c r="FX232">
        <v>0</v>
      </c>
      <c r="FY232">
        <v>0</v>
      </c>
      <c r="GA232">
        <v>0</v>
      </c>
      <c r="GB232">
        <v>0</v>
      </c>
      <c r="GC232">
        <v>0</v>
      </c>
      <c r="GD232">
        <v>0</v>
      </c>
      <c r="GE232">
        <v>26.64</v>
      </c>
      <c r="GF232">
        <v>6.66</v>
      </c>
      <c r="GH232">
        <v>26.64</v>
      </c>
      <c r="GI232">
        <v>0</v>
      </c>
      <c r="GJ232">
        <v>0</v>
      </c>
      <c r="GL232">
        <v>0</v>
      </c>
      <c r="GM232">
        <v>0</v>
      </c>
      <c r="GN232">
        <v>0</v>
      </c>
      <c r="GP232">
        <v>0</v>
      </c>
      <c r="GQ232">
        <v>0</v>
      </c>
      <c r="GR232">
        <v>176.88</v>
      </c>
      <c r="GS232">
        <v>173.57499999999999</v>
      </c>
      <c r="GV232">
        <v>176.88</v>
      </c>
      <c r="GX232" t="s">
        <v>876</v>
      </c>
      <c r="GY232">
        <v>-8.1720000000000004E-3</v>
      </c>
      <c r="GZ232">
        <v>0</v>
      </c>
      <c r="HA232">
        <v>0</v>
      </c>
      <c r="HB232">
        <v>0</v>
      </c>
      <c r="HC232">
        <v>0</v>
      </c>
      <c r="HD232" t="s">
        <v>872</v>
      </c>
      <c r="HE232" t="s">
        <v>872</v>
      </c>
      <c r="HF232" t="s">
        <v>872</v>
      </c>
      <c r="HG232" t="s">
        <v>872</v>
      </c>
      <c r="HI232">
        <v>0</v>
      </c>
      <c r="HJ232">
        <v>0</v>
      </c>
      <c r="HK232">
        <v>0</v>
      </c>
      <c r="HL232">
        <v>0</v>
      </c>
      <c r="HM232">
        <v>0</v>
      </c>
      <c r="HN232">
        <v>0</v>
      </c>
      <c r="HO232">
        <v>0</v>
      </c>
      <c r="HP232">
        <v>0</v>
      </c>
      <c r="HQ232">
        <v>0</v>
      </c>
      <c r="HR232">
        <v>0</v>
      </c>
      <c r="HS232">
        <v>166.17</v>
      </c>
      <c r="HU232">
        <v>166.17</v>
      </c>
      <c r="HV232">
        <v>0</v>
      </c>
      <c r="HW232">
        <v>0</v>
      </c>
      <c r="HX232" t="s">
        <v>877</v>
      </c>
      <c r="HY232">
        <v>166.17</v>
      </c>
      <c r="IA232">
        <v>166.17</v>
      </c>
      <c r="IB232">
        <v>0</v>
      </c>
      <c r="IC232">
        <v>0</v>
      </c>
      <c r="ID232">
        <v>0</v>
      </c>
      <c r="IE232">
        <v>0</v>
      </c>
      <c r="IF232">
        <v>7</v>
      </c>
      <c r="IG232">
        <v>3.5</v>
      </c>
      <c r="II232">
        <v>7</v>
      </c>
      <c r="IJ232">
        <v>0</v>
      </c>
      <c r="IK232">
        <v>0</v>
      </c>
      <c r="IL232">
        <v>0</v>
      </c>
      <c r="IN232">
        <v>0</v>
      </c>
      <c r="IO232">
        <v>0</v>
      </c>
      <c r="IP232">
        <v>0</v>
      </c>
      <c r="IQ232">
        <v>0</v>
      </c>
      <c r="IS232">
        <v>0</v>
      </c>
      <c r="IT232">
        <v>0</v>
      </c>
      <c r="IU232">
        <v>0</v>
      </c>
      <c r="IV232">
        <v>0</v>
      </c>
      <c r="IW232">
        <v>28.84</v>
      </c>
      <c r="IX232">
        <v>7.21</v>
      </c>
      <c r="IZ232">
        <v>28.84</v>
      </c>
      <c r="JA232">
        <v>0</v>
      </c>
      <c r="JB232">
        <v>0</v>
      </c>
      <c r="JD232">
        <v>0</v>
      </c>
      <c r="JE232">
        <v>0</v>
      </c>
      <c r="JF232">
        <v>0</v>
      </c>
      <c r="JH232">
        <v>0</v>
      </c>
      <c r="JI232">
        <v>0</v>
      </c>
      <c r="JJ232">
        <v>176.88</v>
      </c>
      <c r="JL232" t="s">
        <v>878</v>
      </c>
      <c r="JM232">
        <v>0</v>
      </c>
      <c r="JN232">
        <v>0</v>
      </c>
      <c r="JO232">
        <v>0</v>
      </c>
      <c r="JP232">
        <v>0</v>
      </c>
      <c r="JQ232">
        <v>0</v>
      </c>
      <c r="JR232">
        <v>44317.36438082176</v>
      </c>
      <c r="JS232">
        <v>1</v>
      </c>
      <c r="JT232">
        <v>3</v>
      </c>
    </row>
    <row r="233" spans="1:280" x14ac:dyDescent="0.25">
      <c r="A233">
        <v>4850</v>
      </c>
      <c r="B233">
        <v>2142</v>
      </c>
      <c r="D233" t="s">
        <v>334</v>
      </c>
      <c r="E233" t="s">
        <v>345</v>
      </c>
      <c r="F233" t="s">
        <v>967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T233">
        <v>0</v>
      </c>
      <c r="U233">
        <v>0</v>
      </c>
      <c r="V233" t="s">
        <v>870</v>
      </c>
      <c r="W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G233">
        <v>0</v>
      </c>
      <c r="AH233">
        <v>0</v>
      </c>
      <c r="AI233">
        <v>0</v>
      </c>
      <c r="AJ233">
        <v>0</v>
      </c>
      <c r="AL233">
        <v>0</v>
      </c>
      <c r="AM233">
        <v>0</v>
      </c>
      <c r="AN233">
        <v>0</v>
      </c>
      <c r="AO233">
        <v>0</v>
      </c>
      <c r="AQ233">
        <v>0</v>
      </c>
      <c r="AR233">
        <v>0</v>
      </c>
      <c r="AS233">
        <v>0</v>
      </c>
      <c r="AT233">
        <v>0</v>
      </c>
      <c r="AU233">
        <v>0</v>
      </c>
      <c r="AV233">
        <v>0</v>
      </c>
      <c r="AX233">
        <v>0</v>
      </c>
      <c r="AY233">
        <v>0</v>
      </c>
      <c r="AZ233">
        <v>0</v>
      </c>
      <c r="BB233">
        <v>0</v>
      </c>
      <c r="BC233">
        <v>0</v>
      </c>
      <c r="BD233">
        <v>0</v>
      </c>
      <c r="BF233">
        <v>0</v>
      </c>
      <c r="BG233">
        <v>0</v>
      </c>
      <c r="BH233">
        <v>143.185</v>
      </c>
      <c r="BI233">
        <v>0</v>
      </c>
      <c r="BL233">
        <v>143.185</v>
      </c>
      <c r="BN233" t="s">
        <v>871</v>
      </c>
      <c r="BO233">
        <v>0</v>
      </c>
      <c r="BP233">
        <v>0</v>
      </c>
      <c r="BQ233">
        <v>0</v>
      </c>
      <c r="BR233">
        <v>0</v>
      </c>
      <c r="BS233">
        <v>0</v>
      </c>
      <c r="BT233" t="s">
        <v>872</v>
      </c>
      <c r="BU233" t="s">
        <v>872</v>
      </c>
      <c r="BV233" t="s">
        <v>872</v>
      </c>
      <c r="BW233" t="s">
        <v>872</v>
      </c>
      <c r="BY233">
        <v>0</v>
      </c>
      <c r="BZ233">
        <v>0</v>
      </c>
      <c r="CA233">
        <v>0</v>
      </c>
      <c r="CB233">
        <v>0</v>
      </c>
      <c r="CC233">
        <v>0</v>
      </c>
      <c r="CD233">
        <v>0</v>
      </c>
      <c r="CE233">
        <v>0</v>
      </c>
      <c r="CF233">
        <v>0</v>
      </c>
      <c r="CG233">
        <v>0</v>
      </c>
      <c r="CH233">
        <v>0</v>
      </c>
      <c r="CI233">
        <v>138.57</v>
      </c>
      <c r="CK233">
        <v>138.57</v>
      </c>
      <c r="CL233">
        <v>0</v>
      </c>
      <c r="CM233">
        <v>0</v>
      </c>
      <c r="CN233" t="s">
        <v>873</v>
      </c>
      <c r="CO233">
        <v>138.57</v>
      </c>
      <c r="CQ233">
        <v>138.57</v>
      </c>
      <c r="CR233">
        <v>0</v>
      </c>
      <c r="CS233">
        <v>0</v>
      </c>
      <c r="CT233">
        <v>0</v>
      </c>
      <c r="CU233">
        <v>0</v>
      </c>
      <c r="CV233">
        <v>0</v>
      </c>
      <c r="CW233">
        <v>0</v>
      </c>
      <c r="CY233">
        <v>0</v>
      </c>
      <c r="CZ233">
        <v>0</v>
      </c>
      <c r="DA233">
        <v>0</v>
      </c>
      <c r="DB233">
        <v>0</v>
      </c>
      <c r="DD233">
        <v>0</v>
      </c>
      <c r="DE233">
        <v>0</v>
      </c>
      <c r="DF233">
        <v>0</v>
      </c>
      <c r="DG233">
        <v>0</v>
      </c>
      <c r="DI233">
        <v>0</v>
      </c>
      <c r="DJ233">
        <v>0</v>
      </c>
      <c r="DK233">
        <v>0</v>
      </c>
      <c r="DL233">
        <v>0</v>
      </c>
      <c r="DM233">
        <v>18.46</v>
      </c>
      <c r="DN233">
        <v>4.6150000000000002</v>
      </c>
      <c r="DP233">
        <v>18.46</v>
      </c>
      <c r="DQ233">
        <v>0</v>
      </c>
      <c r="DR233">
        <v>0</v>
      </c>
      <c r="DT233">
        <v>0</v>
      </c>
      <c r="DU233">
        <v>0</v>
      </c>
      <c r="DV233">
        <v>0</v>
      </c>
      <c r="DX233">
        <v>0</v>
      </c>
      <c r="DY233">
        <v>0</v>
      </c>
      <c r="DZ233">
        <v>148.95249999999999</v>
      </c>
      <c r="EA233">
        <v>143.185</v>
      </c>
      <c r="ED233">
        <v>148.95249999999999</v>
      </c>
      <c r="EF233" t="s">
        <v>874</v>
      </c>
      <c r="EG233">
        <v>-4.4390000000000002E-3</v>
      </c>
      <c r="EH233">
        <v>0</v>
      </c>
      <c r="EI233">
        <v>0</v>
      </c>
      <c r="EJ233">
        <v>0</v>
      </c>
      <c r="EK233">
        <v>0</v>
      </c>
      <c r="EL233" t="s">
        <v>872</v>
      </c>
      <c r="EM233" t="s">
        <v>872</v>
      </c>
      <c r="EN233" t="s">
        <v>872</v>
      </c>
      <c r="EO233" t="s">
        <v>872</v>
      </c>
      <c r="EQ233">
        <v>0</v>
      </c>
      <c r="ER233" s="22">
        <v>0</v>
      </c>
      <c r="ES233">
        <v>0</v>
      </c>
      <c r="ET233">
        <v>0</v>
      </c>
      <c r="EU233">
        <v>0</v>
      </c>
      <c r="EV233">
        <v>0</v>
      </c>
      <c r="EW233">
        <v>0</v>
      </c>
      <c r="EX233">
        <v>0</v>
      </c>
      <c r="EY233">
        <v>0</v>
      </c>
      <c r="EZ233">
        <v>0</v>
      </c>
      <c r="FA233">
        <v>143.18</v>
      </c>
      <c r="FC233">
        <v>143.18</v>
      </c>
      <c r="FD233">
        <v>0</v>
      </c>
      <c r="FE233">
        <v>0</v>
      </c>
      <c r="FF233" t="s">
        <v>875</v>
      </c>
      <c r="FG233">
        <v>143.18</v>
      </c>
      <c r="FI233">
        <v>143.18</v>
      </c>
      <c r="FJ233">
        <v>0</v>
      </c>
      <c r="FK233">
        <v>0</v>
      </c>
      <c r="FL233">
        <v>0</v>
      </c>
      <c r="FM233">
        <v>0</v>
      </c>
      <c r="FN233">
        <v>0</v>
      </c>
      <c r="FO233">
        <v>0</v>
      </c>
      <c r="FQ233">
        <v>0</v>
      </c>
      <c r="FR233">
        <v>0</v>
      </c>
      <c r="FS233">
        <v>0</v>
      </c>
      <c r="FT233">
        <v>0</v>
      </c>
      <c r="FV233">
        <v>0</v>
      </c>
      <c r="FW233">
        <v>0</v>
      </c>
      <c r="FX233">
        <v>0</v>
      </c>
      <c r="FY233">
        <v>0</v>
      </c>
      <c r="GA233">
        <v>0</v>
      </c>
      <c r="GB233">
        <v>0</v>
      </c>
      <c r="GC233">
        <v>0</v>
      </c>
      <c r="GD233">
        <v>0</v>
      </c>
      <c r="GE233">
        <v>23.09</v>
      </c>
      <c r="GF233">
        <v>5.7725</v>
      </c>
      <c r="GH233">
        <v>23.09</v>
      </c>
      <c r="GI233">
        <v>0</v>
      </c>
      <c r="GJ233">
        <v>0</v>
      </c>
      <c r="GL233">
        <v>0</v>
      </c>
      <c r="GM233">
        <v>0</v>
      </c>
      <c r="GN233">
        <v>0</v>
      </c>
      <c r="GP233">
        <v>0</v>
      </c>
      <c r="GQ233">
        <v>0</v>
      </c>
      <c r="GR233">
        <v>146.30250000000001</v>
      </c>
      <c r="GS233">
        <v>148.95249999999999</v>
      </c>
      <c r="GV233">
        <v>148.95249999999999</v>
      </c>
      <c r="GX233" t="s">
        <v>876</v>
      </c>
      <c r="GY233">
        <v>-8.1720000000000004E-3</v>
      </c>
      <c r="GZ233">
        <v>0</v>
      </c>
      <c r="HA233">
        <v>0</v>
      </c>
      <c r="HB233">
        <v>0</v>
      </c>
      <c r="HC233">
        <v>0</v>
      </c>
      <c r="HD233" t="s">
        <v>872</v>
      </c>
      <c r="HE233" t="s">
        <v>872</v>
      </c>
      <c r="HF233" t="s">
        <v>872</v>
      </c>
      <c r="HG233" t="s">
        <v>872</v>
      </c>
      <c r="HI233">
        <v>0</v>
      </c>
      <c r="HJ233">
        <v>0</v>
      </c>
      <c r="HK233">
        <v>0</v>
      </c>
      <c r="HL233">
        <v>0</v>
      </c>
      <c r="HM233">
        <v>0</v>
      </c>
      <c r="HN233">
        <v>0</v>
      </c>
      <c r="HO233">
        <v>0</v>
      </c>
      <c r="HP233">
        <v>0</v>
      </c>
      <c r="HQ233">
        <v>0</v>
      </c>
      <c r="HR233">
        <v>0</v>
      </c>
      <c r="HS233">
        <v>140.22</v>
      </c>
      <c r="HU233">
        <v>140.22</v>
      </c>
      <c r="HV233">
        <v>0</v>
      </c>
      <c r="HW233">
        <v>0</v>
      </c>
      <c r="HX233" t="s">
        <v>877</v>
      </c>
      <c r="HY233">
        <v>140.22</v>
      </c>
      <c r="IA233">
        <v>140.22</v>
      </c>
      <c r="IB233">
        <v>0</v>
      </c>
      <c r="IC233">
        <v>0</v>
      </c>
      <c r="ID233">
        <v>0</v>
      </c>
      <c r="IE233">
        <v>0</v>
      </c>
      <c r="IF233">
        <v>0</v>
      </c>
      <c r="IG233">
        <v>0</v>
      </c>
      <c r="II233">
        <v>0</v>
      </c>
      <c r="IJ233">
        <v>0</v>
      </c>
      <c r="IK233">
        <v>0</v>
      </c>
      <c r="IL233">
        <v>0</v>
      </c>
      <c r="IN233">
        <v>0</v>
      </c>
      <c r="IO233">
        <v>0</v>
      </c>
      <c r="IP233">
        <v>0</v>
      </c>
      <c r="IQ233">
        <v>0</v>
      </c>
      <c r="IS233">
        <v>0</v>
      </c>
      <c r="IT233">
        <v>0</v>
      </c>
      <c r="IU233">
        <v>0</v>
      </c>
      <c r="IV233">
        <v>0</v>
      </c>
      <c r="IW233">
        <v>24.33</v>
      </c>
      <c r="IX233">
        <v>6.0824999999999996</v>
      </c>
      <c r="IZ233">
        <v>24.33</v>
      </c>
      <c r="JA233">
        <v>0</v>
      </c>
      <c r="JB233">
        <v>0</v>
      </c>
      <c r="JD233">
        <v>0</v>
      </c>
      <c r="JE233">
        <v>0</v>
      </c>
      <c r="JF233">
        <v>0</v>
      </c>
      <c r="JH233">
        <v>0</v>
      </c>
      <c r="JI233">
        <v>0</v>
      </c>
      <c r="JJ233">
        <v>146.30250000000001</v>
      </c>
      <c r="JL233" t="s">
        <v>878</v>
      </c>
      <c r="JM233">
        <v>0</v>
      </c>
      <c r="JN233">
        <v>0</v>
      </c>
      <c r="JO233">
        <v>0</v>
      </c>
      <c r="JP233">
        <v>0</v>
      </c>
      <c r="JQ233">
        <v>0</v>
      </c>
      <c r="JR233">
        <v>44317.36438082176</v>
      </c>
      <c r="JS233">
        <v>1</v>
      </c>
      <c r="JT233">
        <v>3</v>
      </c>
    </row>
    <row r="234" spans="1:280" x14ac:dyDescent="0.25">
      <c r="A234">
        <v>2143</v>
      </c>
      <c r="B234">
        <v>2143</v>
      </c>
      <c r="C234" t="s">
        <v>346</v>
      </c>
      <c r="D234" t="s">
        <v>334</v>
      </c>
      <c r="E234" t="s">
        <v>347</v>
      </c>
      <c r="G234">
        <v>2117</v>
      </c>
      <c r="H234">
        <v>6700000</v>
      </c>
      <c r="I234">
        <v>10000</v>
      </c>
      <c r="J234">
        <v>0</v>
      </c>
      <c r="K234">
        <v>45000</v>
      </c>
      <c r="L234">
        <v>250000</v>
      </c>
      <c r="M234">
        <v>0</v>
      </c>
      <c r="N234">
        <v>0</v>
      </c>
      <c r="O234">
        <v>0</v>
      </c>
      <c r="P234">
        <v>10.8</v>
      </c>
      <c r="Q234">
        <v>950000</v>
      </c>
      <c r="R234">
        <v>2160</v>
      </c>
      <c r="S234">
        <v>2160</v>
      </c>
      <c r="T234">
        <v>2160</v>
      </c>
      <c r="U234">
        <v>0</v>
      </c>
      <c r="V234" t="s">
        <v>870</v>
      </c>
      <c r="W234">
        <v>2160</v>
      </c>
      <c r="X234">
        <v>2160</v>
      </c>
      <c r="Y234">
        <v>2160</v>
      </c>
      <c r="Z234">
        <v>0</v>
      </c>
      <c r="AA234">
        <v>340</v>
      </c>
      <c r="AB234">
        <v>237.6</v>
      </c>
      <c r="AC234">
        <v>31.2</v>
      </c>
      <c r="AD234">
        <v>95</v>
      </c>
      <c r="AE234">
        <v>47.5</v>
      </c>
      <c r="AF234">
        <v>95</v>
      </c>
      <c r="AG234">
        <v>95</v>
      </c>
      <c r="AH234">
        <v>0</v>
      </c>
      <c r="AI234">
        <v>0</v>
      </c>
      <c r="AJ234">
        <v>0</v>
      </c>
      <c r="AK234">
        <v>0</v>
      </c>
      <c r="AL234">
        <v>0</v>
      </c>
      <c r="AM234">
        <v>0</v>
      </c>
      <c r="AN234">
        <v>0</v>
      </c>
      <c r="AO234">
        <v>0</v>
      </c>
      <c r="AP234">
        <v>0</v>
      </c>
      <c r="AQ234">
        <v>0</v>
      </c>
      <c r="AR234">
        <v>0</v>
      </c>
      <c r="AS234">
        <v>5</v>
      </c>
      <c r="AT234">
        <v>1.25</v>
      </c>
      <c r="AU234">
        <v>203.1</v>
      </c>
      <c r="AV234">
        <v>50.774999999999999</v>
      </c>
      <c r="AW234">
        <v>203.1</v>
      </c>
      <c r="AX234">
        <v>203.1</v>
      </c>
      <c r="AY234">
        <v>0</v>
      </c>
      <c r="AZ234">
        <v>26.84</v>
      </c>
      <c r="BA234">
        <v>26.84</v>
      </c>
      <c r="BB234">
        <v>26.84</v>
      </c>
      <c r="BC234">
        <v>0</v>
      </c>
      <c r="BD234">
        <v>0</v>
      </c>
      <c r="BE234">
        <v>0</v>
      </c>
      <c r="BF234">
        <v>0</v>
      </c>
      <c r="BG234">
        <v>0</v>
      </c>
      <c r="BH234">
        <v>2460.2226000000001</v>
      </c>
      <c r="BI234">
        <v>2555.165</v>
      </c>
      <c r="BJ234">
        <v>2460.2226000000001</v>
      </c>
      <c r="BK234">
        <v>2555.165</v>
      </c>
      <c r="BL234">
        <v>2555.165</v>
      </c>
      <c r="BM234">
        <v>2555.165</v>
      </c>
      <c r="BN234" t="s">
        <v>871</v>
      </c>
      <c r="BO234">
        <v>0</v>
      </c>
      <c r="BP234">
        <v>0</v>
      </c>
      <c r="BQ234">
        <v>439.81</v>
      </c>
      <c r="BR234">
        <v>14</v>
      </c>
      <c r="BS234">
        <v>0.7</v>
      </c>
      <c r="BT234" t="s">
        <v>872</v>
      </c>
      <c r="BU234" t="s">
        <v>872</v>
      </c>
      <c r="BV234" t="s">
        <v>872</v>
      </c>
      <c r="BW234" t="s">
        <v>872</v>
      </c>
      <c r="BX234">
        <v>2117</v>
      </c>
      <c r="BY234">
        <v>6550000</v>
      </c>
      <c r="BZ234">
        <v>10000</v>
      </c>
      <c r="CA234">
        <v>0</v>
      </c>
      <c r="CB234">
        <v>45000</v>
      </c>
      <c r="CC234">
        <v>250000</v>
      </c>
      <c r="CD234">
        <v>0</v>
      </c>
      <c r="CE234">
        <v>0</v>
      </c>
      <c r="CF234">
        <v>0</v>
      </c>
      <c r="CG234">
        <v>10.8</v>
      </c>
      <c r="CH234">
        <v>480000</v>
      </c>
      <c r="CI234">
        <v>2076.16</v>
      </c>
      <c r="CJ234">
        <v>2076.16</v>
      </c>
      <c r="CK234">
        <v>2076.16</v>
      </c>
      <c r="CL234">
        <v>0</v>
      </c>
      <c r="CM234">
        <v>0</v>
      </c>
      <c r="CN234" t="s">
        <v>873</v>
      </c>
      <c r="CO234">
        <v>2076.16</v>
      </c>
      <c r="CP234">
        <v>2076.16</v>
      </c>
      <c r="CQ234">
        <v>2076.16</v>
      </c>
      <c r="CR234">
        <v>0</v>
      </c>
      <c r="CS234">
        <v>342</v>
      </c>
      <c r="CT234">
        <v>228.3776</v>
      </c>
      <c r="CU234">
        <v>31.2</v>
      </c>
      <c r="CV234">
        <v>95.18</v>
      </c>
      <c r="CW234">
        <v>47.59</v>
      </c>
      <c r="CX234">
        <v>95.18</v>
      </c>
      <c r="CY234">
        <v>95.18</v>
      </c>
      <c r="CZ234">
        <v>0</v>
      </c>
      <c r="DA234">
        <v>0</v>
      </c>
      <c r="DB234">
        <v>0</v>
      </c>
      <c r="DC234">
        <v>0</v>
      </c>
      <c r="DD234">
        <v>0</v>
      </c>
      <c r="DE234">
        <v>0</v>
      </c>
      <c r="DF234">
        <v>0</v>
      </c>
      <c r="DG234">
        <v>0</v>
      </c>
      <c r="DH234">
        <v>0</v>
      </c>
      <c r="DI234">
        <v>0</v>
      </c>
      <c r="DJ234">
        <v>0</v>
      </c>
      <c r="DK234">
        <v>5</v>
      </c>
      <c r="DL234">
        <v>1.25</v>
      </c>
      <c r="DM234">
        <v>195.22</v>
      </c>
      <c r="DN234">
        <v>48.805</v>
      </c>
      <c r="DO234">
        <v>195.22</v>
      </c>
      <c r="DP234">
        <v>195.22</v>
      </c>
      <c r="DQ234">
        <v>0</v>
      </c>
      <c r="DR234">
        <v>26.84</v>
      </c>
      <c r="DS234">
        <v>26.84</v>
      </c>
      <c r="DT234">
        <v>26.84</v>
      </c>
      <c r="DU234">
        <v>0</v>
      </c>
      <c r="DV234">
        <v>0</v>
      </c>
      <c r="DW234">
        <v>0</v>
      </c>
      <c r="DX234">
        <v>0</v>
      </c>
      <c r="DY234">
        <v>0</v>
      </c>
      <c r="DZ234">
        <v>2685.0178999999998</v>
      </c>
      <c r="EA234">
        <v>2460.2226000000001</v>
      </c>
      <c r="EB234">
        <v>2685.0178999999998</v>
      </c>
      <c r="EC234">
        <v>2460.2226000000001</v>
      </c>
      <c r="ED234">
        <v>2685.0178999999998</v>
      </c>
      <c r="EE234">
        <v>2685.0178999999998</v>
      </c>
      <c r="EF234" t="s">
        <v>874</v>
      </c>
      <c r="EG234">
        <v>-2.3879999999999999E-3</v>
      </c>
      <c r="EH234">
        <v>0</v>
      </c>
      <c r="EI234">
        <v>230.64</v>
      </c>
      <c r="EJ234">
        <v>7</v>
      </c>
      <c r="EK234">
        <v>0.7</v>
      </c>
      <c r="EL234" t="s">
        <v>872</v>
      </c>
      <c r="EM234" t="s">
        <v>872</v>
      </c>
      <c r="EN234" t="s">
        <v>872</v>
      </c>
      <c r="EO234" t="s">
        <v>872</v>
      </c>
      <c r="EP234">
        <v>2117</v>
      </c>
      <c r="EQ234">
        <v>6321096</v>
      </c>
      <c r="ER234" s="22">
        <v>9648</v>
      </c>
      <c r="ES234">
        <v>217605</v>
      </c>
      <c r="ET234">
        <v>54544</v>
      </c>
      <c r="EU234">
        <v>53990</v>
      </c>
      <c r="EV234">
        <v>0</v>
      </c>
      <c r="EW234">
        <v>0</v>
      </c>
      <c r="EX234">
        <v>0</v>
      </c>
      <c r="EY234">
        <v>10.8</v>
      </c>
      <c r="EZ234">
        <v>848668</v>
      </c>
      <c r="FA234">
        <v>2259.14</v>
      </c>
      <c r="FB234">
        <v>2259.14</v>
      </c>
      <c r="FC234">
        <v>2259.14</v>
      </c>
      <c r="FD234">
        <v>0</v>
      </c>
      <c r="FE234">
        <v>0</v>
      </c>
      <c r="FF234" t="s">
        <v>875</v>
      </c>
      <c r="FG234">
        <v>2259.14</v>
      </c>
      <c r="FH234">
        <v>2259.14</v>
      </c>
      <c r="FI234">
        <v>2259.14</v>
      </c>
      <c r="FJ234">
        <v>0</v>
      </c>
      <c r="FK234">
        <v>372</v>
      </c>
      <c r="FL234">
        <v>248.50540000000001</v>
      </c>
      <c r="FM234">
        <v>31.2</v>
      </c>
      <c r="FN234">
        <v>108.03</v>
      </c>
      <c r="FO234">
        <v>54.015000000000001</v>
      </c>
      <c r="FP234">
        <v>108.03</v>
      </c>
      <c r="FQ234">
        <v>108.03</v>
      </c>
      <c r="FR234">
        <v>0</v>
      </c>
      <c r="FS234">
        <v>0</v>
      </c>
      <c r="FT234">
        <v>0</v>
      </c>
      <c r="FU234">
        <v>0</v>
      </c>
      <c r="FV234">
        <v>0</v>
      </c>
      <c r="FW234">
        <v>0</v>
      </c>
      <c r="FX234">
        <v>0</v>
      </c>
      <c r="FY234">
        <v>0</v>
      </c>
      <c r="FZ234">
        <v>0</v>
      </c>
      <c r="GA234">
        <v>0</v>
      </c>
      <c r="GB234">
        <v>0</v>
      </c>
      <c r="GC234">
        <v>11</v>
      </c>
      <c r="GD234">
        <v>2.75</v>
      </c>
      <c r="GE234">
        <v>250.27</v>
      </c>
      <c r="GF234">
        <v>62.567500000000003</v>
      </c>
      <c r="GG234">
        <v>250.27</v>
      </c>
      <c r="GH234">
        <v>250.27</v>
      </c>
      <c r="GI234">
        <v>0</v>
      </c>
      <c r="GJ234">
        <v>26.84</v>
      </c>
      <c r="GK234">
        <v>26.84</v>
      </c>
      <c r="GL234">
        <v>26.84</v>
      </c>
      <c r="GM234">
        <v>0</v>
      </c>
      <c r="GN234">
        <v>0</v>
      </c>
      <c r="GO234">
        <v>0</v>
      </c>
      <c r="GP234">
        <v>0</v>
      </c>
      <c r="GQ234">
        <v>0</v>
      </c>
      <c r="GR234">
        <v>2645.0792999999999</v>
      </c>
      <c r="GS234">
        <v>2685.0178999999998</v>
      </c>
      <c r="GT234">
        <v>2645.0792999999999</v>
      </c>
      <c r="GU234">
        <v>2685.0178999999998</v>
      </c>
      <c r="GV234">
        <v>2685.0178999999998</v>
      </c>
      <c r="GW234">
        <v>2685.0178999999998</v>
      </c>
      <c r="GX234" t="s">
        <v>876</v>
      </c>
      <c r="GY234">
        <v>-4.5209999999999998E-3</v>
      </c>
      <c r="GZ234">
        <v>0</v>
      </c>
      <c r="HA234">
        <v>373.96</v>
      </c>
      <c r="HB234">
        <v>10</v>
      </c>
      <c r="HC234">
        <v>0.7</v>
      </c>
      <c r="HD234" t="s">
        <v>872</v>
      </c>
      <c r="HE234" t="s">
        <v>872</v>
      </c>
      <c r="HF234" t="s">
        <v>872</v>
      </c>
      <c r="HG234" t="s">
        <v>872</v>
      </c>
      <c r="HH234">
        <v>2117</v>
      </c>
      <c r="HI234">
        <v>6200570</v>
      </c>
      <c r="HJ234">
        <v>10764</v>
      </c>
      <c r="HK234">
        <v>241480</v>
      </c>
      <c r="HL234">
        <v>51752</v>
      </c>
      <c r="HM234">
        <v>1275683</v>
      </c>
      <c r="HN234">
        <v>0</v>
      </c>
      <c r="HO234">
        <v>0</v>
      </c>
      <c r="HP234">
        <v>0</v>
      </c>
      <c r="HQ234">
        <v>10.39</v>
      </c>
      <c r="HR234">
        <v>865268</v>
      </c>
      <c r="HS234">
        <v>2237.63</v>
      </c>
      <c r="HT234">
        <v>2237.63</v>
      </c>
      <c r="HU234">
        <v>2237.63</v>
      </c>
      <c r="HV234">
        <v>0</v>
      </c>
      <c r="HW234">
        <v>0</v>
      </c>
      <c r="HX234" t="s">
        <v>877</v>
      </c>
      <c r="HY234">
        <v>2237.63</v>
      </c>
      <c r="HZ234">
        <v>2237.63</v>
      </c>
      <c r="IA234">
        <v>2237.63</v>
      </c>
      <c r="IB234">
        <v>0</v>
      </c>
      <c r="IC234">
        <v>343</v>
      </c>
      <c r="ID234">
        <v>246.13929999999999</v>
      </c>
      <c r="IE234">
        <v>20.399999999999999</v>
      </c>
      <c r="IF234">
        <v>88.11</v>
      </c>
      <c r="IG234">
        <v>44.055</v>
      </c>
      <c r="IH234">
        <v>88.11</v>
      </c>
      <c r="II234">
        <v>88.11</v>
      </c>
      <c r="IJ234">
        <v>0</v>
      </c>
      <c r="IK234">
        <v>2.9</v>
      </c>
      <c r="IL234">
        <v>2.9</v>
      </c>
      <c r="IM234">
        <v>2.9</v>
      </c>
      <c r="IN234">
        <v>2.9</v>
      </c>
      <c r="IO234">
        <v>0</v>
      </c>
      <c r="IP234">
        <v>0</v>
      </c>
      <c r="IQ234">
        <v>0</v>
      </c>
      <c r="IR234">
        <v>0</v>
      </c>
      <c r="IS234">
        <v>0</v>
      </c>
      <c r="IT234">
        <v>0</v>
      </c>
      <c r="IU234">
        <v>8</v>
      </c>
      <c r="IV234">
        <v>2</v>
      </c>
      <c r="IW234">
        <v>260.45999999999998</v>
      </c>
      <c r="IX234">
        <v>65.114999999999995</v>
      </c>
      <c r="IY234">
        <v>260.45999999999998</v>
      </c>
      <c r="IZ234">
        <v>260.45999999999998</v>
      </c>
      <c r="JA234">
        <v>0</v>
      </c>
      <c r="JB234">
        <v>26.84</v>
      </c>
      <c r="JC234">
        <v>26.84</v>
      </c>
      <c r="JD234">
        <v>26.84</v>
      </c>
      <c r="JE234">
        <v>0</v>
      </c>
      <c r="JF234">
        <v>0</v>
      </c>
      <c r="JG234">
        <v>0</v>
      </c>
      <c r="JH234">
        <v>0</v>
      </c>
      <c r="JI234">
        <v>0</v>
      </c>
      <c r="JJ234">
        <v>2645.0792999999999</v>
      </c>
      <c r="JK234">
        <v>2645.0792999999999</v>
      </c>
      <c r="JL234" t="s">
        <v>878</v>
      </c>
      <c r="JM234">
        <v>-5.4409999999999997E-3</v>
      </c>
      <c r="JN234">
        <v>0</v>
      </c>
      <c r="JO234">
        <v>386.69</v>
      </c>
      <c r="JP234">
        <v>11</v>
      </c>
      <c r="JQ234">
        <v>0.7</v>
      </c>
      <c r="JR234">
        <v>44317.36438082176</v>
      </c>
      <c r="JS234">
        <v>1</v>
      </c>
      <c r="JT234">
        <v>2</v>
      </c>
    </row>
    <row r="235" spans="1:280" x14ac:dyDescent="0.25">
      <c r="A235">
        <v>2144</v>
      </c>
      <c r="B235">
        <v>2144</v>
      </c>
      <c r="C235" t="s">
        <v>348</v>
      </c>
      <c r="D235" t="s">
        <v>334</v>
      </c>
      <c r="E235" t="s">
        <v>349</v>
      </c>
      <c r="G235">
        <v>2117</v>
      </c>
      <c r="H235">
        <v>900000</v>
      </c>
      <c r="I235">
        <v>0</v>
      </c>
      <c r="J235">
        <v>0</v>
      </c>
      <c r="K235">
        <v>1500</v>
      </c>
      <c r="L235">
        <v>0</v>
      </c>
      <c r="M235">
        <v>0</v>
      </c>
      <c r="N235">
        <v>0</v>
      </c>
      <c r="O235">
        <v>0</v>
      </c>
      <c r="P235">
        <v>14.19</v>
      </c>
      <c r="Q235">
        <v>85000</v>
      </c>
      <c r="R235">
        <v>230</v>
      </c>
      <c r="S235">
        <v>230</v>
      </c>
      <c r="T235">
        <v>230</v>
      </c>
      <c r="U235">
        <v>0</v>
      </c>
      <c r="V235" t="s">
        <v>870</v>
      </c>
      <c r="W235">
        <v>230</v>
      </c>
      <c r="X235">
        <v>230</v>
      </c>
      <c r="Y235">
        <v>230</v>
      </c>
      <c r="Z235">
        <v>0</v>
      </c>
      <c r="AA235">
        <v>18</v>
      </c>
      <c r="AB235">
        <v>18</v>
      </c>
      <c r="AC235">
        <v>0</v>
      </c>
      <c r="AD235">
        <v>29</v>
      </c>
      <c r="AE235">
        <v>14.5</v>
      </c>
      <c r="AF235">
        <v>29</v>
      </c>
      <c r="AG235">
        <v>29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0</v>
      </c>
      <c r="AN235">
        <v>0</v>
      </c>
      <c r="AO235">
        <v>0</v>
      </c>
      <c r="AP235">
        <v>0</v>
      </c>
      <c r="AQ235">
        <v>0</v>
      </c>
      <c r="AR235">
        <v>0</v>
      </c>
      <c r="AS235">
        <v>0</v>
      </c>
      <c r="AT235">
        <v>0</v>
      </c>
      <c r="AU235">
        <v>22.72</v>
      </c>
      <c r="AV235">
        <v>5.68</v>
      </c>
      <c r="AW235">
        <v>22.72</v>
      </c>
      <c r="AX235">
        <v>22.72</v>
      </c>
      <c r="AY235">
        <v>0</v>
      </c>
      <c r="AZ235">
        <v>55.19</v>
      </c>
      <c r="BA235">
        <v>55.19</v>
      </c>
      <c r="BB235">
        <v>55.19</v>
      </c>
      <c r="BC235">
        <v>0</v>
      </c>
      <c r="BD235">
        <v>67.77</v>
      </c>
      <c r="BE235">
        <v>67.77</v>
      </c>
      <c r="BF235">
        <v>67.77</v>
      </c>
      <c r="BG235">
        <v>0</v>
      </c>
      <c r="BH235">
        <v>402.22250000000003</v>
      </c>
      <c r="BI235">
        <v>391.14</v>
      </c>
      <c r="BJ235">
        <v>402.22250000000003</v>
      </c>
      <c r="BK235">
        <v>391.14</v>
      </c>
      <c r="BL235">
        <v>402.22250000000003</v>
      </c>
      <c r="BM235">
        <v>402.22250000000003</v>
      </c>
      <c r="BN235" t="s">
        <v>871</v>
      </c>
      <c r="BO235">
        <v>0</v>
      </c>
      <c r="BP235">
        <v>0</v>
      </c>
      <c r="BQ235">
        <v>369.57</v>
      </c>
      <c r="BR235">
        <v>9</v>
      </c>
      <c r="BS235">
        <v>0.7</v>
      </c>
      <c r="BT235" t="s">
        <v>872</v>
      </c>
      <c r="BU235" t="s">
        <v>872</v>
      </c>
      <c r="BV235" t="s">
        <v>872</v>
      </c>
      <c r="BW235" t="s">
        <v>872</v>
      </c>
      <c r="BX235">
        <v>2117</v>
      </c>
      <c r="BY235">
        <v>875000</v>
      </c>
      <c r="BZ235">
        <v>0</v>
      </c>
      <c r="CA235">
        <v>0</v>
      </c>
      <c r="CB235">
        <v>1500</v>
      </c>
      <c r="CC235">
        <v>0</v>
      </c>
      <c r="CD235">
        <v>0</v>
      </c>
      <c r="CE235">
        <v>0</v>
      </c>
      <c r="CF235">
        <v>0</v>
      </c>
      <c r="CG235">
        <v>14.19</v>
      </c>
      <c r="CH235">
        <v>80500</v>
      </c>
      <c r="CI235">
        <v>244.11</v>
      </c>
      <c r="CJ235">
        <v>244.11</v>
      </c>
      <c r="CK235">
        <v>244.11</v>
      </c>
      <c r="CL235">
        <v>0</v>
      </c>
      <c r="CM235">
        <v>0</v>
      </c>
      <c r="CN235" t="s">
        <v>873</v>
      </c>
      <c r="CO235">
        <v>244.11</v>
      </c>
      <c r="CP235">
        <v>244.11</v>
      </c>
      <c r="CQ235">
        <v>244.11</v>
      </c>
      <c r="CR235">
        <v>0</v>
      </c>
      <c r="CS235">
        <v>14</v>
      </c>
      <c r="CT235">
        <v>14</v>
      </c>
      <c r="CU235">
        <v>0</v>
      </c>
      <c r="CV235">
        <v>30.25</v>
      </c>
      <c r="CW235">
        <v>15.125</v>
      </c>
      <c r="CX235">
        <v>30.25</v>
      </c>
      <c r="CY235">
        <v>30.25</v>
      </c>
      <c r="CZ235">
        <v>0</v>
      </c>
      <c r="DA235">
        <v>0</v>
      </c>
      <c r="DB235">
        <v>0</v>
      </c>
      <c r="DC235">
        <v>0</v>
      </c>
      <c r="DD235">
        <v>0</v>
      </c>
      <c r="DE235">
        <v>0</v>
      </c>
      <c r="DF235">
        <v>0</v>
      </c>
      <c r="DG235">
        <v>0</v>
      </c>
      <c r="DH235">
        <v>0</v>
      </c>
      <c r="DI235">
        <v>0</v>
      </c>
      <c r="DJ235">
        <v>0</v>
      </c>
      <c r="DK235">
        <v>0</v>
      </c>
      <c r="DL235">
        <v>0</v>
      </c>
      <c r="DM235">
        <v>24.11</v>
      </c>
      <c r="DN235">
        <v>6.0274999999999999</v>
      </c>
      <c r="DO235">
        <v>24.11</v>
      </c>
      <c r="DP235">
        <v>24.11</v>
      </c>
      <c r="DQ235">
        <v>0</v>
      </c>
      <c r="DR235">
        <v>55.19</v>
      </c>
      <c r="DS235">
        <v>55.19</v>
      </c>
      <c r="DT235">
        <v>55.19</v>
      </c>
      <c r="DU235">
        <v>0</v>
      </c>
      <c r="DV235">
        <v>67.77</v>
      </c>
      <c r="DW235">
        <v>67.77</v>
      </c>
      <c r="DX235">
        <v>67.77</v>
      </c>
      <c r="DY235">
        <v>0</v>
      </c>
      <c r="DZ235">
        <v>400.88249999999999</v>
      </c>
      <c r="EA235">
        <v>402.22250000000003</v>
      </c>
      <c r="EB235">
        <v>400.88249999999999</v>
      </c>
      <c r="EC235">
        <v>402.22250000000003</v>
      </c>
      <c r="ED235">
        <v>402.22250000000003</v>
      </c>
      <c r="EE235">
        <v>402.22250000000003</v>
      </c>
      <c r="EF235" t="s">
        <v>874</v>
      </c>
      <c r="EG235">
        <v>0</v>
      </c>
      <c r="EH235">
        <v>0</v>
      </c>
      <c r="EI235">
        <v>329.77</v>
      </c>
      <c r="EJ235">
        <v>14</v>
      </c>
      <c r="EK235">
        <v>0.7</v>
      </c>
      <c r="EL235" t="s">
        <v>872</v>
      </c>
      <c r="EM235" t="s">
        <v>872</v>
      </c>
      <c r="EN235" t="s">
        <v>872</v>
      </c>
      <c r="EO235" t="s">
        <v>872</v>
      </c>
      <c r="EP235">
        <v>2117</v>
      </c>
      <c r="EQ235">
        <v>823557</v>
      </c>
      <c r="ER235" s="22">
        <v>0</v>
      </c>
      <c r="ES235">
        <v>22196</v>
      </c>
      <c r="ET235">
        <v>6438</v>
      </c>
      <c r="EU235">
        <v>0</v>
      </c>
      <c r="EV235">
        <v>0</v>
      </c>
      <c r="EW235">
        <v>0</v>
      </c>
      <c r="EX235">
        <v>0</v>
      </c>
      <c r="EY235">
        <v>14.19</v>
      </c>
      <c r="EZ235">
        <v>170229</v>
      </c>
      <c r="FA235">
        <v>239.29</v>
      </c>
      <c r="FB235">
        <v>239.29</v>
      </c>
      <c r="FC235">
        <v>239.29</v>
      </c>
      <c r="FD235">
        <v>0</v>
      </c>
      <c r="FE235">
        <v>0</v>
      </c>
      <c r="FF235" t="s">
        <v>875</v>
      </c>
      <c r="FG235">
        <v>239.29</v>
      </c>
      <c r="FH235">
        <v>239.29</v>
      </c>
      <c r="FI235">
        <v>239.29</v>
      </c>
      <c r="FJ235">
        <v>0</v>
      </c>
      <c r="FK235">
        <v>14</v>
      </c>
      <c r="FL235">
        <v>14</v>
      </c>
      <c r="FM235">
        <v>0</v>
      </c>
      <c r="FN235">
        <v>36.58</v>
      </c>
      <c r="FO235">
        <v>18.29</v>
      </c>
      <c r="FP235">
        <v>36.58</v>
      </c>
      <c r="FQ235">
        <v>36.58</v>
      </c>
      <c r="FR235">
        <v>0</v>
      </c>
      <c r="FS235">
        <v>0</v>
      </c>
      <c r="FT235">
        <v>0</v>
      </c>
      <c r="FU235">
        <v>0</v>
      </c>
      <c r="FV235">
        <v>0</v>
      </c>
      <c r="FW235">
        <v>0</v>
      </c>
      <c r="FX235">
        <v>0</v>
      </c>
      <c r="FY235">
        <v>0</v>
      </c>
      <c r="FZ235">
        <v>0</v>
      </c>
      <c r="GA235">
        <v>0</v>
      </c>
      <c r="GB235">
        <v>0</v>
      </c>
      <c r="GC235">
        <v>1</v>
      </c>
      <c r="GD235">
        <v>0.25</v>
      </c>
      <c r="GE235">
        <v>24.37</v>
      </c>
      <c r="GF235">
        <v>6.0925000000000002</v>
      </c>
      <c r="GG235">
        <v>24.37</v>
      </c>
      <c r="GH235">
        <v>24.37</v>
      </c>
      <c r="GI235">
        <v>0</v>
      </c>
      <c r="GJ235">
        <v>55.19</v>
      </c>
      <c r="GK235">
        <v>55.19</v>
      </c>
      <c r="GL235">
        <v>55.19</v>
      </c>
      <c r="GM235">
        <v>0</v>
      </c>
      <c r="GN235">
        <v>67.77</v>
      </c>
      <c r="GO235">
        <v>67.77</v>
      </c>
      <c r="GP235">
        <v>67.77</v>
      </c>
      <c r="GQ235">
        <v>0</v>
      </c>
      <c r="GR235">
        <v>400.58499999999998</v>
      </c>
      <c r="GS235">
        <v>400.88249999999999</v>
      </c>
      <c r="GT235">
        <v>400.58499999999998</v>
      </c>
      <c r="GU235">
        <v>400.88249999999999</v>
      </c>
      <c r="GV235">
        <v>400.88249999999999</v>
      </c>
      <c r="GW235">
        <v>400.88249999999999</v>
      </c>
      <c r="GX235" t="s">
        <v>876</v>
      </c>
      <c r="GY235">
        <v>-2.4930999999999998E-2</v>
      </c>
      <c r="GZ235">
        <v>0</v>
      </c>
      <c r="HA235">
        <v>693.65</v>
      </c>
      <c r="HB235">
        <v>57</v>
      </c>
      <c r="HC235">
        <v>0.7</v>
      </c>
      <c r="HD235" t="s">
        <v>872</v>
      </c>
      <c r="HE235" t="s">
        <v>872</v>
      </c>
      <c r="HF235" t="s">
        <v>872</v>
      </c>
      <c r="HG235" t="s">
        <v>872</v>
      </c>
      <c r="HH235">
        <v>2117</v>
      </c>
      <c r="HI235">
        <v>795668</v>
      </c>
      <c r="HJ235">
        <v>0</v>
      </c>
      <c r="HK235">
        <v>23092</v>
      </c>
      <c r="HL235">
        <v>5758</v>
      </c>
      <c r="HM235">
        <v>0</v>
      </c>
      <c r="HN235">
        <v>0</v>
      </c>
      <c r="HO235">
        <v>0</v>
      </c>
      <c r="HP235">
        <v>0</v>
      </c>
      <c r="HQ235">
        <v>12.78</v>
      </c>
      <c r="HR235">
        <v>150507</v>
      </c>
      <c r="HS235">
        <v>231.63</v>
      </c>
      <c r="HT235">
        <v>231.63</v>
      </c>
      <c r="HU235">
        <v>231.63</v>
      </c>
      <c r="HV235">
        <v>0</v>
      </c>
      <c r="HW235">
        <v>0</v>
      </c>
      <c r="HX235" t="s">
        <v>877</v>
      </c>
      <c r="HY235">
        <v>231.63</v>
      </c>
      <c r="HZ235">
        <v>231.63</v>
      </c>
      <c r="IA235">
        <v>231.63</v>
      </c>
      <c r="IB235">
        <v>0</v>
      </c>
      <c r="IC235">
        <v>21</v>
      </c>
      <c r="ID235">
        <v>21</v>
      </c>
      <c r="IE235">
        <v>0</v>
      </c>
      <c r="IF235">
        <v>34.93</v>
      </c>
      <c r="IG235">
        <v>17.465</v>
      </c>
      <c r="IH235">
        <v>34.93</v>
      </c>
      <c r="II235">
        <v>34.93</v>
      </c>
      <c r="IJ235">
        <v>0</v>
      </c>
      <c r="IK235">
        <v>0</v>
      </c>
      <c r="IL235">
        <v>0</v>
      </c>
      <c r="IM235">
        <v>0</v>
      </c>
      <c r="IN235">
        <v>0</v>
      </c>
      <c r="IO235">
        <v>0</v>
      </c>
      <c r="IP235">
        <v>0</v>
      </c>
      <c r="IQ235">
        <v>0</v>
      </c>
      <c r="IR235">
        <v>0</v>
      </c>
      <c r="IS235">
        <v>0</v>
      </c>
      <c r="IT235">
        <v>0</v>
      </c>
      <c r="IU235">
        <v>0</v>
      </c>
      <c r="IV235">
        <v>0</v>
      </c>
      <c r="IW235">
        <v>30.12</v>
      </c>
      <c r="IX235">
        <v>7.53</v>
      </c>
      <c r="IY235">
        <v>30.12</v>
      </c>
      <c r="IZ235">
        <v>30.12</v>
      </c>
      <c r="JA235">
        <v>0</v>
      </c>
      <c r="JB235">
        <v>55.19</v>
      </c>
      <c r="JC235">
        <v>55.19</v>
      </c>
      <c r="JD235">
        <v>55.19</v>
      </c>
      <c r="JE235">
        <v>0</v>
      </c>
      <c r="JF235">
        <v>67.77</v>
      </c>
      <c r="JG235">
        <v>67.77</v>
      </c>
      <c r="JH235">
        <v>67.77</v>
      </c>
      <c r="JI235">
        <v>0</v>
      </c>
      <c r="JJ235">
        <v>400.58499999999998</v>
      </c>
      <c r="JK235">
        <v>400.58499999999998</v>
      </c>
      <c r="JL235" t="s">
        <v>878</v>
      </c>
      <c r="JM235">
        <v>-1.1892E-2</v>
      </c>
      <c r="JN235">
        <v>0</v>
      </c>
      <c r="JO235">
        <v>649.77</v>
      </c>
      <c r="JP235">
        <v>49</v>
      </c>
      <c r="JQ235">
        <v>0.7</v>
      </c>
      <c r="JR235">
        <v>44317.36438082176</v>
      </c>
      <c r="JS235">
        <v>1</v>
      </c>
      <c r="JT235">
        <v>2</v>
      </c>
    </row>
    <row r="236" spans="1:280" x14ac:dyDescent="0.25">
      <c r="A236">
        <v>2145</v>
      </c>
      <c r="B236">
        <v>2145</v>
      </c>
      <c r="C236" t="s">
        <v>350</v>
      </c>
      <c r="D236" t="s">
        <v>334</v>
      </c>
      <c r="E236" t="s">
        <v>351</v>
      </c>
      <c r="G236">
        <v>2117</v>
      </c>
      <c r="H236">
        <v>1296375</v>
      </c>
      <c r="I236">
        <v>0</v>
      </c>
      <c r="J236">
        <v>0</v>
      </c>
      <c r="K236">
        <v>6500</v>
      </c>
      <c r="L236">
        <v>0</v>
      </c>
      <c r="M236">
        <v>0</v>
      </c>
      <c r="N236">
        <v>0</v>
      </c>
      <c r="O236">
        <v>0</v>
      </c>
      <c r="P236">
        <v>12.19</v>
      </c>
      <c r="Q236">
        <v>295783</v>
      </c>
      <c r="R236">
        <v>685.3</v>
      </c>
      <c r="S236">
        <v>685.3</v>
      </c>
      <c r="T236">
        <v>685.3</v>
      </c>
      <c r="U236">
        <v>0</v>
      </c>
      <c r="V236" t="s">
        <v>870</v>
      </c>
      <c r="W236">
        <v>685.3</v>
      </c>
      <c r="X236">
        <v>685.3</v>
      </c>
      <c r="Y236">
        <v>685.3</v>
      </c>
      <c r="Z236">
        <v>0</v>
      </c>
      <c r="AA236">
        <v>99</v>
      </c>
      <c r="AB236">
        <v>75.382999999999996</v>
      </c>
      <c r="AC236">
        <v>0</v>
      </c>
      <c r="AD236">
        <v>74</v>
      </c>
      <c r="AE236">
        <v>37</v>
      </c>
      <c r="AF236">
        <v>74</v>
      </c>
      <c r="AG236">
        <v>74</v>
      </c>
      <c r="AH236">
        <v>0</v>
      </c>
      <c r="AI236">
        <v>0</v>
      </c>
      <c r="AJ236">
        <v>0</v>
      </c>
      <c r="AK236">
        <v>0</v>
      </c>
      <c r="AL236">
        <v>0</v>
      </c>
      <c r="AM236">
        <v>0</v>
      </c>
      <c r="AN236">
        <v>0</v>
      </c>
      <c r="AO236">
        <v>0</v>
      </c>
      <c r="AP236">
        <v>0</v>
      </c>
      <c r="AQ236">
        <v>0</v>
      </c>
      <c r="AR236">
        <v>0</v>
      </c>
      <c r="AS236">
        <v>4</v>
      </c>
      <c r="AT236">
        <v>1</v>
      </c>
      <c r="AU236">
        <v>52.18</v>
      </c>
      <c r="AV236">
        <v>13.045</v>
      </c>
      <c r="AW236">
        <v>52.18</v>
      </c>
      <c r="AX236">
        <v>52.18</v>
      </c>
      <c r="AY236">
        <v>0</v>
      </c>
      <c r="AZ236">
        <v>0</v>
      </c>
      <c r="BA236">
        <v>0</v>
      </c>
      <c r="BB236">
        <v>0</v>
      </c>
      <c r="BC236">
        <v>0</v>
      </c>
      <c r="BD236">
        <v>88.78</v>
      </c>
      <c r="BE236">
        <v>88.78</v>
      </c>
      <c r="BF236">
        <v>88.78</v>
      </c>
      <c r="BG236">
        <v>0</v>
      </c>
      <c r="BH236">
        <v>850.34569999999997</v>
      </c>
      <c r="BI236">
        <v>900.50800000000004</v>
      </c>
      <c r="BJ236">
        <v>850.34569999999997</v>
      </c>
      <c r="BK236">
        <v>900.50800000000004</v>
      </c>
      <c r="BL236">
        <v>900.50800000000004</v>
      </c>
      <c r="BM236">
        <v>900.50800000000004</v>
      </c>
      <c r="BN236" t="s">
        <v>871</v>
      </c>
      <c r="BO236">
        <v>0</v>
      </c>
      <c r="BP236">
        <v>0</v>
      </c>
      <c r="BQ236">
        <v>431.61</v>
      </c>
      <c r="BR236">
        <v>13</v>
      </c>
      <c r="BS236">
        <v>0.7</v>
      </c>
      <c r="BT236" t="s">
        <v>872</v>
      </c>
      <c r="BU236" t="s">
        <v>872</v>
      </c>
      <c r="BV236" t="s">
        <v>872</v>
      </c>
      <c r="BW236" t="s">
        <v>872</v>
      </c>
      <c r="BX236">
        <v>2117</v>
      </c>
      <c r="BY236">
        <v>1258616</v>
      </c>
      <c r="BZ236">
        <v>0</v>
      </c>
      <c r="CA236">
        <v>0</v>
      </c>
      <c r="CB236">
        <v>6500</v>
      </c>
      <c r="CC236">
        <v>0</v>
      </c>
      <c r="CD236">
        <v>0</v>
      </c>
      <c r="CE236">
        <v>0</v>
      </c>
      <c r="CF236">
        <v>0</v>
      </c>
      <c r="CG236">
        <v>12.19</v>
      </c>
      <c r="CH236">
        <v>186902</v>
      </c>
      <c r="CI236">
        <v>640.87</v>
      </c>
      <c r="CJ236">
        <v>640.87</v>
      </c>
      <c r="CK236">
        <v>640.87</v>
      </c>
      <c r="CL236">
        <v>0</v>
      </c>
      <c r="CM236">
        <v>0</v>
      </c>
      <c r="CN236" t="s">
        <v>873</v>
      </c>
      <c r="CO236">
        <v>640.87</v>
      </c>
      <c r="CP236">
        <v>640.87</v>
      </c>
      <c r="CQ236">
        <v>640.87</v>
      </c>
      <c r="CR236">
        <v>0</v>
      </c>
      <c r="CS236">
        <v>98</v>
      </c>
      <c r="CT236">
        <v>70.495699999999999</v>
      </c>
      <c r="CU236">
        <v>0</v>
      </c>
      <c r="CV236">
        <v>74</v>
      </c>
      <c r="CW236">
        <v>37</v>
      </c>
      <c r="CX236">
        <v>74</v>
      </c>
      <c r="CY236">
        <v>74</v>
      </c>
      <c r="CZ236">
        <v>0</v>
      </c>
      <c r="DA236">
        <v>0</v>
      </c>
      <c r="DB236">
        <v>0</v>
      </c>
      <c r="DC236">
        <v>0</v>
      </c>
      <c r="DD236">
        <v>0</v>
      </c>
      <c r="DE236">
        <v>0</v>
      </c>
      <c r="DF236">
        <v>0</v>
      </c>
      <c r="DG236">
        <v>0</v>
      </c>
      <c r="DH236">
        <v>0</v>
      </c>
      <c r="DI236">
        <v>0</v>
      </c>
      <c r="DJ236">
        <v>0</v>
      </c>
      <c r="DK236">
        <v>4</v>
      </c>
      <c r="DL236">
        <v>1</v>
      </c>
      <c r="DM236">
        <v>48.8</v>
      </c>
      <c r="DN236">
        <v>12.2</v>
      </c>
      <c r="DO236">
        <v>48.8</v>
      </c>
      <c r="DP236">
        <v>48.8</v>
      </c>
      <c r="DQ236">
        <v>0</v>
      </c>
      <c r="DR236">
        <v>0</v>
      </c>
      <c r="DS236">
        <v>0</v>
      </c>
      <c r="DT236">
        <v>0</v>
      </c>
      <c r="DU236">
        <v>0</v>
      </c>
      <c r="DV236">
        <v>88.78</v>
      </c>
      <c r="DW236">
        <v>88.78</v>
      </c>
      <c r="DX236">
        <v>88.78</v>
      </c>
      <c r="DY236">
        <v>0</v>
      </c>
      <c r="DZ236">
        <v>934.60760000000005</v>
      </c>
      <c r="EA236">
        <v>850.34569999999997</v>
      </c>
      <c r="EB236">
        <v>934.60760000000005</v>
      </c>
      <c r="EC236">
        <v>850.34569999999997</v>
      </c>
      <c r="ED236">
        <v>934.60760000000005</v>
      </c>
      <c r="EE236">
        <v>934.60760000000005</v>
      </c>
      <c r="EF236" t="s">
        <v>874</v>
      </c>
      <c r="EG236">
        <v>-5.6599999999999999E-4</v>
      </c>
      <c r="EH236">
        <v>0</v>
      </c>
      <c r="EI236">
        <v>291.47000000000003</v>
      </c>
      <c r="EJ236">
        <v>9</v>
      </c>
      <c r="EK236">
        <v>0.7</v>
      </c>
      <c r="EL236" t="s">
        <v>872</v>
      </c>
      <c r="EM236" t="s">
        <v>872</v>
      </c>
      <c r="EN236" t="s">
        <v>872</v>
      </c>
      <c r="EO236" t="s">
        <v>872</v>
      </c>
      <c r="EP236">
        <v>2117</v>
      </c>
      <c r="EQ236">
        <v>1221737</v>
      </c>
      <c r="ER236" s="22">
        <v>0</v>
      </c>
      <c r="ES236">
        <v>76080</v>
      </c>
      <c r="ET236">
        <v>20259</v>
      </c>
      <c r="EU236">
        <v>0</v>
      </c>
      <c r="EV236">
        <v>0</v>
      </c>
      <c r="EW236">
        <v>0</v>
      </c>
      <c r="EX236">
        <v>0</v>
      </c>
      <c r="EY236">
        <v>12.19</v>
      </c>
      <c r="EZ236">
        <v>309301</v>
      </c>
      <c r="FA236">
        <v>709.91</v>
      </c>
      <c r="FB236">
        <v>709.91</v>
      </c>
      <c r="FC236">
        <v>709.91</v>
      </c>
      <c r="FD236">
        <v>0</v>
      </c>
      <c r="FE236">
        <v>0</v>
      </c>
      <c r="FF236" t="s">
        <v>875</v>
      </c>
      <c r="FG236">
        <v>709.91</v>
      </c>
      <c r="FH236">
        <v>709.91</v>
      </c>
      <c r="FI236">
        <v>709.91</v>
      </c>
      <c r="FJ236">
        <v>0</v>
      </c>
      <c r="FK236">
        <v>94</v>
      </c>
      <c r="FL236">
        <v>78.090100000000007</v>
      </c>
      <c r="FM236">
        <v>0</v>
      </c>
      <c r="FN236">
        <v>79.06</v>
      </c>
      <c r="FO236">
        <v>39.53</v>
      </c>
      <c r="FP236">
        <v>79.06</v>
      </c>
      <c r="FQ236">
        <v>79.06</v>
      </c>
      <c r="FR236">
        <v>0</v>
      </c>
      <c r="FS236">
        <v>0</v>
      </c>
      <c r="FT236">
        <v>0</v>
      </c>
      <c r="FU236">
        <v>0</v>
      </c>
      <c r="FV236">
        <v>0</v>
      </c>
      <c r="FW236">
        <v>0</v>
      </c>
      <c r="FX236">
        <v>0</v>
      </c>
      <c r="FY236">
        <v>0</v>
      </c>
      <c r="FZ236">
        <v>0</v>
      </c>
      <c r="GA236">
        <v>0</v>
      </c>
      <c r="GB236">
        <v>0</v>
      </c>
      <c r="GC236">
        <v>4</v>
      </c>
      <c r="GD236">
        <v>1</v>
      </c>
      <c r="GE236">
        <v>69.19</v>
      </c>
      <c r="GF236">
        <v>17.297499999999999</v>
      </c>
      <c r="GG236">
        <v>69.19</v>
      </c>
      <c r="GH236">
        <v>69.19</v>
      </c>
      <c r="GI236">
        <v>0</v>
      </c>
      <c r="GJ236">
        <v>0</v>
      </c>
      <c r="GK236">
        <v>0</v>
      </c>
      <c r="GL236">
        <v>0</v>
      </c>
      <c r="GM236">
        <v>0</v>
      </c>
      <c r="GN236">
        <v>88.78</v>
      </c>
      <c r="GO236">
        <v>88.78</v>
      </c>
      <c r="GP236">
        <v>88.78</v>
      </c>
      <c r="GQ236">
        <v>0</v>
      </c>
      <c r="GR236">
        <v>958.62620000000004</v>
      </c>
      <c r="GS236">
        <v>934.60760000000005</v>
      </c>
      <c r="GT236">
        <v>958.62620000000004</v>
      </c>
      <c r="GU236">
        <v>934.60760000000005</v>
      </c>
      <c r="GV236">
        <v>958.62620000000004</v>
      </c>
      <c r="GW236">
        <v>958.62620000000004</v>
      </c>
      <c r="GX236" t="s">
        <v>876</v>
      </c>
      <c r="GY236">
        <v>-4.4900000000000001E-3</v>
      </c>
      <c r="GZ236">
        <v>0</v>
      </c>
      <c r="HA236">
        <v>433.74</v>
      </c>
      <c r="HB236">
        <v>18</v>
      </c>
      <c r="HC236">
        <v>0.7</v>
      </c>
      <c r="HD236" t="s">
        <v>872</v>
      </c>
      <c r="HE236" t="s">
        <v>872</v>
      </c>
      <c r="HF236" t="s">
        <v>872</v>
      </c>
      <c r="HG236" t="s">
        <v>872</v>
      </c>
      <c r="HH236">
        <v>2117</v>
      </c>
      <c r="HI236">
        <v>1185672</v>
      </c>
      <c r="HJ236">
        <v>0</v>
      </c>
      <c r="HK236">
        <v>77668</v>
      </c>
      <c r="HL236">
        <v>17539</v>
      </c>
      <c r="HM236">
        <v>0</v>
      </c>
      <c r="HN236">
        <v>0</v>
      </c>
      <c r="HO236">
        <v>0</v>
      </c>
      <c r="HP236">
        <v>0</v>
      </c>
      <c r="HQ236">
        <v>12.17</v>
      </c>
      <c r="HR236">
        <v>255636</v>
      </c>
      <c r="HS236">
        <v>731.17</v>
      </c>
      <c r="HT236">
        <v>731.17</v>
      </c>
      <c r="HU236">
        <v>731.17</v>
      </c>
      <c r="HV236">
        <v>0</v>
      </c>
      <c r="HW236">
        <v>0</v>
      </c>
      <c r="HX236" t="s">
        <v>877</v>
      </c>
      <c r="HY236">
        <v>731.17</v>
      </c>
      <c r="HZ236">
        <v>731.17</v>
      </c>
      <c r="IA236">
        <v>731.17</v>
      </c>
      <c r="IB236">
        <v>0</v>
      </c>
      <c r="IC236">
        <v>84</v>
      </c>
      <c r="ID236">
        <v>80.428700000000006</v>
      </c>
      <c r="IE236">
        <v>0</v>
      </c>
      <c r="IF236">
        <v>80.7</v>
      </c>
      <c r="IG236">
        <v>40.35</v>
      </c>
      <c r="IH236">
        <v>80.7</v>
      </c>
      <c r="II236">
        <v>80.7</v>
      </c>
      <c r="IJ236">
        <v>0</v>
      </c>
      <c r="IK236">
        <v>0</v>
      </c>
      <c r="IL236">
        <v>0</v>
      </c>
      <c r="IM236">
        <v>0</v>
      </c>
      <c r="IN236">
        <v>0</v>
      </c>
      <c r="IO236">
        <v>0</v>
      </c>
      <c r="IP236">
        <v>0</v>
      </c>
      <c r="IQ236">
        <v>0</v>
      </c>
      <c r="IR236">
        <v>0</v>
      </c>
      <c r="IS236">
        <v>0</v>
      </c>
      <c r="IT236">
        <v>0</v>
      </c>
      <c r="IU236">
        <v>2</v>
      </c>
      <c r="IV236">
        <v>0.5</v>
      </c>
      <c r="IW236">
        <v>69.59</v>
      </c>
      <c r="IX236">
        <v>17.397500000000001</v>
      </c>
      <c r="IY236">
        <v>69.59</v>
      </c>
      <c r="IZ236">
        <v>69.59</v>
      </c>
      <c r="JA236">
        <v>0</v>
      </c>
      <c r="JB236">
        <v>0</v>
      </c>
      <c r="JC236">
        <v>0</v>
      </c>
      <c r="JD236">
        <v>0</v>
      </c>
      <c r="JE236">
        <v>0</v>
      </c>
      <c r="JF236">
        <v>88.78</v>
      </c>
      <c r="JG236">
        <v>88.78</v>
      </c>
      <c r="JH236">
        <v>88.78</v>
      </c>
      <c r="JI236">
        <v>0</v>
      </c>
      <c r="JJ236">
        <v>958.62620000000004</v>
      </c>
      <c r="JK236">
        <v>958.62620000000004</v>
      </c>
      <c r="JL236" t="s">
        <v>878</v>
      </c>
      <c r="JM236">
        <v>-1.0109999999999999E-2</v>
      </c>
      <c r="JN236">
        <v>0</v>
      </c>
      <c r="JO236">
        <v>349.63</v>
      </c>
      <c r="JP236">
        <v>7</v>
      </c>
      <c r="JQ236">
        <v>0.7</v>
      </c>
      <c r="JR236">
        <v>44317.36438082176</v>
      </c>
      <c r="JS236">
        <v>1</v>
      </c>
      <c r="JT236">
        <v>2</v>
      </c>
    </row>
    <row r="237" spans="1:280" x14ac:dyDescent="0.25">
      <c r="A237">
        <v>2146</v>
      </c>
      <c r="B237">
        <v>2146</v>
      </c>
      <c r="C237" t="s">
        <v>352</v>
      </c>
      <c r="D237" t="s">
        <v>334</v>
      </c>
      <c r="E237" t="s">
        <v>353</v>
      </c>
      <c r="G237">
        <v>2117</v>
      </c>
      <c r="H237">
        <v>9000000</v>
      </c>
      <c r="I237">
        <v>0</v>
      </c>
      <c r="J237">
        <v>0</v>
      </c>
      <c r="K237">
        <v>75000</v>
      </c>
      <c r="L237">
        <v>0</v>
      </c>
      <c r="M237">
        <v>0</v>
      </c>
      <c r="N237">
        <v>0</v>
      </c>
      <c r="O237">
        <v>0</v>
      </c>
      <c r="P237">
        <v>10.46</v>
      </c>
      <c r="Q237">
        <v>3400000</v>
      </c>
      <c r="R237">
        <v>5397</v>
      </c>
      <c r="S237">
        <v>5397</v>
      </c>
      <c r="T237">
        <v>5397</v>
      </c>
      <c r="U237">
        <v>0</v>
      </c>
      <c r="V237" t="s">
        <v>870</v>
      </c>
      <c r="W237">
        <v>5397</v>
      </c>
      <c r="X237">
        <v>5397</v>
      </c>
      <c r="Y237">
        <v>5397</v>
      </c>
      <c r="Z237">
        <v>0</v>
      </c>
      <c r="AA237">
        <v>800</v>
      </c>
      <c r="AB237">
        <v>593.66999999999996</v>
      </c>
      <c r="AC237">
        <v>50.7</v>
      </c>
      <c r="AD237">
        <v>1928</v>
      </c>
      <c r="AE237">
        <v>964</v>
      </c>
      <c r="AF237">
        <v>1928</v>
      </c>
      <c r="AG237">
        <v>1928</v>
      </c>
      <c r="AH237">
        <v>0</v>
      </c>
      <c r="AI237">
        <v>5</v>
      </c>
      <c r="AJ237">
        <v>5</v>
      </c>
      <c r="AK237">
        <v>5</v>
      </c>
      <c r="AL237">
        <v>5</v>
      </c>
      <c r="AM237">
        <v>0</v>
      </c>
      <c r="AN237">
        <v>0</v>
      </c>
      <c r="AO237">
        <v>0</v>
      </c>
      <c r="AP237">
        <v>0</v>
      </c>
      <c r="AQ237">
        <v>0</v>
      </c>
      <c r="AR237">
        <v>0</v>
      </c>
      <c r="AS237">
        <v>16</v>
      </c>
      <c r="AT237">
        <v>4</v>
      </c>
      <c r="AU237">
        <v>968.55</v>
      </c>
      <c r="AV237">
        <v>242.13749999999999</v>
      </c>
      <c r="AW237">
        <v>968.55</v>
      </c>
      <c r="AX237">
        <v>968.55</v>
      </c>
      <c r="AY237">
        <v>0</v>
      </c>
      <c r="AZ237">
        <v>0</v>
      </c>
      <c r="BA237">
        <v>0</v>
      </c>
      <c r="BB237">
        <v>0</v>
      </c>
      <c r="BC237">
        <v>0</v>
      </c>
      <c r="BD237">
        <v>0</v>
      </c>
      <c r="BE237">
        <v>0</v>
      </c>
      <c r="BF237">
        <v>0</v>
      </c>
      <c r="BG237">
        <v>0</v>
      </c>
      <c r="BH237">
        <v>7017.5731999999998</v>
      </c>
      <c r="BI237">
        <v>7256.5074999999997</v>
      </c>
      <c r="BJ237">
        <v>7203.5357000000004</v>
      </c>
      <c r="BK237">
        <v>7256.5074999999997</v>
      </c>
      <c r="BL237">
        <v>7256.5074999999997</v>
      </c>
      <c r="BM237">
        <v>7256.5074999999997</v>
      </c>
      <c r="BN237" t="s">
        <v>871</v>
      </c>
      <c r="BO237">
        <v>0</v>
      </c>
      <c r="BP237">
        <v>0</v>
      </c>
      <c r="BQ237">
        <v>629.98</v>
      </c>
      <c r="BR237">
        <v>43</v>
      </c>
      <c r="BS237">
        <v>0.7</v>
      </c>
      <c r="BT237" t="s">
        <v>872</v>
      </c>
      <c r="BU237" t="s">
        <v>872</v>
      </c>
      <c r="BV237" t="s">
        <v>872</v>
      </c>
      <c r="BW237" t="s">
        <v>872</v>
      </c>
      <c r="BX237">
        <v>2117</v>
      </c>
      <c r="BY237">
        <v>9000000</v>
      </c>
      <c r="BZ237">
        <v>0</v>
      </c>
      <c r="CA237">
        <v>0</v>
      </c>
      <c r="CB237">
        <v>75000</v>
      </c>
      <c r="CC237">
        <v>0</v>
      </c>
      <c r="CD237">
        <v>0</v>
      </c>
      <c r="CE237">
        <v>0</v>
      </c>
      <c r="CF237">
        <v>0</v>
      </c>
      <c r="CG237">
        <v>10.46</v>
      </c>
      <c r="CH237">
        <v>3075000</v>
      </c>
      <c r="CI237">
        <v>5197.43</v>
      </c>
      <c r="CJ237">
        <v>5361.37</v>
      </c>
      <c r="CK237">
        <v>5197.43</v>
      </c>
      <c r="CL237">
        <v>163.94</v>
      </c>
      <c r="CM237">
        <v>0</v>
      </c>
      <c r="CN237" t="s">
        <v>873</v>
      </c>
      <c r="CO237">
        <v>5197.43</v>
      </c>
      <c r="CP237">
        <v>5361.37</v>
      </c>
      <c r="CQ237">
        <v>5197.43</v>
      </c>
      <c r="CR237">
        <v>163.94</v>
      </c>
      <c r="CS237">
        <v>805</v>
      </c>
      <c r="CT237">
        <v>589.75070000000005</v>
      </c>
      <c r="CU237">
        <v>50.7</v>
      </c>
      <c r="CV237">
        <v>1871.32</v>
      </c>
      <c r="CW237">
        <v>935.66</v>
      </c>
      <c r="CX237">
        <v>1900.63</v>
      </c>
      <c r="CY237">
        <v>1871.32</v>
      </c>
      <c r="CZ237">
        <v>29.31</v>
      </c>
      <c r="DA237">
        <v>6.86</v>
      </c>
      <c r="DB237">
        <v>6.86</v>
      </c>
      <c r="DC237">
        <v>6.86</v>
      </c>
      <c r="DD237">
        <v>6.86</v>
      </c>
      <c r="DE237">
        <v>0</v>
      </c>
      <c r="DF237">
        <v>0</v>
      </c>
      <c r="DG237">
        <v>0</v>
      </c>
      <c r="DH237">
        <v>0</v>
      </c>
      <c r="DI237">
        <v>0</v>
      </c>
      <c r="DJ237">
        <v>0</v>
      </c>
      <c r="DK237">
        <v>16</v>
      </c>
      <c r="DL237">
        <v>4</v>
      </c>
      <c r="DM237">
        <v>932.69</v>
      </c>
      <c r="DN237">
        <v>233.17250000000001</v>
      </c>
      <c r="DO237">
        <v>962.16</v>
      </c>
      <c r="DP237">
        <v>932.69</v>
      </c>
      <c r="DQ237">
        <v>29.47</v>
      </c>
      <c r="DR237">
        <v>0</v>
      </c>
      <c r="DS237">
        <v>0</v>
      </c>
      <c r="DT237">
        <v>0</v>
      </c>
      <c r="DU237">
        <v>0</v>
      </c>
      <c r="DV237">
        <v>0</v>
      </c>
      <c r="DW237">
        <v>0</v>
      </c>
      <c r="DX237">
        <v>0</v>
      </c>
      <c r="DY237">
        <v>0</v>
      </c>
      <c r="DZ237">
        <v>7370.7996000000003</v>
      </c>
      <c r="EA237">
        <v>7017.5731999999998</v>
      </c>
      <c r="EB237">
        <v>7568.6445999999996</v>
      </c>
      <c r="EC237">
        <v>7203.5357000000004</v>
      </c>
      <c r="ED237">
        <v>7370.7996000000003</v>
      </c>
      <c r="EE237">
        <v>7568.6445999999996</v>
      </c>
      <c r="EF237" t="s">
        <v>874</v>
      </c>
      <c r="EG237">
        <v>-1.562E-3</v>
      </c>
      <c r="EH237">
        <v>0</v>
      </c>
      <c r="EI237">
        <v>572.65</v>
      </c>
      <c r="EJ237">
        <v>43</v>
      </c>
      <c r="EK237">
        <v>0.7</v>
      </c>
      <c r="EL237" t="s">
        <v>872</v>
      </c>
      <c r="EM237" t="s">
        <v>872</v>
      </c>
      <c r="EN237" t="s">
        <v>872</v>
      </c>
      <c r="EO237" t="s">
        <v>872</v>
      </c>
      <c r="EP237">
        <v>2117</v>
      </c>
      <c r="EQ237">
        <v>8347110</v>
      </c>
      <c r="ER237" s="22">
        <v>0</v>
      </c>
      <c r="ES237">
        <v>571861</v>
      </c>
      <c r="ET237">
        <v>154795</v>
      </c>
      <c r="EU237">
        <v>0</v>
      </c>
      <c r="EV237">
        <v>0</v>
      </c>
      <c r="EW237">
        <v>0</v>
      </c>
      <c r="EX237">
        <v>0</v>
      </c>
      <c r="EY237">
        <v>10.46</v>
      </c>
      <c r="EZ237">
        <v>3031504</v>
      </c>
      <c r="FA237">
        <v>5419.71</v>
      </c>
      <c r="FB237">
        <v>5590.11</v>
      </c>
      <c r="FC237">
        <v>5419.71</v>
      </c>
      <c r="FD237">
        <v>170.4</v>
      </c>
      <c r="FE237">
        <v>0</v>
      </c>
      <c r="FF237" t="s">
        <v>875</v>
      </c>
      <c r="FG237">
        <v>5419.71</v>
      </c>
      <c r="FH237">
        <v>5590.11</v>
      </c>
      <c r="FI237">
        <v>5419.71</v>
      </c>
      <c r="FJ237">
        <v>170.4</v>
      </c>
      <c r="FK237">
        <v>845</v>
      </c>
      <c r="FL237">
        <v>614.91210000000001</v>
      </c>
      <c r="FM237">
        <v>50.7</v>
      </c>
      <c r="FN237">
        <v>1860.86</v>
      </c>
      <c r="FO237">
        <v>930.43</v>
      </c>
      <c r="FP237">
        <v>1893.79</v>
      </c>
      <c r="FQ237">
        <v>1860.86</v>
      </c>
      <c r="FR237">
        <v>32.93</v>
      </c>
      <c r="FS237">
        <v>2.93</v>
      </c>
      <c r="FT237">
        <v>2.93</v>
      </c>
      <c r="FU237">
        <v>2.93</v>
      </c>
      <c r="FV237">
        <v>2.93</v>
      </c>
      <c r="FW237">
        <v>0</v>
      </c>
      <c r="FX237">
        <v>0</v>
      </c>
      <c r="FY237">
        <v>0</v>
      </c>
      <c r="FZ237">
        <v>0</v>
      </c>
      <c r="GA237">
        <v>0</v>
      </c>
      <c r="GB237">
        <v>0</v>
      </c>
      <c r="GC237">
        <v>19</v>
      </c>
      <c r="GD237">
        <v>4.75</v>
      </c>
      <c r="GE237">
        <v>1389.47</v>
      </c>
      <c r="GF237">
        <v>347.36750000000001</v>
      </c>
      <c r="GG237">
        <v>1433.39</v>
      </c>
      <c r="GH237">
        <v>1389.47</v>
      </c>
      <c r="GI237">
        <v>43.92</v>
      </c>
      <c r="GJ237">
        <v>0</v>
      </c>
      <c r="GK237">
        <v>0</v>
      </c>
      <c r="GL237">
        <v>0</v>
      </c>
      <c r="GM237">
        <v>0</v>
      </c>
      <c r="GN237">
        <v>0</v>
      </c>
      <c r="GO237">
        <v>0</v>
      </c>
      <c r="GP237">
        <v>0</v>
      </c>
      <c r="GQ237">
        <v>0</v>
      </c>
      <c r="GR237">
        <v>7326.9350999999997</v>
      </c>
      <c r="GS237">
        <v>7370.7996000000003</v>
      </c>
      <c r="GT237">
        <v>7520.6151</v>
      </c>
      <c r="GU237">
        <v>7568.6445999999996</v>
      </c>
      <c r="GV237">
        <v>7370.7996000000003</v>
      </c>
      <c r="GW237">
        <v>7568.6445999999996</v>
      </c>
      <c r="GX237" t="s">
        <v>876</v>
      </c>
      <c r="GY237">
        <v>-5.2659999999999998E-3</v>
      </c>
      <c r="GZ237">
        <v>0</v>
      </c>
      <c r="HA237">
        <v>539.44000000000005</v>
      </c>
      <c r="HB237">
        <v>37</v>
      </c>
      <c r="HC237">
        <v>0.7</v>
      </c>
      <c r="HD237" t="s">
        <v>872</v>
      </c>
      <c r="HE237" t="s">
        <v>872</v>
      </c>
      <c r="HF237" t="s">
        <v>872</v>
      </c>
      <c r="HG237" t="s">
        <v>872</v>
      </c>
      <c r="HH237">
        <v>2117</v>
      </c>
      <c r="HI237">
        <v>8190472</v>
      </c>
      <c r="HJ237">
        <v>0</v>
      </c>
      <c r="HK237">
        <v>582586</v>
      </c>
      <c r="HL237">
        <v>133350</v>
      </c>
      <c r="HM237">
        <v>0</v>
      </c>
      <c r="HN237">
        <v>0</v>
      </c>
      <c r="HO237">
        <v>0</v>
      </c>
      <c r="HP237">
        <v>0</v>
      </c>
      <c r="HQ237">
        <v>10.61</v>
      </c>
      <c r="HR237">
        <v>2887473</v>
      </c>
      <c r="HS237">
        <v>5406.79</v>
      </c>
      <c r="HT237">
        <v>5575.91</v>
      </c>
      <c r="HU237">
        <v>5406.79</v>
      </c>
      <c r="HV237">
        <v>169.12</v>
      </c>
      <c r="HW237">
        <v>0</v>
      </c>
      <c r="HX237" t="s">
        <v>877</v>
      </c>
      <c r="HY237">
        <v>5406.79</v>
      </c>
      <c r="HZ237">
        <v>5575.91</v>
      </c>
      <c r="IA237">
        <v>5406.79</v>
      </c>
      <c r="IB237">
        <v>169.12</v>
      </c>
      <c r="IC237">
        <v>830</v>
      </c>
      <c r="ID237">
        <v>613.3501</v>
      </c>
      <c r="IE237">
        <v>47.2</v>
      </c>
      <c r="IF237">
        <v>1711.94</v>
      </c>
      <c r="IG237">
        <v>855.97</v>
      </c>
      <c r="IH237">
        <v>1735.92</v>
      </c>
      <c r="II237">
        <v>1711.94</v>
      </c>
      <c r="IJ237">
        <v>23.98</v>
      </c>
      <c r="IK237">
        <v>0</v>
      </c>
      <c r="IL237">
        <v>0</v>
      </c>
      <c r="IM237">
        <v>0</v>
      </c>
      <c r="IN237">
        <v>0</v>
      </c>
      <c r="IO237">
        <v>0</v>
      </c>
      <c r="IP237">
        <v>0</v>
      </c>
      <c r="IQ237">
        <v>0</v>
      </c>
      <c r="IR237">
        <v>0</v>
      </c>
      <c r="IS237">
        <v>0</v>
      </c>
      <c r="IT237">
        <v>0</v>
      </c>
      <c r="IU237">
        <v>7</v>
      </c>
      <c r="IV237">
        <v>1.75</v>
      </c>
      <c r="IW237">
        <v>1607.5</v>
      </c>
      <c r="IX237">
        <v>401.875</v>
      </c>
      <c r="IY237">
        <v>1657.78</v>
      </c>
      <c r="IZ237">
        <v>1607.5</v>
      </c>
      <c r="JA237">
        <v>50.28</v>
      </c>
      <c r="JB237">
        <v>0</v>
      </c>
      <c r="JC237">
        <v>0</v>
      </c>
      <c r="JD237">
        <v>0</v>
      </c>
      <c r="JE237">
        <v>0</v>
      </c>
      <c r="JF237">
        <v>0</v>
      </c>
      <c r="JG237">
        <v>0</v>
      </c>
      <c r="JH237">
        <v>0</v>
      </c>
      <c r="JI237">
        <v>0</v>
      </c>
      <c r="JJ237">
        <v>7326.9350999999997</v>
      </c>
      <c r="JK237">
        <v>7520.6151</v>
      </c>
      <c r="JL237" t="s">
        <v>878</v>
      </c>
      <c r="JM237">
        <v>-6.241E-3</v>
      </c>
      <c r="JN237">
        <v>0</v>
      </c>
      <c r="JO237">
        <v>517.85</v>
      </c>
      <c r="JP237">
        <v>25</v>
      </c>
      <c r="JQ237">
        <v>0.7</v>
      </c>
      <c r="JR237">
        <v>44317.36438082176</v>
      </c>
      <c r="JS237">
        <v>1</v>
      </c>
      <c r="JT237">
        <v>2</v>
      </c>
    </row>
    <row r="238" spans="1:280" x14ac:dyDescent="0.25">
      <c r="A238">
        <v>4230</v>
      </c>
      <c r="B238">
        <v>2146</v>
      </c>
      <c r="D238" t="s">
        <v>334</v>
      </c>
      <c r="E238" t="s">
        <v>353</v>
      </c>
      <c r="F238" t="s">
        <v>968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T238">
        <v>0</v>
      </c>
      <c r="U238">
        <v>0</v>
      </c>
      <c r="V238" t="s">
        <v>870</v>
      </c>
      <c r="W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G238">
        <v>0</v>
      </c>
      <c r="AH238">
        <v>0</v>
      </c>
      <c r="AI238">
        <v>0</v>
      </c>
      <c r="AJ238">
        <v>0</v>
      </c>
      <c r="AL238">
        <v>0</v>
      </c>
      <c r="AM238">
        <v>0</v>
      </c>
      <c r="AN238">
        <v>0</v>
      </c>
      <c r="AO238">
        <v>0</v>
      </c>
      <c r="AQ238">
        <v>0</v>
      </c>
      <c r="AR238">
        <v>0</v>
      </c>
      <c r="AS238">
        <v>0</v>
      </c>
      <c r="AT238">
        <v>0</v>
      </c>
      <c r="AU238">
        <v>0</v>
      </c>
      <c r="AV238">
        <v>0</v>
      </c>
      <c r="AX238">
        <v>0</v>
      </c>
      <c r="AY238">
        <v>0</v>
      </c>
      <c r="AZ238">
        <v>0</v>
      </c>
      <c r="BB238">
        <v>0</v>
      </c>
      <c r="BC238">
        <v>0</v>
      </c>
      <c r="BD238">
        <v>0</v>
      </c>
      <c r="BF238">
        <v>0</v>
      </c>
      <c r="BG238">
        <v>0</v>
      </c>
      <c r="BH238">
        <v>185.96250000000001</v>
      </c>
      <c r="BI238">
        <v>0</v>
      </c>
      <c r="BL238">
        <v>185.96250000000001</v>
      </c>
      <c r="BN238" t="s">
        <v>871</v>
      </c>
      <c r="BO238">
        <v>0</v>
      </c>
      <c r="BP238">
        <v>0</v>
      </c>
      <c r="BQ238">
        <v>0</v>
      </c>
      <c r="BR238">
        <v>0</v>
      </c>
      <c r="BS238">
        <v>0</v>
      </c>
      <c r="BT238" t="s">
        <v>872</v>
      </c>
      <c r="BU238" t="s">
        <v>872</v>
      </c>
      <c r="BV238" t="s">
        <v>872</v>
      </c>
      <c r="BW238" t="s">
        <v>872</v>
      </c>
      <c r="BY238">
        <v>0</v>
      </c>
      <c r="BZ238">
        <v>0</v>
      </c>
      <c r="CA238">
        <v>0</v>
      </c>
      <c r="CB238">
        <v>0</v>
      </c>
      <c r="CC238">
        <v>0</v>
      </c>
      <c r="CD238">
        <v>0</v>
      </c>
      <c r="CE238">
        <v>0</v>
      </c>
      <c r="CF238">
        <v>0</v>
      </c>
      <c r="CG238">
        <v>0</v>
      </c>
      <c r="CH238">
        <v>0</v>
      </c>
      <c r="CI238">
        <v>163.94</v>
      </c>
      <c r="CK238">
        <v>163.94</v>
      </c>
      <c r="CL238">
        <v>0</v>
      </c>
      <c r="CM238">
        <v>0</v>
      </c>
      <c r="CN238" t="s">
        <v>873</v>
      </c>
      <c r="CO238">
        <v>163.94</v>
      </c>
      <c r="CQ238">
        <v>163.94</v>
      </c>
      <c r="CR238">
        <v>0</v>
      </c>
      <c r="CS238">
        <v>0</v>
      </c>
      <c r="CT238">
        <v>0</v>
      </c>
      <c r="CU238">
        <v>0</v>
      </c>
      <c r="CV238">
        <v>29.31</v>
      </c>
      <c r="CW238">
        <v>14.654999999999999</v>
      </c>
      <c r="CY238">
        <v>29.31</v>
      </c>
      <c r="CZ238">
        <v>0</v>
      </c>
      <c r="DA238">
        <v>0</v>
      </c>
      <c r="DB238">
        <v>0</v>
      </c>
      <c r="DD238">
        <v>0</v>
      </c>
      <c r="DE238">
        <v>0</v>
      </c>
      <c r="DF238">
        <v>0</v>
      </c>
      <c r="DG238">
        <v>0</v>
      </c>
      <c r="DI238">
        <v>0</v>
      </c>
      <c r="DJ238">
        <v>0</v>
      </c>
      <c r="DK238">
        <v>0</v>
      </c>
      <c r="DL238">
        <v>0</v>
      </c>
      <c r="DM238">
        <v>29.47</v>
      </c>
      <c r="DN238">
        <v>7.3674999999999997</v>
      </c>
      <c r="DP238">
        <v>29.47</v>
      </c>
      <c r="DQ238">
        <v>0</v>
      </c>
      <c r="DR238">
        <v>0</v>
      </c>
      <c r="DT238">
        <v>0</v>
      </c>
      <c r="DU238">
        <v>0</v>
      </c>
      <c r="DV238">
        <v>0</v>
      </c>
      <c r="DX238">
        <v>0</v>
      </c>
      <c r="DY238">
        <v>0</v>
      </c>
      <c r="DZ238">
        <v>197.845</v>
      </c>
      <c r="EA238">
        <v>185.96250000000001</v>
      </c>
      <c r="ED238">
        <v>197.845</v>
      </c>
      <c r="EF238" t="s">
        <v>874</v>
      </c>
      <c r="EG238">
        <v>-1.562E-3</v>
      </c>
      <c r="EH238">
        <v>0</v>
      </c>
      <c r="EI238">
        <v>0</v>
      </c>
      <c r="EJ238">
        <v>0</v>
      </c>
      <c r="EK238">
        <v>0</v>
      </c>
      <c r="EL238" t="s">
        <v>872</v>
      </c>
      <c r="EM238" t="s">
        <v>872</v>
      </c>
      <c r="EN238" t="s">
        <v>872</v>
      </c>
      <c r="EO238" t="s">
        <v>872</v>
      </c>
      <c r="EQ238">
        <v>0</v>
      </c>
      <c r="ER238" s="22">
        <v>0</v>
      </c>
      <c r="ES238">
        <v>0</v>
      </c>
      <c r="ET238">
        <v>0</v>
      </c>
      <c r="EU238">
        <v>0</v>
      </c>
      <c r="EV238">
        <v>0</v>
      </c>
      <c r="EW238">
        <v>0</v>
      </c>
      <c r="EX238">
        <v>0</v>
      </c>
      <c r="EY238">
        <v>0</v>
      </c>
      <c r="EZ238">
        <v>0</v>
      </c>
      <c r="FA238">
        <v>170.4</v>
      </c>
      <c r="FC238">
        <v>170.4</v>
      </c>
      <c r="FD238">
        <v>0</v>
      </c>
      <c r="FE238">
        <v>0</v>
      </c>
      <c r="FF238" t="s">
        <v>875</v>
      </c>
      <c r="FG238">
        <v>170.4</v>
      </c>
      <c r="FI238">
        <v>170.4</v>
      </c>
      <c r="FJ238">
        <v>0</v>
      </c>
      <c r="FK238">
        <v>0</v>
      </c>
      <c r="FL238">
        <v>0</v>
      </c>
      <c r="FM238">
        <v>0</v>
      </c>
      <c r="FN238">
        <v>32.93</v>
      </c>
      <c r="FO238">
        <v>16.465</v>
      </c>
      <c r="FQ238">
        <v>32.93</v>
      </c>
      <c r="FR238">
        <v>0</v>
      </c>
      <c r="FS238">
        <v>0</v>
      </c>
      <c r="FT238">
        <v>0</v>
      </c>
      <c r="FV238">
        <v>0</v>
      </c>
      <c r="FW238">
        <v>0</v>
      </c>
      <c r="FX238">
        <v>0</v>
      </c>
      <c r="FY238">
        <v>0</v>
      </c>
      <c r="GA238">
        <v>0</v>
      </c>
      <c r="GB238">
        <v>0</v>
      </c>
      <c r="GC238">
        <v>0</v>
      </c>
      <c r="GD238">
        <v>0</v>
      </c>
      <c r="GE238">
        <v>43.92</v>
      </c>
      <c r="GF238">
        <v>10.98</v>
      </c>
      <c r="GH238">
        <v>43.92</v>
      </c>
      <c r="GI238">
        <v>0</v>
      </c>
      <c r="GJ238">
        <v>0</v>
      </c>
      <c r="GL238">
        <v>0</v>
      </c>
      <c r="GM238">
        <v>0</v>
      </c>
      <c r="GN238">
        <v>0</v>
      </c>
      <c r="GP238">
        <v>0</v>
      </c>
      <c r="GQ238">
        <v>0</v>
      </c>
      <c r="GR238">
        <v>193.68</v>
      </c>
      <c r="GS238">
        <v>197.845</v>
      </c>
      <c r="GV238">
        <v>197.845</v>
      </c>
      <c r="GX238" t="s">
        <v>876</v>
      </c>
      <c r="GY238">
        <v>-5.2659999999999998E-3</v>
      </c>
      <c r="GZ238">
        <v>0</v>
      </c>
      <c r="HA238">
        <v>0</v>
      </c>
      <c r="HB238">
        <v>0</v>
      </c>
      <c r="HC238">
        <v>0</v>
      </c>
      <c r="HD238" t="s">
        <v>872</v>
      </c>
      <c r="HE238" t="s">
        <v>872</v>
      </c>
      <c r="HF238" t="s">
        <v>872</v>
      </c>
      <c r="HG238" t="s">
        <v>872</v>
      </c>
      <c r="HI238">
        <v>0</v>
      </c>
      <c r="HJ238">
        <v>0</v>
      </c>
      <c r="HK238">
        <v>0</v>
      </c>
      <c r="HL238">
        <v>0</v>
      </c>
      <c r="HM238">
        <v>0</v>
      </c>
      <c r="HN238">
        <v>0</v>
      </c>
      <c r="HO238">
        <v>0</v>
      </c>
      <c r="HP238">
        <v>0</v>
      </c>
      <c r="HQ238">
        <v>0</v>
      </c>
      <c r="HR238">
        <v>0</v>
      </c>
      <c r="HS238">
        <v>169.12</v>
      </c>
      <c r="HU238">
        <v>169.12</v>
      </c>
      <c r="HV238">
        <v>0</v>
      </c>
      <c r="HW238">
        <v>0</v>
      </c>
      <c r="HX238" t="s">
        <v>877</v>
      </c>
      <c r="HY238">
        <v>169.12</v>
      </c>
      <c r="IA238">
        <v>169.12</v>
      </c>
      <c r="IB238">
        <v>0</v>
      </c>
      <c r="IC238">
        <v>0</v>
      </c>
      <c r="ID238">
        <v>0</v>
      </c>
      <c r="IE238">
        <v>0</v>
      </c>
      <c r="IF238">
        <v>23.98</v>
      </c>
      <c r="IG238">
        <v>11.99</v>
      </c>
      <c r="II238">
        <v>23.98</v>
      </c>
      <c r="IJ238">
        <v>0</v>
      </c>
      <c r="IK238">
        <v>0</v>
      </c>
      <c r="IL238">
        <v>0</v>
      </c>
      <c r="IN238">
        <v>0</v>
      </c>
      <c r="IO238">
        <v>0</v>
      </c>
      <c r="IP238">
        <v>0</v>
      </c>
      <c r="IQ238">
        <v>0</v>
      </c>
      <c r="IS238">
        <v>0</v>
      </c>
      <c r="IT238">
        <v>0</v>
      </c>
      <c r="IU238">
        <v>0</v>
      </c>
      <c r="IV238">
        <v>0</v>
      </c>
      <c r="IW238">
        <v>50.28</v>
      </c>
      <c r="IX238">
        <v>12.57</v>
      </c>
      <c r="IZ238">
        <v>50.28</v>
      </c>
      <c r="JA238">
        <v>0</v>
      </c>
      <c r="JB238">
        <v>0</v>
      </c>
      <c r="JD238">
        <v>0</v>
      </c>
      <c r="JE238">
        <v>0</v>
      </c>
      <c r="JF238">
        <v>0</v>
      </c>
      <c r="JH238">
        <v>0</v>
      </c>
      <c r="JI238">
        <v>0</v>
      </c>
      <c r="JJ238">
        <v>193.68</v>
      </c>
      <c r="JL238" t="s">
        <v>878</v>
      </c>
      <c r="JM238">
        <v>0</v>
      </c>
      <c r="JN238">
        <v>0</v>
      </c>
      <c r="JO238">
        <v>0</v>
      </c>
      <c r="JP238">
        <v>0</v>
      </c>
      <c r="JQ238">
        <v>0</v>
      </c>
      <c r="JR238">
        <v>44317.36438082176</v>
      </c>
      <c r="JS238">
        <v>1</v>
      </c>
      <c r="JT238">
        <v>3</v>
      </c>
    </row>
    <row r="239" spans="1:280" x14ac:dyDescent="0.25">
      <c r="A239">
        <v>2147</v>
      </c>
      <c r="B239">
        <v>2147</v>
      </c>
      <c r="C239" t="s">
        <v>354</v>
      </c>
      <c r="D239" t="s">
        <v>355</v>
      </c>
      <c r="E239" t="s">
        <v>356</v>
      </c>
      <c r="G239">
        <v>2200</v>
      </c>
      <c r="H239">
        <v>9545777</v>
      </c>
      <c r="I239">
        <v>45787</v>
      </c>
      <c r="J239">
        <v>0</v>
      </c>
      <c r="K239">
        <v>30000</v>
      </c>
      <c r="L239">
        <v>0</v>
      </c>
      <c r="M239">
        <v>0</v>
      </c>
      <c r="N239">
        <v>175000</v>
      </c>
      <c r="O239">
        <v>0</v>
      </c>
      <c r="P239">
        <v>11.7</v>
      </c>
      <c r="Q239">
        <v>960000</v>
      </c>
      <c r="R239">
        <v>2264</v>
      </c>
      <c r="S239">
        <v>2264</v>
      </c>
      <c r="T239">
        <v>2264</v>
      </c>
      <c r="U239">
        <v>0</v>
      </c>
      <c r="V239" t="s">
        <v>870</v>
      </c>
      <c r="W239">
        <v>2264</v>
      </c>
      <c r="X239">
        <v>2264</v>
      </c>
      <c r="Y239">
        <v>2264</v>
      </c>
      <c r="Z239">
        <v>0</v>
      </c>
      <c r="AA239">
        <v>296</v>
      </c>
      <c r="AB239">
        <v>249.04</v>
      </c>
      <c r="AC239">
        <v>5.0999999999999996</v>
      </c>
      <c r="AD239">
        <v>431</v>
      </c>
      <c r="AE239">
        <v>215.5</v>
      </c>
      <c r="AF239">
        <v>431</v>
      </c>
      <c r="AG239">
        <v>431</v>
      </c>
      <c r="AH239">
        <v>0</v>
      </c>
      <c r="AI239">
        <v>3</v>
      </c>
      <c r="AJ239">
        <v>3</v>
      </c>
      <c r="AK239">
        <v>3</v>
      </c>
      <c r="AL239">
        <v>3</v>
      </c>
      <c r="AM239">
        <v>0</v>
      </c>
      <c r="AN239">
        <v>0</v>
      </c>
      <c r="AO239">
        <v>0</v>
      </c>
      <c r="AP239">
        <v>0</v>
      </c>
      <c r="AQ239">
        <v>0</v>
      </c>
      <c r="AR239">
        <v>0</v>
      </c>
      <c r="AS239">
        <v>29</v>
      </c>
      <c r="AT239">
        <v>7.25</v>
      </c>
      <c r="AU239">
        <v>317</v>
      </c>
      <c r="AV239">
        <v>79.25</v>
      </c>
      <c r="AW239">
        <v>317</v>
      </c>
      <c r="AX239">
        <v>317</v>
      </c>
      <c r="AY239">
        <v>0</v>
      </c>
      <c r="AZ239">
        <v>23.5</v>
      </c>
      <c r="BA239">
        <v>23.5</v>
      </c>
      <c r="BB239">
        <v>23.5</v>
      </c>
      <c r="BC239">
        <v>0</v>
      </c>
      <c r="BD239">
        <v>226.56</v>
      </c>
      <c r="BE239">
        <v>226.56</v>
      </c>
      <c r="BF239">
        <v>226.56</v>
      </c>
      <c r="BG239">
        <v>0</v>
      </c>
      <c r="BH239">
        <v>3029.7406000000001</v>
      </c>
      <c r="BI239">
        <v>3073.2</v>
      </c>
      <c r="BJ239">
        <v>3029.7406000000001</v>
      </c>
      <c r="BK239">
        <v>3073.2</v>
      </c>
      <c r="BL239">
        <v>3073.2</v>
      </c>
      <c r="BM239">
        <v>3073.2</v>
      </c>
      <c r="BN239" t="s">
        <v>871</v>
      </c>
      <c r="BO239">
        <v>0</v>
      </c>
      <c r="BP239">
        <v>0</v>
      </c>
      <c r="BQ239">
        <v>424.03</v>
      </c>
      <c r="BR239">
        <v>12</v>
      </c>
      <c r="BS239">
        <v>0.7</v>
      </c>
      <c r="BT239" t="s">
        <v>872</v>
      </c>
      <c r="BU239" t="s">
        <v>872</v>
      </c>
      <c r="BV239" t="s">
        <v>872</v>
      </c>
      <c r="BW239" t="s">
        <v>872</v>
      </c>
      <c r="BX239">
        <v>2200</v>
      </c>
      <c r="BY239">
        <v>8954551</v>
      </c>
      <c r="BZ239">
        <v>45788</v>
      </c>
      <c r="CA239">
        <v>0</v>
      </c>
      <c r="CB239">
        <v>30000</v>
      </c>
      <c r="CC239">
        <v>0</v>
      </c>
      <c r="CD239">
        <v>0</v>
      </c>
      <c r="CE239">
        <v>175000</v>
      </c>
      <c r="CF239">
        <v>0</v>
      </c>
      <c r="CG239">
        <v>11.7</v>
      </c>
      <c r="CH239">
        <v>750000</v>
      </c>
      <c r="CI239">
        <v>2209.96</v>
      </c>
      <c r="CJ239">
        <v>2209.96</v>
      </c>
      <c r="CK239">
        <v>2209.96</v>
      </c>
      <c r="CL239">
        <v>0</v>
      </c>
      <c r="CM239">
        <v>0</v>
      </c>
      <c r="CN239" t="s">
        <v>873</v>
      </c>
      <c r="CO239">
        <v>2209.96</v>
      </c>
      <c r="CP239">
        <v>2209.96</v>
      </c>
      <c r="CQ239">
        <v>2209.96</v>
      </c>
      <c r="CR239">
        <v>0</v>
      </c>
      <c r="CS239">
        <v>345</v>
      </c>
      <c r="CT239">
        <v>243.09559999999999</v>
      </c>
      <c r="CU239">
        <v>5.0999999999999996</v>
      </c>
      <c r="CV239">
        <v>464.07</v>
      </c>
      <c r="CW239">
        <v>232.035</v>
      </c>
      <c r="CX239">
        <v>464.07</v>
      </c>
      <c r="CY239">
        <v>464.07</v>
      </c>
      <c r="CZ239">
        <v>0</v>
      </c>
      <c r="DA239">
        <v>3.17</v>
      </c>
      <c r="DB239">
        <v>3.17</v>
      </c>
      <c r="DC239">
        <v>3.17</v>
      </c>
      <c r="DD239">
        <v>3.17</v>
      </c>
      <c r="DE239">
        <v>0</v>
      </c>
      <c r="DF239">
        <v>0</v>
      </c>
      <c r="DG239">
        <v>0</v>
      </c>
      <c r="DH239">
        <v>0</v>
      </c>
      <c r="DI239">
        <v>0</v>
      </c>
      <c r="DJ239">
        <v>0</v>
      </c>
      <c r="DK239">
        <v>29</v>
      </c>
      <c r="DL239">
        <v>7.25</v>
      </c>
      <c r="DM239">
        <v>316.27999999999997</v>
      </c>
      <c r="DN239">
        <v>79.069999999999993</v>
      </c>
      <c r="DO239">
        <v>316.27999999999997</v>
      </c>
      <c r="DP239">
        <v>316.27999999999997</v>
      </c>
      <c r="DQ239">
        <v>0</v>
      </c>
      <c r="DR239">
        <v>23.5</v>
      </c>
      <c r="DS239">
        <v>23.5</v>
      </c>
      <c r="DT239">
        <v>23.5</v>
      </c>
      <c r="DU239">
        <v>0</v>
      </c>
      <c r="DV239">
        <v>226.56</v>
      </c>
      <c r="DW239">
        <v>226.56</v>
      </c>
      <c r="DX239">
        <v>226.56</v>
      </c>
      <c r="DY239">
        <v>0</v>
      </c>
      <c r="DZ239">
        <v>3108.2806999999998</v>
      </c>
      <c r="EA239">
        <v>3029.7406000000001</v>
      </c>
      <c r="EB239">
        <v>3108.2806999999998</v>
      </c>
      <c r="EC239">
        <v>3029.7406000000001</v>
      </c>
      <c r="ED239">
        <v>3108.2806999999998</v>
      </c>
      <c r="EE239">
        <v>3108.2806999999998</v>
      </c>
      <c r="EF239" t="s">
        <v>874</v>
      </c>
      <c r="EG239">
        <v>-2.477E-3</v>
      </c>
      <c r="EH239">
        <v>0</v>
      </c>
      <c r="EI239">
        <v>338.53</v>
      </c>
      <c r="EJ239">
        <v>16</v>
      </c>
      <c r="EK239">
        <v>0.7</v>
      </c>
      <c r="EL239" t="s">
        <v>872</v>
      </c>
      <c r="EM239" t="s">
        <v>872</v>
      </c>
      <c r="EN239" t="s">
        <v>872</v>
      </c>
      <c r="EO239" t="s">
        <v>872</v>
      </c>
      <c r="EP239">
        <v>2200</v>
      </c>
      <c r="EQ239">
        <v>8582466</v>
      </c>
      <c r="ER239" s="22">
        <v>45788</v>
      </c>
      <c r="ES239">
        <v>179800</v>
      </c>
      <c r="ET239">
        <v>29825</v>
      </c>
      <c r="EU239">
        <v>0</v>
      </c>
      <c r="EV239">
        <v>0</v>
      </c>
      <c r="EW239">
        <v>162401</v>
      </c>
      <c r="EX239">
        <v>0</v>
      </c>
      <c r="EY239">
        <v>11.7</v>
      </c>
      <c r="EZ239">
        <v>942466</v>
      </c>
      <c r="FA239">
        <v>2263.87</v>
      </c>
      <c r="FB239">
        <v>2263.87</v>
      </c>
      <c r="FC239">
        <v>2263.87</v>
      </c>
      <c r="FD239">
        <v>0</v>
      </c>
      <c r="FE239">
        <v>0</v>
      </c>
      <c r="FF239" t="s">
        <v>875</v>
      </c>
      <c r="FG239">
        <v>2263.87</v>
      </c>
      <c r="FH239">
        <v>2263.87</v>
      </c>
      <c r="FI239">
        <v>2263.87</v>
      </c>
      <c r="FJ239">
        <v>0</v>
      </c>
      <c r="FK239">
        <v>325</v>
      </c>
      <c r="FL239">
        <v>249.0257</v>
      </c>
      <c r="FM239">
        <v>5.0999999999999996</v>
      </c>
      <c r="FN239">
        <v>458.45</v>
      </c>
      <c r="FO239">
        <v>229.22499999999999</v>
      </c>
      <c r="FP239">
        <v>458.45</v>
      </c>
      <c r="FQ239">
        <v>458.45</v>
      </c>
      <c r="FR239">
        <v>0</v>
      </c>
      <c r="FS239">
        <v>0</v>
      </c>
      <c r="FT239">
        <v>0</v>
      </c>
      <c r="FU239">
        <v>0</v>
      </c>
      <c r="FV239">
        <v>0</v>
      </c>
      <c r="FW239">
        <v>0</v>
      </c>
      <c r="FX239">
        <v>0</v>
      </c>
      <c r="FY239">
        <v>0</v>
      </c>
      <c r="FZ239">
        <v>0</v>
      </c>
      <c r="GA239">
        <v>0</v>
      </c>
      <c r="GB239">
        <v>0</v>
      </c>
      <c r="GC239">
        <v>25</v>
      </c>
      <c r="GD239">
        <v>6.25</v>
      </c>
      <c r="GE239">
        <v>419</v>
      </c>
      <c r="GF239">
        <v>104.75</v>
      </c>
      <c r="GG239">
        <v>419</v>
      </c>
      <c r="GH239">
        <v>419</v>
      </c>
      <c r="GI239">
        <v>0</v>
      </c>
      <c r="GJ239">
        <v>23.5</v>
      </c>
      <c r="GK239">
        <v>23.5</v>
      </c>
      <c r="GL239">
        <v>23.5</v>
      </c>
      <c r="GM239">
        <v>0</v>
      </c>
      <c r="GN239">
        <v>226.56</v>
      </c>
      <c r="GO239">
        <v>226.56</v>
      </c>
      <c r="GP239">
        <v>226.56</v>
      </c>
      <c r="GQ239">
        <v>0</v>
      </c>
      <c r="GR239">
        <v>3097.6347000000001</v>
      </c>
      <c r="GS239">
        <v>3108.2806999999998</v>
      </c>
      <c r="GT239">
        <v>3097.6347000000001</v>
      </c>
      <c r="GU239">
        <v>3108.2806999999998</v>
      </c>
      <c r="GV239">
        <v>3108.2806999999998</v>
      </c>
      <c r="GW239">
        <v>3108.2806999999998</v>
      </c>
      <c r="GX239" t="s">
        <v>876</v>
      </c>
      <c r="GY239">
        <v>-3.6999999999999999E-4</v>
      </c>
      <c r="GZ239">
        <v>0</v>
      </c>
      <c r="HA239">
        <v>416.15</v>
      </c>
      <c r="HB239">
        <v>15</v>
      </c>
      <c r="HC239">
        <v>0.7</v>
      </c>
      <c r="HD239" t="s">
        <v>872</v>
      </c>
      <c r="HE239" t="s">
        <v>872</v>
      </c>
      <c r="HF239" t="s">
        <v>872</v>
      </c>
      <c r="HG239" t="s">
        <v>872</v>
      </c>
      <c r="HH239">
        <v>2200</v>
      </c>
      <c r="HI239">
        <v>7919399</v>
      </c>
      <c r="HJ239">
        <v>40745</v>
      </c>
      <c r="HK239">
        <v>191924</v>
      </c>
      <c r="HL239">
        <v>27461</v>
      </c>
      <c r="HM239">
        <v>0</v>
      </c>
      <c r="HN239">
        <v>0</v>
      </c>
      <c r="HO239">
        <v>173893</v>
      </c>
      <c r="HP239">
        <v>0</v>
      </c>
      <c r="HQ239">
        <v>11.47</v>
      </c>
      <c r="HR239">
        <v>1021020</v>
      </c>
      <c r="HS239">
        <v>2279.27</v>
      </c>
      <c r="HT239">
        <v>2279.27</v>
      </c>
      <c r="HU239">
        <v>2279.27</v>
      </c>
      <c r="HV239">
        <v>0</v>
      </c>
      <c r="HW239">
        <v>0</v>
      </c>
      <c r="HX239" t="s">
        <v>877</v>
      </c>
      <c r="HY239">
        <v>2279.27</v>
      </c>
      <c r="HZ239">
        <v>2279.27</v>
      </c>
      <c r="IA239">
        <v>2279.27</v>
      </c>
      <c r="IB239">
        <v>0</v>
      </c>
      <c r="IC239">
        <v>296</v>
      </c>
      <c r="ID239">
        <v>250.71969999999999</v>
      </c>
      <c r="IE239">
        <v>3.5</v>
      </c>
      <c r="IF239">
        <v>443.09</v>
      </c>
      <c r="IG239">
        <v>221.54499999999999</v>
      </c>
      <c r="IH239">
        <v>443.09</v>
      </c>
      <c r="II239">
        <v>443.09</v>
      </c>
      <c r="IJ239">
        <v>0</v>
      </c>
      <c r="IK239">
        <v>1.29</v>
      </c>
      <c r="IL239">
        <v>1.29</v>
      </c>
      <c r="IM239">
        <v>1.29</v>
      </c>
      <c r="IN239">
        <v>1.29</v>
      </c>
      <c r="IO239">
        <v>0</v>
      </c>
      <c r="IP239">
        <v>0</v>
      </c>
      <c r="IQ239">
        <v>0</v>
      </c>
      <c r="IR239">
        <v>0</v>
      </c>
      <c r="IS239">
        <v>0</v>
      </c>
      <c r="IT239">
        <v>0</v>
      </c>
      <c r="IU239">
        <v>15</v>
      </c>
      <c r="IV239">
        <v>3.75</v>
      </c>
      <c r="IW239">
        <v>350</v>
      </c>
      <c r="IX239">
        <v>87.5</v>
      </c>
      <c r="IY239">
        <v>350</v>
      </c>
      <c r="IZ239">
        <v>350</v>
      </c>
      <c r="JA239">
        <v>0</v>
      </c>
      <c r="JB239">
        <v>23.5</v>
      </c>
      <c r="JC239">
        <v>23.5</v>
      </c>
      <c r="JD239">
        <v>23.5</v>
      </c>
      <c r="JE239">
        <v>0</v>
      </c>
      <c r="JF239">
        <v>226.56</v>
      </c>
      <c r="JG239">
        <v>226.56</v>
      </c>
      <c r="JH239">
        <v>226.56</v>
      </c>
      <c r="JI239">
        <v>0</v>
      </c>
      <c r="JJ239">
        <v>3097.6347000000001</v>
      </c>
      <c r="JK239">
        <v>3097.6347000000001</v>
      </c>
      <c r="JL239" t="s">
        <v>878</v>
      </c>
      <c r="JM239">
        <v>0</v>
      </c>
      <c r="JN239">
        <v>0</v>
      </c>
      <c r="JO239">
        <v>447.96</v>
      </c>
      <c r="JP239">
        <v>17</v>
      </c>
      <c r="JQ239">
        <v>0.7</v>
      </c>
      <c r="JR239">
        <v>44317.36438082176</v>
      </c>
      <c r="JS239">
        <v>1</v>
      </c>
      <c r="JT239">
        <v>2</v>
      </c>
    </row>
    <row r="240" spans="1:280" x14ac:dyDescent="0.25">
      <c r="A240">
        <v>3997</v>
      </c>
      <c r="B240">
        <v>3997</v>
      </c>
      <c r="C240" t="s">
        <v>357</v>
      </c>
      <c r="D240" t="s">
        <v>355</v>
      </c>
      <c r="E240" t="s">
        <v>358</v>
      </c>
      <c r="G240">
        <v>2200</v>
      </c>
      <c r="H240">
        <v>960000</v>
      </c>
      <c r="I240">
        <v>0</v>
      </c>
      <c r="J240">
        <v>0</v>
      </c>
      <c r="K240">
        <v>16000</v>
      </c>
      <c r="L240">
        <v>0</v>
      </c>
      <c r="M240">
        <v>0</v>
      </c>
      <c r="N240">
        <v>0</v>
      </c>
      <c r="O240">
        <v>0</v>
      </c>
      <c r="P240">
        <v>14.65</v>
      </c>
      <c r="Q240">
        <v>353109</v>
      </c>
      <c r="R240">
        <v>150</v>
      </c>
      <c r="S240">
        <v>150</v>
      </c>
      <c r="T240">
        <v>150</v>
      </c>
      <c r="U240">
        <v>0</v>
      </c>
      <c r="V240" t="s">
        <v>870</v>
      </c>
      <c r="W240">
        <v>150</v>
      </c>
      <c r="X240">
        <v>150</v>
      </c>
      <c r="Y240">
        <v>150</v>
      </c>
      <c r="Z240">
        <v>0</v>
      </c>
      <c r="AA240">
        <v>30</v>
      </c>
      <c r="AB240">
        <v>16.5</v>
      </c>
      <c r="AC240">
        <v>1.3</v>
      </c>
      <c r="AD240">
        <v>10</v>
      </c>
      <c r="AE240">
        <v>5</v>
      </c>
      <c r="AF240">
        <v>10</v>
      </c>
      <c r="AG240">
        <v>10</v>
      </c>
      <c r="AH240">
        <v>0</v>
      </c>
      <c r="AI240">
        <v>0</v>
      </c>
      <c r="AJ240">
        <v>0</v>
      </c>
      <c r="AK240">
        <v>0</v>
      </c>
      <c r="AL240">
        <v>0</v>
      </c>
      <c r="AM240">
        <v>0</v>
      </c>
      <c r="AN240">
        <v>0</v>
      </c>
      <c r="AO240">
        <v>0</v>
      </c>
      <c r="AP240">
        <v>0</v>
      </c>
      <c r="AQ240">
        <v>0</v>
      </c>
      <c r="AR240">
        <v>0</v>
      </c>
      <c r="AS240">
        <v>2</v>
      </c>
      <c r="AT240">
        <v>0.5</v>
      </c>
      <c r="AU240">
        <v>8</v>
      </c>
      <c r="AV240">
        <v>2</v>
      </c>
      <c r="AW240">
        <v>8</v>
      </c>
      <c r="AX240">
        <v>8</v>
      </c>
      <c r="AY240">
        <v>0</v>
      </c>
      <c r="AZ240">
        <v>0</v>
      </c>
      <c r="BA240">
        <v>71.319999999999993</v>
      </c>
      <c r="BB240">
        <v>0</v>
      </c>
      <c r="BC240">
        <v>71.319999999999993</v>
      </c>
      <c r="BD240">
        <v>0</v>
      </c>
      <c r="BE240">
        <v>51.62</v>
      </c>
      <c r="BF240">
        <v>0</v>
      </c>
      <c r="BG240">
        <v>51.62</v>
      </c>
      <c r="BH240">
        <v>19.278400000000001</v>
      </c>
      <c r="BI240">
        <v>175.3</v>
      </c>
      <c r="BJ240">
        <v>299.54590000000002</v>
      </c>
      <c r="BK240">
        <v>298.24</v>
      </c>
      <c r="BL240">
        <v>175.3</v>
      </c>
      <c r="BM240">
        <v>299.54590000000002</v>
      </c>
      <c r="BN240" t="s">
        <v>871</v>
      </c>
      <c r="BO240">
        <v>0</v>
      </c>
      <c r="BP240">
        <v>0</v>
      </c>
      <c r="BQ240">
        <v>2354.06</v>
      </c>
      <c r="BR240">
        <v>91</v>
      </c>
      <c r="BS240">
        <v>0.9</v>
      </c>
      <c r="BT240" t="s">
        <v>872</v>
      </c>
      <c r="BU240" t="s">
        <v>872</v>
      </c>
      <c r="BV240" t="s">
        <v>872</v>
      </c>
      <c r="BW240" t="s">
        <v>872</v>
      </c>
      <c r="BX240">
        <v>2200</v>
      </c>
      <c r="BY240">
        <v>950000</v>
      </c>
      <c r="BZ240">
        <v>0</v>
      </c>
      <c r="CA240">
        <v>0</v>
      </c>
      <c r="CB240">
        <v>17552</v>
      </c>
      <c r="CC240">
        <v>0</v>
      </c>
      <c r="CD240">
        <v>0</v>
      </c>
      <c r="CE240">
        <v>0</v>
      </c>
      <c r="CF240">
        <v>0</v>
      </c>
      <c r="CG240">
        <v>14.65</v>
      </c>
      <c r="CH240">
        <v>275807</v>
      </c>
      <c r="CI240">
        <v>1</v>
      </c>
      <c r="CJ240">
        <v>149.69</v>
      </c>
      <c r="CK240">
        <v>1</v>
      </c>
      <c r="CL240">
        <v>148.69</v>
      </c>
      <c r="CM240">
        <v>0</v>
      </c>
      <c r="CN240" t="s">
        <v>873</v>
      </c>
      <c r="CO240">
        <v>1</v>
      </c>
      <c r="CP240">
        <v>149.69</v>
      </c>
      <c r="CQ240">
        <v>1</v>
      </c>
      <c r="CR240">
        <v>148.69</v>
      </c>
      <c r="CS240">
        <v>28</v>
      </c>
      <c r="CT240">
        <v>16.465900000000001</v>
      </c>
      <c r="CU240">
        <v>1.3</v>
      </c>
      <c r="CV240">
        <v>0</v>
      </c>
      <c r="CW240">
        <v>0</v>
      </c>
      <c r="CX240">
        <v>13.3</v>
      </c>
      <c r="CY240">
        <v>0</v>
      </c>
      <c r="CZ240">
        <v>13.3</v>
      </c>
      <c r="DA240">
        <v>0</v>
      </c>
      <c r="DB240">
        <v>0</v>
      </c>
      <c r="DC240">
        <v>0</v>
      </c>
      <c r="DD240">
        <v>0</v>
      </c>
      <c r="DE240">
        <v>0</v>
      </c>
      <c r="DF240">
        <v>0</v>
      </c>
      <c r="DG240">
        <v>0</v>
      </c>
      <c r="DH240">
        <v>0</v>
      </c>
      <c r="DI240">
        <v>0</v>
      </c>
      <c r="DJ240">
        <v>0</v>
      </c>
      <c r="DK240">
        <v>2</v>
      </c>
      <c r="DL240">
        <v>0.5</v>
      </c>
      <c r="DM240">
        <v>0.05</v>
      </c>
      <c r="DN240">
        <v>1.2500000000000001E-2</v>
      </c>
      <c r="DO240">
        <v>8</v>
      </c>
      <c r="DP240">
        <v>0.05</v>
      </c>
      <c r="DQ240">
        <v>7.95</v>
      </c>
      <c r="DR240">
        <v>0</v>
      </c>
      <c r="DS240">
        <v>71.319999999999993</v>
      </c>
      <c r="DT240">
        <v>0</v>
      </c>
      <c r="DU240">
        <v>71.319999999999993</v>
      </c>
      <c r="DV240">
        <v>0</v>
      </c>
      <c r="DW240">
        <v>51.62</v>
      </c>
      <c r="DX240">
        <v>0</v>
      </c>
      <c r="DY240">
        <v>51.62</v>
      </c>
      <c r="DZ240">
        <v>21.595600000000001</v>
      </c>
      <c r="EA240">
        <v>19.278400000000001</v>
      </c>
      <c r="EB240">
        <v>332.94060000000002</v>
      </c>
      <c r="EC240">
        <v>299.54590000000002</v>
      </c>
      <c r="ED240">
        <v>21.595600000000001</v>
      </c>
      <c r="EE240">
        <v>332.94060000000002</v>
      </c>
      <c r="EF240" t="s">
        <v>874</v>
      </c>
      <c r="EG240">
        <v>0</v>
      </c>
      <c r="EH240">
        <v>0</v>
      </c>
      <c r="EI240">
        <v>1842.52</v>
      </c>
      <c r="EJ240">
        <v>89</v>
      </c>
      <c r="EK240">
        <v>0.8</v>
      </c>
      <c r="EL240" t="s">
        <v>872</v>
      </c>
      <c r="EM240" t="s">
        <v>872</v>
      </c>
      <c r="EN240" t="s">
        <v>872</v>
      </c>
      <c r="EO240" t="s">
        <v>872</v>
      </c>
      <c r="EP240">
        <v>2200</v>
      </c>
      <c r="EQ240">
        <v>825557</v>
      </c>
      <c r="ER240" s="22">
        <v>4041</v>
      </c>
      <c r="ES240">
        <v>14443</v>
      </c>
      <c r="ET240">
        <v>19418</v>
      </c>
      <c r="EU240">
        <v>0</v>
      </c>
      <c r="EV240">
        <v>0</v>
      </c>
      <c r="EW240">
        <v>0</v>
      </c>
      <c r="EX240">
        <v>0</v>
      </c>
      <c r="EY240">
        <v>14.65</v>
      </c>
      <c r="EZ240">
        <v>267774</v>
      </c>
      <c r="FA240">
        <v>0</v>
      </c>
      <c r="FB240">
        <v>179.96</v>
      </c>
      <c r="FC240">
        <v>0</v>
      </c>
      <c r="FD240">
        <v>179.96</v>
      </c>
      <c r="FE240">
        <v>0</v>
      </c>
      <c r="FF240" t="s">
        <v>875</v>
      </c>
      <c r="FG240">
        <v>0</v>
      </c>
      <c r="FH240">
        <v>179.96</v>
      </c>
      <c r="FI240">
        <v>0</v>
      </c>
      <c r="FJ240">
        <v>179.96</v>
      </c>
      <c r="FK240">
        <v>27</v>
      </c>
      <c r="FL240">
        <v>19.7956</v>
      </c>
      <c r="FM240">
        <v>1.3</v>
      </c>
      <c r="FN240">
        <v>0</v>
      </c>
      <c r="FO240">
        <v>0</v>
      </c>
      <c r="FP240">
        <v>12.39</v>
      </c>
      <c r="FQ240">
        <v>0</v>
      </c>
      <c r="FR240">
        <v>12.39</v>
      </c>
      <c r="FS240">
        <v>0</v>
      </c>
      <c r="FT240">
        <v>0</v>
      </c>
      <c r="FU240">
        <v>0</v>
      </c>
      <c r="FV240">
        <v>0</v>
      </c>
      <c r="FW240">
        <v>0</v>
      </c>
      <c r="FX240">
        <v>0</v>
      </c>
      <c r="FY240">
        <v>0</v>
      </c>
      <c r="FZ240">
        <v>0</v>
      </c>
      <c r="GA240">
        <v>0</v>
      </c>
      <c r="GB240">
        <v>0</v>
      </c>
      <c r="GC240">
        <v>2</v>
      </c>
      <c r="GD240">
        <v>0.5</v>
      </c>
      <c r="GE240">
        <v>0</v>
      </c>
      <c r="GF240">
        <v>0</v>
      </c>
      <c r="GG240">
        <v>9</v>
      </c>
      <c r="GH240">
        <v>0</v>
      </c>
      <c r="GI240">
        <v>9</v>
      </c>
      <c r="GJ240">
        <v>0</v>
      </c>
      <c r="GK240">
        <v>71.319999999999993</v>
      </c>
      <c r="GL240">
        <v>0</v>
      </c>
      <c r="GM240">
        <v>71.319999999999993</v>
      </c>
      <c r="GN240">
        <v>0</v>
      </c>
      <c r="GO240">
        <v>51.62</v>
      </c>
      <c r="GP240">
        <v>0</v>
      </c>
      <c r="GQ240">
        <v>51.62</v>
      </c>
      <c r="GR240">
        <v>20.6953</v>
      </c>
      <c r="GS240">
        <v>21.595600000000001</v>
      </c>
      <c r="GT240">
        <v>339.31779999999998</v>
      </c>
      <c r="GU240">
        <v>332.94060000000002</v>
      </c>
      <c r="GV240">
        <v>21.595600000000001</v>
      </c>
      <c r="GW240">
        <v>339.31779999999998</v>
      </c>
      <c r="GX240" t="s">
        <v>876</v>
      </c>
      <c r="GY240">
        <v>0</v>
      </c>
      <c r="GZ240">
        <v>0</v>
      </c>
      <c r="HA240">
        <v>1487.96</v>
      </c>
      <c r="HB240">
        <v>87</v>
      </c>
      <c r="HC240">
        <v>0.8</v>
      </c>
      <c r="HD240" t="s">
        <v>872</v>
      </c>
      <c r="HE240" t="s">
        <v>872</v>
      </c>
      <c r="HF240" t="s">
        <v>872</v>
      </c>
      <c r="HG240" t="s">
        <v>872</v>
      </c>
      <c r="HH240">
        <v>2200</v>
      </c>
      <c r="HI240">
        <v>791112</v>
      </c>
      <c r="HJ240">
        <v>3663</v>
      </c>
      <c r="HK240">
        <v>15253</v>
      </c>
      <c r="HL240">
        <v>18304</v>
      </c>
      <c r="HM240">
        <v>0</v>
      </c>
      <c r="HN240">
        <v>0</v>
      </c>
      <c r="HO240">
        <v>0</v>
      </c>
      <c r="HP240">
        <v>0</v>
      </c>
      <c r="HQ240">
        <v>11.77</v>
      </c>
      <c r="HR240">
        <v>315367</v>
      </c>
      <c r="HS240">
        <v>0</v>
      </c>
      <c r="HT240">
        <v>182.48</v>
      </c>
      <c r="HU240">
        <v>0</v>
      </c>
      <c r="HV240">
        <v>182.48</v>
      </c>
      <c r="HW240">
        <v>0</v>
      </c>
      <c r="HX240" t="s">
        <v>877</v>
      </c>
      <c r="HY240">
        <v>0</v>
      </c>
      <c r="HZ240">
        <v>182.48</v>
      </c>
      <c r="IA240">
        <v>0</v>
      </c>
      <c r="IB240">
        <v>182.48</v>
      </c>
      <c r="IC240">
        <v>24</v>
      </c>
      <c r="ID240">
        <v>20.072800000000001</v>
      </c>
      <c r="IE240">
        <v>0.4</v>
      </c>
      <c r="IF240">
        <v>0</v>
      </c>
      <c r="IG240">
        <v>0</v>
      </c>
      <c r="IH240">
        <v>22.35</v>
      </c>
      <c r="II240">
        <v>0</v>
      </c>
      <c r="IJ240">
        <v>22.35</v>
      </c>
      <c r="IK240">
        <v>0</v>
      </c>
      <c r="IL240">
        <v>0</v>
      </c>
      <c r="IM240">
        <v>0</v>
      </c>
      <c r="IN240">
        <v>0</v>
      </c>
      <c r="IO240">
        <v>0</v>
      </c>
      <c r="IP240">
        <v>0</v>
      </c>
      <c r="IQ240">
        <v>0</v>
      </c>
      <c r="IR240">
        <v>0</v>
      </c>
      <c r="IS240">
        <v>0</v>
      </c>
      <c r="IT240">
        <v>0</v>
      </c>
      <c r="IU240">
        <v>1</v>
      </c>
      <c r="IV240">
        <v>0.25</v>
      </c>
      <c r="IW240">
        <v>-0.11</v>
      </c>
      <c r="IX240">
        <v>-2.75E-2</v>
      </c>
      <c r="IY240">
        <v>8</v>
      </c>
      <c r="IZ240">
        <v>-0.11</v>
      </c>
      <c r="JA240">
        <v>8.11</v>
      </c>
      <c r="JB240">
        <v>0</v>
      </c>
      <c r="JC240">
        <v>71.319999999999993</v>
      </c>
      <c r="JD240">
        <v>0</v>
      </c>
      <c r="JE240">
        <v>71.319999999999993</v>
      </c>
      <c r="JF240">
        <v>0</v>
      </c>
      <c r="JG240">
        <v>51.62</v>
      </c>
      <c r="JH240">
        <v>0</v>
      </c>
      <c r="JI240">
        <v>51.62</v>
      </c>
      <c r="JJ240">
        <v>20.6953</v>
      </c>
      <c r="JK240">
        <v>339.31779999999998</v>
      </c>
      <c r="JL240" t="s">
        <v>878</v>
      </c>
      <c r="JM240">
        <v>-3.0869999999999999E-3</v>
      </c>
      <c r="JN240">
        <v>0</v>
      </c>
      <c r="JO240">
        <v>1728.23</v>
      </c>
      <c r="JP240">
        <v>90</v>
      </c>
      <c r="JQ240">
        <v>0.9</v>
      </c>
      <c r="JR240">
        <v>44317.36438082176</v>
      </c>
      <c r="JS240">
        <v>1</v>
      </c>
      <c r="JT240">
        <v>2</v>
      </c>
    </row>
    <row r="241" spans="1:280" x14ac:dyDescent="0.25">
      <c r="A241">
        <v>3363</v>
      </c>
      <c r="B241">
        <v>3997</v>
      </c>
      <c r="D241" t="s">
        <v>355</v>
      </c>
      <c r="E241" t="s">
        <v>358</v>
      </c>
      <c r="F241" t="s">
        <v>969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T241">
        <v>0</v>
      </c>
      <c r="U241">
        <v>0</v>
      </c>
      <c r="V241" t="s">
        <v>870</v>
      </c>
      <c r="W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G241">
        <v>0</v>
      </c>
      <c r="AH241">
        <v>0</v>
      </c>
      <c r="AI241">
        <v>0</v>
      </c>
      <c r="AJ241">
        <v>0</v>
      </c>
      <c r="AL241">
        <v>0</v>
      </c>
      <c r="AM241">
        <v>0</v>
      </c>
      <c r="AN241">
        <v>0</v>
      </c>
      <c r="AO241">
        <v>0</v>
      </c>
      <c r="AQ241">
        <v>0</v>
      </c>
      <c r="AR241">
        <v>0</v>
      </c>
      <c r="AS241">
        <v>0</v>
      </c>
      <c r="AT241">
        <v>0</v>
      </c>
      <c r="AU241">
        <v>0</v>
      </c>
      <c r="AV241">
        <v>0</v>
      </c>
      <c r="AX241">
        <v>0</v>
      </c>
      <c r="AY241">
        <v>0</v>
      </c>
      <c r="AZ241">
        <v>71.319999999999993</v>
      </c>
      <c r="BB241">
        <v>71.319999999999993</v>
      </c>
      <c r="BC241">
        <v>0</v>
      </c>
      <c r="BD241">
        <v>51.62</v>
      </c>
      <c r="BF241">
        <v>51.62</v>
      </c>
      <c r="BG241">
        <v>0</v>
      </c>
      <c r="BH241">
        <v>280.26749999999998</v>
      </c>
      <c r="BI241">
        <v>122.94</v>
      </c>
      <c r="BL241">
        <v>280.26749999999998</v>
      </c>
      <c r="BN241" t="s">
        <v>871</v>
      </c>
      <c r="BO241">
        <v>0</v>
      </c>
      <c r="BP241">
        <v>0</v>
      </c>
      <c r="BQ241">
        <v>0</v>
      </c>
      <c r="BR241">
        <v>0</v>
      </c>
      <c r="BS241">
        <v>0</v>
      </c>
      <c r="BT241" t="s">
        <v>872</v>
      </c>
      <c r="BU241" t="s">
        <v>872</v>
      </c>
      <c r="BV241" t="s">
        <v>872</v>
      </c>
      <c r="BW241" t="s">
        <v>872</v>
      </c>
      <c r="BY241">
        <v>0</v>
      </c>
      <c r="BZ241">
        <v>0</v>
      </c>
      <c r="CA241">
        <v>0</v>
      </c>
      <c r="CB241">
        <v>0</v>
      </c>
      <c r="CC241">
        <v>0</v>
      </c>
      <c r="CD241">
        <v>0</v>
      </c>
      <c r="CE241">
        <v>0</v>
      </c>
      <c r="CF241">
        <v>0</v>
      </c>
      <c r="CG241">
        <v>0</v>
      </c>
      <c r="CH241">
        <v>0</v>
      </c>
      <c r="CI241">
        <v>148.69</v>
      </c>
      <c r="CK241">
        <v>148.69</v>
      </c>
      <c r="CL241">
        <v>0</v>
      </c>
      <c r="CM241">
        <v>0</v>
      </c>
      <c r="CN241" t="s">
        <v>873</v>
      </c>
      <c r="CO241">
        <v>148.69</v>
      </c>
      <c r="CQ241">
        <v>148.69</v>
      </c>
      <c r="CR241">
        <v>0</v>
      </c>
      <c r="CS241">
        <v>0</v>
      </c>
      <c r="CT241">
        <v>0</v>
      </c>
      <c r="CU241">
        <v>0</v>
      </c>
      <c r="CV241">
        <v>13.3</v>
      </c>
      <c r="CW241">
        <v>6.65</v>
      </c>
      <c r="CY241">
        <v>13.3</v>
      </c>
      <c r="CZ241">
        <v>0</v>
      </c>
      <c r="DA241">
        <v>0</v>
      </c>
      <c r="DB241">
        <v>0</v>
      </c>
      <c r="DD241">
        <v>0</v>
      </c>
      <c r="DE241">
        <v>0</v>
      </c>
      <c r="DF241">
        <v>0</v>
      </c>
      <c r="DG241">
        <v>0</v>
      </c>
      <c r="DI241">
        <v>0</v>
      </c>
      <c r="DJ241">
        <v>0</v>
      </c>
      <c r="DK241">
        <v>0</v>
      </c>
      <c r="DL241">
        <v>0</v>
      </c>
      <c r="DM241">
        <v>7.95</v>
      </c>
      <c r="DN241">
        <v>1.9875</v>
      </c>
      <c r="DP241">
        <v>7.95</v>
      </c>
      <c r="DQ241">
        <v>0</v>
      </c>
      <c r="DR241">
        <v>71.319999999999993</v>
      </c>
      <c r="DT241">
        <v>71.319999999999993</v>
      </c>
      <c r="DU241">
        <v>0</v>
      </c>
      <c r="DV241">
        <v>51.62</v>
      </c>
      <c r="DX241">
        <v>51.62</v>
      </c>
      <c r="DY241">
        <v>0</v>
      </c>
      <c r="DZ241">
        <v>311.34500000000003</v>
      </c>
      <c r="EA241">
        <v>280.26749999999998</v>
      </c>
      <c r="ED241">
        <v>311.34500000000003</v>
      </c>
      <c r="EF241" t="s">
        <v>874</v>
      </c>
      <c r="EG241">
        <v>0</v>
      </c>
      <c r="EH241">
        <v>0</v>
      </c>
      <c r="EI241">
        <v>0</v>
      </c>
      <c r="EJ241">
        <v>0</v>
      </c>
      <c r="EK241">
        <v>0</v>
      </c>
      <c r="EL241" t="s">
        <v>872</v>
      </c>
      <c r="EM241" t="s">
        <v>872</v>
      </c>
      <c r="EN241" t="s">
        <v>872</v>
      </c>
      <c r="EO241" t="s">
        <v>872</v>
      </c>
      <c r="EQ241">
        <v>0</v>
      </c>
      <c r="ER241" s="22">
        <v>0</v>
      </c>
      <c r="ES241">
        <v>0</v>
      </c>
      <c r="ET241">
        <v>0</v>
      </c>
      <c r="EU241">
        <v>0</v>
      </c>
      <c r="EV241">
        <v>0</v>
      </c>
      <c r="EW241">
        <v>0</v>
      </c>
      <c r="EX241">
        <v>0</v>
      </c>
      <c r="EY241">
        <v>0</v>
      </c>
      <c r="EZ241">
        <v>0</v>
      </c>
      <c r="FA241">
        <v>179.96</v>
      </c>
      <c r="FC241">
        <v>179.96</v>
      </c>
      <c r="FD241">
        <v>0</v>
      </c>
      <c r="FE241">
        <v>0</v>
      </c>
      <c r="FF241" t="s">
        <v>875</v>
      </c>
      <c r="FG241">
        <v>179.96</v>
      </c>
      <c r="FI241">
        <v>179.96</v>
      </c>
      <c r="FJ241">
        <v>0</v>
      </c>
      <c r="FK241">
        <v>0</v>
      </c>
      <c r="FL241">
        <v>0</v>
      </c>
      <c r="FM241">
        <v>0</v>
      </c>
      <c r="FN241">
        <v>12.39</v>
      </c>
      <c r="FO241">
        <v>6.1950000000000003</v>
      </c>
      <c r="FQ241">
        <v>12.39</v>
      </c>
      <c r="FR241">
        <v>0</v>
      </c>
      <c r="FS241">
        <v>0</v>
      </c>
      <c r="FT241">
        <v>0</v>
      </c>
      <c r="FV241">
        <v>0</v>
      </c>
      <c r="FW241">
        <v>0</v>
      </c>
      <c r="FX241">
        <v>0</v>
      </c>
      <c r="FY241">
        <v>0</v>
      </c>
      <c r="GA241">
        <v>0</v>
      </c>
      <c r="GB241">
        <v>0</v>
      </c>
      <c r="GC241">
        <v>0</v>
      </c>
      <c r="GD241">
        <v>0</v>
      </c>
      <c r="GE241">
        <v>9</v>
      </c>
      <c r="GF241">
        <v>2.25</v>
      </c>
      <c r="GH241">
        <v>9</v>
      </c>
      <c r="GI241">
        <v>0</v>
      </c>
      <c r="GJ241">
        <v>71.319999999999993</v>
      </c>
      <c r="GL241">
        <v>71.319999999999993</v>
      </c>
      <c r="GM241">
        <v>0</v>
      </c>
      <c r="GN241">
        <v>51.62</v>
      </c>
      <c r="GP241">
        <v>51.62</v>
      </c>
      <c r="GQ241">
        <v>0</v>
      </c>
      <c r="GR241">
        <v>318.6225</v>
      </c>
      <c r="GS241">
        <v>311.34500000000003</v>
      </c>
      <c r="GV241">
        <v>318.6225</v>
      </c>
      <c r="GX241" t="s">
        <v>876</v>
      </c>
      <c r="GY241">
        <v>0</v>
      </c>
      <c r="GZ241">
        <v>0</v>
      </c>
      <c r="HA241">
        <v>0</v>
      </c>
      <c r="HB241">
        <v>0</v>
      </c>
      <c r="HC241">
        <v>0</v>
      </c>
      <c r="HD241" t="s">
        <v>872</v>
      </c>
      <c r="HE241" t="s">
        <v>872</v>
      </c>
      <c r="HF241" t="s">
        <v>872</v>
      </c>
      <c r="HG241" t="s">
        <v>872</v>
      </c>
      <c r="HI241">
        <v>0</v>
      </c>
      <c r="HJ241">
        <v>0</v>
      </c>
      <c r="HK241">
        <v>0</v>
      </c>
      <c r="HL241">
        <v>0</v>
      </c>
      <c r="HM241">
        <v>0</v>
      </c>
      <c r="HN241">
        <v>0</v>
      </c>
      <c r="HO241">
        <v>0</v>
      </c>
      <c r="HP241">
        <v>0</v>
      </c>
      <c r="HQ241">
        <v>0</v>
      </c>
      <c r="HR241">
        <v>0</v>
      </c>
      <c r="HS241">
        <v>182.48</v>
      </c>
      <c r="HU241">
        <v>182.48</v>
      </c>
      <c r="HV241">
        <v>0</v>
      </c>
      <c r="HW241">
        <v>0</v>
      </c>
      <c r="HX241" t="s">
        <v>877</v>
      </c>
      <c r="HY241">
        <v>182.48</v>
      </c>
      <c r="IA241">
        <v>182.48</v>
      </c>
      <c r="IB241">
        <v>0</v>
      </c>
      <c r="IC241">
        <v>0</v>
      </c>
      <c r="ID241">
        <v>0</v>
      </c>
      <c r="IE241">
        <v>0</v>
      </c>
      <c r="IF241">
        <v>22.35</v>
      </c>
      <c r="IG241">
        <v>11.175000000000001</v>
      </c>
      <c r="II241">
        <v>22.35</v>
      </c>
      <c r="IJ241">
        <v>0</v>
      </c>
      <c r="IK241">
        <v>0</v>
      </c>
      <c r="IL241">
        <v>0</v>
      </c>
      <c r="IN241">
        <v>0</v>
      </c>
      <c r="IO241">
        <v>0</v>
      </c>
      <c r="IP241">
        <v>0</v>
      </c>
      <c r="IQ241">
        <v>0</v>
      </c>
      <c r="IS241">
        <v>0</v>
      </c>
      <c r="IT241">
        <v>0</v>
      </c>
      <c r="IU241">
        <v>0</v>
      </c>
      <c r="IV241">
        <v>0</v>
      </c>
      <c r="IW241">
        <v>8.11</v>
      </c>
      <c r="IX241">
        <v>2.0274999999999999</v>
      </c>
      <c r="IZ241">
        <v>8.11</v>
      </c>
      <c r="JA241">
        <v>0</v>
      </c>
      <c r="JB241">
        <v>71.319999999999993</v>
      </c>
      <c r="JD241">
        <v>71.319999999999993</v>
      </c>
      <c r="JE241">
        <v>0</v>
      </c>
      <c r="JF241">
        <v>51.62</v>
      </c>
      <c r="JH241">
        <v>51.62</v>
      </c>
      <c r="JI241">
        <v>0</v>
      </c>
      <c r="JJ241">
        <v>318.6225</v>
      </c>
      <c r="JL241" t="s">
        <v>878</v>
      </c>
      <c r="JM241">
        <v>0</v>
      </c>
      <c r="JN241">
        <v>0</v>
      </c>
      <c r="JO241">
        <v>0</v>
      </c>
      <c r="JP241">
        <v>0</v>
      </c>
      <c r="JQ241">
        <v>0</v>
      </c>
      <c r="JR241">
        <v>44317.36438082176</v>
      </c>
      <c r="JS241">
        <v>1</v>
      </c>
      <c r="JT241">
        <v>3</v>
      </c>
    </row>
    <row r="242" spans="1:280" x14ac:dyDescent="0.25">
      <c r="A242">
        <v>958</v>
      </c>
      <c r="B242">
        <v>1944</v>
      </c>
      <c r="D242" t="s">
        <v>360</v>
      </c>
      <c r="E242" t="s">
        <v>104</v>
      </c>
      <c r="F242" t="s">
        <v>970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T242">
        <v>0</v>
      </c>
      <c r="U242">
        <v>0</v>
      </c>
      <c r="V242" t="s">
        <v>870</v>
      </c>
      <c r="W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G242">
        <v>0</v>
      </c>
      <c r="AH242">
        <v>0</v>
      </c>
      <c r="AI242">
        <v>0</v>
      </c>
      <c r="AJ242">
        <v>0</v>
      </c>
      <c r="AL242">
        <v>0</v>
      </c>
      <c r="AM242">
        <v>0</v>
      </c>
      <c r="AN242">
        <v>0</v>
      </c>
      <c r="AO242">
        <v>0</v>
      </c>
      <c r="AQ242">
        <v>0</v>
      </c>
      <c r="AR242">
        <v>0</v>
      </c>
      <c r="AS242">
        <v>0</v>
      </c>
      <c r="AT242">
        <v>0</v>
      </c>
      <c r="AU242">
        <v>0</v>
      </c>
      <c r="AV242">
        <v>0</v>
      </c>
      <c r="AX242">
        <v>0</v>
      </c>
      <c r="AY242">
        <v>0</v>
      </c>
      <c r="AZ242">
        <v>37.549999999999997</v>
      </c>
      <c r="BB242">
        <v>37.549999999999997</v>
      </c>
      <c r="BC242">
        <v>0</v>
      </c>
      <c r="BD242">
        <v>0</v>
      </c>
      <c r="BF242">
        <v>0</v>
      </c>
      <c r="BG242">
        <v>0</v>
      </c>
      <c r="BH242">
        <v>260.17500000000001</v>
      </c>
      <c r="BI242">
        <v>37.549999999999997</v>
      </c>
      <c r="BL242">
        <v>260.17500000000001</v>
      </c>
      <c r="BN242" t="s">
        <v>871</v>
      </c>
      <c r="BO242">
        <v>0</v>
      </c>
      <c r="BP242">
        <v>0</v>
      </c>
      <c r="BQ242">
        <v>0</v>
      </c>
      <c r="BR242">
        <v>0</v>
      </c>
      <c r="BS242">
        <v>0</v>
      </c>
      <c r="BT242" t="s">
        <v>872</v>
      </c>
      <c r="BU242" t="s">
        <v>872</v>
      </c>
      <c r="BV242" t="s">
        <v>872</v>
      </c>
      <c r="BW242" t="s">
        <v>872</v>
      </c>
      <c r="BY242">
        <v>0</v>
      </c>
      <c r="BZ242">
        <v>0</v>
      </c>
      <c r="CA242">
        <v>0</v>
      </c>
      <c r="CB242">
        <v>0</v>
      </c>
      <c r="CC242">
        <v>0</v>
      </c>
      <c r="CD242">
        <v>0</v>
      </c>
      <c r="CE242">
        <v>0</v>
      </c>
      <c r="CF242">
        <v>0</v>
      </c>
      <c r="CG242">
        <v>0</v>
      </c>
      <c r="CH242">
        <v>0</v>
      </c>
      <c r="CI242">
        <v>215.59</v>
      </c>
      <c r="CK242">
        <v>215.59</v>
      </c>
      <c r="CL242">
        <v>0</v>
      </c>
      <c r="CM242">
        <v>0</v>
      </c>
      <c r="CN242" t="s">
        <v>873</v>
      </c>
      <c r="CO242">
        <v>215.59</v>
      </c>
      <c r="CQ242">
        <v>215.59</v>
      </c>
      <c r="CR242">
        <v>0</v>
      </c>
      <c r="CS242">
        <v>0</v>
      </c>
      <c r="CT242">
        <v>0</v>
      </c>
      <c r="CU242">
        <v>0</v>
      </c>
      <c r="CV242">
        <v>6</v>
      </c>
      <c r="CW242">
        <v>3</v>
      </c>
      <c r="CY242">
        <v>6</v>
      </c>
      <c r="CZ242">
        <v>0</v>
      </c>
      <c r="DA242">
        <v>0</v>
      </c>
      <c r="DB242">
        <v>0</v>
      </c>
      <c r="DD242">
        <v>0</v>
      </c>
      <c r="DE242">
        <v>0</v>
      </c>
      <c r="DF242">
        <v>0</v>
      </c>
      <c r="DG242">
        <v>0</v>
      </c>
      <c r="DI242">
        <v>0</v>
      </c>
      <c r="DJ242">
        <v>0</v>
      </c>
      <c r="DK242">
        <v>0</v>
      </c>
      <c r="DL242">
        <v>0</v>
      </c>
      <c r="DM242">
        <v>16.14</v>
      </c>
      <c r="DN242">
        <v>4.0350000000000001</v>
      </c>
      <c r="DP242">
        <v>16.14</v>
      </c>
      <c r="DQ242">
        <v>0</v>
      </c>
      <c r="DR242">
        <v>37.549999999999997</v>
      </c>
      <c r="DT242">
        <v>37.549999999999997</v>
      </c>
      <c r="DU242">
        <v>0</v>
      </c>
      <c r="DV242">
        <v>0</v>
      </c>
      <c r="DX242">
        <v>0</v>
      </c>
      <c r="DY242">
        <v>0</v>
      </c>
      <c r="DZ242">
        <v>258.10000000000002</v>
      </c>
      <c r="EA242">
        <v>260.17500000000001</v>
      </c>
      <c r="ED242">
        <v>260.17500000000001</v>
      </c>
      <c r="EF242" t="s">
        <v>874</v>
      </c>
      <c r="EG242">
        <v>-1.503E-3</v>
      </c>
      <c r="EH242">
        <v>0</v>
      </c>
      <c r="EI242">
        <v>0</v>
      </c>
      <c r="EJ242">
        <v>0</v>
      </c>
      <c r="EK242">
        <v>0</v>
      </c>
      <c r="EL242" t="s">
        <v>872</v>
      </c>
      <c r="EM242" t="s">
        <v>872</v>
      </c>
      <c r="EN242" t="s">
        <v>872</v>
      </c>
      <c r="EO242" t="s">
        <v>872</v>
      </c>
      <c r="EQ242">
        <v>0</v>
      </c>
      <c r="ER242" s="22">
        <v>0</v>
      </c>
      <c r="ES242">
        <v>0</v>
      </c>
      <c r="ET242">
        <v>0</v>
      </c>
      <c r="EU242">
        <v>0</v>
      </c>
      <c r="EV242">
        <v>0</v>
      </c>
      <c r="EW242">
        <v>0</v>
      </c>
      <c r="EX242">
        <v>0</v>
      </c>
      <c r="EY242">
        <v>0</v>
      </c>
      <c r="EZ242">
        <v>0</v>
      </c>
      <c r="FA242">
        <v>213.6</v>
      </c>
      <c r="FC242">
        <v>213.6</v>
      </c>
      <c r="FD242">
        <v>0</v>
      </c>
      <c r="FE242">
        <v>0</v>
      </c>
      <c r="FF242" t="s">
        <v>875</v>
      </c>
      <c r="FG242">
        <v>213.6</v>
      </c>
      <c r="FI242">
        <v>213.6</v>
      </c>
      <c r="FJ242">
        <v>0</v>
      </c>
      <c r="FK242">
        <v>0</v>
      </c>
      <c r="FL242">
        <v>0</v>
      </c>
      <c r="FM242">
        <v>0</v>
      </c>
      <c r="FN242">
        <v>5.79</v>
      </c>
      <c r="FO242">
        <v>2.895</v>
      </c>
      <c r="FQ242">
        <v>5.79</v>
      </c>
      <c r="FR242">
        <v>0</v>
      </c>
      <c r="FS242">
        <v>0</v>
      </c>
      <c r="FT242">
        <v>0</v>
      </c>
      <c r="FV242">
        <v>0</v>
      </c>
      <c r="FW242">
        <v>0</v>
      </c>
      <c r="FX242">
        <v>0</v>
      </c>
      <c r="FY242">
        <v>0</v>
      </c>
      <c r="GA242">
        <v>0</v>
      </c>
      <c r="GB242">
        <v>0</v>
      </c>
      <c r="GC242">
        <v>0</v>
      </c>
      <c r="GD242">
        <v>0</v>
      </c>
      <c r="GE242">
        <v>16.22</v>
      </c>
      <c r="GF242">
        <v>4.0549999999999997</v>
      </c>
      <c r="GH242">
        <v>16.22</v>
      </c>
      <c r="GI242">
        <v>0</v>
      </c>
      <c r="GJ242">
        <v>37.549999999999997</v>
      </c>
      <c r="GL242">
        <v>37.549999999999997</v>
      </c>
      <c r="GM242">
        <v>0</v>
      </c>
      <c r="GN242">
        <v>0</v>
      </c>
      <c r="GP242">
        <v>0</v>
      </c>
      <c r="GQ242">
        <v>0</v>
      </c>
      <c r="GR242">
        <v>257.82499999999999</v>
      </c>
      <c r="GS242">
        <v>258.10000000000002</v>
      </c>
      <c r="GV242">
        <v>258.10000000000002</v>
      </c>
      <c r="GX242" t="s">
        <v>876</v>
      </c>
      <c r="GY242">
        <v>-1.936E-3</v>
      </c>
      <c r="GZ242">
        <v>0</v>
      </c>
      <c r="HA242">
        <v>0</v>
      </c>
      <c r="HB242">
        <v>0</v>
      </c>
      <c r="HC242">
        <v>0</v>
      </c>
      <c r="HD242" t="s">
        <v>872</v>
      </c>
      <c r="HE242" t="s">
        <v>872</v>
      </c>
      <c r="HF242" t="s">
        <v>872</v>
      </c>
      <c r="HG242" t="s">
        <v>872</v>
      </c>
      <c r="HI242">
        <v>0</v>
      </c>
      <c r="HJ242">
        <v>0</v>
      </c>
      <c r="HK242">
        <v>0</v>
      </c>
      <c r="HL242">
        <v>0</v>
      </c>
      <c r="HM242">
        <v>0</v>
      </c>
      <c r="HN242">
        <v>0</v>
      </c>
      <c r="HO242">
        <v>0</v>
      </c>
      <c r="HP242">
        <v>0</v>
      </c>
      <c r="HQ242">
        <v>0</v>
      </c>
      <c r="HR242">
        <v>0</v>
      </c>
      <c r="HS242">
        <v>212.79</v>
      </c>
      <c r="HU242">
        <v>212.79</v>
      </c>
      <c r="HV242">
        <v>0</v>
      </c>
      <c r="HW242">
        <v>0</v>
      </c>
      <c r="HX242" t="s">
        <v>877</v>
      </c>
      <c r="HY242">
        <v>212.79</v>
      </c>
      <c r="IA242">
        <v>212.79</v>
      </c>
      <c r="IB242">
        <v>0</v>
      </c>
      <c r="IC242">
        <v>0</v>
      </c>
      <c r="ID242">
        <v>0</v>
      </c>
      <c r="IE242">
        <v>0</v>
      </c>
      <c r="IF242">
        <v>5.42</v>
      </c>
      <c r="IG242">
        <v>2.71</v>
      </c>
      <c r="II242">
        <v>5.42</v>
      </c>
      <c r="IJ242">
        <v>0</v>
      </c>
      <c r="IK242">
        <v>0</v>
      </c>
      <c r="IL242">
        <v>0</v>
      </c>
      <c r="IN242">
        <v>0</v>
      </c>
      <c r="IO242">
        <v>0</v>
      </c>
      <c r="IP242">
        <v>0</v>
      </c>
      <c r="IQ242">
        <v>0</v>
      </c>
      <c r="IS242">
        <v>0</v>
      </c>
      <c r="IT242">
        <v>0</v>
      </c>
      <c r="IU242">
        <v>0</v>
      </c>
      <c r="IV242">
        <v>0</v>
      </c>
      <c r="IW242">
        <v>19.100000000000001</v>
      </c>
      <c r="IX242">
        <v>4.7750000000000004</v>
      </c>
      <c r="IZ242">
        <v>19.100000000000001</v>
      </c>
      <c r="JA242">
        <v>0</v>
      </c>
      <c r="JB242">
        <v>37.549999999999997</v>
      </c>
      <c r="JD242">
        <v>37.549999999999997</v>
      </c>
      <c r="JE242">
        <v>0</v>
      </c>
      <c r="JF242">
        <v>0</v>
      </c>
      <c r="JH242">
        <v>0</v>
      </c>
      <c r="JI242">
        <v>0</v>
      </c>
      <c r="JJ242">
        <v>257.82499999999999</v>
      </c>
      <c r="JL242" t="s">
        <v>878</v>
      </c>
      <c r="JM242">
        <v>0</v>
      </c>
      <c r="JN242">
        <v>0</v>
      </c>
      <c r="JO242">
        <v>0</v>
      </c>
      <c r="JP242">
        <v>0</v>
      </c>
      <c r="JQ242">
        <v>0</v>
      </c>
      <c r="JR242">
        <v>44317.36438082176</v>
      </c>
      <c r="JS242">
        <v>1</v>
      </c>
      <c r="JT242">
        <v>3</v>
      </c>
    </row>
    <row r="243" spans="1:280" x14ac:dyDescent="0.25">
      <c r="A243">
        <v>2180</v>
      </c>
      <c r="B243">
        <v>2180</v>
      </c>
      <c r="C243" t="s">
        <v>359</v>
      </c>
      <c r="D243" t="s">
        <v>360</v>
      </c>
      <c r="E243" t="s">
        <v>361</v>
      </c>
      <c r="G243">
        <v>2148</v>
      </c>
      <c r="H243">
        <v>269259000</v>
      </c>
      <c r="I243">
        <v>15000</v>
      </c>
      <c r="J243">
        <v>0</v>
      </c>
      <c r="K243">
        <v>15000</v>
      </c>
      <c r="L243">
        <v>0</v>
      </c>
      <c r="M243">
        <v>0</v>
      </c>
      <c r="N243">
        <v>360000</v>
      </c>
      <c r="O243">
        <v>0</v>
      </c>
      <c r="P243">
        <v>11.8</v>
      </c>
      <c r="Q243">
        <v>29645960</v>
      </c>
      <c r="R243">
        <v>48056</v>
      </c>
      <c r="S243">
        <v>48056</v>
      </c>
      <c r="T243">
        <v>48056</v>
      </c>
      <c r="U243">
        <v>0</v>
      </c>
      <c r="V243" t="s">
        <v>870</v>
      </c>
      <c r="W243">
        <v>48056</v>
      </c>
      <c r="X243">
        <v>48056</v>
      </c>
      <c r="Y243">
        <v>48056</v>
      </c>
      <c r="Z243">
        <v>0</v>
      </c>
      <c r="AA243">
        <v>5286</v>
      </c>
      <c r="AB243">
        <v>5286</v>
      </c>
      <c r="AC243">
        <v>1083.3</v>
      </c>
      <c r="AD243">
        <v>3645.9</v>
      </c>
      <c r="AE243">
        <v>1822.95</v>
      </c>
      <c r="AF243">
        <v>3645.9</v>
      </c>
      <c r="AG243">
        <v>3645.9</v>
      </c>
      <c r="AH243">
        <v>0</v>
      </c>
      <c r="AI243">
        <v>57.2</v>
      </c>
      <c r="AJ243">
        <v>57.2</v>
      </c>
      <c r="AK243">
        <v>57.2</v>
      </c>
      <c r="AL243">
        <v>57.2</v>
      </c>
      <c r="AM243">
        <v>0</v>
      </c>
      <c r="AN243">
        <v>0</v>
      </c>
      <c r="AO243">
        <v>0</v>
      </c>
      <c r="AP243">
        <v>0</v>
      </c>
      <c r="AQ243">
        <v>0</v>
      </c>
      <c r="AR243">
        <v>0</v>
      </c>
      <c r="AS243">
        <v>242</v>
      </c>
      <c r="AT243">
        <v>60.5</v>
      </c>
      <c r="AU243">
        <v>4752.9399999999996</v>
      </c>
      <c r="AV243">
        <v>1188.2349999999999</v>
      </c>
      <c r="AW243">
        <v>4752.9399999999996</v>
      </c>
      <c r="AX243">
        <v>4752.9399999999996</v>
      </c>
      <c r="AY243">
        <v>0</v>
      </c>
      <c r="AZ243">
        <v>0</v>
      </c>
      <c r="BA243">
        <v>0</v>
      </c>
      <c r="BB243">
        <v>0</v>
      </c>
      <c r="BC243">
        <v>0</v>
      </c>
      <c r="BD243">
        <v>0</v>
      </c>
      <c r="BE243">
        <v>0</v>
      </c>
      <c r="BF243">
        <v>0</v>
      </c>
      <c r="BG243">
        <v>0</v>
      </c>
      <c r="BH243">
        <v>54000.524599999997</v>
      </c>
      <c r="BI243">
        <v>57554.184999999998</v>
      </c>
      <c r="BJ243">
        <v>55953.779600000002</v>
      </c>
      <c r="BK243">
        <v>57554.184999999998</v>
      </c>
      <c r="BL243">
        <v>57554.184999999998</v>
      </c>
      <c r="BM243">
        <v>57554.184999999998</v>
      </c>
      <c r="BN243" t="s">
        <v>871</v>
      </c>
      <c r="BO243">
        <v>0</v>
      </c>
      <c r="BP243">
        <v>0</v>
      </c>
      <c r="BQ243">
        <v>616.9</v>
      </c>
      <c r="BR243">
        <v>40</v>
      </c>
      <c r="BS243">
        <v>0.7</v>
      </c>
      <c r="BT243" t="s">
        <v>872</v>
      </c>
      <c r="BU243" t="s">
        <v>872</v>
      </c>
      <c r="BV243" t="s">
        <v>872</v>
      </c>
      <c r="BW243" t="s">
        <v>872</v>
      </c>
      <c r="BX243">
        <v>2148</v>
      </c>
      <c r="BY243">
        <v>258904504</v>
      </c>
      <c r="BZ243">
        <v>15000</v>
      </c>
      <c r="CA243">
        <v>0</v>
      </c>
      <c r="CB243">
        <v>15000</v>
      </c>
      <c r="CC243">
        <v>0</v>
      </c>
      <c r="CD243">
        <v>0</v>
      </c>
      <c r="CE243">
        <v>350000</v>
      </c>
      <c r="CF243">
        <v>0</v>
      </c>
      <c r="CG243">
        <v>11.8</v>
      </c>
      <c r="CH243">
        <v>21635000</v>
      </c>
      <c r="CI243">
        <v>44734.55</v>
      </c>
      <c r="CJ243">
        <v>46628.61</v>
      </c>
      <c r="CK243">
        <v>44734.55</v>
      </c>
      <c r="CL243">
        <v>1894.06</v>
      </c>
      <c r="CM243">
        <v>0</v>
      </c>
      <c r="CN243" t="s">
        <v>873</v>
      </c>
      <c r="CO243">
        <v>44734.55</v>
      </c>
      <c r="CP243">
        <v>46628.61</v>
      </c>
      <c r="CQ243">
        <v>44734.55</v>
      </c>
      <c r="CR243">
        <v>1894.06</v>
      </c>
      <c r="CS243">
        <v>7004</v>
      </c>
      <c r="CT243">
        <v>5129.1471000000001</v>
      </c>
      <c r="CU243">
        <v>1083.3</v>
      </c>
      <c r="CV243">
        <v>3649.31</v>
      </c>
      <c r="CW243">
        <v>1824.655</v>
      </c>
      <c r="CX243">
        <v>3673.78</v>
      </c>
      <c r="CY243">
        <v>3649.31</v>
      </c>
      <c r="CZ243">
        <v>24.47</v>
      </c>
      <c r="DA243">
        <v>62.39</v>
      </c>
      <c r="DB243">
        <v>62.39</v>
      </c>
      <c r="DC243">
        <v>62.39</v>
      </c>
      <c r="DD243">
        <v>62.39</v>
      </c>
      <c r="DE243">
        <v>0</v>
      </c>
      <c r="DF243">
        <v>0</v>
      </c>
      <c r="DG243">
        <v>0</v>
      </c>
      <c r="DH243">
        <v>0</v>
      </c>
      <c r="DI243">
        <v>0</v>
      </c>
      <c r="DJ243">
        <v>0</v>
      </c>
      <c r="DK243">
        <v>242</v>
      </c>
      <c r="DL243">
        <v>60.5</v>
      </c>
      <c r="DM243">
        <v>4423.93</v>
      </c>
      <c r="DN243">
        <v>1105.9825000000001</v>
      </c>
      <c r="DO243">
        <v>4611.7700000000004</v>
      </c>
      <c r="DP243">
        <v>4423.93</v>
      </c>
      <c r="DQ243">
        <v>187.84</v>
      </c>
      <c r="DR243">
        <v>0</v>
      </c>
      <c r="DS243">
        <v>0</v>
      </c>
      <c r="DT243">
        <v>0</v>
      </c>
      <c r="DU243">
        <v>0</v>
      </c>
      <c r="DV243">
        <v>0</v>
      </c>
      <c r="DW243">
        <v>0</v>
      </c>
      <c r="DX243">
        <v>0</v>
      </c>
      <c r="DY243">
        <v>0</v>
      </c>
      <c r="DZ243">
        <v>55902.559800000003</v>
      </c>
      <c r="EA243">
        <v>54000.524599999997</v>
      </c>
      <c r="EB243">
        <v>57825.3848</v>
      </c>
      <c r="EC243">
        <v>55953.779600000002</v>
      </c>
      <c r="ED243">
        <v>55902.559800000003</v>
      </c>
      <c r="EE243">
        <v>57825.3848</v>
      </c>
      <c r="EF243" t="s">
        <v>874</v>
      </c>
      <c r="EG243">
        <v>-2.6809999999999998E-3</v>
      </c>
      <c r="EH243">
        <v>0</v>
      </c>
      <c r="EI243">
        <v>462.74</v>
      </c>
      <c r="EJ243">
        <v>29</v>
      </c>
      <c r="EK243">
        <v>0.7</v>
      </c>
      <c r="EL243" t="s">
        <v>872</v>
      </c>
      <c r="EM243" t="s">
        <v>872</v>
      </c>
      <c r="EN243" t="s">
        <v>872</v>
      </c>
      <c r="EO243" t="s">
        <v>872</v>
      </c>
      <c r="EP243">
        <v>2148</v>
      </c>
      <c r="EQ243">
        <v>247185575</v>
      </c>
      <c r="ER243" s="22">
        <v>38736</v>
      </c>
      <c r="ES243">
        <v>5012154</v>
      </c>
      <c r="ET243">
        <v>20910</v>
      </c>
      <c r="EU243">
        <v>0</v>
      </c>
      <c r="EV243">
        <v>0</v>
      </c>
      <c r="EW243">
        <v>0</v>
      </c>
      <c r="EX243">
        <v>0</v>
      </c>
      <c r="EY243">
        <v>11.8</v>
      </c>
      <c r="EZ243">
        <v>25688374</v>
      </c>
      <c r="FA243">
        <v>46470.65</v>
      </c>
      <c r="FB243">
        <v>48337.93</v>
      </c>
      <c r="FC243">
        <v>46470.65</v>
      </c>
      <c r="FD243">
        <v>1867.28</v>
      </c>
      <c r="FE243">
        <v>0</v>
      </c>
      <c r="FF243" t="s">
        <v>875</v>
      </c>
      <c r="FG243">
        <v>46470.65</v>
      </c>
      <c r="FH243">
        <v>48337.93</v>
      </c>
      <c r="FI243">
        <v>46470.65</v>
      </c>
      <c r="FJ243">
        <v>1867.28</v>
      </c>
      <c r="FK243">
        <v>7560</v>
      </c>
      <c r="FL243">
        <v>5317.1723000000002</v>
      </c>
      <c r="FM243">
        <v>1083.3</v>
      </c>
      <c r="FN243">
        <v>3623.27</v>
      </c>
      <c r="FO243">
        <v>1811.635</v>
      </c>
      <c r="FP243">
        <v>3645.85</v>
      </c>
      <c r="FQ243">
        <v>3623.27</v>
      </c>
      <c r="FR243">
        <v>22.58</v>
      </c>
      <c r="FS243">
        <v>57.23</v>
      </c>
      <c r="FT243">
        <v>57.23</v>
      </c>
      <c r="FU243">
        <v>57.23</v>
      </c>
      <c r="FV243">
        <v>57.23</v>
      </c>
      <c r="FW243">
        <v>0</v>
      </c>
      <c r="FX243">
        <v>0</v>
      </c>
      <c r="FY243">
        <v>0</v>
      </c>
      <c r="FZ243">
        <v>0</v>
      </c>
      <c r="GA243">
        <v>0</v>
      </c>
      <c r="GB243">
        <v>0</v>
      </c>
      <c r="GC243">
        <v>277</v>
      </c>
      <c r="GD243">
        <v>69.25</v>
      </c>
      <c r="GE243">
        <v>4373.29</v>
      </c>
      <c r="GF243">
        <v>1093.3225</v>
      </c>
      <c r="GG243">
        <v>4550.3100000000004</v>
      </c>
      <c r="GH243">
        <v>4373.29</v>
      </c>
      <c r="GI243">
        <v>177.02</v>
      </c>
      <c r="GJ243">
        <v>0</v>
      </c>
      <c r="GK243">
        <v>0</v>
      </c>
      <c r="GL243">
        <v>0</v>
      </c>
      <c r="GM243">
        <v>0</v>
      </c>
      <c r="GN243">
        <v>0</v>
      </c>
      <c r="GO243">
        <v>0</v>
      </c>
      <c r="GP243">
        <v>0</v>
      </c>
      <c r="GQ243">
        <v>0</v>
      </c>
      <c r="GR243">
        <v>55813.660199999998</v>
      </c>
      <c r="GS243">
        <v>55902.559800000003</v>
      </c>
      <c r="GT243">
        <v>57823.212699999996</v>
      </c>
      <c r="GU243">
        <v>57825.3848</v>
      </c>
      <c r="GV243">
        <v>55902.559800000003</v>
      </c>
      <c r="GW243">
        <v>57825.3848</v>
      </c>
      <c r="GX243" t="s">
        <v>876</v>
      </c>
      <c r="GY243">
        <v>-7.0070000000000002E-3</v>
      </c>
      <c r="GZ243">
        <v>0</v>
      </c>
      <c r="HA243">
        <v>527.71</v>
      </c>
      <c r="HB243">
        <v>33</v>
      </c>
      <c r="HC243">
        <v>0.7</v>
      </c>
      <c r="HD243" t="s">
        <v>872</v>
      </c>
      <c r="HE243" t="s">
        <v>872</v>
      </c>
      <c r="HF243" t="s">
        <v>872</v>
      </c>
      <c r="HG243" t="s">
        <v>872</v>
      </c>
      <c r="HH243">
        <v>2148</v>
      </c>
      <c r="HI243">
        <v>241989226</v>
      </c>
      <c r="HJ243">
        <v>746</v>
      </c>
      <c r="HK243">
        <v>5493075</v>
      </c>
      <c r="HL243">
        <v>6873</v>
      </c>
      <c r="HM243">
        <v>0</v>
      </c>
      <c r="HN243">
        <v>0</v>
      </c>
      <c r="HO243">
        <v>0</v>
      </c>
      <c r="HP243">
        <v>0</v>
      </c>
      <c r="HQ243">
        <v>11.71</v>
      </c>
      <c r="HR243">
        <v>26838032</v>
      </c>
      <c r="HS243">
        <v>46497.68</v>
      </c>
      <c r="HT243">
        <v>48439.07</v>
      </c>
      <c r="HU243">
        <v>46497.68</v>
      </c>
      <c r="HV243">
        <v>1941.39</v>
      </c>
      <c r="HW243">
        <v>198.89</v>
      </c>
      <c r="HX243" t="s">
        <v>877</v>
      </c>
      <c r="HY243">
        <v>46497.68</v>
      </c>
      <c r="HZ243">
        <v>48439.07</v>
      </c>
      <c r="IA243">
        <v>46497.68</v>
      </c>
      <c r="IB243">
        <v>1941.39</v>
      </c>
      <c r="IC243">
        <v>7226</v>
      </c>
      <c r="ID243">
        <v>5328.2977000000001</v>
      </c>
      <c r="IE243">
        <v>818</v>
      </c>
      <c r="IF243">
        <v>3399.06</v>
      </c>
      <c r="IG243">
        <v>1699.53</v>
      </c>
      <c r="IH243">
        <v>3426.5</v>
      </c>
      <c r="II243">
        <v>3399.06</v>
      </c>
      <c r="IJ243">
        <v>27.44</v>
      </c>
      <c r="IK243">
        <v>60.7</v>
      </c>
      <c r="IL243">
        <v>60.7</v>
      </c>
      <c r="IM243">
        <v>60.7</v>
      </c>
      <c r="IN243">
        <v>60.7</v>
      </c>
      <c r="IO243">
        <v>0</v>
      </c>
      <c r="IP243">
        <v>0</v>
      </c>
      <c r="IQ243">
        <v>0</v>
      </c>
      <c r="IR243">
        <v>0</v>
      </c>
      <c r="IS243">
        <v>0</v>
      </c>
      <c r="IT243">
        <v>0</v>
      </c>
      <c r="IU243">
        <v>422</v>
      </c>
      <c r="IV243">
        <v>105.5</v>
      </c>
      <c r="IW243">
        <v>5215.8100000000004</v>
      </c>
      <c r="IX243">
        <v>1303.9525000000001</v>
      </c>
      <c r="IY243">
        <v>5433.58</v>
      </c>
      <c r="IZ243">
        <v>5215.8100000000004</v>
      </c>
      <c r="JA243">
        <v>217.77</v>
      </c>
      <c r="JB243">
        <v>0</v>
      </c>
      <c r="JC243">
        <v>0</v>
      </c>
      <c r="JD243">
        <v>0</v>
      </c>
      <c r="JE243">
        <v>0</v>
      </c>
      <c r="JF243">
        <v>0</v>
      </c>
      <c r="JG243">
        <v>0</v>
      </c>
      <c r="JH243">
        <v>0</v>
      </c>
      <c r="JI243">
        <v>0</v>
      </c>
      <c r="JJ243">
        <v>55813.660199999998</v>
      </c>
      <c r="JK243">
        <v>57823.212699999996</v>
      </c>
      <c r="JL243" t="s">
        <v>878</v>
      </c>
      <c r="JM243">
        <v>-4.4889999999999999E-3</v>
      </c>
      <c r="JN243">
        <v>0</v>
      </c>
      <c r="JO243">
        <v>554.05999999999995</v>
      </c>
      <c r="JP243">
        <v>35</v>
      </c>
      <c r="JQ243">
        <v>0.7</v>
      </c>
      <c r="JR243">
        <v>44317.36438082176</v>
      </c>
      <c r="JS243">
        <v>1</v>
      </c>
      <c r="JT243">
        <v>2</v>
      </c>
    </row>
    <row r="244" spans="1:280" x14ac:dyDescent="0.25">
      <c r="A244">
        <v>3451</v>
      </c>
      <c r="B244">
        <v>2180</v>
      </c>
      <c r="D244" t="s">
        <v>360</v>
      </c>
      <c r="E244" t="s">
        <v>361</v>
      </c>
      <c r="F244" t="s">
        <v>971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T244">
        <v>0</v>
      </c>
      <c r="U244">
        <v>0</v>
      </c>
      <c r="V244" t="s">
        <v>870</v>
      </c>
      <c r="W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G244">
        <v>0</v>
      </c>
      <c r="AH244">
        <v>0</v>
      </c>
      <c r="AI244">
        <v>0</v>
      </c>
      <c r="AJ244">
        <v>0</v>
      </c>
      <c r="AL244">
        <v>0</v>
      </c>
      <c r="AM244">
        <v>0</v>
      </c>
      <c r="AN244">
        <v>0</v>
      </c>
      <c r="AO244">
        <v>0</v>
      </c>
      <c r="AQ244">
        <v>0</v>
      </c>
      <c r="AR244">
        <v>0</v>
      </c>
      <c r="AS244">
        <v>0</v>
      </c>
      <c r="AT244">
        <v>0</v>
      </c>
      <c r="AU244">
        <v>0</v>
      </c>
      <c r="AV244">
        <v>0</v>
      </c>
      <c r="AX244">
        <v>0</v>
      </c>
      <c r="AY244">
        <v>0</v>
      </c>
      <c r="AZ244">
        <v>0</v>
      </c>
      <c r="BB244">
        <v>0</v>
      </c>
      <c r="BC244">
        <v>0</v>
      </c>
      <c r="BD244">
        <v>0</v>
      </c>
      <c r="BF244">
        <v>0</v>
      </c>
      <c r="BG244">
        <v>0</v>
      </c>
      <c r="BH244">
        <v>92.74</v>
      </c>
      <c r="BI244">
        <v>0</v>
      </c>
      <c r="BL244">
        <v>92.74</v>
      </c>
      <c r="BN244" t="s">
        <v>871</v>
      </c>
      <c r="BO244">
        <v>0</v>
      </c>
      <c r="BP244">
        <v>0</v>
      </c>
      <c r="BQ244">
        <v>0</v>
      </c>
      <c r="BR244">
        <v>0</v>
      </c>
      <c r="BS244">
        <v>0</v>
      </c>
      <c r="BT244" t="s">
        <v>872</v>
      </c>
      <c r="BU244" t="s">
        <v>872</v>
      </c>
      <c r="BV244" t="s">
        <v>872</v>
      </c>
      <c r="BW244" t="s">
        <v>872</v>
      </c>
      <c r="BY244">
        <v>0</v>
      </c>
      <c r="BZ244">
        <v>0</v>
      </c>
      <c r="CA244">
        <v>0</v>
      </c>
      <c r="CB244">
        <v>0</v>
      </c>
      <c r="CC244">
        <v>0</v>
      </c>
      <c r="CD244">
        <v>0</v>
      </c>
      <c r="CE244">
        <v>0</v>
      </c>
      <c r="CF244">
        <v>0</v>
      </c>
      <c r="CG244">
        <v>0</v>
      </c>
      <c r="CH244">
        <v>0</v>
      </c>
      <c r="CI244">
        <v>89.52</v>
      </c>
      <c r="CK244">
        <v>89.52</v>
      </c>
      <c r="CL244">
        <v>0</v>
      </c>
      <c r="CM244">
        <v>0</v>
      </c>
      <c r="CN244" t="s">
        <v>873</v>
      </c>
      <c r="CO244">
        <v>89.52</v>
      </c>
      <c r="CQ244">
        <v>89.52</v>
      </c>
      <c r="CR244">
        <v>0</v>
      </c>
      <c r="CS244">
        <v>0</v>
      </c>
      <c r="CT244">
        <v>0</v>
      </c>
      <c r="CU244">
        <v>0</v>
      </c>
      <c r="CV244">
        <v>2</v>
      </c>
      <c r="CW244">
        <v>1</v>
      </c>
      <c r="CY244">
        <v>2</v>
      </c>
      <c r="CZ244">
        <v>0</v>
      </c>
      <c r="DA244">
        <v>0</v>
      </c>
      <c r="DB244">
        <v>0</v>
      </c>
      <c r="DD244">
        <v>0</v>
      </c>
      <c r="DE244">
        <v>0</v>
      </c>
      <c r="DF244">
        <v>0</v>
      </c>
      <c r="DG244">
        <v>0</v>
      </c>
      <c r="DI244">
        <v>0</v>
      </c>
      <c r="DJ244">
        <v>0</v>
      </c>
      <c r="DK244">
        <v>0</v>
      </c>
      <c r="DL244">
        <v>0</v>
      </c>
      <c r="DM244">
        <v>8.8800000000000008</v>
      </c>
      <c r="DN244">
        <v>2.2200000000000002</v>
      </c>
      <c r="DP244">
        <v>8.8800000000000008</v>
      </c>
      <c r="DQ244">
        <v>0</v>
      </c>
      <c r="DR244">
        <v>0</v>
      </c>
      <c r="DT244">
        <v>0</v>
      </c>
      <c r="DU244">
        <v>0</v>
      </c>
      <c r="DV244">
        <v>0</v>
      </c>
      <c r="DX244">
        <v>0</v>
      </c>
      <c r="DY244">
        <v>0</v>
      </c>
      <c r="DZ244">
        <v>91.064999999999998</v>
      </c>
      <c r="EA244">
        <v>92.74</v>
      </c>
      <c r="ED244">
        <v>92.74</v>
      </c>
      <c r="EF244" t="s">
        <v>874</v>
      </c>
      <c r="EG244">
        <v>-2.6809999999999998E-3</v>
      </c>
      <c r="EH244">
        <v>0</v>
      </c>
      <c r="EI244">
        <v>0</v>
      </c>
      <c r="EJ244">
        <v>0</v>
      </c>
      <c r="EK244">
        <v>0</v>
      </c>
      <c r="EL244" t="s">
        <v>872</v>
      </c>
      <c r="EM244" t="s">
        <v>872</v>
      </c>
      <c r="EN244" t="s">
        <v>872</v>
      </c>
      <c r="EO244" t="s">
        <v>872</v>
      </c>
      <c r="EQ244">
        <v>0</v>
      </c>
      <c r="ER244" s="22">
        <v>0</v>
      </c>
      <c r="ES244">
        <v>0</v>
      </c>
      <c r="ET244">
        <v>0</v>
      </c>
      <c r="EU244">
        <v>0</v>
      </c>
      <c r="EV244">
        <v>0</v>
      </c>
      <c r="EW244">
        <v>0</v>
      </c>
      <c r="EX244">
        <v>0</v>
      </c>
      <c r="EY244">
        <v>0</v>
      </c>
      <c r="EZ244">
        <v>0</v>
      </c>
      <c r="FA244">
        <v>87.98</v>
      </c>
      <c r="FC244">
        <v>87.98</v>
      </c>
      <c r="FD244">
        <v>0</v>
      </c>
      <c r="FE244">
        <v>0</v>
      </c>
      <c r="FF244" t="s">
        <v>875</v>
      </c>
      <c r="FG244">
        <v>87.98</v>
      </c>
      <c r="FI244">
        <v>87.98</v>
      </c>
      <c r="FJ244">
        <v>0</v>
      </c>
      <c r="FK244">
        <v>0</v>
      </c>
      <c r="FL244">
        <v>0</v>
      </c>
      <c r="FM244">
        <v>0</v>
      </c>
      <c r="FN244">
        <v>2</v>
      </c>
      <c r="FO244">
        <v>1</v>
      </c>
      <c r="FQ244">
        <v>2</v>
      </c>
      <c r="FR244">
        <v>0</v>
      </c>
      <c r="FS244">
        <v>0</v>
      </c>
      <c r="FT244">
        <v>0</v>
      </c>
      <c r="FV244">
        <v>0</v>
      </c>
      <c r="FW244">
        <v>0</v>
      </c>
      <c r="FX244">
        <v>0</v>
      </c>
      <c r="FY244">
        <v>0</v>
      </c>
      <c r="GA244">
        <v>0</v>
      </c>
      <c r="GB244">
        <v>0</v>
      </c>
      <c r="GC244">
        <v>0</v>
      </c>
      <c r="GD244">
        <v>0</v>
      </c>
      <c r="GE244">
        <v>8.34</v>
      </c>
      <c r="GF244">
        <v>2.085</v>
      </c>
      <c r="GH244">
        <v>8.34</v>
      </c>
      <c r="GI244">
        <v>0</v>
      </c>
      <c r="GJ244">
        <v>0</v>
      </c>
      <c r="GL244">
        <v>0</v>
      </c>
      <c r="GM244">
        <v>0</v>
      </c>
      <c r="GN244">
        <v>0</v>
      </c>
      <c r="GP244">
        <v>0</v>
      </c>
      <c r="GQ244">
        <v>0</v>
      </c>
      <c r="GR244">
        <v>91.477500000000006</v>
      </c>
      <c r="GS244">
        <v>91.064999999999998</v>
      </c>
      <c r="GV244">
        <v>91.477500000000006</v>
      </c>
      <c r="GX244" t="s">
        <v>876</v>
      </c>
      <c r="GY244">
        <v>-7.0070000000000002E-3</v>
      </c>
      <c r="GZ244">
        <v>0</v>
      </c>
      <c r="HA244">
        <v>0</v>
      </c>
      <c r="HB244">
        <v>0</v>
      </c>
      <c r="HC244">
        <v>0</v>
      </c>
      <c r="HD244" t="s">
        <v>872</v>
      </c>
      <c r="HE244" t="s">
        <v>872</v>
      </c>
      <c r="HF244" t="s">
        <v>872</v>
      </c>
      <c r="HG244" t="s">
        <v>872</v>
      </c>
      <c r="HI244">
        <v>0</v>
      </c>
      <c r="HJ244">
        <v>0</v>
      </c>
      <c r="HK244">
        <v>0</v>
      </c>
      <c r="HL244">
        <v>0</v>
      </c>
      <c r="HM244">
        <v>0</v>
      </c>
      <c r="HN244">
        <v>0</v>
      </c>
      <c r="HO244">
        <v>0</v>
      </c>
      <c r="HP244">
        <v>0</v>
      </c>
      <c r="HQ244">
        <v>0</v>
      </c>
      <c r="HR244">
        <v>0</v>
      </c>
      <c r="HS244">
        <v>88.01</v>
      </c>
      <c r="HU244">
        <v>88.01</v>
      </c>
      <c r="HV244">
        <v>0</v>
      </c>
      <c r="HW244">
        <v>0</v>
      </c>
      <c r="HX244" t="s">
        <v>877</v>
      </c>
      <c r="HY244">
        <v>88.01</v>
      </c>
      <c r="IA244">
        <v>88.01</v>
      </c>
      <c r="IB244">
        <v>0</v>
      </c>
      <c r="IC244">
        <v>0</v>
      </c>
      <c r="ID244">
        <v>0</v>
      </c>
      <c r="IE244">
        <v>0</v>
      </c>
      <c r="IF244">
        <v>2</v>
      </c>
      <c r="IG244">
        <v>1</v>
      </c>
      <c r="II244">
        <v>2</v>
      </c>
      <c r="IJ244">
        <v>0</v>
      </c>
      <c r="IK244">
        <v>0</v>
      </c>
      <c r="IL244">
        <v>0</v>
      </c>
      <c r="IN244">
        <v>0</v>
      </c>
      <c r="IO244">
        <v>0</v>
      </c>
      <c r="IP244">
        <v>0</v>
      </c>
      <c r="IQ244">
        <v>0</v>
      </c>
      <c r="IS244">
        <v>0</v>
      </c>
      <c r="IT244">
        <v>0</v>
      </c>
      <c r="IU244">
        <v>0</v>
      </c>
      <c r="IV244">
        <v>0</v>
      </c>
      <c r="IW244">
        <v>9.8699999999999992</v>
      </c>
      <c r="IX244">
        <v>2.4674999999999998</v>
      </c>
      <c r="IZ244">
        <v>9.8699999999999992</v>
      </c>
      <c r="JA244">
        <v>0</v>
      </c>
      <c r="JB244">
        <v>0</v>
      </c>
      <c r="JD244">
        <v>0</v>
      </c>
      <c r="JE244">
        <v>0</v>
      </c>
      <c r="JF244">
        <v>0</v>
      </c>
      <c r="JH244">
        <v>0</v>
      </c>
      <c r="JI244">
        <v>0</v>
      </c>
      <c r="JJ244">
        <v>91.477500000000006</v>
      </c>
      <c r="JL244" t="s">
        <v>878</v>
      </c>
      <c r="JM244">
        <v>0</v>
      </c>
      <c r="JN244">
        <v>0</v>
      </c>
      <c r="JO244">
        <v>0</v>
      </c>
      <c r="JP244">
        <v>0</v>
      </c>
      <c r="JQ244">
        <v>0</v>
      </c>
      <c r="JR244">
        <v>44317.36438082176</v>
      </c>
      <c r="JS244">
        <v>1</v>
      </c>
      <c r="JT244">
        <v>3</v>
      </c>
    </row>
    <row r="245" spans="1:280" x14ac:dyDescent="0.25">
      <c r="A245">
        <v>3616</v>
      </c>
      <c r="B245">
        <v>2180</v>
      </c>
      <c r="D245" t="s">
        <v>360</v>
      </c>
      <c r="E245" t="s">
        <v>361</v>
      </c>
      <c r="F245" t="s">
        <v>972</v>
      </c>
      <c r="V245" t="s">
        <v>870</v>
      </c>
      <c r="BN245" t="s">
        <v>871</v>
      </c>
      <c r="BT245" t="s">
        <v>872</v>
      </c>
      <c r="BU245" t="s">
        <v>872</v>
      </c>
      <c r="BV245" t="s">
        <v>872</v>
      </c>
      <c r="BW245" t="s">
        <v>872</v>
      </c>
      <c r="CN245" t="s">
        <v>873</v>
      </c>
      <c r="EF245" t="s">
        <v>874</v>
      </c>
      <c r="EL245" t="s">
        <v>872</v>
      </c>
      <c r="EM245" t="s">
        <v>872</v>
      </c>
      <c r="EN245" t="s">
        <v>872</v>
      </c>
      <c r="EO245" t="s">
        <v>872</v>
      </c>
      <c r="FF245" t="s">
        <v>875</v>
      </c>
      <c r="GX245" t="s">
        <v>876</v>
      </c>
      <c r="HD245" t="s">
        <v>872</v>
      </c>
      <c r="HE245" t="s">
        <v>872</v>
      </c>
      <c r="HF245" t="s">
        <v>872</v>
      </c>
      <c r="HG245" t="s">
        <v>872</v>
      </c>
      <c r="HI245">
        <v>0</v>
      </c>
      <c r="HJ245">
        <v>0</v>
      </c>
      <c r="HK245">
        <v>0</v>
      </c>
      <c r="HL245">
        <v>0</v>
      </c>
      <c r="HM245">
        <v>0</v>
      </c>
      <c r="HN245">
        <v>0</v>
      </c>
      <c r="HO245">
        <v>0</v>
      </c>
      <c r="HP245">
        <v>0</v>
      </c>
      <c r="HQ245">
        <v>0</v>
      </c>
      <c r="HR245">
        <v>0</v>
      </c>
      <c r="HS245">
        <v>198.89</v>
      </c>
      <c r="HU245">
        <v>198.89</v>
      </c>
      <c r="HV245">
        <v>0</v>
      </c>
      <c r="HW245">
        <v>0</v>
      </c>
      <c r="HX245" t="s">
        <v>877</v>
      </c>
      <c r="HY245">
        <v>198.89</v>
      </c>
      <c r="IA245">
        <v>198.89</v>
      </c>
      <c r="IB245">
        <v>0</v>
      </c>
      <c r="IC245">
        <v>0</v>
      </c>
      <c r="ID245">
        <v>0</v>
      </c>
      <c r="IE245">
        <v>0</v>
      </c>
      <c r="IF245">
        <v>5.54</v>
      </c>
      <c r="IG245">
        <v>2.77</v>
      </c>
      <c r="II245">
        <v>5.54</v>
      </c>
      <c r="IJ245">
        <v>0</v>
      </c>
      <c r="IK245">
        <v>0</v>
      </c>
      <c r="IL245">
        <v>0</v>
      </c>
      <c r="IN245">
        <v>0</v>
      </c>
      <c r="IO245">
        <v>0</v>
      </c>
      <c r="IP245">
        <v>0</v>
      </c>
      <c r="IQ245">
        <v>0</v>
      </c>
      <c r="IS245">
        <v>0</v>
      </c>
      <c r="IT245">
        <v>0</v>
      </c>
      <c r="IU245">
        <v>0</v>
      </c>
      <c r="IV245">
        <v>0</v>
      </c>
      <c r="IW245">
        <v>22.31</v>
      </c>
      <c r="IX245">
        <v>5.5774999999999997</v>
      </c>
      <c r="IZ245">
        <v>22.31</v>
      </c>
      <c r="JA245">
        <v>0</v>
      </c>
      <c r="JB245">
        <v>0</v>
      </c>
      <c r="JD245">
        <v>0</v>
      </c>
      <c r="JE245">
        <v>0</v>
      </c>
      <c r="JF245">
        <v>0</v>
      </c>
      <c r="JH245">
        <v>0</v>
      </c>
      <c r="JI245">
        <v>0</v>
      </c>
      <c r="JJ245">
        <v>207.23750000000001</v>
      </c>
      <c r="JL245" t="s">
        <v>878</v>
      </c>
      <c r="JM245">
        <v>0</v>
      </c>
      <c r="JN245">
        <v>0</v>
      </c>
      <c r="JO245">
        <v>0</v>
      </c>
      <c r="JP245">
        <v>0</v>
      </c>
      <c r="JQ245">
        <v>0</v>
      </c>
      <c r="JR245">
        <v>44317.36438082176</v>
      </c>
      <c r="JS245">
        <v>1</v>
      </c>
      <c r="JT245">
        <v>3</v>
      </c>
    </row>
    <row r="246" spans="1:280" x14ac:dyDescent="0.25">
      <c r="A246">
        <v>3991</v>
      </c>
      <c r="B246">
        <v>2180</v>
      </c>
      <c r="D246" t="s">
        <v>360</v>
      </c>
      <c r="E246" t="s">
        <v>361</v>
      </c>
      <c r="F246" t="s">
        <v>973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T246">
        <v>0</v>
      </c>
      <c r="U246">
        <v>0</v>
      </c>
      <c r="V246" t="s">
        <v>870</v>
      </c>
      <c r="W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G246">
        <v>0</v>
      </c>
      <c r="AH246">
        <v>0</v>
      </c>
      <c r="AI246">
        <v>0</v>
      </c>
      <c r="AJ246">
        <v>0</v>
      </c>
      <c r="AL246">
        <v>0</v>
      </c>
      <c r="AM246">
        <v>0</v>
      </c>
      <c r="AN246">
        <v>0</v>
      </c>
      <c r="AO246">
        <v>0</v>
      </c>
      <c r="AQ246">
        <v>0</v>
      </c>
      <c r="AR246">
        <v>0</v>
      </c>
      <c r="AS246">
        <v>0</v>
      </c>
      <c r="AT246">
        <v>0</v>
      </c>
      <c r="AU246">
        <v>0</v>
      </c>
      <c r="AV246">
        <v>0</v>
      </c>
      <c r="AX246">
        <v>0</v>
      </c>
      <c r="AY246">
        <v>0</v>
      </c>
      <c r="AZ246">
        <v>0</v>
      </c>
      <c r="BB246">
        <v>0</v>
      </c>
      <c r="BC246">
        <v>0</v>
      </c>
      <c r="BD246">
        <v>0</v>
      </c>
      <c r="BF246">
        <v>0</v>
      </c>
      <c r="BG246">
        <v>0</v>
      </c>
      <c r="BH246">
        <v>141.96250000000001</v>
      </c>
      <c r="BI246">
        <v>0</v>
      </c>
      <c r="BL246">
        <v>141.96250000000001</v>
      </c>
      <c r="BN246" t="s">
        <v>871</v>
      </c>
      <c r="BO246">
        <v>0</v>
      </c>
      <c r="BP246">
        <v>0</v>
      </c>
      <c r="BQ246">
        <v>0</v>
      </c>
      <c r="BR246">
        <v>0</v>
      </c>
      <c r="BS246">
        <v>0</v>
      </c>
      <c r="BT246" t="s">
        <v>872</v>
      </c>
      <c r="BU246" t="s">
        <v>872</v>
      </c>
      <c r="BV246" t="s">
        <v>872</v>
      </c>
      <c r="BW246" t="s">
        <v>872</v>
      </c>
      <c r="BY246">
        <v>0</v>
      </c>
      <c r="BZ246">
        <v>0</v>
      </c>
      <c r="CA246">
        <v>0</v>
      </c>
      <c r="CB246">
        <v>0</v>
      </c>
      <c r="CC246">
        <v>0</v>
      </c>
      <c r="CD246">
        <v>0</v>
      </c>
      <c r="CE246">
        <v>0</v>
      </c>
      <c r="CF246">
        <v>0</v>
      </c>
      <c r="CG246">
        <v>0</v>
      </c>
      <c r="CH246">
        <v>0</v>
      </c>
      <c r="CI246">
        <v>138.04</v>
      </c>
      <c r="CK246">
        <v>138.04</v>
      </c>
      <c r="CL246">
        <v>0</v>
      </c>
      <c r="CM246">
        <v>0</v>
      </c>
      <c r="CN246" t="s">
        <v>873</v>
      </c>
      <c r="CO246">
        <v>138.04</v>
      </c>
      <c r="CQ246">
        <v>138.04</v>
      </c>
      <c r="CR246">
        <v>0</v>
      </c>
      <c r="CS246">
        <v>0</v>
      </c>
      <c r="CT246">
        <v>0</v>
      </c>
      <c r="CU246">
        <v>0</v>
      </c>
      <c r="CV246">
        <v>1</v>
      </c>
      <c r="CW246">
        <v>0.5</v>
      </c>
      <c r="CY246">
        <v>1</v>
      </c>
      <c r="CZ246">
        <v>0</v>
      </c>
      <c r="DA246">
        <v>0</v>
      </c>
      <c r="DB246">
        <v>0</v>
      </c>
      <c r="DD246">
        <v>0</v>
      </c>
      <c r="DE246">
        <v>0</v>
      </c>
      <c r="DF246">
        <v>0</v>
      </c>
      <c r="DG246">
        <v>0</v>
      </c>
      <c r="DI246">
        <v>0</v>
      </c>
      <c r="DJ246">
        <v>0</v>
      </c>
      <c r="DK246">
        <v>0</v>
      </c>
      <c r="DL246">
        <v>0</v>
      </c>
      <c r="DM246">
        <v>13.69</v>
      </c>
      <c r="DN246">
        <v>3.4224999999999999</v>
      </c>
      <c r="DP246">
        <v>13.69</v>
      </c>
      <c r="DQ246">
        <v>0</v>
      </c>
      <c r="DR246">
        <v>0</v>
      </c>
      <c r="DT246">
        <v>0</v>
      </c>
      <c r="DU246">
        <v>0</v>
      </c>
      <c r="DV246">
        <v>0</v>
      </c>
      <c r="DX246">
        <v>0</v>
      </c>
      <c r="DY246">
        <v>0</v>
      </c>
      <c r="DZ246">
        <v>145.815</v>
      </c>
      <c r="EA246">
        <v>141.96250000000001</v>
      </c>
      <c r="ED246">
        <v>145.815</v>
      </c>
      <c r="EF246" t="s">
        <v>874</v>
      </c>
      <c r="EG246">
        <v>-2.6809999999999998E-3</v>
      </c>
      <c r="EH246">
        <v>0</v>
      </c>
      <c r="EI246">
        <v>0</v>
      </c>
      <c r="EJ246">
        <v>0</v>
      </c>
      <c r="EK246">
        <v>0</v>
      </c>
      <c r="EL246" t="s">
        <v>872</v>
      </c>
      <c r="EM246" t="s">
        <v>872</v>
      </c>
      <c r="EN246" t="s">
        <v>872</v>
      </c>
      <c r="EO246" t="s">
        <v>872</v>
      </c>
      <c r="EQ246">
        <v>0</v>
      </c>
      <c r="ER246" s="22">
        <v>0</v>
      </c>
      <c r="ES246">
        <v>0</v>
      </c>
      <c r="ET246">
        <v>0</v>
      </c>
      <c r="EU246">
        <v>0</v>
      </c>
      <c r="EV246">
        <v>0</v>
      </c>
      <c r="EW246">
        <v>0</v>
      </c>
      <c r="EX246">
        <v>0</v>
      </c>
      <c r="EY246">
        <v>0</v>
      </c>
      <c r="EZ246">
        <v>0</v>
      </c>
      <c r="FA246">
        <v>141.94999999999999</v>
      </c>
      <c r="FC246">
        <v>141.94999999999999</v>
      </c>
      <c r="FD246">
        <v>0</v>
      </c>
      <c r="FE246">
        <v>0</v>
      </c>
      <c r="FF246" t="s">
        <v>875</v>
      </c>
      <c r="FG246">
        <v>141.94999999999999</v>
      </c>
      <c r="FI246">
        <v>141.94999999999999</v>
      </c>
      <c r="FJ246">
        <v>0</v>
      </c>
      <c r="FK246">
        <v>0</v>
      </c>
      <c r="FL246">
        <v>0</v>
      </c>
      <c r="FM246">
        <v>0</v>
      </c>
      <c r="FN246">
        <v>1</v>
      </c>
      <c r="FO246">
        <v>0.5</v>
      </c>
      <c r="FQ246">
        <v>1</v>
      </c>
      <c r="FR246">
        <v>0</v>
      </c>
      <c r="FS246">
        <v>0</v>
      </c>
      <c r="FT246">
        <v>0</v>
      </c>
      <c r="FV246">
        <v>0</v>
      </c>
      <c r="FW246">
        <v>0</v>
      </c>
      <c r="FX246">
        <v>0</v>
      </c>
      <c r="FY246">
        <v>0</v>
      </c>
      <c r="GA246">
        <v>0</v>
      </c>
      <c r="GB246">
        <v>0</v>
      </c>
      <c r="GC246">
        <v>0</v>
      </c>
      <c r="GD246">
        <v>0</v>
      </c>
      <c r="GE246">
        <v>13.46</v>
      </c>
      <c r="GF246">
        <v>3.3650000000000002</v>
      </c>
      <c r="GH246">
        <v>13.46</v>
      </c>
      <c r="GI246">
        <v>0</v>
      </c>
      <c r="GJ246">
        <v>0</v>
      </c>
      <c r="GL246">
        <v>0</v>
      </c>
      <c r="GM246">
        <v>0</v>
      </c>
      <c r="GN246">
        <v>0</v>
      </c>
      <c r="GP246">
        <v>0</v>
      </c>
      <c r="GQ246">
        <v>0</v>
      </c>
      <c r="GR246">
        <v>143.58500000000001</v>
      </c>
      <c r="GS246">
        <v>145.815</v>
      </c>
      <c r="GV246">
        <v>145.815</v>
      </c>
      <c r="GX246" t="s">
        <v>876</v>
      </c>
      <c r="GY246">
        <v>-7.0070000000000002E-3</v>
      </c>
      <c r="GZ246">
        <v>0</v>
      </c>
      <c r="HA246">
        <v>0</v>
      </c>
      <c r="HB246">
        <v>0</v>
      </c>
      <c r="HC246">
        <v>0</v>
      </c>
      <c r="HD246" t="s">
        <v>872</v>
      </c>
      <c r="HE246" t="s">
        <v>872</v>
      </c>
      <c r="HF246" t="s">
        <v>872</v>
      </c>
      <c r="HG246" t="s">
        <v>872</v>
      </c>
      <c r="HI246">
        <v>0</v>
      </c>
      <c r="HJ246">
        <v>0</v>
      </c>
      <c r="HK246">
        <v>0</v>
      </c>
      <c r="HL246">
        <v>0</v>
      </c>
      <c r="HM246">
        <v>0</v>
      </c>
      <c r="HN246">
        <v>0</v>
      </c>
      <c r="HO246">
        <v>0</v>
      </c>
      <c r="HP246">
        <v>0</v>
      </c>
      <c r="HQ246">
        <v>0</v>
      </c>
      <c r="HR246">
        <v>0</v>
      </c>
      <c r="HS246">
        <v>139.05000000000001</v>
      </c>
      <c r="HU246">
        <v>139.05000000000001</v>
      </c>
      <c r="HV246">
        <v>0</v>
      </c>
      <c r="HW246">
        <v>0</v>
      </c>
      <c r="HX246" t="s">
        <v>877</v>
      </c>
      <c r="HY246">
        <v>139.05000000000001</v>
      </c>
      <c r="IA246">
        <v>139.05000000000001</v>
      </c>
      <c r="IB246">
        <v>0</v>
      </c>
      <c r="IC246">
        <v>0</v>
      </c>
      <c r="ID246">
        <v>0</v>
      </c>
      <c r="IE246">
        <v>0</v>
      </c>
      <c r="IF246">
        <v>1.27</v>
      </c>
      <c r="IG246">
        <v>0.63500000000000001</v>
      </c>
      <c r="II246">
        <v>1.27</v>
      </c>
      <c r="IJ246">
        <v>0</v>
      </c>
      <c r="IK246">
        <v>0</v>
      </c>
      <c r="IL246">
        <v>0</v>
      </c>
      <c r="IN246">
        <v>0</v>
      </c>
      <c r="IO246">
        <v>0</v>
      </c>
      <c r="IP246">
        <v>0</v>
      </c>
      <c r="IQ246">
        <v>0</v>
      </c>
      <c r="IS246">
        <v>0</v>
      </c>
      <c r="IT246">
        <v>0</v>
      </c>
      <c r="IU246">
        <v>0</v>
      </c>
      <c r="IV246">
        <v>0</v>
      </c>
      <c r="IW246">
        <v>15.6</v>
      </c>
      <c r="IX246">
        <v>3.9</v>
      </c>
      <c r="IZ246">
        <v>15.6</v>
      </c>
      <c r="JA246">
        <v>0</v>
      </c>
      <c r="JB246">
        <v>0</v>
      </c>
      <c r="JD246">
        <v>0</v>
      </c>
      <c r="JE246">
        <v>0</v>
      </c>
      <c r="JF246">
        <v>0</v>
      </c>
      <c r="JH246">
        <v>0</v>
      </c>
      <c r="JI246">
        <v>0</v>
      </c>
      <c r="JJ246">
        <v>143.58500000000001</v>
      </c>
      <c r="JL246" t="s">
        <v>878</v>
      </c>
      <c r="JM246">
        <v>0</v>
      </c>
      <c r="JN246">
        <v>0</v>
      </c>
      <c r="JO246">
        <v>0</v>
      </c>
      <c r="JP246">
        <v>0</v>
      </c>
      <c r="JQ246">
        <v>0</v>
      </c>
      <c r="JR246">
        <v>44317.36438082176</v>
      </c>
      <c r="JS246">
        <v>1</v>
      </c>
      <c r="JT246">
        <v>3</v>
      </c>
    </row>
    <row r="247" spans="1:280" x14ac:dyDescent="0.25">
      <c r="A247">
        <v>4400</v>
      </c>
      <c r="B247">
        <v>2180</v>
      </c>
      <c r="D247" t="s">
        <v>360</v>
      </c>
      <c r="E247" t="s">
        <v>361</v>
      </c>
      <c r="F247" t="s">
        <v>974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T247">
        <v>0</v>
      </c>
      <c r="U247">
        <v>0</v>
      </c>
      <c r="V247" t="s">
        <v>870</v>
      </c>
      <c r="W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G247">
        <v>0</v>
      </c>
      <c r="AH247">
        <v>0</v>
      </c>
      <c r="AI247">
        <v>0</v>
      </c>
      <c r="AJ247">
        <v>0</v>
      </c>
      <c r="AL247">
        <v>0</v>
      </c>
      <c r="AM247">
        <v>0</v>
      </c>
      <c r="AN247">
        <v>0</v>
      </c>
      <c r="AO247">
        <v>0</v>
      </c>
      <c r="AQ247">
        <v>0</v>
      </c>
      <c r="AR247">
        <v>0</v>
      </c>
      <c r="AS247">
        <v>0</v>
      </c>
      <c r="AT247">
        <v>0</v>
      </c>
      <c r="AU247">
        <v>0</v>
      </c>
      <c r="AV247">
        <v>0</v>
      </c>
      <c r="AX247">
        <v>0</v>
      </c>
      <c r="AY247">
        <v>0</v>
      </c>
      <c r="AZ247">
        <v>0</v>
      </c>
      <c r="BB247">
        <v>0</v>
      </c>
      <c r="BC247">
        <v>0</v>
      </c>
      <c r="BD247">
        <v>0</v>
      </c>
      <c r="BF247">
        <v>0</v>
      </c>
      <c r="BG247">
        <v>0</v>
      </c>
      <c r="BH247">
        <v>180.0925</v>
      </c>
      <c r="BI247">
        <v>0</v>
      </c>
      <c r="BL247">
        <v>180.0925</v>
      </c>
      <c r="BN247" t="s">
        <v>871</v>
      </c>
      <c r="BO247">
        <v>0</v>
      </c>
      <c r="BP247">
        <v>0</v>
      </c>
      <c r="BQ247">
        <v>0</v>
      </c>
      <c r="BR247">
        <v>0</v>
      </c>
      <c r="BS247">
        <v>0</v>
      </c>
      <c r="BT247" t="s">
        <v>872</v>
      </c>
      <c r="BU247" t="s">
        <v>872</v>
      </c>
      <c r="BV247" t="s">
        <v>872</v>
      </c>
      <c r="BW247" t="s">
        <v>872</v>
      </c>
      <c r="BY247">
        <v>0</v>
      </c>
      <c r="BZ247">
        <v>0</v>
      </c>
      <c r="CA247">
        <v>0</v>
      </c>
      <c r="CB247">
        <v>0</v>
      </c>
      <c r="CC247">
        <v>0</v>
      </c>
      <c r="CD247">
        <v>0</v>
      </c>
      <c r="CE247">
        <v>0</v>
      </c>
      <c r="CF247">
        <v>0</v>
      </c>
      <c r="CG247">
        <v>0</v>
      </c>
      <c r="CH247">
        <v>0</v>
      </c>
      <c r="CI247">
        <v>170.52</v>
      </c>
      <c r="CK247">
        <v>170.52</v>
      </c>
      <c r="CL247">
        <v>0</v>
      </c>
      <c r="CM247">
        <v>0</v>
      </c>
      <c r="CN247" t="s">
        <v>873</v>
      </c>
      <c r="CO247">
        <v>170.52</v>
      </c>
      <c r="CQ247">
        <v>170.52</v>
      </c>
      <c r="CR247">
        <v>0</v>
      </c>
      <c r="CS247">
        <v>0</v>
      </c>
      <c r="CT247">
        <v>0</v>
      </c>
      <c r="CU247">
        <v>0</v>
      </c>
      <c r="CV247">
        <v>10.69</v>
      </c>
      <c r="CW247">
        <v>5.3449999999999998</v>
      </c>
      <c r="CY247">
        <v>10.69</v>
      </c>
      <c r="CZ247">
        <v>0</v>
      </c>
      <c r="DA247">
        <v>0</v>
      </c>
      <c r="DB247">
        <v>0</v>
      </c>
      <c r="DD247">
        <v>0</v>
      </c>
      <c r="DE247">
        <v>0</v>
      </c>
      <c r="DF247">
        <v>0</v>
      </c>
      <c r="DG247">
        <v>0</v>
      </c>
      <c r="DI247">
        <v>0</v>
      </c>
      <c r="DJ247">
        <v>0</v>
      </c>
      <c r="DK247">
        <v>0</v>
      </c>
      <c r="DL247">
        <v>0</v>
      </c>
      <c r="DM247">
        <v>16.91</v>
      </c>
      <c r="DN247">
        <v>4.2275</v>
      </c>
      <c r="DP247">
        <v>16.91</v>
      </c>
      <c r="DQ247">
        <v>0</v>
      </c>
      <c r="DR247">
        <v>0</v>
      </c>
      <c r="DT247">
        <v>0</v>
      </c>
      <c r="DU247">
        <v>0</v>
      </c>
      <c r="DV247">
        <v>0</v>
      </c>
      <c r="DX247">
        <v>0</v>
      </c>
      <c r="DY247">
        <v>0</v>
      </c>
      <c r="DZ247">
        <v>181.13</v>
      </c>
      <c r="EA247">
        <v>180.0925</v>
      </c>
      <c r="ED247">
        <v>181.13</v>
      </c>
      <c r="EF247" t="s">
        <v>874</v>
      </c>
      <c r="EG247">
        <v>-2.6809999999999998E-3</v>
      </c>
      <c r="EH247">
        <v>0</v>
      </c>
      <c r="EI247">
        <v>0</v>
      </c>
      <c r="EJ247">
        <v>0</v>
      </c>
      <c r="EK247">
        <v>0</v>
      </c>
      <c r="EL247" t="s">
        <v>872</v>
      </c>
      <c r="EM247" t="s">
        <v>872</v>
      </c>
      <c r="EN247" t="s">
        <v>872</v>
      </c>
      <c r="EO247" t="s">
        <v>872</v>
      </c>
      <c r="EQ247">
        <v>0</v>
      </c>
      <c r="ER247" s="22">
        <v>0</v>
      </c>
      <c r="ES247">
        <v>0</v>
      </c>
      <c r="ET247">
        <v>0</v>
      </c>
      <c r="EU247">
        <v>0</v>
      </c>
      <c r="EV247">
        <v>0</v>
      </c>
      <c r="EW247">
        <v>0</v>
      </c>
      <c r="EX247">
        <v>0</v>
      </c>
      <c r="EY247">
        <v>0</v>
      </c>
      <c r="EZ247">
        <v>0</v>
      </c>
      <c r="FA247">
        <v>173.23</v>
      </c>
      <c r="FC247">
        <v>173.23</v>
      </c>
      <c r="FD247">
        <v>0</v>
      </c>
      <c r="FE247">
        <v>0</v>
      </c>
      <c r="FF247" t="s">
        <v>875</v>
      </c>
      <c r="FG247">
        <v>173.23</v>
      </c>
      <c r="FI247">
        <v>173.23</v>
      </c>
      <c r="FJ247">
        <v>0</v>
      </c>
      <c r="FK247">
        <v>0</v>
      </c>
      <c r="FL247">
        <v>0</v>
      </c>
      <c r="FM247">
        <v>0</v>
      </c>
      <c r="FN247">
        <v>7.59</v>
      </c>
      <c r="FO247">
        <v>3.7949999999999999</v>
      </c>
      <c r="FQ247">
        <v>7.59</v>
      </c>
      <c r="FR247">
        <v>0</v>
      </c>
      <c r="FS247">
        <v>0</v>
      </c>
      <c r="FT247">
        <v>0</v>
      </c>
      <c r="FV247">
        <v>0</v>
      </c>
      <c r="FW247">
        <v>0</v>
      </c>
      <c r="FX247">
        <v>0</v>
      </c>
      <c r="FY247">
        <v>0</v>
      </c>
      <c r="GA247">
        <v>0</v>
      </c>
      <c r="GB247">
        <v>0</v>
      </c>
      <c r="GC247">
        <v>0</v>
      </c>
      <c r="GD247">
        <v>0</v>
      </c>
      <c r="GE247">
        <v>16.420000000000002</v>
      </c>
      <c r="GF247">
        <v>4.1050000000000004</v>
      </c>
      <c r="GH247">
        <v>16.420000000000002</v>
      </c>
      <c r="GI247">
        <v>0</v>
      </c>
      <c r="GJ247">
        <v>0</v>
      </c>
      <c r="GL247">
        <v>0</v>
      </c>
      <c r="GM247">
        <v>0</v>
      </c>
      <c r="GN247">
        <v>0</v>
      </c>
      <c r="GP247">
        <v>0</v>
      </c>
      <c r="GQ247">
        <v>0</v>
      </c>
      <c r="GR247">
        <v>177.845</v>
      </c>
      <c r="GS247">
        <v>181.13</v>
      </c>
      <c r="GV247">
        <v>181.13</v>
      </c>
      <c r="GX247" t="s">
        <v>876</v>
      </c>
      <c r="GY247">
        <v>-7.0070000000000002E-3</v>
      </c>
      <c r="GZ247">
        <v>0</v>
      </c>
      <c r="HA247">
        <v>0</v>
      </c>
      <c r="HB247">
        <v>0</v>
      </c>
      <c r="HC247">
        <v>0</v>
      </c>
      <c r="HD247" t="s">
        <v>872</v>
      </c>
      <c r="HE247" t="s">
        <v>872</v>
      </c>
      <c r="HF247" t="s">
        <v>872</v>
      </c>
      <c r="HG247" t="s">
        <v>872</v>
      </c>
      <c r="HI247">
        <v>0</v>
      </c>
      <c r="HJ247">
        <v>0</v>
      </c>
      <c r="HK247">
        <v>0</v>
      </c>
      <c r="HL247">
        <v>0</v>
      </c>
      <c r="HM247">
        <v>0</v>
      </c>
      <c r="HN247">
        <v>0</v>
      </c>
      <c r="HO247">
        <v>0</v>
      </c>
      <c r="HP247">
        <v>0</v>
      </c>
      <c r="HQ247">
        <v>0</v>
      </c>
      <c r="HR247">
        <v>0</v>
      </c>
      <c r="HS247">
        <v>168.63</v>
      </c>
      <c r="HU247">
        <v>168.63</v>
      </c>
      <c r="HV247">
        <v>0</v>
      </c>
      <c r="HW247">
        <v>0</v>
      </c>
      <c r="HX247" t="s">
        <v>877</v>
      </c>
      <c r="HY247">
        <v>168.63</v>
      </c>
      <c r="IA247">
        <v>168.63</v>
      </c>
      <c r="IB247">
        <v>0</v>
      </c>
      <c r="IC247">
        <v>0</v>
      </c>
      <c r="ID247">
        <v>0</v>
      </c>
      <c r="IE247">
        <v>0</v>
      </c>
      <c r="IF247">
        <v>8.9700000000000006</v>
      </c>
      <c r="IG247">
        <v>4.4850000000000003</v>
      </c>
      <c r="II247">
        <v>8.9700000000000006</v>
      </c>
      <c r="IJ247">
        <v>0</v>
      </c>
      <c r="IK247">
        <v>0</v>
      </c>
      <c r="IL247">
        <v>0</v>
      </c>
      <c r="IN247">
        <v>0</v>
      </c>
      <c r="IO247">
        <v>0</v>
      </c>
      <c r="IP247">
        <v>0</v>
      </c>
      <c r="IQ247">
        <v>0</v>
      </c>
      <c r="IS247">
        <v>0</v>
      </c>
      <c r="IT247">
        <v>0</v>
      </c>
      <c r="IU247">
        <v>0</v>
      </c>
      <c r="IV247">
        <v>0</v>
      </c>
      <c r="IW247">
        <v>18.920000000000002</v>
      </c>
      <c r="IX247">
        <v>4.7300000000000004</v>
      </c>
      <c r="IZ247">
        <v>18.920000000000002</v>
      </c>
      <c r="JA247">
        <v>0</v>
      </c>
      <c r="JB247">
        <v>0</v>
      </c>
      <c r="JD247">
        <v>0</v>
      </c>
      <c r="JE247">
        <v>0</v>
      </c>
      <c r="JF247">
        <v>0</v>
      </c>
      <c r="JH247">
        <v>0</v>
      </c>
      <c r="JI247">
        <v>0</v>
      </c>
      <c r="JJ247">
        <v>177.845</v>
      </c>
      <c r="JL247" t="s">
        <v>878</v>
      </c>
      <c r="JM247">
        <v>0</v>
      </c>
      <c r="JN247">
        <v>0</v>
      </c>
      <c r="JO247">
        <v>0</v>
      </c>
      <c r="JP247">
        <v>0</v>
      </c>
      <c r="JQ247">
        <v>0</v>
      </c>
      <c r="JR247">
        <v>44317.36438082176</v>
      </c>
      <c r="JS247">
        <v>1</v>
      </c>
      <c r="JT247">
        <v>3</v>
      </c>
    </row>
    <row r="248" spans="1:280" x14ac:dyDescent="0.25">
      <c r="A248">
        <v>4534</v>
      </c>
      <c r="B248">
        <v>2180</v>
      </c>
      <c r="D248" t="s">
        <v>360</v>
      </c>
      <c r="E248" t="s">
        <v>361</v>
      </c>
      <c r="F248" t="s">
        <v>975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T248">
        <v>0</v>
      </c>
      <c r="U248">
        <v>0</v>
      </c>
      <c r="V248" t="s">
        <v>870</v>
      </c>
      <c r="W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G248">
        <v>0</v>
      </c>
      <c r="AH248">
        <v>0</v>
      </c>
      <c r="AI248">
        <v>0</v>
      </c>
      <c r="AJ248">
        <v>0</v>
      </c>
      <c r="AL248">
        <v>0</v>
      </c>
      <c r="AM248">
        <v>0</v>
      </c>
      <c r="AN248">
        <v>0</v>
      </c>
      <c r="AO248">
        <v>0</v>
      </c>
      <c r="AQ248">
        <v>0</v>
      </c>
      <c r="AR248">
        <v>0</v>
      </c>
      <c r="AS248">
        <v>0</v>
      </c>
      <c r="AT248">
        <v>0</v>
      </c>
      <c r="AU248">
        <v>0</v>
      </c>
      <c r="AV248">
        <v>0</v>
      </c>
      <c r="AX248">
        <v>0</v>
      </c>
      <c r="AY248">
        <v>0</v>
      </c>
      <c r="AZ248">
        <v>0</v>
      </c>
      <c r="BB248">
        <v>0</v>
      </c>
      <c r="BC248">
        <v>0</v>
      </c>
      <c r="BD248">
        <v>0</v>
      </c>
      <c r="BF248">
        <v>0</v>
      </c>
      <c r="BG248">
        <v>0</v>
      </c>
      <c r="BH248">
        <v>371.80250000000001</v>
      </c>
      <c r="BI248">
        <v>0</v>
      </c>
      <c r="BL248">
        <v>371.80250000000001</v>
      </c>
      <c r="BN248" t="s">
        <v>871</v>
      </c>
      <c r="BO248">
        <v>0</v>
      </c>
      <c r="BP248">
        <v>0</v>
      </c>
      <c r="BQ248">
        <v>0</v>
      </c>
      <c r="BR248">
        <v>0</v>
      </c>
      <c r="BS248">
        <v>0</v>
      </c>
      <c r="BT248" t="s">
        <v>872</v>
      </c>
      <c r="BU248" t="s">
        <v>872</v>
      </c>
      <c r="BV248" t="s">
        <v>872</v>
      </c>
      <c r="BW248" t="s">
        <v>872</v>
      </c>
      <c r="BY248">
        <v>0</v>
      </c>
      <c r="BZ248">
        <v>0</v>
      </c>
      <c r="CA248">
        <v>0</v>
      </c>
      <c r="CB248">
        <v>0</v>
      </c>
      <c r="CC248">
        <v>0</v>
      </c>
      <c r="CD248">
        <v>0</v>
      </c>
      <c r="CE248">
        <v>0</v>
      </c>
      <c r="CF248">
        <v>0</v>
      </c>
      <c r="CG248">
        <v>0</v>
      </c>
      <c r="CH248">
        <v>0</v>
      </c>
      <c r="CI248">
        <v>359.88</v>
      </c>
      <c r="CK248">
        <v>359.88</v>
      </c>
      <c r="CL248">
        <v>0</v>
      </c>
      <c r="CM248">
        <v>0</v>
      </c>
      <c r="CN248" t="s">
        <v>873</v>
      </c>
      <c r="CO248">
        <v>359.88</v>
      </c>
      <c r="CQ248">
        <v>359.88</v>
      </c>
      <c r="CR248">
        <v>0</v>
      </c>
      <c r="CS248">
        <v>0</v>
      </c>
      <c r="CT248">
        <v>0</v>
      </c>
      <c r="CU248">
        <v>0</v>
      </c>
      <c r="CV248">
        <v>6</v>
      </c>
      <c r="CW248">
        <v>3</v>
      </c>
      <c r="CY248">
        <v>6</v>
      </c>
      <c r="CZ248">
        <v>0</v>
      </c>
      <c r="DA248">
        <v>0</v>
      </c>
      <c r="DB248">
        <v>0</v>
      </c>
      <c r="DD248">
        <v>0</v>
      </c>
      <c r="DE248">
        <v>0</v>
      </c>
      <c r="DF248">
        <v>0</v>
      </c>
      <c r="DG248">
        <v>0</v>
      </c>
      <c r="DI248">
        <v>0</v>
      </c>
      <c r="DJ248">
        <v>0</v>
      </c>
      <c r="DK248">
        <v>0</v>
      </c>
      <c r="DL248">
        <v>0</v>
      </c>
      <c r="DM248">
        <v>35.69</v>
      </c>
      <c r="DN248">
        <v>8.9224999999999994</v>
      </c>
      <c r="DP248">
        <v>35.69</v>
      </c>
      <c r="DQ248">
        <v>0</v>
      </c>
      <c r="DR248">
        <v>0</v>
      </c>
      <c r="DT248">
        <v>0</v>
      </c>
      <c r="DU248">
        <v>0</v>
      </c>
      <c r="DV248">
        <v>0</v>
      </c>
      <c r="DX248">
        <v>0</v>
      </c>
      <c r="DY248">
        <v>0</v>
      </c>
      <c r="DZ248">
        <v>402.6275</v>
      </c>
      <c r="EA248">
        <v>371.80250000000001</v>
      </c>
      <c r="ED248">
        <v>402.6275</v>
      </c>
      <c r="EF248" t="s">
        <v>874</v>
      </c>
      <c r="EG248">
        <v>-2.6809999999999998E-3</v>
      </c>
      <c r="EH248">
        <v>0</v>
      </c>
      <c r="EI248">
        <v>0</v>
      </c>
      <c r="EJ248">
        <v>0</v>
      </c>
      <c r="EK248">
        <v>0</v>
      </c>
      <c r="EL248" t="s">
        <v>872</v>
      </c>
      <c r="EM248" t="s">
        <v>872</v>
      </c>
      <c r="EN248" t="s">
        <v>872</v>
      </c>
      <c r="EO248" t="s">
        <v>872</v>
      </c>
      <c r="EQ248">
        <v>0</v>
      </c>
      <c r="ER248" s="22">
        <v>0</v>
      </c>
      <c r="ES248">
        <v>0</v>
      </c>
      <c r="ET248">
        <v>0</v>
      </c>
      <c r="EU248">
        <v>0</v>
      </c>
      <c r="EV248">
        <v>0</v>
      </c>
      <c r="EW248">
        <v>0</v>
      </c>
      <c r="EX248">
        <v>0</v>
      </c>
      <c r="EY248">
        <v>0</v>
      </c>
      <c r="EZ248">
        <v>0</v>
      </c>
      <c r="FA248">
        <v>390.22</v>
      </c>
      <c r="FC248">
        <v>390.22</v>
      </c>
      <c r="FD248">
        <v>0</v>
      </c>
      <c r="FE248">
        <v>0</v>
      </c>
      <c r="FF248" t="s">
        <v>875</v>
      </c>
      <c r="FG248">
        <v>390.22</v>
      </c>
      <c r="FI248">
        <v>390.22</v>
      </c>
      <c r="FJ248">
        <v>0</v>
      </c>
      <c r="FK248">
        <v>0</v>
      </c>
      <c r="FL248">
        <v>0</v>
      </c>
      <c r="FM248">
        <v>0</v>
      </c>
      <c r="FN248">
        <v>6.32</v>
      </c>
      <c r="FO248">
        <v>3.16</v>
      </c>
      <c r="FQ248">
        <v>6.32</v>
      </c>
      <c r="FR248">
        <v>0</v>
      </c>
      <c r="FS248">
        <v>0</v>
      </c>
      <c r="FT248">
        <v>0</v>
      </c>
      <c r="FV248">
        <v>0</v>
      </c>
      <c r="FW248">
        <v>0</v>
      </c>
      <c r="FX248">
        <v>0</v>
      </c>
      <c r="FY248">
        <v>0</v>
      </c>
      <c r="GA248">
        <v>0</v>
      </c>
      <c r="GB248">
        <v>0</v>
      </c>
      <c r="GC248">
        <v>0</v>
      </c>
      <c r="GD248">
        <v>0</v>
      </c>
      <c r="GE248">
        <v>36.99</v>
      </c>
      <c r="GF248">
        <v>9.2475000000000005</v>
      </c>
      <c r="GH248">
        <v>36.99</v>
      </c>
      <c r="GI248">
        <v>0</v>
      </c>
      <c r="GJ248">
        <v>0</v>
      </c>
      <c r="GL248">
        <v>0</v>
      </c>
      <c r="GM248">
        <v>0</v>
      </c>
      <c r="GN248">
        <v>0</v>
      </c>
      <c r="GP248">
        <v>0</v>
      </c>
      <c r="GQ248">
        <v>0</v>
      </c>
      <c r="GR248">
        <v>397.47500000000002</v>
      </c>
      <c r="GS248">
        <v>402.6275</v>
      </c>
      <c r="GV248">
        <v>402.6275</v>
      </c>
      <c r="GX248" t="s">
        <v>876</v>
      </c>
      <c r="GY248">
        <v>-7.0070000000000002E-3</v>
      </c>
      <c r="GZ248">
        <v>0</v>
      </c>
      <c r="HA248">
        <v>0</v>
      </c>
      <c r="HB248">
        <v>0</v>
      </c>
      <c r="HC248">
        <v>0</v>
      </c>
      <c r="HD248" t="s">
        <v>872</v>
      </c>
      <c r="HE248" t="s">
        <v>872</v>
      </c>
      <c r="HF248" t="s">
        <v>872</v>
      </c>
      <c r="HG248" t="s">
        <v>872</v>
      </c>
      <c r="HI248">
        <v>0</v>
      </c>
      <c r="HJ248">
        <v>0</v>
      </c>
      <c r="HK248">
        <v>0</v>
      </c>
      <c r="HL248">
        <v>0</v>
      </c>
      <c r="HM248">
        <v>0</v>
      </c>
      <c r="HN248">
        <v>0</v>
      </c>
      <c r="HO248">
        <v>0</v>
      </c>
      <c r="HP248">
        <v>0</v>
      </c>
      <c r="HQ248">
        <v>0</v>
      </c>
      <c r="HR248">
        <v>0</v>
      </c>
      <c r="HS248">
        <v>383.85</v>
      </c>
      <c r="HU248">
        <v>383.85</v>
      </c>
      <c r="HV248">
        <v>0</v>
      </c>
      <c r="HW248">
        <v>0</v>
      </c>
      <c r="HX248" t="s">
        <v>877</v>
      </c>
      <c r="HY248">
        <v>383.85</v>
      </c>
      <c r="IA248">
        <v>383.85</v>
      </c>
      <c r="IB248">
        <v>0</v>
      </c>
      <c r="IC248">
        <v>0</v>
      </c>
      <c r="ID248">
        <v>0</v>
      </c>
      <c r="IE248">
        <v>0</v>
      </c>
      <c r="IF248">
        <v>5.72</v>
      </c>
      <c r="IG248">
        <v>2.86</v>
      </c>
      <c r="II248">
        <v>5.72</v>
      </c>
      <c r="IJ248">
        <v>0</v>
      </c>
      <c r="IK248">
        <v>0</v>
      </c>
      <c r="IL248">
        <v>0</v>
      </c>
      <c r="IN248">
        <v>0</v>
      </c>
      <c r="IO248">
        <v>0</v>
      </c>
      <c r="IP248">
        <v>0</v>
      </c>
      <c r="IQ248">
        <v>0</v>
      </c>
      <c r="IS248">
        <v>0</v>
      </c>
      <c r="IT248">
        <v>0</v>
      </c>
      <c r="IU248">
        <v>0</v>
      </c>
      <c r="IV248">
        <v>0</v>
      </c>
      <c r="IW248">
        <v>43.06</v>
      </c>
      <c r="IX248">
        <v>10.765000000000001</v>
      </c>
      <c r="IZ248">
        <v>43.06</v>
      </c>
      <c r="JA248">
        <v>0</v>
      </c>
      <c r="JB248">
        <v>0</v>
      </c>
      <c r="JD248">
        <v>0</v>
      </c>
      <c r="JE248">
        <v>0</v>
      </c>
      <c r="JF248">
        <v>0</v>
      </c>
      <c r="JH248">
        <v>0</v>
      </c>
      <c r="JI248">
        <v>0</v>
      </c>
      <c r="JJ248">
        <v>397.47500000000002</v>
      </c>
      <c r="JL248" t="s">
        <v>878</v>
      </c>
      <c r="JM248">
        <v>0</v>
      </c>
      <c r="JN248">
        <v>0</v>
      </c>
      <c r="JO248">
        <v>0</v>
      </c>
      <c r="JP248">
        <v>0</v>
      </c>
      <c r="JQ248">
        <v>0</v>
      </c>
      <c r="JR248">
        <v>44317.36438082176</v>
      </c>
      <c r="JS248">
        <v>1</v>
      </c>
      <c r="JT248">
        <v>3</v>
      </c>
    </row>
    <row r="249" spans="1:280" x14ac:dyDescent="0.25">
      <c r="A249">
        <v>4604</v>
      </c>
      <c r="B249">
        <v>2180</v>
      </c>
      <c r="D249" t="s">
        <v>360</v>
      </c>
      <c r="E249" t="s">
        <v>361</v>
      </c>
      <c r="F249" t="s">
        <v>976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T249">
        <v>0</v>
      </c>
      <c r="U249">
        <v>0</v>
      </c>
      <c r="V249" t="s">
        <v>870</v>
      </c>
      <c r="W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G249">
        <v>0</v>
      </c>
      <c r="AH249">
        <v>0</v>
      </c>
      <c r="AI249">
        <v>0</v>
      </c>
      <c r="AJ249">
        <v>0</v>
      </c>
      <c r="AL249">
        <v>0</v>
      </c>
      <c r="AM249">
        <v>0</v>
      </c>
      <c r="AN249">
        <v>0</v>
      </c>
      <c r="AO249">
        <v>0</v>
      </c>
      <c r="AQ249">
        <v>0</v>
      </c>
      <c r="AR249">
        <v>0</v>
      </c>
      <c r="AS249">
        <v>0</v>
      </c>
      <c r="AT249">
        <v>0</v>
      </c>
      <c r="AU249">
        <v>0</v>
      </c>
      <c r="AV249">
        <v>0</v>
      </c>
      <c r="AX249">
        <v>0</v>
      </c>
      <c r="AY249">
        <v>0</v>
      </c>
      <c r="AZ249">
        <v>0</v>
      </c>
      <c r="BB249">
        <v>0</v>
      </c>
      <c r="BC249">
        <v>0</v>
      </c>
      <c r="BD249">
        <v>0</v>
      </c>
      <c r="BF249">
        <v>0</v>
      </c>
      <c r="BG249">
        <v>0</v>
      </c>
      <c r="BH249">
        <v>212.3075</v>
      </c>
      <c r="BI249">
        <v>0</v>
      </c>
      <c r="BL249">
        <v>212.3075</v>
      </c>
      <c r="BN249" t="s">
        <v>871</v>
      </c>
      <c r="BO249">
        <v>0</v>
      </c>
      <c r="BP249">
        <v>0</v>
      </c>
      <c r="BQ249">
        <v>0</v>
      </c>
      <c r="BR249">
        <v>0</v>
      </c>
      <c r="BS249">
        <v>0</v>
      </c>
      <c r="BT249" t="s">
        <v>872</v>
      </c>
      <c r="BU249" t="s">
        <v>872</v>
      </c>
      <c r="BV249" t="s">
        <v>872</v>
      </c>
      <c r="BW249" t="s">
        <v>872</v>
      </c>
      <c r="BY249">
        <v>0</v>
      </c>
      <c r="BZ249">
        <v>0</v>
      </c>
      <c r="CA249">
        <v>0</v>
      </c>
      <c r="CB249">
        <v>0</v>
      </c>
      <c r="CC249">
        <v>0</v>
      </c>
      <c r="CD249">
        <v>0</v>
      </c>
      <c r="CE249">
        <v>0</v>
      </c>
      <c r="CF249">
        <v>0</v>
      </c>
      <c r="CG249">
        <v>0</v>
      </c>
      <c r="CH249">
        <v>0</v>
      </c>
      <c r="CI249">
        <v>207.17</v>
      </c>
      <c r="CK249">
        <v>207.17</v>
      </c>
      <c r="CL249">
        <v>0</v>
      </c>
      <c r="CM249">
        <v>0</v>
      </c>
      <c r="CN249" t="s">
        <v>873</v>
      </c>
      <c r="CO249">
        <v>207.17</v>
      </c>
      <c r="CQ249">
        <v>207.17</v>
      </c>
      <c r="CR249">
        <v>0</v>
      </c>
      <c r="CS249">
        <v>0</v>
      </c>
      <c r="CT249">
        <v>0</v>
      </c>
      <c r="CU249">
        <v>0</v>
      </c>
      <c r="CV249">
        <v>0</v>
      </c>
      <c r="CW249">
        <v>0</v>
      </c>
      <c r="CY249">
        <v>0</v>
      </c>
      <c r="CZ249">
        <v>0</v>
      </c>
      <c r="DA249">
        <v>0</v>
      </c>
      <c r="DB249">
        <v>0</v>
      </c>
      <c r="DD249">
        <v>0</v>
      </c>
      <c r="DE249">
        <v>0</v>
      </c>
      <c r="DF249">
        <v>0</v>
      </c>
      <c r="DG249">
        <v>0</v>
      </c>
      <c r="DI249">
        <v>0</v>
      </c>
      <c r="DJ249">
        <v>0</v>
      </c>
      <c r="DK249">
        <v>0</v>
      </c>
      <c r="DL249">
        <v>0</v>
      </c>
      <c r="DM249">
        <v>20.55</v>
      </c>
      <c r="DN249">
        <v>5.1375000000000002</v>
      </c>
      <c r="DP249">
        <v>20.55</v>
      </c>
      <c r="DQ249">
        <v>0</v>
      </c>
      <c r="DR249">
        <v>0</v>
      </c>
      <c r="DT249">
        <v>0</v>
      </c>
      <c r="DU249">
        <v>0</v>
      </c>
      <c r="DV249">
        <v>0</v>
      </c>
      <c r="DX249">
        <v>0</v>
      </c>
      <c r="DY249">
        <v>0</v>
      </c>
      <c r="DZ249">
        <v>209.73500000000001</v>
      </c>
      <c r="EA249">
        <v>212.3075</v>
      </c>
      <c r="ED249">
        <v>212.3075</v>
      </c>
      <c r="EF249" t="s">
        <v>874</v>
      </c>
      <c r="EG249">
        <v>-2.6809999999999998E-3</v>
      </c>
      <c r="EH249">
        <v>0</v>
      </c>
      <c r="EI249">
        <v>0</v>
      </c>
      <c r="EJ249">
        <v>0</v>
      </c>
      <c r="EK249">
        <v>0</v>
      </c>
      <c r="EL249" t="s">
        <v>872</v>
      </c>
      <c r="EM249" t="s">
        <v>872</v>
      </c>
      <c r="EN249" t="s">
        <v>872</v>
      </c>
      <c r="EO249" t="s">
        <v>872</v>
      </c>
      <c r="EQ249">
        <v>0</v>
      </c>
      <c r="ER249" s="22">
        <v>0</v>
      </c>
      <c r="ES249">
        <v>0</v>
      </c>
      <c r="ET249">
        <v>0</v>
      </c>
      <c r="EU249">
        <v>0</v>
      </c>
      <c r="EV249">
        <v>0</v>
      </c>
      <c r="EW249">
        <v>0</v>
      </c>
      <c r="EX249">
        <v>0</v>
      </c>
      <c r="EY249">
        <v>0</v>
      </c>
      <c r="EZ249">
        <v>0</v>
      </c>
      <c r="FA249">
        <v>204.88</v>
      </c>
      <c r="FC249">
        <v>204.88</v>
      </c>
      <c r="FD249">
        <v>0</v>
      </c>
      <c r="FE249">
        <v>0</v>
      </c>
      <c r="FF249" t="s">
        <v>875</v>
      </c>
      <c r="FG249">
        <v>204.88</v>
      </c>
      <c r="FI249">
        <v>204.88</v>
      </c>
      <c r="FJ249">
        <v>0</v>
      </c>
      <c r="FK249">
        <v>0</v>
      </c>
      <c r="FL249">
        <v>0</v>
      </c>
      <c r="FM249">
        <v>0</v>
      </c>
      <c r="FN249">
        <v>0</v>
      </c>
      <c r="FO249">
        <v>0</v>
      </c>
      <c r="FQ249">
        <v>0</v>
      </c>
      <c r="FR249">
        <v>0</v>
      </c>
      <c r="FS249">
        <v>0</v>
      </c>
      <c r="FT249">
        <v>0</v>
      </c>
      <c r="FV249">
        <v>0</v>
      </c>
      <c r="FW249">
        <v>0</v>
      </c>
      <c r="FX249">
        <v>0</v>
      </c>
      <c r="FY249">
        <v>0</v>
      </c>
      <c r="GA249">
        <v>0</v>
      </c>
      <c r="GB249">
        <v>0</v>
      </c>
      <c r="GC249">
        <v>0</v>
      </c>
      <c r="GD249">
        <v>0</v>
      </c>
      <c r="GE249">
        <v>19.420000000000002</v>
      </c>
      <c r="GF249">
        <v>4.8550000000000004</v>
      </c>
      <c r="GH249">
        <v>19.420000000000002</v>
      </c>
      <c r="GI249">
        <v>0</v>
      </c>
      <c r="GJ249">
        <v>0</v>
      </c>
      <c r="GL249">
        <v>0</v>
      </c>
      <c r="GM249">
        <v>0</v>
      </c>
      <c r="GN249">
        <v>0</v>
      </c>
      <c r="GP249">
        <v>0</v>
      </c>
      <c r="GQ249">
        <v>0</v>
      </c>
      <c r="GR249">
        <v>209.61750000000001</v>
      </c>
      <c r="GS249">
        <v>209.73500000000001</v>
      </c>
      <c r="GV249">
        <v>209.73500000000001</v>
      </c>
      <c r="GX249" t="s">
        <v>876</v>
      </c>
      <c r="GY249">
        <v>-7.0070000000000002E-3</v>
      </c>
      <c r="GZ249">
        <v>0</v>
      </c>
      <c r="HA249">
        <v>0</v>
      </c>
      <c r="HB249">
        <v>0</v>
      </c>
      <c r="HC249">
        <v>0</v>
      </c>
      <c r="HD249" t="s">
        <v>872</v>
      </c>
      <c r="HE249" t="s">
        <v>872</v>
      </c>
      <c r="HF249" t="s">
        <v>872</v>
      </c>
      <c r="HG249" t="s">
        <v>872</v>
      </c>
      <c r="HI249">
        <v>0</v>
      </c>
      <c r="HJ249">
        <v>0</v>
      </c>
      <c r="HK249">
        <v>0</v>
      </c>
      <c r="HL249">
        <v>0</v>
      </c>
      <c r="HM249">
        <v>0</v>
      </c>
      <c r="HN249">
        <v>0</v>
      </c>
      <c r="HO249">
        <v>0</v>
      </c>
      <c r="HP249">
        <v>0</v>
      </c>
      <c r="HQ249">
        <v>0</v>
      </c>
      <c r="HR249">
        <v>0</v>
      </c>
      <c r="HS249">
        <v>203.9</v>
      </c>
      <c r="HU249">
        <v>203.9</v>
      </c>
      <c r="HV249">
        <v>0</v>
      </c>
      <c r="HW249">
        <v>0</v>
      </c>
      <c r="HX249" t="s">
        <v>877</v>
      </c>
      <c r="HY249">
        <v>203.9</v>
      </c>
      <c r="IA249">
        <v>203.9</v>
      </c>
      <c r="IB249">
        <v>0</v>
      </c>
      <c r="IC249">
        <v>0</v>
      </c>
      <c r="ID249">
        <v>0</v>
      </c>
      <c r="IE249">
        <v>0</v>
      </c>
      <c r="IF249">
        <v>0</v>
      </c>
      <c r="IG249">
        <v>0</v>
      </c>
      <c r="II249">
        <v>0</v>
      </c>
      <c r="IJ249">
        <v>0</v>
      </c>
      <c r="IK249">
        <v>0</v>
      </c>
      <c r="IL249">
        <v>0</v>
      </c>
      <c r="IN249">
        <v>0</v>
      </c>
      <c r="IO249">
        <v>0</v>
      </c>
      <c r="IP249">
        <v>0</v>
      </c>
      <c r="IQ249">
        <v>0</v>
      </c>
      <c r="IS249">
        <v>0</v>
      </c>
      <c r="IT249">
        <v>0</v>
      </c>
      <c r="IU249">
        <v>0</v>
      </c>
      <c r="IV249">
        <v>0</v>
      </c>
      <c r="IW249">
        <v>22.87</v>
      </c>
      <c r="IX249">
        <v>5.7175000000000002</v>
      </c>
      <c r="IZ249">
        <v>22.87</v>
      </c>
      <c r="JA249">
        <v>0</v>
      </c>
      <c r="JB249">
        <v>0</v>
      </c>
      <c r="JD249">
        <v>0</v>
      </c>
      <c r="JE249">
        <v>0</v>
      </c>
      <c r="JF249">
        <v>0</v>
      </c>
      <c r="JH249">
        <v>0</v>
      </c>
      <c r="JI249">
        <v>0</v>
      </c>
      <c r="JJ249">
        <v>209.61750000000001</v>
      </c>
      <c r="JL249" t="s">
        <v>878</v>
      </c>
      <c r="JM249">
        <v>0</v>
      </c>
      <c r="JN249">
        <v>0</v>
      </c>
      <c r="JO249">
        <v>0</v>
      </c>
      <c r="JP249">
        <v>0</v>
      </c>
      <c r="JQ249">
        <v>0</v>
      </c>
      <c r="JR249">
        <v>44317.36438082176</v>
      </c>
      <c r="JS249">
        <v>1</v>
      </c>
      <c r="JT249">
        <v>3</v>
      </c>
    </row>
    <row r="250" spans="1:280" x14ac:dyDescent="0.25">
      <c r="A250">
        <v>4720</v>
      </c>
      <c r="B250">
        <v>2180</v>
      </c>
      <c r="D250" t="s">
        <v>360</v>
      </c>
      <c r="E250" t="s">
        <v>361</v>
      </c>
      <c r="F250" t="s">
        <v>977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T250">
        <v>0</v>
      </c>
      <c r="U250">
        <v>0</v>
      </c>
      <c r="V250" t="s">
        <v>870</v>
      </c>
      <c r="W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G250">
        <v>0</v>
      </c>
      <c r="AH250">
        <v>0</v>
      </c>
      <c r="AI250">
        <v>0</v>
      </c>
      <c r="AJ250">
        <v>0</v>
      </c>
      <c r="AL250">
        <v>0</v>
      </c>
      <c r="AM250">
        <v>0</v>
      </c>
      <c r="AN250">
        <v>0</v>
      </c>
      <c r="AO250">
        <v>0</v>
      </c>
      <c r="AQ250">
        <v>0</v>
      </c>
      <c r="AR250">
        <v>0</v>
      </c>
      <c r="AS250">
        <v>0</v>
      </c>
      <c r="AT250">
        <v>0</v>
      </c>
      <c r="AU250">
        <v>0</v>
      </c>
      <c r="AV250">
        <v>0</v>
      </c>
      <c r="AX250">
        <v>0</v>
      </c>
      <c r="AY250">
        <v>0</v>
      </c>
      <c r="AZ250">
        <v>0</v>
      </c>
      <c r="BB250">
        <v>0</v>
      </c>
      <c r="BC250">
        <v>0</v>
      </c>
      <c r="BD250">
        <v>0</v>
      </c>
      <c r="BF250">
        <v>0</v>
      </c>
      <c r="BG250">
        <v>0</v>
      </c>
      <c r="BH250">
        <v>335.73250000000002</v>
      </c>
      <c r="BI250">
        <v>0</v>
      </c>
      <c r="BL250">
        <v>335.73250000000002</v>
      </c>
      <c r="BN250" t="s">
        <v>871</v>
      </c>
      <c r="BO250">
        <v>0</v>
      </c>
      <c r="BP250">
        <v>0</v>
      </c>
      <c r="BQ250">
        <v>0</v>
      </c>
      <c r="BR250">
        <v>0</v>
      </c>
      <c r="BS250">
        <v>0</v>
      </c>
      <c r="BT250" t="s">
        <v>872</v>
      </c>
      <c r="BU250" t="s">
        <v>872</v>
      </c>
      <c r="BV250" t="s">
        <v>872</v>
      </c>
      <c r="BW250" t="s">
        <v>872</v>
      </c>
      <c r="BY250">
        <v>0</v>
      </c>
      <c r="BZ250">
        <v>0</v>
      </c>
      <c r="CA250">
        <v>0</v>
      </c>
      <c r="CB250">
        <v>0</v>
      </c>
      <c r="CC250">
        <v>0</v>
      </c>
      <c r="CD250">
        <v>0</v>
      </c>
      <c r="CE250">
        <v>0</v>
      </c>
      <c r="CF250">
        <v>0</v>
      </c>
      <c r="CG250">
        <v>0</v>
      </c>
      <c r="CH250">
        <v>0</v>
      </c>
      <c r="CI250">
        <v>327.61</v>
      </c>
      <c r="CK250">
        <v>327.61</v>
      </c>
      <c r="CL250">
        <v>0</v>
      </c>
      <c r="CM250">
        <v>0</v>
      </c>
      <c r="CN250" t="s">
        <v>873</v>
      </c>
      <c r="CO250">
        <v>327.61</v>
      </c>
      <c r="CQ250">
        <v>327.61</v>
      </c>
      <c r="CR250">
        <v>0</v>
      </c>
      <c r="CS250">
        <v>0</v>
      </c>
      <c r="CT250">
        <v>0</v>
      </c>
      <c r="CU250">
        <v>0</v>
      </c>
      <c r="CV250">
        <v>0</v>
      </c>
      <c r="CW250">
        <v>0</v>
      </c>
      <c r="CY250">
        <v>0</v>
      </c>
      <c r="CZ250">
        <v>0</v>
      </c>
      <c r="DA250">
        <v>0</v>
      </c>
      <c r="DB250">
        <v>0</v>
      </c>
      <c r="DD250">
        <v>0</v>
      </c>
      <c r="DE250">
        <v>0</v>
      </c>
      <c r="DF250">
        <v>0</v>
      </c>
      <c r="DG250">
        <v>0</v>
      </c>
      <c r="DI250">
        <v>0</v>
      </c>
      <c r="DJ250">
        <v>0</v>
      </c>
      <c r="DK250">
        <v>0</v>
      </c>
      <c r="DL250">
        <v>0</v>
      </c>
      <c r="DM250">
        <v>32.49</v>
      </c>
      <c r="DN250">
        <v>8.1225000000000005</v>
      </c>
      <c r="DP250">
        <v>32.49</v>
      </c>
      <c r="DQ250">
        <v>0</v>
      </c>
      <c r="DR250">
        <v>0</v>
      </c>
      <c r="DT250">
        <v>0</v>
      </c>
      <c r="DU250">
        <v>0</v>
      </c>
      <c r="DV250">
        <v>0</v>
      </c>
      <c r="DX250">
        <v>0</v>
      </c>
      <c r="DY250">
        <v>0</v>
      </c>
      <c r="DZ250">
        <v>300.6925</v>
      </c>
      <c r="EA250">
        <v>335.73250000000002</v>
      </c>
      <c r="ED250">
        <v>335.73250000000002</v>
      </c>
      <c r="EF250" t="s">
        <v>874</v>
      </c>
      <c r="EG250">
        <v>-2.6809999999999998E-3</v>
      </c>
      <c r="EH250">
        <v>0</v>
      </c>
      <c r="EI250">
        <v>0</v>
      </c>
      <c r="EJ250">
        <v>0</v>
      </c>
      <c r="EK250">
        <v>0</v>
      </c>
      <c r="EL250" t="s">
        <v>872</v>
      </c>
      <c r="EM250" t="s">
        <v>872</v>
      </c>
      <c r="EN250" t="s">
        <v>872</v>
      </c>
      <c r="EO250" t="s">
        <v>872</v>
      </c>
      <c r="EQ250">
        <v>0</v>
      </c>
      <c r="ER250" s="22">
        <v>0</v>
      </c>
      <c r="ES250">
        <v>0</v>
      </c>
      <c r="ET250">
        <v>0</v>
      </c>
      <c r="EU250">
        <v>0</v>
      </c>
      <c r="EV250">
        <v>0</v>
      </c>
      <c r="EW250">
        <v>0</v>
      </c>
      <c r="EX250">
        <v>0</v>
      </c>
      <c r="EY250">
        <v>0</v>
      </c>
      <c r="EZ250">
        <v>0</v>
      </c>
      <c r="FA250">
        <v>293.73</v>
      </c>
      <c r="FC250">
        <v>293.73</v>
      </c>
      <c r="FD250">
        <v>0</v>
      </c>
      <c r="FE250">
        <v>0</v>
      </c>
      <c r="FF250" t="s">
        <v>875</v>
      </c>
      <c r="FG250">
        <v>293.73</v>
      </c>
      <c r="FI250">
        <v>293.73</v>
      </c>
      <c r="FJ250">
        <v>0</v>
      </c>
      <c r="FK250">
        <v>0</v>
      </c>
      <c r="FL250">
        <v>0</v>
      </c>
      <c r="FM250">
        <v>0</v>
      </c>
      <c r="FN250">
        <v>0</v>
      </c>
      <c r="FO250">
        <v>0</v>
      </c>
      <c r="FQ250">
        <v>0</v>
      </c>
      <c r="FR250">
        <v>0</v>
      </c>
      <c r="FS250">
        <v>0</v>
      </c>
      <c r="FT250">
        <v>0</v>
      </c>
      <c r="FV250">
        <v>0</v>
      </c>
      <c r="FW250">
        <v>0</v>
      </c>
      <c r="FX250">
        <v>0</v>
      </c>
      <c r="FY250">
        <v>0</v>
      </c>
      <c r="GA250">
        <v>0</v>
      </c>
      <c r="GB250">
        <v>0</v>
      </c>
      <c r="GC250">
        <v>0</v>
      </c>
      <c r="GD250">
        <v>0</v>
      </c>
      <c r="GE250">
        <v>27.85</v>
      </c>
      <c r="GF250">
        <v>6.9625000000000004</v>
      </c>
      <c r="GH250">
        <v>27.85</v>
      </c>
      <c r="GI250">
        <v>0</v>
      </c>
      <c r="GJ250">
        <v>0</v>
      </c>
      <c r="GL250">
        <v>0</v>
      </c>
      <c r="GM250">
        <v>0</v>
      </c>
      <c r="GN250">
        <v>0</v>
      </c>
      <c r="GP250">
        <v>0</v>
      </c>
      <c r="GQ250">
        <v>0</v>
      </c>
      <c r="GR250">
        <v>262.96249999999998</v>
      </c>
      <c r="GS250">
        <v>300.6925</v>
      </c>
      <c r="GV250">
        <v>300.6925</v>
      </c>
      <c r="GX250" t="s">
        <v>876</v>
      </c>
      <c r="GY250">
        <v>-7.0070000000000002E-3</v>
      </c>
      <c r="GZ250">
        <v>0</v>
      </c>
      <c r="HA250">
        <v>0</v>
      </c>
      <c r="HB250">
        <v>0</v>
      </c>
      <c r="HC250">
        <v>0</v>
      </c>
      <c r="HD250" t="s">
        <v>872</v>
      </c>
      <c r="HE250" t="s">
        <v>872</v>
      </c>
      <c r="HF250" t="s">
        <v>872</v>
      </c>
      <c r="HG250" t="s">
        <v>872</v>
      </c>
      <c r="HI250">
        <v>0</v>
      </c>
      <c r="HJ250">
        <v>0</v>
      </c>
      <c r="HK250">
        <v>0</v>
      </c>
      <c r="HL250">
        <v>0</v>
      </c>
      <c r="HM250">
        <v>0</v>
      </c>
      <c r="HN250">
        <v>0</v>
      </c>
      <c r="HO250">
        <v>0</v>
      </c>
      <c r="HP250">
        <v>0</v>
      </c>
      <c r="HQ250">
        <v>0</v>
      </c>
      <c r="HR250">
        <v>0</v>
      </c>
      <c r="HS250">
        <v>255.79</v>
      </c>
      <c r="HU250">
        <v>255.79</v>
      </c>
      <c r="HV250">
        <v>0</v>
      </c>
      <c r="HW250">
        <v>0</v>
      </c>
      <c r="HX250" t="s">
        <v>877</v>
      </c>
      <c r="HY250">
        <v>255.79</v>
      </c>
      <c r="IA250">
        <v>255.79</v>
      </c>
      <c r="IB250">
        <v>0</v>
      </c>
      <c r="IC250">
        <v>0</v>
      </c>
      <c r="ID250">
        <v>0</v>
      </c>
      <c r="IE250">
        <v>0</v>
      </c>
      <c r="IF250">
        <v>0</v>
      </c>
      <c r="IG250">
        <v>0</v>
      </c>
      <c r="II250">
        <v>0</v>
      </c>
      <c r="IJ250">
        <v>0</v>
      </c>
      <c r="IK250">
        <v>0</v>
      </c>
      <c r="IL250">
        <v>0</v>
      </c>
      <c r="IN250">
        <v>0</v>
      </c>
      <c r="IO250">
        <v>0</v>
      </c>
      <c r="IP250">
        <v>0</v>
      </c>
      <c r="IQ250">
        <v>0</v>
      </c>
      <c r="IS250">
        <v>0</v>
      </c>
      <c r="IT250">
        <v>0</v>
      </c>
      <c r="IU250">
        <v>0</v>
      </c>
      <c r="IV250">
        <v>0</v>
      </c>
      <c r="IW250">
        <v>28.69</v>
      </c>
      <c r="IX250">
        <v>7.1725000000000003</v>
      </c>
      <c r="IZ250">
        <v>28.69</v>
      </c>
      <c r="JA250">
        <v>0</v>
      </c>
      <c r="JB250">
        <v>0</v>
      </c>
      <c r="JD250">
        <v>0</v>
      </c>
      <c r="JE250">
        <v>0</v>
      </c>
      <c r="JF250">
        <v>0</v>
      </c>
      <c r="JH250">
        <v>0</v>
      </c>
      <c r="JI250">
        <v>0</v>
      </c>
      <c r="JJ250">
        <v>262.96249999999998</v>
      </c>
      <c r="JL250" t="s">
        <v>878</v>
      </c>
      <c r="JM250">
        <v>0</v>
      </c>
      <c r="JN250">
        <v>0</v>
      </c>
      <c r="JO250">
        <v>0</v>
      </c>
      <c r="JP250">
        <v>0</v>
      </c>
      <c r="JQ250">
        <v>0</v>
      </c>
      <c r="JR250">
        <v>44317.36438082176</v>
      </c>
      <c r="JS250">
        <v>1</v>
      </c>
      <c r="JT250">
        <v>3</v>
      </c>
    </row>
    <row r="251" spans="1:280" x14ac:dyDescent="0.25">
      <c r="A251">
        <v>5060</v>
      </c>
      <c r="B251">
        <v>2180</v>
      </c>
      <c r="D251" t="s">
        <v>360</v>
      </c>
      <c r="E251" t="s">
        <v>361</v>
      </c>
      <c r="F251" t="s">
        <v>978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T251">
        <v>0</v>
      </c>
      <c r="U251">
        <v>0</v>
      </c>
      <c r="V251" t="s">
        <v>870</v>
      </c>
      <c r="W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G251">
        <v>0</v>
      </c>
      <c r="AH251">
        <v>0</v>
      </c>
      <c r="AI251">
        <v>0</v>
      </c>
      <c r="AJ251">
        <v>0</v>
      </c>
      <c r="AL251">
        <v>0</v>
      </c>
      <c r="AM251">
        <v>0</v>
      </c>
      <c r="AN251">
        <v>0</v>
      </c>
      <c r="AO251">
        <v>0</v>
      </c>
      <c r="AQ251">
        <v>0</v>
      </c>
      <c r="AR251">
        <v>0</v>
      </c>
      <c r="AS251">
        <v>0</v>
      </c>
      <c r="AT251">
        <v>0</v>
      </c>
      <c r="AU251">
        <v>0</v>
      </c>
      <c r="AV251">
        <v>0</v>
      </c>
      <c r="AX251">
        <v>0</v>
      </c>
      <c r="AY251">
        <v>0</v>
      </c>
      <c r="AZ251">
        <v>0</v>
      </c>
      <c r="BB251">
        <v>0</v>
      </c>
      <c r="BC251">
        <v>0</v>
      </c>
      <c r="BD251">
        <v>0</v>
      </c>
      <c r="BF251">
        <v>0</v>
      </c>
      <c r="BG251">
        <v>0</v>
      </c>
      <c r="BH251">
        <v>399.28</v>
      </c>
      <c r="BI251">
        <v>0</v>
      </c>
      <c r="BL251">
        <v>399.28</v>
      </c>
      <c r="BN251" t="s">
        <v>871</v>
      </c>
      <c r="BO251">
        <v>0</v>
      </c>
      <c r="BP251">
        <v>0</v>
      </c>
      <c r="BQ251">
        <v>0</v>
      </c>
      <c r="BR251">
        <v>0</v>
      </c>
      <c r="BS251">
        <v>0</v>
      </c>
      <c r="BT251" t="s">
        <v>872</v>
      </c>
      <c r="BU251" t="s">
        <v>872</v>
      </c>
      <c r="BV251" t="s">
        <v>872</v>
      </c>
      <c r="BW251" t="s">
        <v>872</v>
      </c>
      <c r="BY251">
        <v>0</v>
      </c>
      <c r="BZ251">
        <v>0</v>
      </c>
      <c r="CA251">
        <v>0</v>
      </c>
      <c r="CB251">
        <v>0</v>
      </c>
      <c r="CC251">
        <v>0</v>
      </c>
      <c r="CD251">
        <v>0</v>
      </c>
      <c r="CE251">
        <v>0</v>
      </c>
      <c r="CF251">
        <v>0</v>
      </c>
      <c r="CG251">
        <v>0</v>
      </c>
      <c r="CH251">
        <v>0</v>
      </c>
      <c r="CI251">
        <v>389.24</v>
      </c>
      <c r="CK251">
        <v>389.24</v>
      </c>
      <c r="CL251">
        <v>0</v>
      </c>
      <c r="CM251">
        <v>0</v>
      </c>
      <c r="CN251" t="s">
        <v>873</v>
      </c>
      <c r="CO251">
        <v>389.24</v>
      </c>
      <c r="CQ251">
        <v>389.24</v>
      </c>
      <c r="CR251">
        <v>0</v>
      </c>
      <c r="CS251">
        <v>0</v>
      </c>
      <c r="CT251">
        <v>0</v>
      </c>
      <c r="CU251">
        <v>0</v>
      </c>
      <c r="CV251">
        <v>0.78</v>
      </c>
      <c r="CW251">
        <v>0.39</v>
      </c>
      <c r="CY251">
        <v>0.78</v>
      </c>
      <c r="CZ251">
        <v>0</v>
      </c>
      <c r="DA251">
        <v>0</v>
      </c>
      <c r="DB251">
        <v>0</v>
      </c>
      <c r="DD251">
        <v>0</v>
      </c>
      <c r="DE251">
        <v>0</v>
      </c>
      <c r="DF251">
        <v>0</v>
      </c>
      <c r="DG251">
        <v>0</v>
      </c>
      <c r="DI251">
        <v>0</v>
      </c>
      <c r="DJ251">
        <v>0</v>
      </c>
      <c r="DK251">
        <v>0</v>
      </c>
      <c r="DL251">
        <v>0</v>
      </c>
      <c r="DM251">
        <v>38.6</v>
      </c>
      <c r="DN251">
        <v>9.65</v>
      </c>
      <c r="DP251">
        <v>38.6</v>
      </c>
      <c r="DQ251">
        <v>0</v>
      </c>
      <c r="DR251">
        <v>0</v>
      </c>
      <c r="DT251">
        <v>0</v>
      </c>
      <c r="DU251">
        <v>0</v>
      </c>
      <c r="DV251">
        <v>0</v>
      </c>
      <c r="DX251">
        <v>0</v>
      </c>
      <c r="DY251">
        <v>0</v>
      </c>
      <c r="DZ251">
        <v>374.40750000000003</v>
      </c>
      <c r="EA251">
        <v>399.28</v>
      </c>
      <c r="ED251">
        <v>399.28</v>
      </c>
      <c r="EF251" t="s">
        <v>874</v>
      </c>
      <c r="EG251">
        <v>-2.6809999999999998E-3</v>
      </c>
      <c r="EH251">
        <v>0</v>
      </c>
      <c r="EI251">
        <v>0</v>
      </c>
      <c r="EJ251">
        <v>0</v>
      </c>
      <c r="EK251">
        <v>0</v>
      </c>
      <c r="EL251" t="s">
        <v>872</v>
      </c>
      <c r="EM251" t="s">
        <v>872</v>
      </c>
      <c r="EN251" t="s">
        <v>872</v>
      </c>
      <c r="EO251" t="s">
        <v>872</v>
      </c>
      <c r="EQ251">
        <v>0</v>
      </c>
      <c r="ER251" s="22">
        <v>0</v>
      </c>
      <c r="ES251">
        <v>0</v>
      </c>
      <c r="ET251">
        <v>0</v>
      </c>
      <c r="EU251">
        <v>0</v>
      </c>
      <c r="EV251">
        <v>0</v>
      </c>
      <c r="EW251">
        <v>0</v>
      </c>
      <c r="EX251">
        <v>0</v>
      </c>
      <c r="EY251">
        <v>0</v>
      </c>
      <c r="EZ251">
        <v>0</v>
      </c>
      <c r="FA251">
        <v>365.25</v>
      </c>
      <c r="FC251">
        <v>365.25</v>
      </c>
      <c r="FD251">
        <v>0</v>
      </c>
      <c r="FE251">
        <v>0</v>
      </c>
      <c r="FF251" t="s">
        <v>875</v>
      </c>
      <c r="FG251">
        <v>365.25</v>
      </c>
      <c r="FI251">
        <v>365.25</v>
      </c>
      <c r="FJ251">
        <v>0</v>
      </c>
      <c r="FK251">
        <v>0</v>
      </c>
      <c r="FL251">
        <v>0</v>
      </c>
      <c r="FM251">
        <v>0</v>
      </c>
      <c r="FN251">
        <v>1</v>
      </c>
      <c r="FO251">
        <v>0.5</v>
      </c>
      <c r="FQ251">
        <v>1</v>
      </c>
      <c r="FR251">
        <v>0</v>
      </c>
      <c r="FS251">
        <v>0</v>
      </c>
      <c r="FT251">
        <v>0</v>
      </c>
      <c r="FV251">
        <v>0</v>
      </c>
      <c r="FW251">
        <v>0</v>
      </c>
      <c r="FX251">
        <v>0</v>
      </c>
      <c r="FY251">
        <v>0</v>
      </c>
      <c r="GA251">
        <v>0</v>
      </c>
      <c r="GB251">
        <v>0</v>
      </c>
      <c r="GC251">
        <v>0</v>
      </c>
      <c r="GD251">
        <v>0</v>
      </c>
      <c r="GE251">
        <v>34.630000000000003</v>
      </c>
      <c r="GF251">
        <v>8.6575000000000006</v>
      </c>
      <c r="GH251">
        <v>34.630000000000003</v>
      </c>
      <c r="GI251">
        <v>0</v>
      </c>
      <c r="GJ251">
        <v>0</v>
      </c>
      <c r="GL251">
        <v>0</v>
      </c>
      <c r="GM251">
        <v>0</v>
      </c>
      <c r="GN251">
        <v>0</v>
      </c>
      <c r="GP251">
        <v>0</v>
      </c>
      <c r="GQ251">
        <v>0</v>
      </c>
      <c r="GR251">
        <v>343.07499999999999</v>
      </c>
      <c r="GS251">
        <v>374.40750000000003</v>
      </c>
      <c r="GV251">
        <v>374.40750000000003</v>
      </c>
      <c r="GX251" t="s">
        <v>876</v>
      </c>
      <c r="GY251">
        <v>-7.0070000000000002E-3</v>
      </c>
      <c r="GZ251">
        <v>0</v>
      </c>
      <c r="HA251">
        <v>0</v>
      </c>
      <c r="HB251">
        <v>0</v>
      </c>
      <c r="HC251">
        <v>0</v>
      </c>
      <c r="HD251" t="s">
        <v>872</v>
      </c>
      <c r="HE251" t="s">
        <v>872</v>
      </c>
      <c r="HF251" t="s">
        <v>872</v>
      </c>
      <c r="HG251" t="s">
        <v>872</v>
      </c>
      <c r="HI251">
        <v>0</v>
      </c>
      <c r="HJ251">
        <v>0</v>
      </c>
      <c r="HK251">
        <v>0</v>
      </c>
      <c r="HL251">
        <v>0</v>
      </c>
      <c r="HM251">
        <v>0</v>
      </c>
      <c r="HN251">
        <v>0</v>
      </c>
      <c r="HO251">
        <v>0</v>
      </c>
      <c r="HP251">
        <v>0</v>
      </c>
      <c r="HQ251">
        <v>0</v>
      </c>
      <c r="HR251">
        <v>0</v>
      </c>
      <c r="HS251">
        <v>333.26</v>
      </c>
      <c r="HU251">
        <v>333.26</v>
      </c>
      <c r="HV251">
        <v>0</v>
      </c>
      <c r="HW251">
        <v>0</v>
      </c>
      <c r="HX251" t="s">
        <v>877</v>
      </c>
      <c r="HY251">
        <v>333.26</v>
      </c>
      <c r="IA251">
        <v>333.26</v>
      </c>
      <c r="IB251">
        <v>0</v>
      </c>
      <c r="IC251">
        <v>0</v>
      </c>
      <c r="ID251">
        <v>0</v>
      </c>
      <c r="IE251">
        <v>0</v>
      </c>
      <c r="IF251">
        <v>0.94</v>
      </c>
      <c r="IG251">
        <v>0.47</v>
      </c>
      <c r="II251">
        <v>0.94</v>
      </c>
      <c r="IJ251">
        <v>0</v>
      </c>
      <c r="IK251">
        <v>0</v>
      </c>
      <c r="IL251">
        <v>0</v>
      </c>
      <c r="IN251">
        <v>0</v>
      </c>
      <c r="IO251">
        <v>0</v>
      </c>
      <c r="IP251">
        <v>0</v>
      </c>
      <c r="IQ251">
        <v>0</v>
      </c>
      <c r="IS251">
        <v>0</v>
      </c>
      <c r="IT251">
        <v>0</v>
      </c>
      <c r="IU251">
        <v>0</v>
      </c>
      <c r="IV251">
        <v>0</v>
      </c>
      <c r="IW251">
        <v>37.380000000000003</v>
      </c>
      <c r="IX251">
        <v>9.3450000000000006</v>
      </c>
      <c r="IZ251">
        <v>37.380000000000003</v>
      </c>
      <c r="JA251">
        <v>0</v>
      </c>
      <c r="JB251">
        <v>0</v>
      </c>
      <c r="JD251">
        <v>0</v>
      </c>
      <c r="JE251">
        <v>0</v>
      </c>
      <c r="JF251">
        <v>0</v>
      </c>
      <c r="JH251">
        <v>0</v>
      </c>
      <c r="JI251">
        <v>0</v>
      </c>
      <c r="JJ251">
        <v>343.07499999999999</v>
      </c>
      <c r="JL251" t="s">
        <v>878</v>
      </c>
      <c r="JM251">
        <v>0</v>
      </c>
      <c r="JN251">
        <v>0</v>
      </c>
      <c r="JO251">
        <v>0</v>
      </c>
      <c r="JP251">
        <v>0</v>
      </c>
      <c r="JQ251">
        <v>0</v>
      </c>
      <c r="JR251">
        <v>44317.36438082176</v>
      </c>
      <c r="JS251">
        <v>1</v>
      </c>
      <c r="JT251">
        <v>3</v>
      </c>
    </row>
    <row r="252" spans="1:280" x14ac:dyDescent="0.25">
      <c r="A252">
        <v>5218</v>
      </c>
      <c r="B252">
        <v>2180</v>
      </c>
      <c r="D252" t="s">
        <v>360</v>
      </c>
      <c r="E252" t="s">
        <v>361</v>
      </c>
      <c r="F252" t="s">
        <v>979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T252">
        <v>0</v>
      </c>
      <c r="U252">
        <v>0</v>
      </c>
      <c r="V252" t="s">
        <v>870</v>
      </c>
      <c r="W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G252">
        <v>0</v>
      </c>
      <c r="AH252">
        <v>0</v>
      </c>
      <c r="AI252">
        <v>0</v>
      </c>
      <c r="AJ252">
        <v>0</v>
      </c>
      <c r="AL252">
        <v>0</v>
      </c>
      <c r="AM252">
        <v>0</v>
      </c>
      <c r="AN252">
        <v>0</v>
      </c>
      <c r="AO252">
        <v>0</v>
      </c>
      <c r="AQ252">
        <v>0</v>
      </c>
      <c r="AR252">
        <v>0</v>
      </c>
      <c r="AS252">
        <v>0</v>
      </c>
      <c r="AT252">
        <v>0</v>
      </c>
      <c r="AU252">
        <v>0</v>
      </c>
      <c r="AV252">
        <v>0</v>
      </c>
      <c r="AX252">
        <v>0</v>
      </c>
      <c r="AY252">
        <v>0</v>
      </c>
      <c r="AZ252">
        <v>0</v>
      </c>
      <c r="BB252">
        <v>0</v>
      </c>
      <c r="BC252">
        <v>0</v>
      </c>
      <c r="BD252">
        <v>0</v>
      </c>
      <c r="BF252">
        <v>0</v>
      </c>
      <c r="BG252">
        <v>0</v>
      </c>
      <c r="BH252">
        <v>219.33750000000001</v>
      </c>
      <c r="BI252">
        <v>0</v>
      </c>
      <c r="BL252">
        <v>219.33750000000001</v>
      </c>
      <c r="BN252" t="s">
        <v>871</v>
      </c>
      <c r="BO252">
        <v>0</v>
      </c>
      <c r="BP252">
        <v>0</v>
      </c>
      <c r="BQ252">
        <v>0</v>
      </c>
      <c r="BR252">
        <v>0</v>
      </c>
      <c r="BS252">
        <v>0</v>
      </c>
      <c r="BT252" t="s">
        <v>872</v>
      </c>
      <c r="BU252" t="s">
        <v>872</v>
      </c>
      <c r="BV252" t="s">
        <v>872</v>
      </c>
      <c r="BW252" t="s">
        <v>872</v>
      </c>
      <c r="BY252">
        <v>0</v>
      </c>
      <c r="BZ252">
        <v>0</v>
      </c>
      <c r="CA252">
        <v>0</v>
      </c>
      <c r="CB252">
        <v>0</v>
      </c>
      <c r="CC252">
        <v>0</v>
      </c>
      <c r="CD252">
        <v>0</v>
      </c>
      <c r="CE252">
        <v>0</v>
      </c>
      <c r="CF252">
        <v>0</v>
      </c>
      <c r="CG252">
        <v>0</v>
      </c>
      <c r="CH252">
        <v>0</v>
      </c>
      <c r="CI252">
        <v>212.08</v>
      </c>
      <c r="CK252">
        <v>212.08</v>
      </c>
      <c r="CL252">
        <v>0</v>
      </c>
      <c r="CM252">
        <v>0</v>
      </c>
      <c r="CN252" t="s">
        <v>873</v>
      </c>
      <c r="CO252">
        <v>212.08</v>
      </c>
      <c r="CQ252">
        <v>212.08</v>
      </c>
      <c r="CR252">
        <v>0</v>
      </c>
      <c r="CS252">
        <v>0</v>
      </c>
      <c r="CT252">
        <v>0</v>
      </c>
      <c r="CU252">
        <v>0</v>
      </c>
      <c r="CV252">
        <v>4</v>
      </c>
      <c r="CW252">
        <v>2</v>
      </c>
      <c r="CY252">
        <v>4</v>
      </c>
      <c r="CZ252">
        <v>0</v>
      </c>
      <c r="DA252">
        <v>0</v>
      </c>
      <c r="DB252">
        <v>0</v>
      </c>
      <c r="DD252">
        <v>0</v>
      </c>
      <c r="DE252">
        <v>0</v>
      </c>
      <c r="DF252">
        <v>0</v>
      </c>
      <c r="DG252">
        <v>0</v>
      </c>
      <c r="DI252">
        <v>0</v>
      </c>
      <c r="DJ252">
        <v>0</v>
      </c>
      <c r="DK252">
        <v>0</v>
      </c>
      <c r="DL252">
        <v>0</v>
      </c>
      <c r="DM252">
        <v>21.03</v>
      </c>
      <c r="DN252">
        <v>5.2575000000000003</v>
      </c>
      <c r="DP252">
        <v>21.03</v>
      </c>
      <c r="DQ252">
        <v>0</v>
      </c>
      <c r="DR252">
        <v>0</v>
      </c>
      <c r="DT252">
        <v>0</v>
      </c>
      <c r="DU252">
        <v>0</v>
      </c>
      <c r="DV252">
        <v>0</v>
      </c>
      <c r="DX252">
        <v>0</v>
      </c>
      <c r="DY252">
        <v>0</v>
      </c>
      <c r="DZ252">
        <v>217.35249999999999</v>
      </c>
      <c r="EA252">
        <v>219.33750000000001</v>
      </c>
      <c r="ED252">
        <v>219.33750000000001</v>
      </c>
      <c r="EF252" t="s">
        <v>874</v>
      </c>
      <c r="EG252">
        <v>-2.6809999999999998E-3</v>
      </c>
      <c r="EH252">
        <v>0</v>
      </c>
      <c r="EI252">
        <v>0</v>
      </c>
      <c r="EJ252">
        <v>0</v>
      </c>
      <c r="EK252">
        <v>0</v>
      </c>
      <c r="EL252" t="s">
        <v>872</v>
      </c>
      <c r="EM252" t="s">
        <v>872</v>
      </c>
      <c r="EN252" t="s">
        <v>872</v>
      </c>
      <c r="EO252" t="s">
        <v>872</v>
      </c>
      <c r="EQ252">
        <v>0</v>
      </c>
      <c r="ER252" s="22">
        <v>0</v>
      </c>
      <c r="ES252">
        <v>0</v>
      </c>
      <c r="ET252">
        <v>0</v>
      </c>
      <c r="EU252">
        <v>0</v>
      </c>
      <c r="EV252">
        <v>0</v>
      </c>
      <c r="EW252">
        <v>0</v>
      </c>
      <c r="EX252">
        <v>0</v>
      </c>
      <c r="EY252">
        <v>0</v>
      </c>
      <c r="EZ252">
        <v>0</v>
      </c>
      <c r="FA252">
        <v>210.04</v>
      </c>
      <c r="FC252">
        <v>210.04</v>
      </c>
      <c r="FD252">
        <v>0</v>
      </c>
      <c r="FE252">
        <v>0</v>
      </c>
      <c r="FF252" t="s">
        <v>875</v>
      </c>
      <c r="FG252">
        <v>210.04</v>
      </c>
      <c r="FI252">
        <v>210.04</v>
      </c>
      <c r="FJ252">
        <v>0</v>
      </c>
      <c r="FK252">
        <v>0</v>
      </c>
      <c r="FL252">
        <v>0</v>
      </c>
      <c r="FM252">
        <v>0</v>
      </c>
      <c r="FN252">
        <v>4.67</v>
      </c>
      <c r="FO252">
        <v>2.335</v>
      </c>
      <c r="FQ252">
        <v>4.67</v>
      </c>
      <c r="FR252">
        <v>0</v>
      </c>
      <c r="FS252">
        <v>0</v>
      </c>
      <c r="FT252">
        <v>0</v>
      </c>
      <c r="FV252">
        <v>0</v>
      </c>
      <c r="FW252">
        <v>0</v>
      </c>
      <c r="FX252">
        <v>0</v>
      </c>
      <c r="FY252">
        <v>0</v>
      </c>
      <c r="GA252">
        <v>0</v>
      </c>
      <c r="GB252">
        <v>0</v>
      </c>
      <c r="GC252">
        <v>0</v>
      </c>
      <c r="GD252">
        <v>0</v>
      </c>
      <c r="GE252">
        <v>19.91</v>
      </c>
      <c r="GF252">
        <v>4.9775</v>
      </c>
      <c r="GH252">
        <v>19.91</v>
      </c>
      <c r="GI252">
        <v>0</v>
      </c>
      <c r="GJ252">
        <v>0</v>
      </c>
      <c r="GL252">
        <v>0</v>
      </c>
      <c r="GM252">
        <v>0</v>
      </c>
      <c r="GN252">
        <v>0</v>
      </c>
      <c r="GP252">
        <v>0</v>
      </c>
      <c r="GQ252">
        <v>0</v>
      </c>
      <c r="GR252">
        <v>176.2775</v>
      </c>
      <c r="GS252">
        <v>217.35249999999999</v>
      </c>
      <c r="GV252">
        <v>217.35249999999999</v>
      </c>
      <c r="GX252" t="s">
        <v>876</v>
      </c>
      <c r="GY252">
        <v>-7.0070000000000002E-3</v>
      </c>
      <c r="GZ252">
        <v>0</v>
      </c>
      <c r="HA252">
        <v>0</v>
      </c>
      <c r="HB252">
        <v>0</v>
      </c>
      <c r="HC252">
        <v>0</v>
      </c>
      <c r="HD252" t="s">
        <v>872</v>
      </c>
      <c r="HE252" t="s">
        <v>872</v>
      </c>
      <c r="HF252" t="s">
        <v>872</v>
      </c>
      <c r="HG252" t="s">
        <v>872</v>
      </c>
      <c r="HI252">
        <v>0</v>
      </c>
      <c r="HJ252">
        <v>0</v>
      </c>
      <c r="HK252">
        <v>0</v>
      </c>
      <c r="HL252">
        <v>0</v>
      </c>
      <c r="HM252">
        <v>0</v>
      </c>
      <c r="HN252">
        <v>0</v>
      </c>
      <c r="HO252">
        <v>0</v>
      </c>
      <c r="HP252">
        <v>0</v>
      </c>
      <c r="HQ252">
        <v>0</v>
      </c>
      <c r="HR252">
        <v>0</v>
      </c>
      <c r="HS252">
        <v>170.01</v>
      </c>
      <c r="HU252">
        <v>170.01</v>
      </c>
      <c r="HV252">
        <v>0</v>
      </c>
      <c r="HW252">
        <v>0</v>
      </c>
      <c r="HX252" t="s">
        <v>877</v>
      </c>
      <c r="HY252">
        <v>170.01</v>
      </c>
      <c r="IA252">
        <v>170.01</v>
      </c>
      <c r="IB252">
        <v>0</v>
      </c>
      <c r="IC252">
        <v>0</v>
      </c>
      <c r="ID252">
        <v>0</v>
      </c>
      <c r="IE252">
        <v>0</v>
      </c>
      <c r="IF252">
        <v>3</v>
      </c>
      <c r="IG252">
        <v>1.5</v>
      </c>
      <c r="II252">
        <v>3</v>
      </c>
      <c r="IJ252">
        <v>0</v>
      </c>
      <c r="IK252">
        <v>0</v>
      </c>
      <c r="IL252">
        <v>0</v>
      </c>
      <c r="IN252">
        <v>0</v>
      </c>
      <c r="IO252">
        <v>0</v>
      </c>
      <c r="IP252">
        <v>0</v>
      </c>
      <c r="IQ252">
        <v>0</v>
      </c>
      <c r="IS252">
        <v>0</v>
      </c>
      <c r="IT252">
        <v>0</v>
      </c>
      <c r="IU252">
        <v>0</v>
      </c>
      <c r="IV252">
        <v>0</v>
      </c>
      <c r="IW252">
        <v>19.07</v>
      </c>
      <c r="IX252">
        <v>4.7675000000000001</v>
      </c>
      <c r="IZ252">
        <v>19.07</v>
      </c>
      <c r="JA252">
        <v>0</v>
      </c>
      <c r="JB252">
        <v>0</v>
      </c>
      <c r="JD252">
        <v>0</v>
      </c>
      <c r="JE252">
        <v>0</v>
      </c>
      <c r="JF252">
        <v>0</v>
      </c>
      <c r="JH252">
        <v>0</v>
      </c>
      <c r="JI252">
        <v>0</v>
      </c>
      <c r="JJ252">
        <v>176.2775</v>
      </c>
      <c r="JL252" t="s">
        <v>878</v>
      </c>
      <c r="JM252">
        <v>0</v>
      </c>
      <c r="JN252">
        <v>0</v>
      </c>
      <c r="JO252">
        <v>0</v>
      </c>
      <c r="JP252">
        <v>0</v>
      </c>
      <c r="JQ252">
        <v>0</v>
      </c>
      <c r="JR252">
        <v>44317.36438082176</v>
      </c>
      <c r="JS252">
        <v>1</v>
      </c>
      <c r="JT252">
        <v>3</v>
      </c>
    </row>
    <row r="253" spans="1:280" x14ac:dyDescent="0.25">
      <c r="A253">
        <v>2181</v>
      </c>
      <c r="B253">
        <v>2181</v>
      </c>
      <c r="C253" t="s">
        <v>362</v>
      </c>
      <c r="D253" t="s">
        <v>360</v>
      </c>
      <c r="E253" t="s">
        <v>363</v>
      </c>
      <c r="G253">
        <v>2148</v>
      </c>
      <c r="H253">
        <v>21750000</v>
      </c>
      <c r="I253">
        <v>0</v>
      </c>
      <c r="J253">
        <v>0</v>
      </c>
      <c r="K253">
        <v>1500</v>
      </c>
      <c r="L253">
        <v>0</v>
      </c>
      <c r="M253">
        <v>0</v>
      </c>
      <c r="N253">
        <v>0</v>
      </c>
      <c r="O253">
        <v>0</v>
      </c>
      <c r="P253">
        <v>10.57</v>
      </c>
      <c r="Q253">
        <v>1671277</v>
      </c>
      <c r="R253">
        <v>2966.1</v>
      </c>
      <c r="S253">
        <v>2966.1</v>
      </c>
      <c r="T253">
        <v>2966.1</v>
      </c>
      <c r="U253">
        <v>0</v>
      </c>
      <c r="V253" t="s">
        <v>870</v>
      </c>
      <c r="W253">
        <v>2966.1</v>
      </c>
      <c r="X253">
        <v>2966.1</v>
      </c>
      <c r="Y253">
        <v>2966.1</v>
      </c>
      <c r="Z253">
        <v>0</v>
      </c>
      <c r="AA253">
        <v>490</v>
      </c>
      <c r="AB253">
        <v>326.27100000000002</v>
      </c>
      <c r="AC253">
        <v>119.4</v>
      </c>
      <c r="AD253">
        <v>453.3</v>
      </c>
      <c r="AE253">
        <v>226.65</v>
      </c>
      <c r="AF253">
        <v>453.3</v>
      </c>
      <c r="AG253">
        <v>453.3</v>
      </c>
      <c r="AH253">
        <v>0</v>
      </c>
      <c r="AI253">
        <v>4.2</v>
      </c>
      <c r="AJ253">
        <v>4.2</v>
      </c>
      <c r="AK253">
        <v>4.2</v>
      </c>
      <c r="AL253">
        <v>4.2</v>
      </c>
      <c r="AM253">
        <v>0</v>
      </c>
      <c r="AN253">
        <v>0</v>
      </c>
      <c r="AO253">
        <v>0</v>
      </c>
      <c r="AP253">
        <v>0</v>
      </c>
      <c r="AQ253">
        <v>0</v>
      </c>
      <c r="AR253">
        <v>0</v>
      </c>
      <c r="AS253">
        <v>21</v>
      </c>
      <c r="AT253">
        <v>5.25</v>
      </c>
      <c r="AU253">
        <v>433.21</v>
      </c>
      <c r="AV253">
        <v>108.30249999999999</v>
      </c>
      <c r="AW253">
        <v>433.21</v>
      </c>
      <c r="AX253">
        <v>433.21</v>
      </c>
      <c r="AY253">
        <v>0</v>
      </c>
      <c r="AZ253">
        <v>0</v>
      </c>
      <c r="BA253">
        <v>0</v>
      </c>
      <c r="BB253">
        <v>0</v>
      </c>
      <c r="BC253">
        <v>0</v>
      </c>
      <c r="BD253">
        <v>0</v>
      </c>
      <c r="BE253">
        <v>0</v>
      </c>
      <c r="BF253">
        <v>0</v>
      </c>
      <c r="BG253">
        <v>0</v>
      </c>
      <c r="BH253">
        <v>3806.8905</v>
      </c>
      <c r="BI253">
        <v>3756.1734999999999</v>
      </c>
      <c r="BJ253">
        <v>3806.8905</v>
      </c>
      <c r="BK253">
        <v>3756.1734999999999</v>
      </c>
      <c r="BL253">
        <v>3806.8905</v>
      </c>
      <c r="BM253">
        <v>3806.8905</v>
      </c>
      <c r="BN253" t="s">
        <v>871</v>
      </c>
      <c r="BO253">
        <v>0</v>
      </c>
      <c r="BP253">
        <v>0</v>
      </c>
      <c r="BQ253">
        <v>563.46</v>
      </c>
      <c r="BR253">
        <v>31</v>
      </c>
      <c r="BS253">
        <v>0.7</v>
      </c>
      <c r="BT253" t="s">
        <v>872</v>
      </c>
      <c r="BU253" t="s">
        <v>872</v>
      </c>
      <c r="BV253" t="s">
        <v>872</v>
      </c>
      <c r="BW253" t="s">
        <v>872</v>
      </c>
      <c r="BX253">
        <v>2148</v>
      </c>
      <c r="BY253">
        <v>21350000</v>
      </c>
      <c r="BZ253">
        <v>0</v>
      </c>
      <c r="CA253">
        <v>0</v>
      </c>
      <c r="CB253">
        <v>1500</v>
      </c>
      <c r="CC253">
        <v>0</v>
      </c>
      <c r="CD253">
        <v>0</v>
      </c>
      <c r="CE253">
        <v>0</v>
      </c>
      <c r="CF253">
        <v>0</v>
      </c>
      <c r="CG253">
        <v>10.57</v>
      </c>
      <c r="CH253">
        <v>1000000</v>
      </c>
      <c r="CI253">
        <v>3001.8</v>
      </c>
      <c r="CJ253">
        <v>3001.8</v>
      </c>
      <c r="CK253">
        <v>3001.8</v>
      </c>
      <c r="CL253">
        <v>0</v>
      </c>
      <c r="CM253">
        <v>0</v>
      </c>
      <c r="CN253" t="s">
        <v>873</v>
      </c>
      <c r="CO253">
        <v>3001.8</v>
      </c>
      <c r="CP253">
        <v>3001.8</v>
      </c>
      <c r="CQ253">
        <v>3001.8</v>
      </c>
      <c r="CR253">
        <v>0</v>
      </c>
      <c r="CS253">
        <v>491</v>
      </c>
      <c r="CT253">
        <v>330.19799999999998</v>
      </c>
      <c r="CU253">
        <v>119.4</v>
      </c>
      <c r="CV253">
        <v>468.15</v>
      </c>
      <c r="CW253">
        <v>234.07499999999999</v>
      </c>
      <c r="CX253">
        <v>468.15</v>
      </c>
      <c r="CY253">
        <v>468.15</v>
      </c>
      <c r="CZ253">
        <v>0</v>
      </c>
      <c r="DA253">
        <v>6.56</v>
      </c>
      <c r="DB253">
        <v>6.56</v>
      </c>
      <c r="DC253">
        <v>6.56</v>
      </c>
      <c r="DD253">
        <v>6.56</v>
      </c>
      <c r="DE253">
        <v>0</v>
      </c>
      <c r="DF253">
        <v>0</v>
      </c>
      <c r="DG253">
        <v>0</v>
      </c>
      <c r="DH253">
        <v>0</v>
      </c>
      <c r="DI253">
        <v>0</v>
      </c>
      <c r="DJ253">
        <v>0</v>
      </c>
      <c r="DK253">
        <v>21</v>
      </c>
      <c r="DL253">
        <v>5.25</v>
      </c>
      <c r="DM253">
        <v>438.43</v>
      </c>
      <c r="DN253">
        <v>109.6075</v>
      </c>
      <c r="DO253">
        <v>438.43</v>
      </c>
      <c r="DP253">
        <v>438.43</v>
      </c>
      <c r="DQ253">
        <v>0</v>
      </c>
      <c r="DR253">
        <v>0</v>
      </c>
      <c r="DS253">
        <v>0</v>
      </c>
      <c r="DT253">
        <v>0</v>
      </c>
      <c r="DU253">
        <v>0</v>
      </c>
      <c r="DV253">
        <v>0</v>
      </c>
      <c r="DW253">
        <v>0</v>
      </c>
      <c r="DX253">
        <v>0</v>
      </c>
      <c r="DY253">
        <v>0</v>
      </c>
      <c r="DZ253">
        <v>3883.9807999999998</v>
      </c>
      <c r="EA253">
        <v>3806.8905</v>
      </c>
      <c r="EB253">
        <v>3883.9807999999998</v>
      </c>
      <c r="EC253">
        <v>3806.8905</v>
      </c>
      <c r="ED253">
        <v>3883.9807999999998</v>
      </c>
      <c r="EE253">
        <v>3883.9807999999998</v>
      </c>
      <c r="EF253" t="s">
        <v>874</v>
      </c>
      <c r="EG253">
        <v>-1.2650000000000001E-3</v>
      </c>
      <c r="EH253">
        <v>0</v>
      </c>
      <c r="EI253">
        <v>332.71</v>
      </c>
      <c r="EJ253">
        <v>14</v>
      </c>
      <c r="EK253">
        <v>0.7</v>
      </c>
      <c r="EL253" t="s">
        <v>872</v>
      </c>
      <c r="EM253" t="s">
        <v>872</v>
      </c>
      <c r="EN253" t="s">
        <v>872</v>
      </c>
      <c r="EO253" t="s">
        <v>872</v>
      </c>
      <c r="EP253">
        <v>2148</v>
      </c>
      <c r="EQ253">
        <v>20318841</v>
      </c>
      <c r="ER253" s="22">
        <v>0</v>
      </c>
      <c r="ES253">
        <v>323621</v>
      </c>
      <c r="ET253">
        <v>443</v>
      </c>
      <c r="EU253">
        <v>0</v>
      </c>
      <c r="EV253">
        <v>0</v>
      </c>
      <c r="EW253">
        <v>0</v>
      </c>
      <c r="EX253">
        <v>0</v>
      </c>
      <c r="EY253">
        <v>10.57</v>
      </c>
      <c r="EZ253">
        <v>1738628</v>
      </c>
      <c r="FA253">
        <v>3072.28</v>
      </c>
      <c r="FB253">
        <v>3072.28</v>
      </c>
      <c r="FC253">
        <v>3072.28</v>
      </c>
      <c r="FD253">
        <v>0</v>
      </c>
      <c r="FE253">
        <v>0</v>
      </c>
      <c r="FF253" t="s">
        <v>875</v>
      </c>
      <c r="FG253">
        <v>3072.28</v>
      </c>
      <c r="FH253">
        <v>3072.28</v>
      </c>
      <c r="FI253">
        <v>3072.28</v>
      </c>
      <c r="FJ253">
        <v>0</v>
      </c>
      <c r="FK253">
        <v>516</v>
      </c>
      <c r="FL253">
        <v>337.95080000000002</v>
      </c>
      <c r="FM253">
        <v>119.4</v>
      </c>
      <c r="FN253">
        <v>469.3</v>
      </c>
      <c r="FO253">
        <v>234.65</v>
      </c>
      <c r="FP253">
        <v>469.3</v>
      </c>
      <c r="FQ253">
        <v>469.3</v>
      </c>
      <c r="FR253">
        <v>0</v>
      </c>
      <c r="FS253">
        <v>3.67</v>
      </c>
      <c r="FT253">
        <v>3.67</v>
      </c>
      <c r="FU253">
        <v>3.67</v>
      </c>
      <c r="FV253">
        <v>3.67</v>
      </c>
      <c r="FW253">
        <v>0</v>
      </c>
      <c r="FX253">
        <v>0</v>
      </c>
      <c r="FY253">
        <v>0</v>
      </c>
      <c r="FZ253">
        <v>0</v>
      </c>
      <c r="GA253">
        <v>0</v>
      </c>
      <c r="GB253">
        <v>0</v>
      </c>
      <c r="GC253">
        <v>21</v>
      </c>
      <c r="GD253">
        <v>5.25</v>
      </c>
      <c r="GE253">
        <v>443.12</v>
      </c>
      <c r="GF253">
        <v>110.78</v>
      </c>
      <c r="GG253">
        <v>443.12</v>
      </c>
      <c r="GH253">
        <v>443.12</v>
      </c>
      <c r="GI253">
        <v>0</v>
      </c>
      <c r="GJ253">
        <v>0</v>
      </c>
      <c r="GK253">
        <v>0</v>
      </c>
      <c r="GL253">
        <v>0</v>
      </c>
      <c r="GM253">
        <v>0</v>
      </c>
      <c r="GN253">
        <v>0</v>
      </c>
      <c r="GO253">
        <v>0</v>
      </c>
      <c r="GP253">
        <v>0</v>
      </c>
      <c r="GQ253">
        <v>0</v>
      </c>
      <c r="GR253">
        <v>3920.5319</v>
      </c>
      <c r="GS253">
        <v>3883.9807999999998</v>
      </c>
      <c r="GT253">
        <v>3920.5319</v>
      </c>
      <c r="GU253">
        <v>3883.9807999999998</v>
      </c>
      <c r="GV253">
        <v>3920.5319</v>
      </c>
      <c r="GW253">
        <v>3920.5319</v>
      </c>
      <c r="GX253" t="s">
        <v>876</v>
      </c>
      <c r="GY253">
        <v>-8.1810000000000008E-3</v>
      </c>
      <c r="GZ253">
        <v>0</v>
      </c>
      <c r="HA253">
        <v>561.28</v>
      </c>
      <c r="HB253">
        <v>40</v>
      </c>
      <c r="HC253">
        <v>0.7</v>
      </c>
      <c r="HD253" t="s">
        <v>872</v>
      </c>
      <c r="HE253" t="s">
        <v>872</v>
      </c>
      <c r="HF253" t="s">
        <v>872</v>
      </c>
      <c r="HG253" t="s">
        <v>872</v>
      </c>
      <c r="HH253">
        <v>2148</v>
      </c>
      <c r="HI253">
        <v>20860139</v>
      </c>
      <c r="HJ253">
        <v>0</v>
      </c>
      <c r="HK253">
        <v>361985</v>
      </c>
      <c r="HL253">
        <v>0</v>
      </c>
      <c r="HM253">
        <v>0</v>
      </c>
      <c r="HN253">
        <v>0</v>
      </c>
      <c r="HO253">
        <v>0</v>
      </c>
      <c r="HP253">
        <v>0</v>
      </c>
      <c r="HQ253">
        <v>11.1</v>
      </c>
      <c r="HR253">
        <v>1889611</v>
      </c>
      <c r="HS253">
        <v>3096.79</v>
      </c>
      <c r="HT253">
        <v>3096.79</v>
      </c>
      <c r="HU253">
        <v>3096.79</v>
      </c>
      <c r="HV253">
        <v>0</v>
      </c>
      <c r="HW253">
        <v>0</v>
      </c>
      <c r="HX253" t="s">
        <v>877</v>
      </c>
      <c r="HY253">
        <v>3096.79</v>
      </c>
      <c r="HZ253">
        <v>3096.79</v>
      </c>
      <c r="IA253">
        <v>3096.79</v>
      </c>
      <c r="IB253">
        <v>0</v>
      </c>
      <c r="IC253">
        <v>509</v>
      </c>
      <c r="ID253">
        <v>340.64690000000002</v>
      </c>
      <c r="IE253">
        <v>112.1</v>
      </c>
      <c r="IF253">
        <v>438.25</v>
      </c>
      <c r="IG253">
        <v>219.125</v>
      </c>
      <c r="IH253">
        <v>438.25</v>
      </c>
      <c r="II253">
        <v>438.25</v>
      </c>
      <c r="IJ253">
        <v>0</v>
      </c>
      <c r="IK253">
        <v>5.68</v>
      </c>
      <c r="IL253">
        <v>5.68</v>
      </c>
      <c r="IM253">
        <v>5.68</v>
      </c>
      <c r="IN253">
        <v>5.68</v>
      </c>
      <c r="IO253">
        <v>0</v>
      </c>
      <c r="IP253">
        <v>0</v>
      </c>
      <c r="IQ253">
        <v>0</v>
      </c>
      <c r="IR253">
        <v>0</v>
      </c>
      <c r="IS253">
        <v>0</v>
      </c>
      <c r="IT253">
        <v>0</v>
      </c>
      <c r="IU253">
        <v>14</v>
      </c>
      <c r="IV253">
        <v>3.5</v>
      </c>
      <c r="IW253">
        <v>570.76</v>
      </c>
      <c r="IX253">
        <v>142.69</v>
      </c>
      <c r="IY253">
        <v>570.76</v>
      </c>
      <c r="IZ253">
        <v>570.76</v>
      </c>
      <c r="JA253">
        <v>0</v>
      </c>
      <c r="JB253">
        <v>0</v>
      </c>
      <c r="JC253">
        <v>0</v>
      </c>
      <c r="JD253">
        <v>0</v>
      </c>
      <c r="JE253">
        <v>0</v>
      </c>
      <c r="JF253">
        <v>0</v>
      </c>
      <c r="JG253">
        <v>0</v>
      </c>
      <c r="JH253">
        <v>0</v>
      </c>
      <c r="JI253">
        <v>0</v>
      </c>
      <c r="JJ253">
        <v>3920.5319</v>
      </c>
      <c r="JK253">
        <v>3920.5319</v>
      </c>
      <c r="JL253" t="s">
        <v>878</v>
      </c>
      <c r="JM253">
        <v>-1.4765E-2</v>
      </c>
      <c r="JN253">
        <v>0</v>
      </c>
      <c r="JO253">
        <v>610.17999999999995</v>
      </c>
      <c r="JP253">
        <v>44</v>
      </c>
      <c r="JQ253">
        <v>0.7</v>
      </c>
      <c r="JR253">
        <v>44317.36438082176</v>
      </c>
      <c r="JS253">
        <v>1</v>
      </c>
      <c r="JT253">
        <v>2</v>
      </c>
    </row>
    <row r="254" spans="1:280" x14ac:dyDescent="0.25">
      <c r="A254">
        <v>2182</v>
      </c>
      <c r="B254">
        <v>2182</v>
      </c>
      <c r="C254" t="s">
        <v>364</v>
      </c>
      <c r="D254" t="s">
        <v>360</v>
      </c>
      <c r="E254" t="s">
        <v>365</v>
      </c>
      <c r="G254">
        <v>2148</v>
      </c>
      <c r="H254">
        <v>29170394</v>
      </c>
      <c r="I254">
        <v>0</v>
      </c>
      <c r="J254">
        <v>0</v>
      </c>
      <c r="K254">
        <v>1800</v>
      </c>
      <c r="L254">
        <v>0</v>
      </c>
      <c r="M254">
        <v>0</v>
      </c>
      <c r="N254">
        <v>0</v>
      </c>
      <c r="O254">
        <v>0</v>
      </c>
      <c r="P254">
        <v>13.12</v>
      </c>
      <c r="Q254">
        <v>7600000</v>
      </c>
      <c r="R254">
        <v>10602</v>
      </c>
      <c r="S254">
        <v>10602</v>
      </c>
      <c r="T254">
        <v>10602</v>
      </c>
      <c r="U254">
        <v>0</v>
      </c>
      <c r="V254" t="s">
        <v>870</v>
      </c>
      <c r="W254">
        <v>10602</v>
      </c>
      <c r="X254">
        <v>10602</v>
      </c>
      <c r="Y254">
        <v>10602</v>
      </c>
      <c r="Z254">
        <v>0</v>
      </c>
      <c r="AA254">
        <v>1714</v>
      </c>
      <c r="AB254">
        <v>1166.22</v>
      </c>
      <c r="AC254">
        <v>290.5</v>
      </c>
      <c r="AD254">
        <v>3085</v>
      </c>
      <c r="AE254">
        <v>1542.5</v>
      </c>
      <c r="AF254">
        <v>3085</v>
      </c>
      <c r="AG254">
        <v>3085</v>
      </c>
      <c r="AH254">
        <v>0</v>
      </c>
      <c r="AI254">
        <v>6</v>
      </c>
      <c r="AJ254">
        <v>6</v>
      </c>
      <c r="AK254">
        <v>6</v>
      </c>
      <c r="AL254">
        <v>6</v>
      </c>
      <c r="AM254">
        <v>0</v>
      </c>
      <c r="AN254">
        <v>0</v>
      </c>
      <c r="AO254">
        <v>0</v>
      </c>
      <c r="AP254">
        <v>0</v>
      </c>
      <c r="AQ254">
        <v>0</v>
      </c>
      <c r="AR254">
        <v>0</v>
      </c>
      <c r="AS254">
        <v>63</v>
      </c>
      <c r="AT254">
        <v>15.75</v>
      </c>
      <c r="AU254">
        <v>2058.79</v>
      </c>
      <c r="AV254">
        <v>514.69749999999999</v>
      </c>
      <c r="AW254">
        <v>2058.79</v>
      </c>
      <c r="AX254">
        <v>2058.79</v>
      </c>
      <c r="AY254">
        <v>0</v>
      </c>
      <c r="AZ254">
        <v>0</v>
      </c>
      <c r="BA254">
        <v>0</v>
      </c>
      <c r="BB254">
        <v>0</v>
      </c>
      <c r="BC254">
        <v>0</v>
      </c>
      <c r="BD254">
        <v>0</v>
      </c>
      <c r="BE254">
        <v>0</v>
      </c>
      <c r="BF254">
        <v>0</v>
      </c>
      <c r="BG254">
        <v>0</v>
      </c>
      <c r="BH254">
        <v>12739.7086</v>
      </c>
      <c r="BI254">
        <v>14137.6675</v>
      </c>
      <c r="BJ254">
        <v>13895.346100000001</v>
      </c>
      <c r="BK254">
        <v>14137.6675</v>
      </c>
      <c r="BL254">
        <v>14137.6675</v>
      </c>
      <c r="BM254">
        <v>14137.6675</v>
      </c>
      <c r="BN254" t="s">
        <v>871</v>
      </c>
      <c r="BO254">
        <v>0</v>
      </c>
      <c r="BP254">
        <v>0</v>
      </c>
      <c r="BQ254">
        <v>716.85</v>
      </c>
      <c r="BR254">
        <v>51</v>
      </c>
      <c r="BS254">
        <v>0.7</v>
      </c>
      <c r="BT254" t="s">
        <v>872</v>
      </c>
      <c r="BU254" t="s">
        <v>872</v>
      </c>
      <c r="BV254" t="s">
        <v>872</v>
      </c>
      <c r="BW254" t="s">
        <v>872</v>
      </c>
      <c r="BX254">
        <v>2148</v>
      </c>
      <c r="BY254">
        <v>28320771</v>
      </c>
      <c r="BZ254">
        <v>0</v>
      </c>
      <c r="CA254">
        <v>0</v>
      </c>
      <c r="CB254">
        <v>1800</v>
      </c>
      <c r="CC254">
        <v>0</v>
      </c>
      <c r="CD254">
        <v>0</v>
      </c>
      <c r="CE254">
        <v>0</v>
      </c>
      <c r="CF254">
        <v>0</v>
      </c>
      <c r="CG254">
        <v>13.12</v>
      </c>
      <c r="CH254">
        <v>7000000</v>
      </c>
      <c r="CI254">
        <v>9460.44</v>
      </c>
      <c r="CJ254">
        <v>10487.26</v>
      </c>
      <c r="CK254">
        <v>9460.44</v>
      </c>
      <c r="CL254">
        <v>1026.82</v>
      </c>
      <c r="CM254">
        <v>0</v>
      </c>
      <c r="CN254" t="s">
        <v>873</v>
      </c>
      <c r="CO254">
        <v>9460.44</v>
      </c>
      <c r="CP254">
        <v>10487.26</v>
      </c>
      <c r="CQ254">
        <v>9460.44</v>
      </c>
      <c r="CR254">
        <v>1026.82</v>
      </c>
      <c r="CS254">
        <v>1579</v>
      </c>
      <c r="CT254">
        <v>1153.5986</v>
      </c>
      <c r="CU254">
        <v>290.5</v>
      </c>
      <c r="CV254">
        <v>2715.74</v>
      </c>
      <c r="CW254">
        <v>1357.87</v>
      </c>
      <c r="CX254">
        <v>2873.26</v>
      </c>
      <c r="CY254">
        <v>2715.74</v>
      </c>
      <c r="CZ254">
        <v>157.52000000000001</v>
      </c>
      <c r="DA254">
        <v>2.48</v>
      </c>
      <c r="DB254">
        <v>2.48</v>
      </c>
      <c r="DC254">
        <v>2.48</v>
      </c>
      <c r="DD254">
        <v>2.48</v>
      </c>
      <c r="DE254">
        <v>0</v>
      </c>
      <c r="DF254">
        <v>0</v>
      </c>
      <c r="DG254">
        <v>0</v>
      </c>
      <c r="DH254">
        <v>0</v>
      </c>
      <c r="DI254">
        <v>0</v>
      </c>
      <c r="DJ254">
        <v>0</v>
      </c>
      <c r="DK254">
        <v>63</v>
      </c>
      <c r="DL254">
        <v>15.75</v>
      </c>
      <c r="DM254">
        <v>1836.28</v>
      </c>
      <c r="DN254">
        <v>459.07</v>
      </c>
      <c r="DO254">
        <v>2036.51</v>
      </c>
      <c r="DP254">
        <v>1836.28</v>
      </c>
      <c r="DQ254">
        <v>200.23</v>
      </c>
      <c r="DR254">
        <v>0</v>
      </c>
      <c r="DS254">
        <v>0</v>
      </c>
      <c r="DT254">
        <v>0</v>
      </c>
      <c r="DU254">
        <v>0</v>
      </c>
      <c r="DV254">
        <v>0</v>
      </c>
      <c r="DW254">
        <v>0</v>
      </c>
      <c r="DX254">
        <v>0</v>
      </c>
      <c r="DY254">
        <v>0</v>
      </c>
      <c r="DZ254">
        <v>13087.668</v>
      </c>
      <c r="EA254">
        <v>12739.7086</v>
      </c>
      <c r="EB254">
        <v>14240.2255</v>
      </c>
      <c r="EC254">
        <v>13895.346100000001</v>
      </c>
      <c r="ED254">
        <v>13087.668</v>
      </c>
      <c r="EE254">
        <v>14240.2255</v>
      </c>
      <c r="EF254" t="s">
        <v>874</v>
      </c>
      <c r="EG254">
        <v>-4.2050000000000004E-3</v>
      </c>
      <c r="EH254">
        <v>0</v>
      </c>
      <c r="EI254">
        <v>664.67</v>
      </c>
      <c r="EJ254">
        <v>52</v>
      </c>
      <c r="EK254">
        <v>0.7</v>
      </c>
      <c r="EL254" t="s">
        <v>872</v>
      </c>
      <c r="EM254" t="s">
        <v>872</v>
      </c>
      <c r="EN254" t="s">
        <v>872</v>
      </c>
      <c r="EO254" t="s">
        <v>872</v>
      </c>
      <c r="EP254">
        <v>2148</v>
      </c>
      <c r="EQ254">
        <v>27307472</v>
      </c>
      <c r="ER254" s="22">
        <v>0</v>
      </c>
      <c r="ES254">
        <v>1140429</v>
      </c>
      <c r="ET254">
        <v>3557</v>
      </c>
      <c r="EU254">
        <v>0</v>
      </c>
      <c r="EV254">
        <v>0</v>
      </c>
      <c r="EW254">
        <v>0</v>
      </c>
      <c r="EX254">
        <v>0</v>
      </c>
      <c r="EY254">
        <v>13.12</v>
      </c>
      <c r="EZ254">
        <v>8151289</v>
      </c>
      <c r="FA254">
        <v>9802.7199999999993</v>
      </c>
      <c r="FB254">
        <v>10842.05</v>
      </c>
      <c r="FC254">
        <v>9802.7199999999993</v>
      </c>
      <c r="FD254">
        <v>1039.33</v>
      </c>
      <c r="FE254">
        <v>0</v>
      </c>
      <c r="FF254" t="s">
        <v>875</v>
      </c>
      <c r="FG254">
        <v>9802.7199999999993</v>
      </c>
      <c r="FH254">
        <v>10842.05</v>
      </c>
      <c r="FI254">
        <v>9802.7199999999993</v>
      </c>
      <c r="FJ254">
        <v>1039.33</v>
      </c>
      <c r="FK254">
        <v>1782</v>
      </c>
      <c r="FL254">
        <v>1192.6255000000001</v>
      </c>
      <c r="FM254">
        <v>290.5</v>
      </c>
      <c r="FN254">
        <v>2685.3</v>
      </c>
      <c r="FO254">
        <v>1342.65</v>
      </c>
      <c r="FP254">
        <v>2817.4</v>
      </c>
      <c r="FQ254">
        <v>2685.3</v>
      </c>
      <c r="FR254">
        <v>132.1</v>
      </c>
      <c r="FS254">
        <v>2.99</v>
      </c>
      <c r="FT254">
        <v>2.99</v>
      </c>
      <c r="FU254">
        <v>2.99</v>
      </c>
      <c r="FV254">
        <v>2.99</v>
      </c>
      <c r="FW254">
        <v>0</v>
      </c>
      <c r="FX254">
        <v>0</v>
      </c>
      <c r="FY254">
        <v>0</v>
      </c>
      <c r="FZ254">
        <v>0</v>
      </c>
      <c r="GA254">
        <v>0</v>
      </c>
      <c r="GB254">
        <v>0</v>
      </c>
      <c r="GC254">
        <v>62</v>
      </c>
      <c r="GD254">
        <v>15.5</v>
      </c>
      <c r="GE254">
        <v>1762.73</v>
      </c>
      <c r="GF254">
        <v>440.6825</v>
      </c>
      <c r="GG254">
        <v>1951.44</v>
      </c>
      <c r="GH254">
        <v>1762.73</v>
      </c>
      <c r="GI254">
        <v>188.71</v>
      </c>
      <c r="GJ254">
        <v>0</v>
      </c>
      <c r="GK254">
        <v>0</v>
      </c>
      <c r="GL254">
        <v>0</v>
      </c>
      <c r="GM254">
        <v>0</v>
      </c>
      <c r="GN254">
        <v>0</v>
      </c>
      <c r="GO254">
        <v>0</v>
      </c>
      <c r="GP254">
        <v>0</v>
      </c>
      <c r="GQ254">
        <v>0</v>
      </c>
      <c r="GR254">
        <v>13246.2271</v>
      </c>
      <c r="GS254">
        <v>13087.668</v>
      </c>
      <c r="GT254">
        <v>14439.0646</v>
      </c>
      <c r="GU254">
        <v>14240.2255</v>
      </c>
      <c r="GV254">
        <v>13246.2271</v>
      </c>
      <c r="GW254">
        <v>14439.0646</v>
      </c>
      <c r="GX254" t="s">
        <v>876</v>
      </c>
      <c r="GY254">
        <v>-8.7250000000000001E-3</v>
      </c>
      <c r="GZ254">
        <v>0</v>
      </c>
      <c r="HA254">
        <v>745.26</v>
      </c>
      <c r="HB254">
        <v>64</v>
      </c>
      <c r="HC254">
        <v>0.7</v>
      </c>
      <c r="HD254" t="s">
        <v>872</v>
      </c>
      <c r="HE254" t="s">
        <v>872</v>
      </c>
      <c r="HF254" t="s">
        <v>872</v>
      </c>
      <c r="HG254" t="s">
        <v>872</v>
      </c>
      <c r="HH254">
        <v>2148</v>
      </c>
      <c r="HI254">
        <v>27263915</v>
      </c>
      <c r="HJ254">
        <v>0</v>
      </c>
      <c r="HK254">
        <v>1274132</v>
      </c>
      <c r="HL254">
        <v>0</v>
      </c>
      <c r="HM254">
        <v>0</v>
      </c>
      <c r="HN254">
        <v>0</v>
      </c>
      <c r="HO254">
        <v>0</v>
      </c>
      <c r="HP254">
        <v>0</v>
      </c>
      <c r="HQ254">
        <v>13.11</v>
      </c>
      <c r="HR254">
        <v>8210615</v>
      </c>
      <c r="HS254">
        <v>9852.7099999999991</v>
      </c>
      <c r="HT254">
        <v>10923.36</v>
      </c>
      <c r="HU254">
        <v>9852.7099999999991</v>
      </c>
      <c r="HV254">
        <v>1070.6500000000001</v>
      </c>
      <c r="HW254">
        <v>0</v>
      </c>
      <c r="HX254" t="s">
        <v>877</v>
      </c>
      <c r="HY254">
        <v>9852.7099999999991</v>
      </c>
      <c r="HZ254">
        <v>10923.36</v>
      </c>
      <c r="IA254">
        <v>9852.7099999999991</v>
      </c>
      <c r="IB254">
        <v>1070.6500000000001</v>
      </c>
      <c r="IC254">
        <v>1764</v>
      </c>
      <c r="ID254">
        <v>1201.5696</v>
      </c>
      <c r="IE254">
        <v>296.39999999999998</v>
      </c>
      <c r="IF254">
        <v>2648.2</v>
      </c>
      <c r="IG254">
        <v>1324.1</v>
      </c>
      <c r="IH254">
        <v>2772.99</v>
      </c>
      <c r="II254">
        <v>2648.2</v>
      </c>
      <c r="IJ254">
        <v>124.79</v>
      </c>
      <c r="IK254">
        <v>7.21</v>
      </c>
      <c r="IL254">
        <v>7.21</v>
      </c>
      <c r="IM254">
        <v>7.21</v>
      </c>
      <c r="IN254">
        <v>7.21</v>
      </c>
      <c r="IO254">
        <v>0</v>
      </c>
      <c r="IP254">
        <v>0</v>
      </c>
      <c r="IQ254">
        <v>0</v>
      </c>
      <c r="IR254">
        <v>0</v>
      </c>
      <c r="IS254">
        <v>0</v>
      </c>
      <c r="IT254">
        <v>0</v>
      </c>
      <c r="IU254">
        <v>56</v>
      </c>
      <c r="IV254">
        <v>14</v>
      </c>
      <c r="IW254">
        <v>2200.9499999999998</v>
      </c>
      <c r="IX254">
        <v>550.23749999999995</v>
      </c>
      <c r="IY254">
        <v>2440.12</v>
      </c>
      <c r="IZ254">
        <v>2200.9499999999998</v>
      </c>
      <c r="JA254">
        <v>239.17</v>
      </c>
      <c r="JB254">
        <v>0</v>
      </c>
      <c r="JC254">
        <v>0</v>
      </c>
      <c r="JD254">
        <v>0</v>
      </c>
      <c r="JE254">
        <v>0</v>
      </c>
      <c r="JF254">
        <v>0</v>
      </c>
      <c r="JG254">
        <v>0</v>
      </c>
      <c r="JH254">
        <v>0</v>
      </c>
      <c r="JI254">
        <v>0</v>
      </c>
      <c r="JJ254">
        <v>13246.2271</v>
      </c>
      <c r="JK254">
        <v>14439.0646</v>
      </c>
      <c r="JL254" t="s">
        <v>878</v>
      </c>
      <c r="JM254">
        <v>-8.7609999999999997E-3</v>
      </c>
      <c r="JN254">
        <v>0</v>
      </c>
      <c r="JO254">
        <v>751.66</v>
      </c>
      <c r="JP254">
        <v>61</v>
      </c>
      <c r="JQ254">
        <v>0.7</v>
      </c>
      <c r="JR254">
        <v>44317.36438082176</v>
      </c>
      <c r="JS254">
        <v>1</v>
      </c>
      <c r="JT254">
        <v>2</v>
      </c>
    </row>
    <row r="255" spans="1:280" x14ac:dyDescent="0.25">
      <c r="A255">
        <v>3490</v>
      </c>
      <c r="B255">
        <v>2182</v>
      </c>
      <c r="D255" t="s">
        <v>360</v>
      </c>
      <c r="E255" t="s">
        <v>365</v>
      </c>
      <c r="F255" t="s">
        <v>980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T255">
        <v>0</v>
      </c>
      <c r="U255">
        <v>0</v>
      </c>
      <c r="V255" t="s">
        <v>870</v>
      </c>
      <c r="W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G255">
        <v>0</v>
      </c>
      <c r="AH255">
        <v>0</v>
      </c>
      <c r="AI255">
        <v>0</v>
      </c>
      <c r="AJ255">
        <v>0</v>
      </c>
      <c r="AL255">
        <v>0</v>
      </c>
      <c r="AM255">
        <v>0</v>
      </c>
      <c r="AN255">
        <v>0</v>
      </c>
      <c r="AO255">
        <v>0</v>
      </c>
      <c r="AQ255">
        <v>0</v>
      </c>
      <c r="AR255">
        <v>0</v>
      </c>
      <c r="AS255">
        <v>0</v>
      </c>
      <c r="AT255">
        <v>0</v>
      </c>
      <c r="AU255">
        <v>0</v>
      </c>
      <c r="AV255">
        <v>0</v>
      </c>
      <c r="AX255">
        <v>0</v>
      </c>
      <c r="AY255">
        <v>0</v>
      </c>
      <c r="AZ255">
        <v>0</v>
      </c>
      <c r="BB255">
        <v>0</v>
      </c>
      <c r="BC255">
        <v>0</v>
      </c>
      <c r="BD255">
        <v>0</v>
      </c>
      <c r="BF255">
        <v>0</v>
      </c>
      <c r="BG255">
        <v>0</v>
      </c>
      <c r="BH255">
        <v>617.90499999999997</v>
      </c>
      <c r="BI255">
        <v>0</v>
      </c>
      <c r="BL255">
        <v>617.90499999999997</v>
      </c>
      <c r="BN255" t="s">
        <v>871</v>
      </c>
      <c r="BO255">
        <v>0</v>
      </c>
      <c r="BP255">
        <v>0</v>
      </c>
      <c r="BQ255">
        <v>0</v>
      </c>
      <c r="BR255">
        <v>0</v>
      </c>
      <c r="BS255">
        <v>0</v>
      </c>
      <c r="BT255" t="s">
        <v>872</v>
      </c>
      <c r="BU255" t="s">
        <v>872</v>
      </c>
      <c r="BV255" t="s">
        <v>872</v>
      </c>
      <c r="BW255" t="s">
        <v>872</v>
      </c>
      <c r="BY255">
        <v>0</v>
      </c>
      <c r="BZ255">
        <v>0</v>
      </c>
      <c r="CA255">
        <v>0</v>
      </c>
      <c r="CB255">
        <v>0</v>
      </c>
      <c r="CC255">
        <v>0</v>
      </c>
      <c r="CD255">
        <v>0</v>
      </c>
      <c r="CE255">
        <v>0</v>
      </c>
      <c r="CF255">
        <v>0</v>
      </c>
      <c r="CG255">
        <v>0</v>
      </c>
      <c r="CH255">
        <v>0</v>
      </c>
      <c r="CI255">
        <v>567.16999999999996</v>
      </c>
      <c r="CK255">
        <v>567.16999999999996</v>
      </c>
      <c r="CL255">
        <v>0</v>
      </c>
      <c r="CM255">
        <v>0</v>
      </c>
      <c r="CN255" t="s">
        <v>873</v>
      </c>
      <c r="CO255">
        <v>567.16999999999996</v>
      </c>
      <c r="CQ255">
        <v>567.16999999999996</v>
      </c>
      <c r="CR255">
        <v>0</v>
      </c>
      <c r="CS255">
        <v>0</v>
      </c>
      <c r="CT255">
        <v>0</v>
      </c>
      <c r="CU255">
        <v>0</v>
      </c>
      <c r="CV255">
        <v>46.17</v>
      </c>
      <c r="CW255">
        <v>23.085000000000001</v>
      </c>
      <c r="CY255">
        <v>46.17</v>
      </c>
      <c r="CZ255">
        <v>0</v>
      </c>
      <c r="DA255">
        <v>0</v>
      </c>
      <c r="DB255">
        <v>0</v>
      </c>
      <c r="DD255">
        <v>0</v>
      </c>
      <c r="DE255">
        <v>0</v>
      </c>
      <c r="DF255">
        <v>0</v>
      </c>
      <c r="DG255">
        <v>0</v>
      </c>
      <c r="DI255">
        <v>0</v>
      </c>
      <c r="DJ255">
        <v>0</v>
      </c>
      <c r="DK255">
        <v>0</v>
      </c>
      <c r="DL255">
        <v>0</v>
      </c>
      <c r="DM255">
        <v>110.6</v>
      </c>
      <c r="DN255">
        <v>27.65</v>
      </c>
      <c r="DP255">
        <v>110.6</v>
      </c>
      <c r="DQ255">
        <v>0</v>
      </c>
      <c r="DR255">
        <v>0</v>
      </c>
      <c r="DT255">
        <v>0</v>
      </c>
      <c r="DU255">
        <v>0</v>
      </c>
      <c r="DV255">
        <v>0</v>
      </c>
      <c r="DX255">
        <v>0</v>
      </c>
      <c r="DY255">
        <v>0</v>
      </c>
      <c r="DZ255">
        <v>592.39750000000004</v>
      </c>
      <c r="EA255">
        <v>617.90499999999997</v>
      </c>
      <c r="ED255">
        <v>617.90499999999997</v>
      </c>
      <c r="EF255" t="s">
        <v>874</v>
      </c>
      <c r="EG255">
        <v>-4.2050000000000004E-3</v>
      </c>
      <c r="EH255">
        <v>0</v>
      </c>
      <c r="EI255">
        <v>0</v>
      </c>
      <c r="EJ255">
        <v>0</v>
      </c>
      <c r="EK255">
        <v>0</v>
      </c>
      <c r="EL255" t="s">
        <v>872</v>
      </c>
      <c r="EM255" t="s">
        <v>872</v>
      </c>
      <c r="EN255" t="s">
        <v>872</v>
      </c>
      <c r="EO255" t="s">
        <v>872</v>
      </c>
      <c r="EQ255">
        <v>0</v>
      </c>
      <c r="ER255" s="22">
        <v>0</v>
      </c>
      <c r="ES255">
        <v>0</v>
      </c>
      <c r="ET255">
        <v>0</v>
      </c>
      <c r="EU255">
        <v>0</v>
      </c>
      <c r="EV255">
        <v>0</v>
      </c>
      <c r="EW255">
        <v>0</v>
      </c>
      <c r="EX255">
        <v>0</v>
      </c>
      <c r="EY255">
        <v>0</v>
      </c>
      <c r="EZ255">
        <v>0</v>
      </c>
      <c r="FA255">
        <v>552.23</v>
      </c>
      <c r="FC255">
        <v>552.23</v>
      </c>
      <c r="FD255">
        <v>0</v>
      </c>
      <c r="FE255">
        <v>0</v>
      </c>
      <c r="FF255" t="s">
        <v>875</v>
      </c>
      <c r="FG255">
        <v>552.23</v>
      </c>
      <c r="FI255">
        <v>552.23</v>
      </c>
      <c r="FJ255">
        <v>0</v>
      </c>
      <c r="FK255">
        <v>0</v>
      </c>
      <c r="FL255">
        <v>0</v>
      </c>
      <c r="FM255">
        <v>0</v>
      </c>
      <c r="FN255">
        <v>30.2</v>
      </c>
      <c r="FO255">
        <v>15.1</v>
      </c>
      <c r="FQ255">
        <v>30.2</v>
      </c>
      <c r="FR255">
        <v>0</v>
      </c>
      <c r="FS255">
        <v>0</v>
      </c>
      <c r="FT255">
        <v>0</v>
      </c>
      <c r="FV255">
        <v>0</v>
      </c>
      <c r="FW255">
        <v>0</v>
      </c>
      <c r="FX255">
        <v>0</v>
      </c>
      <c r="FY255">
        <v>0</v>
      </c>
      <c r="GA255">
        <v>0</v>
      </c>
      <c r="GB255">
        <v>0</v>
      </c>
      <c r="GC255">
        <v>0</v>
      </c>
      <c r="GD255">
        <v>0</v>
      </c>
      <c r="GE255">
        <v>100.27</v>
      </c>
      <c r="GF255">
        <v>25.067499999999999</v>
      </c>
      <c r="GH255">
        <v>100.27</v>
      </c>
      <c r="GI255">
        <v>0</v>
      </c>
      <c r="GJ255">
        <v>0</v>
      </c>
      <c r="GL255">
        <v>0</v>
      </c>
      <c r="GM255">
        <v>0</v>
      </c>
      <c r="GN255">
        <v>0</v>
      </c>
      <c r="GP255">
        <v>0</v>
      </c>
      <c r="GQ255">
        <v>0</v>
      </c>
      <c r="GR255">
        <v>581</v>
      </c>
      <c r="GS255">
        <v>592.39750000000004</v>
      </c>
      <c r="GV255">
        <v>592.39750000000004</v>
      </c>
      <c r="GX255" t="s">
        <v>876</v>
      </c>
      <c r="GY255">
        <v>-8.7250000000000001E-3</v>
      </c>
      <c r="GZ255">
        <v>0</v>
      </c>
      <c r="HA255">
        <v>0</v>
      </c>
      <c r="HB255">
        <v>0</v>
      </c>
      <c r="HC255">
        <v>0</v>
      </c>
      <c r="HD255" t="s">
        <v>872</v>
      </c>
      <c r="HE255" t="s">
        <v>872</v>
      </c>
      <c r="HF255" t="s">
        <v>872</v>
      </c>
      <c r="HG255" t="s">
        <v>872</v>
      </c>
      <c r="HI255">
        <v>0</v>
      </c>
      <c r="HJ255">
        <v>0</v>
      </c>
      <c r="HK255">
        <v>0</v>
      </c>
      <c r="HL255">
        <v>0</v>
      </c>
      <c r="HM255">
        <v>0</v>
      </c>
      <c r="HN255">
        <v>0</v>
      </c>
      <c r="HO255">
        <v>0</v>
      </c>
      <c r="HP255">
        <v>0</v>
      </c>
      <c r="HQ255">
        <v>0</v>
      </c>
      <c r="HR255">
        <v>0</v>
      </c>
      <c r="HS255">
        <v>537.79999999999995</v>
      </c>
      <c r="HU255">
        <v>537.79999999999995</v>
      </c>
      <c r="HV255">
        <v>0</v>
      </c>
      <c r="HW255">
        <v>0</v>
      </c>
      <c r="HX255" t="s">
        <v>877</v>
      </c>
      <c r="HY255">
        <v>537.79999999999995</v>
      </c>
      <c r="IA255">
        <v>537.79999999999995</v>
      </c>
      <c r="IB255">
        <v>0</v>
      </c>
      <c r="IC255">
        <v>0</v>
      </c>
      <c r="ID255">
        <v>0</v>
      </c>
      <c r="IE255">
        <v>0</v>
      </c>
      <c r="IF255">
        <v>26.33</v>
      </c>
      <c r="IG255">
        <v>13.164999999999999</v>
      </c>
      <c r="II255">
        <v>26.33</v>
      </c>
      <c r="IJ255">
        <v>0</v>
      </c>
      <c r="IK255">
        <v>0</v>
      </c>
      <c r="IL255">
        <v>0</v>
      </c>
      <c r="IN255">
        <v>0</v>
      </c>
      <c r="IO255">
        <v>0</v>
      </c>
      <c r="IP255">
        <v>0</v>
      </c>
      <c r="IQ255">
        <v>0</v>
      </c>
      <c r="IS255">
        <v>0</v>
      </c>
      <c r="IT255">
        <v>0</v>
      </c>
      <c r="IU255">
        <v>0</v>
      </c>
      <c r="IV255">
        <v>0</v>
      </c>
      <c r="IW255">
        <v>120.14</v>
      </c>
      <c r="IX255">
        <v>30.035</v>
      </c>
      <c r="IZ255">
        <v>120.14</v>
      </c>
      <c r="JA255">
        <v>0</v>
      </c>
      <c r="JB255">
        <v>0</v>
      </c>
      <c r="JD255">
        <v>0</v>
      </c>
      <c r="JE255">
        <v>0</v>
      </c>
      <c r="JF255">
        <v>0</v>
      </c>
      <c r="JH255">
        <v>0</v>
      </c>
      <c r="JI255">
        <v>0</v>
      </c>
      <c r="JJ255">
        <v>581</v>
      </c>
      <c r="JL255" t="s">
        <v>878</v>
      </c>
      <c r="JM255">
        <v>0</v>
      </c>
      <c r="JN255">
        <v>0</v>
      </c>
      <c r="JO255">
        <v>0</v>
      </c>
      <c r="JP255">
        <v>0</v>
      </c>
      <c r="JQ255">
        <v>0</v>
      </c>
      <c r="JR255">
        <v>44317.36438082176</v>
      </c>
      <c r="JS255">
        <v>1</v>
      </c>
      <c r="JT255">
        <v>3</v>
      </c>
    </row>
    <row r="256" spans="1:280" x14ac:dyDescent="0.25">
      <c r="A256">
        <v>4216</v>
      </c>
      <c r="B256">
        <v>2182</v>
      </c>
      <c r="D256" t="s">
        <v>360</v>
      </c>
      <c r="E256" t="s">
        <v>365</v>
      </c>
      <c r="F256" t="s">
        <v>981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T256">
        <v>0</v>
      </c>
      <c r="U256">
        <v>0</v>
      </c>
      <c r="V256" t="s">
        <v>870</v>
      </c>
      <c r="W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G256">
        <v>0</v>
      </c>
      <c r="AH256">
        <v>0</v>
      </c>
      <c r="AI256">
        <v>0</v>
      </c>
      <c r="AJ256">
        <v>0</v>
      </c>
      <c r="AL256">
        <v>0</v>
      </c>
      <c r="AM256">
        <v>0</v>
      </c>
      <c r="AN256">
        <v>0</v>
      </c>
      <c r="AO256">
        <v>0</v>
      </c>
      <c r="AQ256">
        <v>0</v>
      </c>
      <c r="AR256">
        <v>0</v>
      </c>
      <c r="AS256">
        <v>0</v>
      </c>
      <c r="AT256">
        <v>0</v>
      </c>
      <c r="AU256">
        <v>0</v>
      </c>
      <c r="AV256">
        <v>0</v>
      </c>
      <c r="AX256">
        <v>0</v>
      </c>
      <c r="AY256">
        <v>0</v>
      </c>
      <c r="AZ256">
        <v>0</v>
      </c>
      <c r="BB256">
        <v>0</v>
      </c>
      <c r="BC256">
        <v>0</v>
      </c>
      <c r="BD256">
        <v>0</v>
      </c>
      <c r="BF256">
        <v>0</v>
      </c>
      <c r="BG256">
        <v>0</v>
      </c>
      <c r="BH256">
        <v>186.2175</v>
      </c>
      <c r="BI256">
        <v>0</v>
      </c>
      <c r="BL256">
        <v>186.2175</v>
      </c>
      <c r="BN256" t="s">
        <v>871</v>
      </c>
      <c r="BO256">
        <v>0</v>
      </c>
      <c r="BP256">
        <v>0</v>
      </c>
      <c r="BQ256">
        <v>0</v>
      </c>
      <c r="BR256">
        <v>0</v>
      </c>
      <c r="BS256">
        <v>0</v>
      </c>
      <c r="BT256" t="s">
        <v>872</v>
      </c>
      <c r="BU256" t="s">
        <v>872</v>
      </c>
      <c r="BV256" t="s">
        <v>872</v>
      </c>
      <c r="BW256" t="s">
        <v>872</v>
      </c>
      <c r="BY256">
        <v>0</v>
      </c>
      <c r="BZ256">
        <v>0</v>
      </c>
      <c r="CA256">
        <v>0</v>
      </c>
      <c r="CB256">
        <v>0</v>
      </c>
      <c r="CC256">
        <v>0</v>
      </c>
      <c r="CD256">
        <v>0</v>
      </c>
      <c r="CE256">
        <v>0</v>
      </c>
      <c r="CF256">
        <v>0</v>
      </c>
      <c r="CG256">
        <v>0</v>
      </c>
      <c r="CH256">
        <v>0</v>
      </c>
      <c r="CI256">
        <v>167.54</v>
      </c>
      <c r="CK256">
        <v>167.54</v>
      </c>
      <c r="CL256">
        <v>0</v>
      </c>
      <c r="CM256">
        <v>0</v>
      </c>
      <c r="CN256" t="s">
        <v>873</v>
      </c>
      <c r="CO256">
        <v>167.54</v>
      </c>
      <c r="CQ256">
        <v>167.54</v>
      </c>
      <c r="CR256">
        <v>0</v>
      </c>
      <c r="CS256">
        <v>0</v>
      </c>
      <c r="CT256">
        <v>0</v>
      </c>
      <c r="CU256">
        <v>0</v>
      </c>
      <c r="CV256">
        <v>21.02</v>
      </c>
      <c r="CW256">
        <v>10.51</v>
      </c>
      <c r="CY256">
        <v>21.02</v>
      </c>
      <c r="CZ256">
        <v>0</v>
      </c>
      <c r="DA256">
        <v>0</v>
      </c>
      <c r="DB256">
        <v>0</v>
      </c>
      <c r="DD256">
        <v>0</v>
      </c>
      <c r="DE256">
        <v>0</v>
      </c>
      <c r="DF256">
        <v>0</v>
      </c>
      <c r="DG256">
        <v>0</v>
      </c>
      <c r="DI256">
        <v>0</v>
      </c>
      <c r="DJ256">
        <v>0</v>
      </c>
      <c r="DK256">
        <v>0</v>
      </c>
      <c r="DL256">
        <v>0</v>
      </c>
      <c r="DM256">
        <v>32.67</v>
      </c>
      <c r="DN256">
        <v>8.1675000000000004</v>
      </c>
      <c r="DP256">
        <v>32.67</v>
      </c>
      <c r="DQ256">
        <v>0</v>
      </c>
      <c r="DR256">
        <v>0</v>
      </c>
      <c r="DT256">
        <v>0</v>
      </c>
      <c r="DU256">
        <v>0</v>
      </c>
      <c r="DV256">
        <v>0</v>
      </c>
      <c r="DX256">
        <v>0</v>
      </c>
      <c r="DY256">
        <v>0</v>
      </c>
      <c r="DZ256">
        <v>193.6225</v>
      </c>
      <c r="EA256">
        <v>186.2175</v>
      </c>
      <c r="ED256">
        <v>193.6225</v>
      </c>
      <c r="EF256" t="s">
        <v>874</v>
      </c>
      <c r="EG256">
        <v>-4.2050000000000004E-3</v>
      </c>
      <c r="EH256">
        <v>0</v>
      </c>
      <c r="EI256">
        <v>0</v>
      </c>
      <c r="EJ256">
        <v>0</v>
      </c>
      <c r="EK256">
        <v>0</v>
      </c>
      <c r="EL256" t="s">
        <v>872</v>
      </c>
      <c r="EM256" t="s">
        <v>872</v>
      </c>
      <c r="EN256" t="s">
        <v>872</v>
      </c>
      <c r="EO256" t="s">
        <v>872</v>
      </c>
      <c r="EQ256">
        <v>0</v>
      </c>
      <c r="ER256" s="22">
        <v>0</v>
      </c>
      <c r="ES256">
        <v>0</v>
      </c>
      <c r="ET256">
        <v>0</v>
      </c>
      <c r="EU256">
        <v>0</v>
      </c>
      <c r="EV256">
        <v>0</v>
      </c>
      <c r="EW256">
        <v>0</v>
      </c>
      <c r="EX256">
        <v>0</v>
      </c>
      <c r="EY256">
        <v>0</v>
      </c>
      <c r="EZ256">
        <v>0</v>
      </c>
      <c r="FA256">
        <v>176.63</v>
      </c>
      <c r="FC256">
        <v>176.63</v>
      </c>
      <c r="FD256">
        <v>0</v>
      </c>
      <c r="FE256">
        <v>0</v>
      </c>
      <c r="FF256" t="s">
        <v>875</v>
      </c>
      <c r="FG256">
        <v>176.63</v>
      </c>
      <c r="FI256">
        <v>176.63</v>
      </c>
      <c r="FJ256">
        <v>0</v>
      </c>
      <c r="FK256">
        <v>0</v>
      </c>
      <c r="FL256">
        <v>0</v>
      </c>
      <c r="FM256">
        <v>0</v>
      </c>
      <c r="FN256">
        <v>17.95</v>
      </c>
      <c r="FO256">
        <v>8.9749999999999996</v>
      </c>
      <c r="FQ256">
        <v>17.95</v>
      </c>
      <c r="FR256">
        <v>0</v>
      </c>
      <c r="FS256">
        <v>0</v>
      </c>
      <c r="FT256">
        <v>0</v>
      </c>
      <c r="FV256">
        <v>0</v>
      </c>
      <c r="FW256">
        <v>0</v>
      </c>
      <c r="FX256">
        <v>0</v>
      </c>
      <c r="FY256">
        <v>0</v>
      </c>
      <c r="GA256">
        <v>0</v>
      </c>
      <c r="GB256">
        <v>0</v>
      </c>
      <c r="GC256">
        <v>0</v>
      </c>
      <c r="GD256">
        <v>0</v>
      </c>
      <c r="GE256">
        <v>32.07</v>
      </c>
      <c r="GF256">
        <v>8.0175000000000001</v>
      </c>
      <c r="GH256">
        <v>32.07</v>
      </c>
      <c r="GI256">
        <v>0</v>
      </c>
      <c r="GJ256">
        <v>0</v>
      </c>
      <c r="GL256">
        <v>0</v>
      </c>
      <c r="GM256">
        <v>0</v>
      </c>
      <c r="GN256">
        <v>0</v>
      </c>
      <c r="GP256">
        <v>0</v>
      </c>
      <c r="GQ256">
        <v>0</v>
      </c>
      <c r="GR256">
        <v>216.02</v>
      </c>
      <c r="GS256">
        <v>193.6225</v>
      </c>
      <c r="GV256">
        <v>216.02</v>
      </c>
      <c r="GX256" t="s">
        <v>876</v>
      </c>
      <c r="GY256">
        <v>-8.7250000000000001E-3</v>
      </c>
      <c r="GZ256">
        <v>0</v>
      </c>
      <c r="HA256">
        <v>0</v>
      </c>
      <c r="HB256">
        <v>0</v>
      </c>
      <c r="HC256">
        <v>0</v>
      </c>
      <c r="HD256" t="s">
        <v>872</v>
      </c>
      <c r="HE256" t="s">
        <v>872</v>
      </c>
      <c r="HF256" t="s">
        <v>872</v>
      </c>
      <c r="HG256" t="s">
        <v>872</v>
      </c>
      <c r="HI256">
        <v>0</v>
      </c>
      <c r="HJ256">
        <v>0</v>
      </c>
      <c r="HK256">
        <v>0</v>
      </c>
      <c r="HL256">
        <v>0</v>
      </c>
      <c r="HM256">
        <v>0</v>
      </c>
      <c r="HN256">
        <v>0</v>
      </c>
      <c r="HO256">
        <v>0</v>
      </c>
      <c r="HP256">
        <v>0</v>
      </c>
      <c r="HQ256">
        <v>0</v>
      </c>
      <c r="HR256">
        <v>0</v>
      </c>
      <c r="HS256">
        <v>197.94</v>
      </c>
      <c r="HU256">
        <v>197.94</v>
      </c>
      <c r="HV256">
        <v>0</v>
      </c>
      <c r="HW256">
        <v>0</v>
      </c>
      <c r="HX256" t="s">
        <v>877</v>
      </c>
      <c r="HY256">
        <v>197.94</v>
      </c>
      <c r="IA256">
        <v>197.94</v>
      </c>
      <c r="IB256">
        <v>0</v>
      </c>
      <c r="IC256">
        <v>0</v>
      </c>
      <c r="ID256">
        <v>0</v>
      </c>
      <c r="IE256">
        <v>0</v>
      </c>
      <c r="IF256">
        <v>14.05</v>
      </c>
      <c r="IG256">
        <v>7.0250000000000004</v>
      </c>
      <c r="II256">
        <v>14.05</v>
      </c>
      <c r="IJ256">
        <v>0</v>
      </c>
      <c r="IK256">
        <v>0</v>
      </c>
      <c r="IL256">
        <v>0</v>
      </c>
      <c r="IN256">
        <v>0</v>
      </c>
      <c r="IO256">
        <v>0</v>
      </c>
      <c r="IP256">
        <v>0</v>
      </c>
      <c r="IQ256">
        <v>0</v>
      </c>
      <c r="IS256">
        <v>0</v>
      </c>
      <c r="IT256">
        <v>0</v>
      </c>
      <c r="IU256">
        <v>0</v>
      </c>
      <c r="IV256">
        <v>0</v>
      </c>
      <c r="IW256">
        <v>44.22</v>
      </c>
      <c r="IX256">
        <v>11.055</v>
      </c>
      <c r="IZ256">
        <v>44.22</v>
      </c>
      <c r="JA256">
        <v>0</v>
      </c>
      <c r="JB256">
        <v>0</v>
      </c>
      <c r="JD256">
        <v>0</v>
      </c>
      <c r="JE256">
        <v>0</v>
      </c>
      <c r="JF256">
        <v>0</v>
      </c>
      <c r="JH256">
        <v>0</v>
      </c>
      <c r="JI256">
        <v>0</v>
      </c>
      <c r="JJ256">
        <v>216.02</v>
      </c>
      <c r="JL256" t="s">
        <v>878</v>
      </c>
      <c r="JM256">
        <v>0</v>
      </c>
      <c r="JN256">
        <v>0</v>
      </c>
      <c r="JO256">
        <v>0</v>
      </c>
      <c r="JP256">
        <v>0</v>
      </c>
      <c r="JQ256">
        <v>0</v>
      </c>
      <c r="JR256">
        <v>44317.36438082176</v>
      </c>
      <c r="JS256">
        <v>1</v>
      </c>
      <c r="JT256">
        <v>3</v>
      </c>
    </row>
    <row r="257" spans="1:280" x14ac:dyDescent="0.25">
      <c r="A257">
        <v>4822</v>
      </c>
      <c r="B257">
        <v>2182</v>
      </c>
      <c r="D257" t="s">
        <v>360</v>
      </c>
      <c r="E257" t="s">
        <v>365</v>
      </c>
      <c r="F257" t="s">
        <v>982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T257">
        <v>0</v>
      </c>
      <c r="U257">
        <v>0</v>
      </c>
      <c r="V257" t="s">
        <v>870</v>
      </c>
      <c r="W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G257">
        <v>0</v>
      </c>
      <c r="AH257">
        <v>0</v>
      </c>
      <c r="AI257">
        <v>0</v>
      </c>
      <c r="AJ257">
        <v>0</v>
      </c>
      <c r="AL257">
        <v>0</v>
      </c>
      <c r="AM257">
        <v>0</v>
      </c>
      <c r="AN257">
        <v>0</v>
      </c>
      <c r="AO257">
        <v>0</v>
      </c>
      <c r="AQ257">
        <v>0</v>
      </c>
      <c r="AR257">
        <v>0</v>
      </c>
      <c r="AS257">
        <v>0</v>
      </c>
      <c r="AT257">
        <v>0</v>
      </c>
      <c r="AU257">
        <v>0</v>
      </c>
      <c r="AV257">
        <v>0</v>
      </c>
      <c r="AX257">
        <v>0</v>
      </c>
      <c r="AY257">
        <v>0</v>
      </c>
      <c r="AZ257">
        <v>0</v>
      </c>
      <c r="BB257">
        <v>0</v>
      </c>
      <c r="BC257">
        <v>0</v>
      </c>
      <c r="BD257">
        <v>0</v>
      </c>
      <c r="BF257">
        <v>0</v>
      </c>
      <c r="BG257">
        <v>0</v>
      </c>
      <c r="BH257">
        <v>351.51499999999999</v>
      </c>
      <c r="BI257">
        <v>0</v>
      </c>
      <c r="BL257">
        <v>351.51499999999999</v>
      </c>
      <c r="BN257" t="s">
        <v>871</v>
      </c>
      <c r="BO257">
        <v>0</v>
      </c>
      <c r="BP257">
        <v>0</v>
      </c>
      <c r="BQ257">
        <v>0</v>
      </c>
      <c r="BR257">
        <v>0</v>
      </c>
      <c r="BS257">
        <v>0</v>
      </c>
      <c r="BT257" t="s">
        <v>872</v>
      </c>
      <c r="BU257" t="s">
        <v>872</v>
      </c>
      <c r="BV257" t="s">
        <v>872</v>
      </c>
      <c r="BW257" t="s">
        <v>872</v>
      </c>
      <c r="BY257">
        <v>0</v>
      </c>
      <c r="BZ257">
        <v>0</v>
      </c>
      <c r="CA257">
        <v>0</v>
      </c>
      <c r="CB257">
        <v>0</v>
      </c>
      <c r="CC257">
        <v>0</v>
      </c>
      <c r="CD257">
        <v>0</v>
      </c>
      <c r="CE257">
        <v>0</v>
      </c>
      <c r="CF257">
        <v>0</v>
      </c>
      <c r="CG257">
        <v>0</v>
      </c>
      <c r="CH257">
        <v>0</v>
      </c>
      <c r="CI257">
        <v>292.11</v>
      </c>
      <c r="CK257">
        <v>292.11</v>
      </c>
      <c r="CL257">
        <v>0</v>
      </c>
      <c r="CM257">
        <v>0</v>
      </c>
      <c r="CN257" t="s">
        <v>873</v>
      </c>
      <c r="CO257">
        <v>292.11</v>
      </c>
      <c r="CQ257">
        <v>292.11</v>
      </c>
      <c r="CR257">
        <v>0</v>
      </c>
      <c r="CS257">
        <v>0</v>
      </c>
      <c r="CT257">
        <v>0</v>
      </c>
      <c r="CU257">
        <v>0</v>
      </c>
      <c r="CV257">
        <v>90.33</v>
      </c>
      <c r="CW257">
        <v>45.164999999999999</v>
      </c>
      <c r="CY257">
        <v>90.33</v>
      </c>
      <c r="CZ257">
        <v>0</v>
      </c>
      <c r="DA257">
        <v>0</v>
      </c>
      <c r="DB257">
        <v>0</v>
      </c>
      <c r="DD257">
        <v>0</v>
      </c>
      <c r="DE257">
        <v>0</v>
      </c>
      <c r="DF257">
        <v>0</v>
      </c>
      <c r="DG257">
        <v>0</v>
      </c>
      <c r="DI257">
        <v>0</v>
      </c>
      <c r="DJ257">
        <v>0</v>
      </c>
      <c r="DK257">
        <v>0</v>
      </c>
      <c r="DL257">
        <v>0</v>
      </c>
      <c r="DM257">
        <v>56.96</v>
      </c>
      <c r="DN257">
        <v>14.24</v>
      </c>
      <c r="DP257">
        <v>56.96</v>
      </c>
      <c r="DQ257">
        <v>0</v>
      </c>
      <c r="DR257">
        <v>0</v>
      </c>
      <c r="DT257">
        <v>0</v>
      </c>
      <c r="DU257">
        <v>0</v>
      </c>
      <c r="DV257">
        <v>0</v>
      </c>
      <c r="DX257">
        <v>0</v>
      </c>
      <c r="DY257">
        <v>0</v>
      </c>
      <c r="DZ257">
        <v>366.53750000000002</v>
      </c>
      <c r="EA257">
        <v>351.51499999999999</v>
      </c>
      <c r="ED257">
        <v>366.53750000000002</v>
      </c>
      <c r="EF257" t="s">
        <v>874</v>
      </c>
      <c r="EG257">
        <v>-4.2050000000000004E-3</v>
      </c>
      <c r="EH257">
        <v>0</v>
      </c>
      <c r="EI257">
        <v>0</v>
      </c>
      <c r="EJ257">
        <v>0</v>
      </c>
      <c r="EK257">
        <v>0</v>
      </c>
      <c r="EL257" t="s">
        <v>872</v>
      </c>
      <c r="EM257" t="s">
        <v>872</v>
      </c>
      <c r="EN257" t="s">
        <v>872</v>
      </c>
      <c r="EO257" t="s">
        <v>872</v>
      </c>
      <c r="EQ257">
        <v>0</v>
      </c>
      <c r="ER257" s="22">
        <v>0</v>
      </c>
      <c r="ES257">
        <v>0</v>
      </c>
      <c r="ET257">
        <v>0</v>
      </c>
      <c r="EU257">
        <v>0</v>
      </c>
      <c r="EV257">
        <v>0</v>
      </c>
      <c r="EW257">
        <v>0</v>
      </c>
      <c r="EX257">
        <v>0</v>
      </c>
      <c r="EY257">
        <v>0</v>
      </c>
      <c r="EZ257">
        <v>0</v>
      </c>
      <c r="FA257">
        <v>310.47000000000003</v>
      </c>
      <c r="FC257">
        <v>310.47000000000003</v>
      </c>
      <c r="FD257">
        <v>0</v>
      </c>
      <c r="FE257">
        <v>0</v>
      </c>
      <c r="FF257" t="s">
        <v>875</v>
      </c>
      <c r="FG257">
        <v>310.47000000000003</v>
      </c>
      <c r="FI257">
        <v>310.47000000000003</v>
      </c>
      <c r="FJ257">
        <v>0</v>
      </c>
      <c r="FK257">
        <v>0</v>
      </c>
      <c r="FL257">
        <v>0</v>
      </c>
      <c r="FM257">
        <v>0</v>
      </c>
      <c r="FN257">
        <v>83.95</v>
      </c>
      <c r="FO257">
        <v>41.975000000000001</v>
      </c>
      <c r="FQ257">
        <v>83.95</v>
      </c>
      <c r="FR257">
        <v>0</v>
      </c>
      <c r="FS257">
        <v>0</v>
      </c>
      <c r="FT257">
        <v>0</v>
      </c>
      <c r="FV257">
        <v>0</v>
      </c>
      <c r="FW257">
        <v>0</v>
      </c>
      <c r="FX257">
        <v>0</v>
      </c>
      <c r="FY257">
        <v>0</v>
      </c>
      <c r="GA257">
        <v>0</v>
      </c>
      <c r="GB257">
        <v>0</v>
      </c>
      <c r="GC257">
        <v>0</v>
      </c>
      <c r="GD257">
        <v>0</v>
      </c>
      <c r="GE257">
        <v>56.37</v>
      </c>
      <c r="GF257">
        <v>14.092499999999999</v>
      </c>
      <c r="GH257">
        <v>56.37</v>
      </c>
      <c r="GI257">
        <v>0</v>
      </c>
      <c r="GJ257">
        <v>0</v>
      </c>
      <c r="GL257">
        <v>0</v>
      </c>
      <c r="GM257">
        <v>0</v>
      </c>
      <c r="GN257">
        <v>0</v>
      </c>
      <c r="GP257">
        <v>0</v>
      </c>
      <c r="GQ257">
        <v>0</v>
      </c>
      <c r="GR257">
        <v>395.8175</v>
      </c>
      <c r="GS257">
        <v>366.53750000000002</v>
      </c>
      <c r="GV257">
        <v>395.8175</v>
      </c>
      <c r="GX257" t="s">
        <v>876</v>
      </c>
      <c r="GY257">
        <v>-8.7250000000000001E-3</v>
      </c>
      <c r="GZ257">
        <v>0</v>
      </c>
      <c r="HA257">
        <v>0</v>
      </c>
      <c r="HB257">
        <v>0</v>
      </c>
      <c r="HC257">
        <v>0</v>
      </c>
      <c r="HD257" t="s">
        <v>872</v>
      </c>
      <c r="HE257" t="s">
        <v>872</v>
      </c>
      <c r="HF257" t="s">
        <v>872</v>
      </c>
      <c r="HG257" t="s">
        <v>872</v>
      </c>
      <c r="HI257">
        <v>0</v>
      </c>
      <c r="HJ257">
        <v>0</v>
      </c>
      <c r="HK257">
        <v>0</v>
      </c>
      <c r="HL257">
        <v>0</v>
      </c>
      <c r="HM257">
        <v>0</v>
      </c>
      <c r="HN257">
        <v>0</v>
      </c>
      <c r="HO257">
        <v>0</v>
      </c>
      <c r="HP257">
        <v>0</v>
      </c>
      <c r="HQ257">
        <v>0</v>
      </c>
      <c r="HR257">
        <v>0</v>
      </c>
      <c r="HS257">
        <v>334.91</v>
      </c>
      <c r="HU257">
        <v>334.91</v>
      </c>
      <c r="HV257">
        <v>0</v>
      </c>
      <c r="HW257">
        <v>0</v>
      </c>
      <c r="HX257" t="s">
        <v>877</v>
      </c>
      <c r="HY257">
        <v>334.91</v>
      </c>
      <c r="IA257">
        <v>334.91</v>
      </c>
      <c r="IB257">
        <v>0</v>
      </c>
      <c r="IC257">
        <v>0</v>
      </c>
      <c r="ID257">
        <v>0</v>
      </c>
      <c r="IE257">
        <v>0</v>
      </c>
      <c r="IF257">
        <v>84.41</v>
      </c>
      <c r="IG257">
        <v>42.204999999999998</v>
      </c>
      <c r="II257">
        <v>84.41</v>
      </c>
      <c r="IJ257">
        <v>0</v>
      </c>
      <c r="IK257">
        <v>0</v>
      </c>
      <c r="IL257">
        <v>0</v>
      </c>
      <c r="IN257">
        <v>0</v>
      </c>
      <c r="IO257">
        <v>0</v>
      </c>
      <c r="IP257">
        <v>0</v>
      </c>
      <c r="IQ257">
        <v>0</v>
      </c>
      <c r="IS257">
        <v>0</v>
      </c>
      <c r="IT257">
        <v>0</v>
      </c>
      <c r="IU257">
        <v>0</v>
      </c>
      <c r="IV257">
        <v>0</v>
      </c>
      <c r="IW257">
        <v>74.81</v>
      </c>
      <c r="IX257">
        <v>18.702500000000001</v>
      </c>
      <c r="IZ257">
        <v>74.81</v>
      </c>
      <c r="JA257">
        <v>0</v>
      </c>
      <c r="JB257">
        <v>0</v>
      </c>
      <c r="JD257">
        <v>0</v>
      </c>
      <c r="JE257">
        <v>0</v>
      </c>
      <c r="JF257">
        <v>0</v>
      </c>
      <c r="JH257">
        <v>0</v>
      </c>
      <c r="JI257">
        <v>0</v>
      </c>
      <c r="JJ257">
        <v>395.8175</v>
      </c>
      <c r="JL257" t="s">
        <v>878</v>
      </c>
      <c r="JM257">
        <v>0</v>
      </c>
      <c r="JN257">
        <v>0</v>
      </c>
      <c r="JO257">
        <v>0</v>
      </c>
      <c r="JP257">
        <v>0</v>
      </c>
      <c r="JQ257">
        <v>0</v>
      </c>
      <c r="JR257">
        <v>44317.36438082176</v>
      </c>
      <c r="JS257">
        <v>1</v>
      </c>
      <c r="JT257">
        <v>3</v>
      </c>
    </row>
    <row r="258" spans="1:280" x14ac:dyDescent="0.25">
      <c r="A258">
        <v>2183</v>
      </c>
      <c r="B258">
        <v>2183</v>
      </c>
      <c r="C258" t="s">
        <v>366</v>
      </c>
      <c r="D258" t="s">
        <v>360</v>
      </c>
      <c r="E258" t="s">
        <v>367</v>
      </c>
      <c r="G258">
        <v>2148</v>
      </c>
      <c r="H258">
        <v>31999999</v>
      </c>
      <c r="I258">
        <v>6000</v>
      </c>
      <c r="J258">
        <v>0</v>
      </c>
      <c r="K258">
        <v>2500</v>
      </c>
      <c r="L258">
        <v>0</v>
      </c>
      <c r="M258">
        <v>0</v>
      </c>
      <c r="N258">
        <v>0</v>
      </c>
      <c r="O258">
        <v>0</v>
      </c>
      <c r="P258">
        <v>12.45</v>
      </c>
      <c r="Q258">
        <v>6400000</v>
      </c>
      <c r="R258">
        <v>11641</v>
      </c>
      <c r="S258">
        <v>11641</v>
      </c>
      <c r="T258">
        <v>11641</v>
      </c>
      <c r="U258">
        <v>0</v>
      </c>
      <c r="V258" t="s">
        <v>870</v>
      </c>
      <c r="W258">
        <v>11641</v>
      </c>
      <c r="X258">
        <v>11641</v>
      </c>
      <c r="Y258">
        <v>11641</v>
      </c>
      <c r="Z258">
        <v>0</v>
      </c>
      <c r="AA258">
        <v>1510</v>
      </c>
      <c r="AB258">
        <v>1280.51</v>
      </c>
      <c r="AC258">
        <v>29.5</v>
      </c>
      <c r="AD258">
        <v>1250</v>
      </c>
      <c r="AE258">
        <v>625</v>
      </c>
      <c r="AF258">
        <v>1250</v>
      </c>
      <c r="AG258">
        <v>1250</v>
      </c>
      <c r="AH258">
        <v>0</v>
      </c>
      <c r="AI258">
        <v>10</v>
      </c>
      <c r="AJ258">
        <v>10</v>
      </c>
      <c r="AK258">
        <v>10</v>
      </c>
      <c r="AL258">
        <v>10</v>
      </c>
      <c r="AM258">
        <v>0</v>
      </c>
      <c r="AN258">
        <v>0</v>
      </c>
      <c r="AO258">
        <v>0</v>
      </c>
      <c r="AP258">
        <v>0</v>
      </c>
      <c r="AQ258">
        <v>0</v>
      </c>
      <c r="AR258">
        <v>0</v>
      </c>
      <c r="AS258">
        <v>64</v>
      </c>
      <c r="AT258">
        <v>16</v>
      </c>
      <c r="AU258">
        <v>1367.01</v>
      </c>
      <c r="AV258">
        <v>341.7525</v>
      </c>
      <c r="AW258">
        <v>1367.01</v>
      </c>
      <c r="AX258">
        <v>1367.01</v>
      </c>
      <c r="AY258">
        <v>0</v>
      </c>
      <c r="AZ258">
        <v>0</v>
      </c>
      <c r="BA258">
        <v>0</v>
      </c>
      <c r="BB258">
        <v>0</v>
      </c>
      <c r="BC258">
        <v>0</v>
      </c>
      <c r="BD258">
        <v>0</v>
      </c>
      <c r="BE258">
        <v>0</v>
      </c>
      <c r="BF258">
        <v>0</v>
      </c>
      <c r="BG258">
        <v>0</v>
      </c>
      <c r="BH258">
        <v>12521.7142</v>
      </c>
      <c r="BI258">
        <v>13943.762500000001</v>
      </c>
      <c r="BJ258">
        <v>13892.191699999999</v>
      </c>
      <c r="BK258">
        <v>13943.762500000001</v>
      </c>
      <c r="BL258">
        <v>13943.762500000001</v>
      </c>
      <c r="BM258">
        <v>13943.762500000001</v>
      </c>
      <c r="BN258" t="s">
        <v>871</v>
      </c>
      <c r="BO258">
        <v>0</v>
      </c>
      <c r="BP258">
        <v>0</v>
      </c>
      <c r="BQ258">
        <v>549.78</v>
      </c>
      <c r="BR258">
        <v>28</v>
      </c>
      <c r="BS258">
        <v>0.7</v>
      </c>
      <c r="BT258" t="s">
        <v>872</v>
      </c>
      <c r="BU258" t="s">
        <v>872</v>
      </c>
      <c r="BV258" t="s">
        <v>872</v>
      </c>
      <c r="BW258" t="s">
        <v>872</v>
      </c>
      <c r="BX258">
        <v>2148</v>
      </c>
      <c r="BY258">
        <v>31100000</v>
      </c>
      <c r="BZ258">
        <v>6000</v>
      </c>
      <c r="CA258">
        <v>0</v>
      </c>
      <c r="CB258">
        <v>2500</v>
      </c>
      <c r="CC258">
        <v>0</v>
      </c>
      <c r="CD258">
        <v>0</v>
      </c>
      <c r="CE258">
        <v>0</v>
      </c>
      <c r="CF258">
        <v>0</v>
      </c>
      <c r="CG258">
        <v>12.45</v>
      </c>
      <c r="CH258">
        <v>7300000</v>
      </c>
      <c r="CI258">
        <v>10262.1</v>
      </c>
      <c r="CJ258">
        <v>11579.47</v>
      </c>
      <c r="CK258">
        <v>10262.1</v>
      </c>
      <c r="CL258">
        <v>1317.37</v>
      </c>
      <c r="CM258">
        <v>0</v>
      </c>
      <c r="CN258" t="s">
        <v>873</v>
      </c>
      <c r="CO258">
        <v>10262.1</v>
      </c>
      <c r="CP258">
        <v>11579.47</v>
      </c>
      <c r="CQ258">
        <v>10262.1</v>
      </c>
      <c r="CR258">
        <v>1317.37</v>
      </c>
      <c r="CS258">
        <v>1510</v>
      </c>
      <c r="CT258">
        <v>1273.7417</v>
      </c>
      <c r="CU258">
        <v>29.5</v>
      </c>
      <c r="CV258">
        <v>1263.67</v>
      </c>
      <c r="CW258">
        <v>631.83500000000004</v>
      </c>
      <c r="CX258">
        <v>1286.23</v>
      </c>
      <c r="CY258">
        <v>1263.67</v>
      </c>
      <c r="CZ258">
        <v>22.56</v>
      </c>
      <c r="DA258">
        <v>7.33</v>
      </c>
      <c r="DB258">
        <v>7.33</v>
      </c>
      <c r="DC258">
        <v>10.42</v>
      </c>
      <c r="DD258">
        <v>7.33</v>
      </c>
      <c r="DE258">
        <v>3.09</v>
      </c>
      <c r="DF258">
        <v>0</v>
      </c>
      <c r="DG258">
        <v>0</v>
      </c>
      <c r="DH258">
        <v>0</v>
      </c>
      <c r="DI258">
        <v>0</v>
      </c>
      <c r="DJ258">
        <v>0</v>
      </c>
      <c r="DK258">
        <v>64</v>
      </c>
      <c r="DL258">
        <v>16</v>
      </c>
      <c r="DM258">
        <v>1204.83</v>
      </c>
      <c r="DN258">
        <v>301.20749999999998</v>
      </c>
      <c r="DO258">
        <v>1359.78</v>
      </c>
      <c r="DP258">
        <v>1204.83</v>
      </c>
      <c r="DQ258">
        <v>154.94999999999999</v>
      </c>
      <c r="DR258">
        <v>0</v>
      </c>
      <c r="DS258">
        <v>0</v>
      </c>
      <c r="DT258">
        <v>0</v>
      </c>
      <c r="DU258">
        <v>0</v>
      </c>
      <c r="DV258">
        <v>0</v>
      </c>
      <c r="DW258">
        <v>0</v>
      </c>
      <c r="DX258">
        <v>0</v>
      </c>
      <c r="DY258">
        <v>0</v>
      </c>
      <c r="DZ258">
        <v>13054.3714</v>
      </c>
      <c r="EA258">
        <v>12521.7142</v>
      </c>
      <c r="EB258">
        <v>14167.3889</v>
      </c>
      <c r="EC258">
        <v>13892.191699999999</v>
      </c>
      <c r="ED258">
        <v>13054.3714</v>
      </c>
      <c r="EE258">
        <v>14167.3889</v>
      </c>
      <c r="EF258" t="s">
        <v>874</v>
      </c>
      <c r="EG258">
        <v>-1.6280000000000001E-3</v>
      </c>
      <c r="EH258">
        <v>0</v>
      </c>
      <c r="EI258">
        <v>629.4</v>
      </c>
      <c r="EJ258">
        <v>48</v>
      </c>
      <c r="EK258">
        <v>0.7</v>
      </c>
      <c r="EL258" t="s">
        <v>872</v>
      </c>
      <c r="EM258" t="s">
        <v>872</v>
      </c>
      <c r="EN258" t="s">
        <v>872</v>
      </c>
      <c r="EO258" t="s">
        <v>872</v>
      </c>
      <c r="EP258">
        <v>2148</v>
      </c>
      <c r="EQ258">
        <v>30071695</v>
      </c>
      <c r="ER258" s="22">
        <v>9464</v>
      </c>
      <c r="ES258">
        <v>1221638</v>
      </c>
      <c r="ET258">
        <v>3798</v>
      </c>
      <c r="EU258">
        <v>0</v>
      </c>
      <c r="EV258">
        <v>0</v>
      </c>
      <c r="EW258">
        <v>0</v>
      </c>
      <c r="EX258">
        <v>0</v>
      </c>
      <c r="EY258">
        <v>12.45</v>
      </c>
      <c r="EZ258">
        <v>7974785</v>
      </c>
      <c r="FA258">
        <v>10745.78</v>
      </c>
      <c r="FB258">
        <v>11806.49</v>
      </c>
      <c r="FC258">
        <v>10745.78</v>
      </c>
      <c r="FD258">
        <v>1060.71</v>
      </c>
      <c r="FE258">
        <v>0</v>
      </c>
      <c r="FF258" t="s">
        <v>875</v>
      </c>
      <c r="FG258">
        <v>10745.78</v>
      </c>
      <c r="FH258">
        <v>11806.49</v>
      </c>
      <c r="FI258">
        <v>10745.78</v>
      </c>
      <c r="FJ258">
        <v>1060.71</v>
      </c>
      <c r="FK258">
        <v>1467</v>
      </c>
      <c r="FL258">
        <v>1298.7139</v>
      </c>
      <c r="FM258">
        <v>29.5</v>
      </c>
      <c r="FN258">
        <v>1243.06</v>
      </c>
      <c r="FO258">
        <v>621.53</v>
      </c>
      <c r="FP258">
        <v>1269.93</v>
      </c>
      <c r="FQ258">
        <v>1243.06</v>
      </c>
      <c r="FR258">
        <v>26.87</v>
      </c>
      <c r="FS258">
        <v>6.67</v>
      </c>
      <c r="FT258">
        <v>6.67</v>
      </c>
      <c r="FU258">
        <v>12.71</v>
      </c>
      <c r="FV258">
        <v>6.67</v>
      </c>
      <c r="FW258">
        <v>6.04</v>
      </c>
      <c r="FX258">
        <v>0</v>
      </c>
      <c r="FY258">
        <v>0</v>
      </c>
      <c r="FZ258">
        <v>0</v>
      </c>
      <c r="GA258">
        <v>0</v>
      </c>
      <c r="GB258">
        <v>0</v>
      </c>
      <c r="GC258">
        <v>85</v>
      </c>
      <c r="GD258">
        <v>21.25</v>
      </c>
      <c r="GE258">
        <v>1323.71</v>
      </c>
      <c r="GF258">
        <v>330.92750000000001</v>
      </c>
      <c r="GG258">
        <v>1455.04</v>
      </c>
      <c r="GH258">
        <v>1323.71</v>
      </c>
      <c r="GI258">
        <v>131.33000000000001</v>
      </c>
      <c r="GJ258">
        <v>0</v>
      </c>
      <c r="GK258">
        <v>0</v>
      </c>
      <c r="GL258">
        <v>0</v>
      </c>
      <c r="GM258">
        <v>0</v>
      </c>
      <c r="GN258">
        <v>0</v>
      </c>
      <c r="GO258">
        <v>0</v>
      </c>
      <c r="GP258">
        <v>0</v>
      </c>
      <c r="GQ258">
        <v>0</v>
      </c>
      <c r="GR258">
        <v>13103.5249</v>
      </c>
      <c r="GS258">
        <v>13054.3714</v>
      </c>
      <c r="GT258">
        <v>14236.8999</v>
      </c>
      <c r="GU258">
        <v>14167.3889</v>
      </c>
      <c r="GV258">
        <v>13103.5249</v>
      </c>
      <c r="GW258">
        <v>14236.8999</v>
      </c>
      <c r="GX258" t="s">
        <v>876</v>
      </c>
      <c r="GY258">
        <v>-4.5929999999999999E-3</v>
      </c>
      <c r="GZ258">
        <v>0</v>
      </c>
      <c r="HA258">
        <v>672.36</v>
      </c>
      <c r="HB258">
        <v>55</v>
      </c>
      <c r="HC258">
        <v>0.7</v>
      </c>
      <c r="HD258" t="s">
        <v>872</v>
      </c>
      <c r="HE258" t="s">
        <v>872</v>
      </c>
      <c r="HF258" t="s">
        <v>872</v>
      </c>
      <c r="HG258" t="s">
        <v>872</v>
      </c>
      <c r="HH258">
        <v>2148</v>
      </c>
      <c r="HI258">
        <v>29791694</v>
      </c>
      <c r="HJ258">
        <v>4372</v>
      </c>
      <c r="HK258">
        <v>1351843</v>
      </c>
      <c r="HL258">
        <v>9113</v>
      </c>
      <c r="HM258">
        <v>0</v>
      </c>
      <c r="HN258">
        <v>0</v>
      </c>
      <c r="HO258">
        <v>0</v>
      </c>
      <c r="HP258">
        <v>0</v>
      </c>
      <c r="HQ258">
        <v>11.89</v>
      </c>
      <c r="HR258">
        <v>7270024</v>
      </c>
      <c r="HS258">
        <v>10742.64</v>
      </c>
      <c r="HT258">
        <v>11820.84</v>
      </c>
      <c r="HU258">
        <v>10742.64</v>
      </c>
      <c r="HV258">
        <v>1078.2</v>
      </c>
      <c r="HW258">
        <v>0</v>
      </c>
      <c r="HX258" t="s">
        <v>877</v>
      </c>
      <c r="HY258">
        <v>10742.64</v>
      </c>
      <c r="HZ258">
        <v>11820.84</v>
      </c>
      <c r="IA258">
        <v>10742.64</v>
      </c>
      <c r="IB258">
        <v>1078.2</v>
      </c>
      <c r="IC258">
        <v>1478</v>
      </c>
      <c r="ID258">
        <v>1300.2924</v>
      </c>
      <c r="IE258">
        <v>41.7</v>
      </c>
      <c r="IF258">
        <v>1212.67</v>
      </c>
      <c r="IG258">
        <v>606.33500000000004</v>
      </c>
      <c r="IH258">
        <v>1232.49</v>
      </c>
      <c r="II258">
        <v>1212.67</v>
      </c>
      <c r="IJ258">
        <v>19.82</v>
      </c>
      <c r="IK258">
        <v>6.88</v>
      </c>
      <c r="IL258">
        <v>6.88</v>
      </c>
      <c r="IM258">
        <v>13.66</v>
      </c>
      <c r="IN258">
        <v>6.88</v>
      </c>
      <c r="IO258">
        <v>6.78</v>
      </c>
      <c r="IP258">
        <v>0</v>
      </c>
      <c r="IQ258">
        <v>0</v>
      </c>
      <c r="IR258">
        <v>0</v>
      </c>
      <c r="IS258">
        <v>0</v>
      </c>
      <c r="IT258">
        <v>0</v>
      </c>
      <c r="IU258">
        <v>89</v>
      </c>
      <c r="IV258">
        <v>22.25</v>
      </c>
      <c r="IW258">
        <v>1533.71</v>
      </c>
      <c r="IX258">
        <v>383.42750000000001</v>
      </c>
      <c r="IY258">
        <v>1687.65</v>
      </c>
      <c r="IZ258">
        <v>1533.71</v>
      </c>
      <c r="JA258">
        <v>153.94</v>
      </c>
      <c r="JB258">
        <v>0</v>
      </c>
      <c r="JC258">
        <v>0</v>
      </c>
      <c r="JD258">
        <v>0</v>
      </c>
      <c r="JE258">
        <v>0</v>
      </c>
      <c r="JF258">
        <v>0</v>
      </c>
      <c r="JG258">
        <v>0</v>
      </c>
      <c r="JH258">
        <v>0</v>
      </c>
      <c r="JI258">
        <v>0</v>
      </c>
      <c r="JJ258">
        <v>13103.5249</v>
      </c>
      <c r="JK258">
        <v>14236.8999</v>
      </c>
      <c r="JL258" t="s">
        <v>878</v>
      </c>
      <c r="JM258">
        <v>-5.4650000000000002E-3</v>
      </c>
      <c r="JN258">
        <v>0</v>
      </c>
      <c r="JO258">
        <v>615.02</v>
      </c>
      <c r="JP258">
        <v>44</v>
      </c>
      <c r="JQ258">
        <v>0.7</v>
      </c>
      <c r="JR258">
        <v>44317.36438082176</v>
      </c>
      <c r="JS258">
        <v>1</v>
      </c>
      <c r="JT258">
        <v>2</v>
      </c>
    </row>
    <row r="259" spans="1:280" x14ac:dyDescent="0.25">
      <c r="A259">
        <v>3553</v>
      </c>
      <c r="B259">
        <v>2183</v>
      </c>
      <c r="D259" t="s">
        <v>360</v>
      </c>
      <c r="E259" t="s">
        <v>367</v>
      </c>
      <c r="F259" t="s">
        <v>983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T259">
        <v>0</v>
      </c>
      <c r="U259">
        <v>0</v>
      </c>
      <c r="V259" t="s">
        <v>870</v>
      </c>
      <c r="W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G259">
        <v>0</v>
      </c>
      <c r="AH259">
        <v>0</v>
      </c>
      <c r="AI259">
        <v>0</v>
      </c>
      <c r="AJ259">
        <v>0</v>
      </c>
      <c r="AL259">
        <v>0</v>
      </c>
      <c r="AM259">
        <v>0</v>
      </c>
      <c r="AN259">
        <v>0</v>
      </c>
      <c r="AO259">
        <v>0</v>
      </c>
      <c r="AQ259">
        <v>0</v>
      </c>
      <c r="AR259">
        <v>0</v>
      </c>
      <c r="AS259">
        <v>0</v>
      </c>
      <c r="AT259">
        <v>0</v>
      </c>
      <c r="AU259">
        <v>0</v>
      </c>
      <c r="AV259">
        <v>0</v>
      </c>
      <c r="AX259">
        <v>0</v>
      </c>
      <c r="AY259">
        <v>0</v>
      </c>
      <c r="AZ259">
        <v>0</v>
      </c>
      <c r="BB259">
        <v>0</v>
      </c>
      <c r="BC259">
        <v>0</v>
      </c>
      <c r="BD259">
        <v>0</v>
      </c>
      <c r="BF259">
        <v>0</v>
      </c>
      <c r="BG259">
        <v>0</v>
      </c>
      <c r="BH259">
        <v>1.2775000000000001</v>
      </c>
      <c r="BI259">
        <v>0</v>
      </c>
      <c r="BL259">
        <v>1.2775000000000001</v>
      </c>
      <c r="BN259" t="s">
        <v>871</v>
      </c>
      <c r="BO259">
        <v>0</v>
      </c>
      <c r="BP259">
        <v>0</v>
      </c>
      <c r="BQ259">
        <v>0</v>
      </c>
      <c r="BR259">
        <v>0</v>
      </c>
      <c r="BS259">
        <v>0</v>
      </c>
      <c r="BT259" t="s">
        <v>872</v>
      </c>
      <c r="BU259" t="s">
        <v>872</v>
      </c>
      <c r="BV259" t="s">
        <v>872</v>
      </c>
      <c r="BW259" t="s">
        <v>872</v>
      </c>
      <c r="BY259">
        <v>0</v>
      </c>
      <c r="BZ259">
        <v>0</v>
      </c>
      <c r="CA259">
        <v>0</v>
      </c>
      <c r="CB259">
        <v>0</v>
      </c>
      <c r="CC259">
        <v>0</v>
      </c>
      <c r="CD259">
        <v>0</v>
      </c>
      <c r="CE259">
        <v>0</v>
      </c>
      <c r="CF259">
        <v>0</v>
      </c>
      <c r="CG259">
        <v>0</v>
      </c>
      <c r="CH259">
        <v>0</v>
      </c>
      <c r="CI259">
        <v>1.24</v>
      </c>
      <c r="CK259">
        <v>1.24</v>
      </c>
      <c r="CL259">
        <v>0</v>
      </c>
      <c r="CM259">
        <v>0</v>
      </c>
      <c r="CN259" t="s">
        <v>873</v>
      </c>
      <c r="CO259">
        <v>1.24</v>
      </c>
      <c r="CQ259">
        <v>1.24</v>
      </c>
      <c r="CR259">
        <v>0</v>
      </c>
      <c r="CS259">
        <v>0</v>
      </c>
      <c r="CT259">
        <v>0</v>
      </c>
      <c r="CU259">
        <v>0</v>
      </c>
      <c r="CV259">
        <v>0</v>
      </c>
      <c r="CW259">
        <v>0</v>
      </c>
      <c r="CY259">
        <v>0</v>
      </c>
      <c r="CZ259">
        <v>0</v>
      </c>
      <c r="DA259">
        <v>0</v>
      </c>
      <c r="DB259">
        <v>0</v>
      </c>
      <c r="DD259">
        <v>0</v>
      </c>
      <c r="DE259">
        <v>0</v>
      </c>
      <c r="DF259">
        <v>0</v>
      </c>
      <c r="DG259">
        <v>0</v>
      </c>
      <c r="DI259">
        <v>0</v>
      </c>
      <c r="DJ259">
        <v>0</v>
      </c>
      <c r="DK259">
        <v>0</v>
      </c>
      <c r="DL259">
        <v>0</v>
      </c>
      <c r="DM259">
        <v>0.15</v>
      </c>
      <c r="DN259">
        <v>3.7499999999999999E-2</v>
      </c>
      <c r="DP259">
        <v>0.15</v>
      </c>
      <c r="DQ259">
        <v>0</v>
      </c>
      <c r="DR259">
        <v>0</v>
      </c>
      <c r="DT259">
        <v>0</v>
      </c>
      <c r="DU259">
        <v>0</v>
      </c>
      <c r="DV259">
        <v>0</v>
      </c>
      <c r="DX259">
        <v>0</v>
      </c>
      <c r="DY259">
        <v>0</v>
      </c>
      <c r="DZ259">
        <v>0</v>
      </c>
      <c r="EA259">
        <v>1.2775000000000001</v>
      </c>
      <c r="ED259">
        <v>1.2775000000000001</v>
      </c>
      <c r="EF259" t="s">
        <v>874</v>
      </c>
      <c r="EG259">
        <v>-1.6280000000000001E-3</v>
      </c>
      <c r="EH259">
        <v>0</v>
      </c>
      <c r="EI259">
        <v>0</v>
      </c>
      <c r="EJ259">
        <v>0</v>
      </c>
      <c r="EK259">
        <v>0</v>
      </c>
      <c r="EL259" t="s">
        <v>872</v>
      </c>
      <c r="EM259" t="s">
        <v>872</v>
      </c>
      <c r="EN259" t="s">
        <v>872</v>
      </c>
      <c r="EO259" t="s">
        <v>872</v>
      </c>
      <c r="EQ259">
        <v>0</v>
      </c>
      <c r="ER259" s="22">
        <v>0</v>
      </c>
      <c r="ES259">
        <v>0</v>
      </c>
      <c r="ET259">
        <v>0</v>
      </c>
      <c r="EU259">
        <v>0</v>
      </c>
      <c r="EV259">
        <v>0</v>
      </c>
      <c r="EW259">
        <v>0</v>
      </c>
      <c r="EX259">
        <v>0</v>
      </c>
      <c r="EY259">
        <v>0</v>
      </c>
      <c r="EZ259">
        <v>0</v>
      </c>
      <c r="FA259">
        <v>0</v>
      </c>
      <c r="FC259">
        <v>0</v>
      </c>
      <c r="FD259">
        <v>0</v>
      </c>
      <c r="FE259">
        <v>0</v>
      </c>
      <c r="FF259" t="s">
        <v>875</v>
      </c>
      <c r="FG259">
        <v>0</v>
      </c>
      <c r="FI259">
        <v>0</v>
      </c>
      <c r="FJ259">
        <v>0</v>
      </c>
      <c r="FK259">
        <v>0</v>
      </c>
      <c r="FL259">
        <v>0</v>
      </c>
      <c r="FM259">
        <v>0</v>
      </c>
      <c r="FN259">
        <v>0</v>
      </c>
      <c r="FO259">
        <v>0</v>
      </c>
      <c r="FQ259">
        <v>0</v>
      </c>
      <c r="FR259">
        <v>0</v>
      </c>
      <c r="FS259">
        <v>0</v>
      </c>
      <c r="FT259">
        <v>0</v>
      </c>
      <c r="FV259">
        <v>0</v>
      </c>
      <c r="FW259">
        <v>0</v>
      </c>
      <c r="FX259">
        <v>0</v>
      </c>
      <c r="FY259">
        <v>0</v>
      </c>
      <c r="GA259">
        <v>0</v>
      </c>
      <c r="GB259">
        <v>0</v>
      </c>
      <c r="GC259">
        <v>0</v>
      </c>
      <c r="GD259">
        <v>0</v>
      </c>
      <c r="GE259">
        <v>0</v>
      </c>
      <c r="GF259">
        <v>0</v>
      </c>
      <c r="GH259">
        <v>0</v>
      </c>
      <c r="GI259">
        <v>0</v>
      </c>
      <c r="GJ259">
        <v>0</v>
      </c>
      <c r="GL259">
        <v>0</v>
      </c>
      <c r="GM259">
        <v>0</v>
      </c>
      <c r="GN259">
        <v>0</v>
      </c>
      <c r="GP259">
        <v>0</v>
      </c>
      <c r="GQ259">
        <v>0</v>
      </c>
      <c r="GR259">
        <v>0.995</v>
      </c>
      <c r="GS259">
        <v>0</v>
      </c>
      <c r="GV259">
        <v>0.995</v>
      </c>
      <c r="GX259" t="s">
        <v>876</v>
      </c>
      <c r="GY259">
        <v>-4.5929999999999999E-3</v>
      </c>
      <c r="GZ259">
        <v>0</v>
      </c>
      <c r="HA259">
        <v>0</v>
      </c>
      <c r="HB259">
        <v>0</v>
      </c>
      <c r="HC259">
        <v>0</v>
      </c>
      <c r="HD259" t="s">
        <v>872</v>
      </c>
      <c r="HE259" t="s">
        <v>872</v>
      </c>
      <c r="HF259" t="s">
        <v>872</v>
      </c>
      <c r="HG259" t="s">
        <v>872</v>
      </c>
      <c r="HI259">
        <v>0</v>
      </c>
      <c r="HJ259">
        <v>0</v>
      </c>
      <c r="HK259">
        <v>0</v>
      </c>
      <c r="HL259">
        <v>0</v>
      </c>
      <c r="HM259">
        <v>0</v>
      </c>
      <c r="HN259">
        <v>0</v>
      </c>
      <c r="HO259">
        <v>0</v>
      </c>
      <c r="HP259">
        <v>0</v>
      </c>
      <c r="HQ259">
        <v>0</v>
      </c>
      <c r="HR259">
        <v>0</v>
      </c>
      <c r="HS259">
        <v>0.96</v>
      </c>
      <c r="HU259">
        <v>0.96</v>
      </c>
      <c r="HV259">
        <v>0</v>
      </c>
      <c r="HW259">
        <v>0</v>
      </c>
      <c r="HX259" t="s">
        <v>877</v>
      </c>
      <c r="HY259">
        <v>0.96</v>
      </c>
      <c r="IA259">
        <v>0.96</v>
      </c>
      <c r="IB259">
        <v>0</v>
      </c>
      <c r="IC259">
        <v>0</v>
      </c>
      <c r="ID259">
        <v>0</v>
      </c>
      <c r="IE259">
        <v>0</v>
      </c>
      <c r="IF259">
        <v>0</v>
      </c>
      <c r="IG259">
        <v>0</v>
      </c>
      <c r="II259">
        <v>0</v>
      </c>
      <c r="IJ259">
        <v>0</v>
      </c>
      <c r="IK259">
        <v>0</v>
      </c>
      <c r="IL259">
        <v>0</v>
      </c>
      <c r="IN259">
        <v>0</v>
      </c>
      <c r="IO259">
        <v>0</v>
      </c>
      <c r="IP259">
        <v>0</v>
      </c>
      <c r="IQ259">
        <v>0</v>
      </c>
      <c r="IS259">
        <v>0</v>
      </c>
      <c r="IT259">
        <v>0</v>
      </c>
      <c r="IU259">
        <v>0</v>
      </c>
      <c r="IV259">
        <v>0</v>
      </c>
      <c r="IW259">
        <v>0.14000000000000001</v>
      </c>
      <c r="IX259">
        <v>3.5000000000000003E-2</v>
      </c>
      <c r="IZ259">
        <v>0.14000000000000001</v>
      </c>
      <c r="JA259">
        <v>0</v>
      </c>
      <c r="JB259">
        <v>0</v>
      </c>
      <c r="JD259">
        <v>0</v>
      </c>
      <c r="JE259">
        <v>0</v>
      </c>
      <c r="JF259">
        <v>0</v>
      </c>
      <c r="JH259">
        <v>0</v>
      </c>
      <c r="JI259">
        <v>0</v>
      </c>
      <c r="JJ259">
        <v>0.995</v>
      </c>
      <c r="JL259" t="s">
        <v>878</v>
      </c>
      <c r="JM259">
        <v>0</v>
      </c>
      <c r="JN259">
        <v>0</v>
      </c>
      <c r="JO259">
        <v>0</v>
      </c>
      <c r="JP259">
        <v>0</v>
      </c>
      <c r="JQ259">
        <v>0</v>
      </c>
      <c r="JR259">
        <v>44317.36438082176</v>
      </c>
      <c r="JS259">
        <v>1</v>
      </c>
      <c r="JT259">
        <v>3</v>
      </c>
    </row>
    <row r="260" spans="1:280" x14ac:dyDescent="0.25">
      <c r="A260">
        <v>4601</v>
      </c>
      <c r="B260">
        <v>2183</v>
      </c>
      <c r="D260" t="s">
        <v>360</v>
      </c>
      <c r="E260" t="s">
        <v>367</v>
      </c>
      <c r="F260" t="s">
        <v>984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T260">
        <v>0</v>
      </c>
      <c r="U260">
        <v>0</v>
      </c>
      <c r="V260" t="s">
        <v>870</v>
      </c>
      <c r="W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G260">
        <v>0</v>
      </c>
      <c r="AH260">
        <v>0</v>
      </c>
      <c r="AI260">
        <v>0</v>
      </c>
      <c r="AJ260">
        <v>0</v>
      </c>
      <c r="AL260">
        <v>0</v>
      </c>
      <c r="AM260">
        <v>0</v>
      </c>
      <c r="AN260">
        <v>0</v>
      </c>
      <c r="AO260">
        <v>0</v>
      </c>
      <c r="AQ260">
        <v>0</v>
      </c>
      <c r="AR260">
        <v>0</v>
      </c>
      <c r="AS260">
        <v>0</v>
      </c>
      <c r="AT260">
        <v>0</v>
      </c>
      <c r="AU260">
        <v>0</v>
      </c>
      <c r="AV260">
        <v>0</v>
      </c>
      <c r="AX260">
        <v>0</v>
      </c>
      <c r="AY260">
        <v>0</v>
      </c>
      <c r="AZ260">
        <v>0</v>
      </c>
      <c r="BB260">
        <v>0</v>
      </c>
      <c r="BC260">
        <v>0</v>
      </c>
      <c r="BD260">
        <v>0</v>
      </c>
      <c r="BF260">
        <v>0</v>
      </c>
      <c r="BG260">
        <v>0</v>
      </c>
      <c r="BH260">
        <v>177.69499999999999</v>
      </c>
      <c r="BI260">
        <v>0</v>
      </c>
      <c r="BL260">
        <v>177.69499999999999</v>
      </c>
      <c r="BN260" t="s">
        <v>871</v>
      </c>
      <c r="BO260">
        <v>0</v>
      </c>
      <c r="BP260">
        <v>0</v>
      </c>
      <c r="BQ260">
        <v>0</v>
      </c>
      <c r="BR260">
        <v>0</v>
      </c>
      <c r="BS260">
        <v>0</v>
      </c>
      <c r="BT260" t="s">
        <v>872</v>
      </c>
      <c r="BU260" t="s">
        <v>872</v>
      </c>
      <c r="BV260" t="s">
        <v>872</v>
      </c>
      <c r="BW260" t="s">
        <v>872</v>
      </c>
      <c r="BY260">
        <v>0</v>
      </c>
      <c r="BZ260">
        <v>0</v>
      </c>
      <c r="CA260">
        <v>0</v>
      </c>
      <c r="CB260">
        <v>0</v>
      </c>
      <c r="CC260">
        <v>0</v>
      </c>
      <c r="CD260">
        <v>0</v>
      </c>
      <c r="CE260">
        <v>0</v>
      </c>
      <c r="CF260">
        <v>0</v>
      </c>
      <c r="CG260">
        <v>0</v>
      </c>
      <c r="CH260">
        <v>0</v>
      </c>
      <c r="CI260">
        <v>167.83</v>
      </c>
      <c r="CK260">
        <v>167.83</v>
      </c>
      <c r="CL260">
        <v>0</v>
      </c>
      <c r="CM260">
        <v>0</v>
      </c>
      <c r="CN260" t="s">
        <v>873</v>
      </c>
      <c r="CO260">
        <v>167.83</v>
      </c>
      <c r="CQ260">
        <v>167.83</v>
      </c>
      <c r="CR260">
        <v>0</v>
      </c>
      <c r="CS260">
        <v>0</v>
      </c>
      <c r="CT260">
        <v>0</v>
      </c>
      <c r="CU260">
        <v>0</v>
      </c>
      <c r="CV260">
        <v>9.86</v>
      </c>
      <c r="CW260">
        <v>4.93</v>
      </c>
      <c r="CY260">
        <v>9.86</v>
      </c>
      <c r="CZ260">
        <v>0</v>
      </c>
      <c r="DA260">
        <v>0</v>
      </c>
      <c r="DB260">
        <v>0</v>
      </c>
      <c r="DD260">
        <v>0</v>
      </c>
      <c r="DE260">
        <v>0</v>
      </c>
      <c r="DF260">
        <v>0</v>
      </c>
      <c r="DG260">
        <v>0</v>
      </c>
      <c r="DI260">
        <v>0</v>
      </c>
      <c r="DJ260">
        <v>0</v>
      </c>
      <c r="DK260">
        <v>0</v>
      </c>
      <c r="DL260">
        <v>0</v>
      </c>
      <c r="DM260">
        <v>19.739999999999998</v>
      </c>
      <c r="DN260">
        <v>4.9349999999999996</v>
      </c>
      <c r="DP260">
        <v>19.739999999999998</v>
      </c>
      <c r="DQ260">
        <v>0</v>
      </c>
      <c r="DR260">
        <v>0</v>
      </c>
      <c r="DT260">
        <v>0</v>
      </c>
      <c r="DU260">
        <v>0</v>
      </c>
      <c r="DV260">
        <v>0</v>
      </c>
      <c r="DX260">
        <v>0</v>
      </c>
      <c r="DY260">
        <v>0</v>
      </c>
      <c r="DZ260">
        <v>184.27250000000001</v>
      </c>
      <c r="EA260">
        <v>177.69499999999999</v>
      </c>
      <c r="ED260">
        <v>184.27250000000001</v>
      </c>
      <c r="EF260" t="s">
        <v>874</v>
      </c>
      <c r="EG260">
        <v>-1.6280000000000001E-3</v>
      </c>
      <c r="EH260">
        <v>0</v>
      </c>
      <c r="EI260">
        <v>0</v>
      </c>
      <c r="EJ260">
        <v>0</v>
      </c>
      <c r="EK260">
        <v>0</v>
      </c>
      <c r="EL260" t="s">
        <v>872</v>
      </c>
      <c r="EM260" t="s">
        <v>872</v>
      </c>
      <c r="EN260" t="s">
        <v>872</v>
      </c>
      <c r="EO260" t="s">
        <v>872</v>
      </c>
      <c r="EQ260">
        <v>0</v>
      </c>
      <c r="ER260" s="22">
        <v>0</v>
      </c>
      <c r="ES260">
        <v>0</v>
      </c>
      <c r="ET260">
        <v>0</v>
      </c>
      <c r="EU260">
        <v>0</v>
      </c>
      <c r="EV260">
        <v>0</v>
      </c>
      <c r="EW260">
        <v>0</v>
      </c>
      <c r="EX260">
        <v>0</v>
      </c>
      <c r="EY260">
        <v>0</v>
      </c>
      <c r="EZ260">
        <v>0</v>
      </c>
      <c r="FA260">
        <v>173.1</v>
      </c>
      <c r="FC260">
        <v>173.1</v>
      </c>
      <c r="FD260">
        <v>0</v>
      </c>
      <c r="FE260">
        <v>0</v>
      </c>
      <c r="FF260" t="s">
        <v>875</v>
      </c>
      <c r="FG260">
        <v>173.1</v>
      </c>
      <c r="FI260">
        <v>173.1</v>
      </c>
      <c r="FJ260">
        <v>0</v>
      </c>
      <c r="FK260">
        <v>0</v>
      </c>
      <c r="FL260">
        <v>0</v>
      </c>
      <c r="FM260">
        <v>0</v>
      </c>
      <c r="FN260">
        <v>11.63</v>
      </c>
      <c r="FO260">
        <v>5.8150000000000004</v>
      </c>
      <c r="FQ260">
        <v>11.63</v>
      </c>
      <c r="FR260">
        <v>0</v>
      </c>
      <c r="FS260">
        <v>0</v>
      </c>
      <c r="FT260">
        <v>0</v>
      </c>
      <c r="FV260">
        <v>0</v>
      </c>
      <c r="FW260">
        <v>0</v>
      </c>
      <c r="FX260">
        <v>0</v>
      </c>
      <c r="FY260">
        <v>0</v>
      </c>
      <c r="GA260">
        <v>0</v>
      </c>
      <c r="GB260">
        <v>0</v>
      </c>
      <c r="GC260">
        <v>0</v>
      </c>
      <c r="GD260">
        <v>0</v>
      </c>
      <c r="GE260">
        <v>21.43</v>
      </c>
      <c r="GF260">
        <v>5.3574999999999999</v>
      </c>
      <c r="GH260">
        <v>21.43</v>
      </c>
      <c r="GI260">
        <v>0</v>
      </c>
      <c r="GJ260">
        <v>0</v>
      </c>
      <c r="GL260">
        <v>0</v>
      </c>
      <c r="GM260">
        <v>0</v>
      </c>
      <c r="GN260">
        <v>0</v>
      </c>
      <c r="GP260">
        <v>0</v>
      </c>
      <c r="GQ260">
        <v>0</v>
      </c>
      <c r="GR260">
        <v>181.55500000000001</v>
      </c>
      <c r="GS260">
        <v>184.27250000000001</v>
      </c>
      <c r="GV260">
        <v>184.27250000000001</v>
      </c>
      <c r="GX260" t="s">
        <v>876</v>
      </c>
      <c r="GY260">
        <v>-4.5929999999999999E-3</v>
      </c>
      <c r="GZ260">
        <v>0</v>
      </c>
      <c r="HA260">
        <v>0</v>
      </c>
      <c r="HB260">
        <v>0</v>
      </c>
      <c r="HC260">
        <v>0</v>
      </c>
      <c r="HD260" t="s">
        <v>872</v>
      </c>
      <c r="HE260" t="s">
        <v>872</v>
      </c>
      <c r="HF260" t="s">
        <v>872</v>
      </c>
      <c r="HG260" t="s">
        <v>872</v>
      </c>
      <c r="HI260">
        <v>0</v>
      </c>
      <c r="HJ260">
        <v>0</v>
      </c>
      <c r="HK260">
        <v>0</v>
      </c>
      <c r="HL260">
        <v>0</v>
      </c>
      <c r="HM260">
        <v>0</v>
      </c>
      <c r="HN260">
        <v>0</v>
      </c>
      <c r="HO260">
        <v>0</v>
      </c>
      <c r="HP260">
        <v>0</v>
      </c>
      <c r="HQ260">
        <v>0</v>
      </c>
      <c r="HR260">
        <v>0</v>
      </c>
      <c r="HS260">
        <v>170.47</v>
      </c>
      <c r="HU260">
        <v>170.47</v>
      </c>
      <c r="HV260">
        <v>0</v>
      </c>
      <c r="HW260">
        <v>0</v>
      </c>
      <c r="HX260" t="s">
        <v>877</v>
      </c>
      <c r="HY260">
        <v>170.47</v>
      </c>
      <c r="IA260">
        <v>170.47</v>
      </c>
      <c r="IB260">
        <v>0</v>
      </c>
      <c r="IC260">
        <v>0</v>
      </c>
      <c r="ID260">
        <v>0</v>
      </c>
      <c r="IE260">
        <v>0</v>
      </c>
      <c r="IF260">
        <v>10</v>
      </c>
      <c r="IG260">
        <v>5</v>
      </c>
      <c r="II260">
        <v>10</v>
      </c>
      <c r="IJ260">
        <v>0</v>
      </c>
      <c r="IK260">
        <v>0</v>
      </c>
      <c r="IL260">
        <v>0</v>
      </c>
      <c r="IN260">
        <v>0</v>
      </c>
      <c r="IO260">
        <v>0</v>
      </c>
      <c r="IP260">
        <v>0</v>
      </c>
      <c r="IQ260">
        <v>0</v>
      </c>
      <c r="IS260">
        <v>0</v>
      </c>
      <c r="IT260">
        <v>0</v>
      </c>
      <c r="IU260">
        <v>0</v>
      </c>
      <c r="IV260">
        <v>0</v>
      </c>
      <c r="IW260">
        <v>24.34</v>
      </c>
      <c r="IX260">
        <v>6.085</v>
      </c>
      <c r="IZ260">
        <v>24.34</v>
      </c>
      <c r="JA260">
        <v>0</v>
      </c>
      <c r="JB260">
        <v>0</v>
      </c>
      <c r="JD260">
        <v>0</v>
      </c>
      <c r="JE260">
        <v>0</v>
      </c>
      <c r="JF260">
        <v>0</v>
      </c>
      <c r="JH260">
        <v>0</v>
      </c>
      <c r="JI260">
        <v>0</v>
      </c>
      <c r="JJ260">
        <v>181.55500000000001</v>
      </c>
      <c r="JL260" t="s">
        <v>878</v>
      </c>
      <c r="JM260">
        <v>0</v>
      </c>
      <c r="JN260">
        <v>0</v>
      </c>
      <c r="JO260">
        <v>0</v>
      </c>
      <c r="JP260">
        <v>0</v>
      </c>
      <c r="JQ260">
        <v>0</v>
      </c>
      <c r="JR260">
        <v>44317.36438082176</v>
      </c>
      <c r="JS260">
        <v>1</v>
      </c>
      <c r="JT260">
        <v>3</v>
      </c>
    </row>
    <row r="261" spans="1:280" x14ac:dyDescent="0.25">
      <c r="A261">
        <v>4667</v>
      </c>
      <c r="B261">
        <v>2183</v>
      </c>
      <c r="D261" t="s">
        <v>360</v>
      </c>
      <c r="E261" t="s">
        <v>367</v>
      </c>
      <c r="F261" t="s">
        <v>985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T261">
        <v>0</v>
      </c>
      <c r="U261">
        <v>0</v>
      </c>
      <c r="V261" t="s">
        <v>870</v>
      </c>
      <c r="W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G261">
        <v>0</v>
      </c>
      <c r="AH261">
        <v>0</v>
      </c>
      <c r="AI261">
        <v>0</v>
      </c>
      <c r="AJ261">
        <v>0</v>
      </c>
      <c r="AL261">
        <v>0</v>
      </c>
      <c r="AM261">
        <v>0</v>
      </c>
      <c r="AN261">
        <v>0</v>
      </c>
      <c r="AO261">
        <v>0</v>
      </c>
      <c r="AQ261">
        <v>0</v>
      </c>
      <c r="AR261">
        <v>0</v>
      </c>
      <c r="AS261">
        <v>0</v>
      </c>
      <c r="AT261">
        <v>0</v>
      </c>
      <c r="AU261">
        <v>0</v>
      </c>
      <c r="AV261">
        <v>0</v>
      </c>
      <c r="AX261">
        <v>0</v>
      </c>
      <c r="AY261">
        <v>0</v>
      </c>
      <c r="AZ261">
        <v>0</v>
      </c>
      <c r="BB261">
        <v>0</v>
      </c>
      <c r="BC261">
        <v>0</v>
      </c>
      <c r="BD261">
        <v>0</v>
      </c>
      <c r="BF261">
        <v>0</v>
      </c>
      <c r="BG261">
        <v>0</v>
      </c>
      <c r="BH261">
        <v>365.40499999999997</v>
      </c>
      <c r="BI261">
        <v>0</v>
      </c>
      <c r="BL261">
        <v>365.40499999999997</v>
      </c>
      <c r="BN261" t="s">
        <v>871</v>
      </c>
      <c r="BO261">
        <v>0</v>
      </c>
      <c r="BP261">
        <v>0</v>
      </c>
      <c r="BQ261">
        <v>0</v>
      </c>
      <c r="BR261">
        <v>0</v>
      </c>
      <c r="BS261">
        <v>0</v>
      </c>
      <c r="BT261" t="s">
        <v>872</v>
      </c>
      <c r="BU261" t="s">
        <v>872</v>
      </c>
      <c r="BV261" t="s">
        <v>872</v>
      </c>
      <c r="BW261" t="s">
        <v>872</v>
      </c>
      <c r="BY261">
        <v>0</v>
      </c>
      <c r="BZ261">
        <v>0</v>
      </c>
      <c r="CA261">
        <v>0</v>
      </c>
      <c r="CB261">
        <v>0</v>
      </c>
      <c r="CC261">
        <v>0</v>
      </c>
      <c r="CD261">
        <v>0</v>
      </c>
      <c r="CE261">
        <v>0</v>
      </c>
      <c r="CF261">
        <v>0</v>
      </c>
      <c r="CG261">
        <v>0</v>
      </c>
      <c r="CH261">
        <v>0</v>
      </c>
      <c r="CI261">
        <v>353.51</v>
      </c>
      <c r="CK261">
        <v>353.51</v>
      </c>
      <c r="CL261">
        <v>0</v>
      </c>
      <c r="CM261">
        <v>0</v>
      </c>
      <c r="CN261" t="s">
        <v>873</v>
      </c>
      <c r="CO261">
        <v>353.51</v>
      </c>
      <c r="CQ261">
        <v>353.51</v>
      </c>
      <c r="CR261">
        <v>0</v>
      </c>
      <c r="CS261">
        <v>0</v>
      </c>
      <c r="CT261">
        <v>0</v>
      </c>
      <c r="CU261">
        <v>0</v>
      </c>
      <c r="CV261">
        <v>3</v>
      </c>
      <c r="CW261">
        <v>1.5</v>
      </c>
      <c r="CY261">
        <v>3</v>
      </c>
      <c r="CZ261">
        <v>0</v>
      </c>
      <c r="DA261">
        <v>0</v>
      </c>
      <c r="DB261">
        <v>0</v>
      </c>
      <c r="DD261">
        <v>0</v>
      </c>
      <c r="DE261">
        <v>0</v>
      </c>
      <c r="DF261">
        <v>0</v>
      </c>
      <c r="DG261">
        <v>0</v>
      </c>
      <c r="DI261">
        <v>0</v>
      </c>
      <c r="DJ261">
        <v>0</v>
      </c>
      <c r="DK261">
        <v>0</v>
      </c>
      <c r="DL261">
        <v>0</v>
      </c>
      <c r="DM261">
        <v>41.58</v>
      </c>
      <c r="DN261">
        <v>10.395</v>
      </c>
      <c r="DP261">
        <v>41.58</v>
      </c>
      <c r="DQ261">
        <v>0</v>
      </c>
      <c r="DR261">
        <v>0</v>
      </c>
      <c r="DT261">
        <v>0</v>
      </c>
      <c r="DU261">
        <v>0</v>
      </c>
      <c r="DV261">
        <v>0</v>
      </c>
      <c r="DX261">
        <v>0</v>
      </c>
      <c r="DY261">
        <v>0</v>
      </c>
      <c r="DZ261">
        <v>379.01499999999999</v>
      </c>
      <c r="EA261">
        <v>365.40499999999997</v>
      </c>
      <c r="ED261">
        <v>379.01499999999999</v>
      </c>
      <c r="EF261" t="s">
        <v>874</v>
      </c>
      <c r="EG261">
        <v>-1.6280000000000001E-3</v>
      </c>
      <c r="EH261">
        <v>0</v>
      </c>
      <c r="EI261">
        <v>0</v>
      </c>
      <c r="EJ261">
        <v>0</v>
      </c>
      <c r="EK261">
        <v>0</v>
      </c>
      <c r="EL261" t="s">
        <v>872</v>
      </c>
      <c r="EM261" t="s">
        <v>872</v>
      </c>
      <c r="EN261" t="s">
        <v>872</v>
      </c>
      <c r="EO261" t="s">
        <v>872</v>
      </c>
      <c r="EQ261">
        <v>0</v>
      </c>
      <c r="ER261" s="22">
        <v>0</v>
      </c>
      <c r="ES261">
        <v>0</v>
      </c>
      <c r="ET261">
        <v>0</v>
      </c>
      <c r="EU261">
        <v>0</v>
      </c>
      <c r="EV261">
        <v>0</v>
      </c>
      <c r="EW261">
        <v>0</v>
      </c>
      <c r="EX261">
        <v>0</v>
      </c>
      <c r="EY261">
        <v>0</v>
      </c>
      <c r="EZ261">
        <v>0</v>
      </c>
      <c r="FA261">
        <v>366.18</v>
      </c>
      <c r="FC261">
        <v>366.18</v>
      </c>
      <c r="FD261">
        <v>0</v>
      </c>
      <c r="FE261">
        <v>0</v>
      </c>
      <c r="FF261" t="s">
        <v>875</v>
      </c>
      <c r="FG261">
        <v>366.18</v>
      </c>
      <c r="FI261">
        <v>366.18</v>
      </c>
      <c r="FJ261">
        <v>0</v>
      </c>
      <c r="FK261">
        <v>0</v>
      </c>
      <c r="FL261">
        <v>0</v>
      </c>
      <c r="FM261">
        <v>0</v>
      </c>
      <c r="FN261">
        <v>3</v>
      </c>
      <c r="FO261">
        <v>1.5</v>
      </c>
      <c r="FQ261">
        <v>3</v>
      </c>
      <c r="FR261">
        <v>0</v>
      </c>
      <c r="FS261">
        <v>0</v>
      </c>
      <c r="FT261">
        <v>0</v>
      </c>
      <c r="FV261">
        <v>0</v>
      </c>
      <c r="FW261">
        <v>0</v>
      </c>
      <c r="FX261">
        <v>0</v>
      </c>
      <c r="FY261">
        <v>0</v>
      </c>
      <c r="GA261">
        <v>0</v>
      </c>
      <c r="GB261">
        <v>0</v>
      </c>
      <c r="GC261">
        <v>0</v>
      </c>
      <c r="GD261">
        <v>0</v>
      </c>
      <c r="GE261">
        <v>45.34</v>
      </c>
      <c r="GF261">
        <v>11.335000000000001</v>
      </c>
      <c r="GH261">
        <v>45.34</v>
      </c>
      <c r="GI261">
        <v>0</v>
      </c>
      <c r="GJ261">
        <v>0</v>
      </c>
      <c r="GL261">
        <v>0</v>
      </c>
      <c r="GM261">
        <v>0</v>
      </c>
      <c r="GN261">
        <v>0</v>
      </c>
      <c r="GP261">
        <v>0</v>
      </c>
      <c r="GQ261">
        <v>0</v>
      </c>
      <c r="GR261">
        <v>383.07749999999999</v>
      </c>
      <c r="GS261">
        <v>379.01499999999999</v>
      </c>
      <c r="GV261">
        <v>383.07749999999999</v>
      </c>
      <c r="GX261" t="s">
        <v>876</v>
      </c>
      <c r="GY261">
        <v>-4.5929999999999999E-3</v>
      </c>
      <c r="GZ261">
        <v>0</v>
      </c>
      <c r="HA261">
        <v>0</v>
      </c>
      <c r="HB261">
        <v>0</v>
      </c>
      <c r="HC261">
        <v>0</v>
      </c>
      <c r="HD261" t="s">
        <v>872</v>
      </c>
      <c r="HE261" t="s">
        <v>872</v>
      </c>
      <c r="HF261" t="s">
        <v>872</v>
      </c>
      <c r="HG261" t="s">
        <v>872</v>
      </c>
      <c r="HI261">
        <v>0</v>
      </c>
      <c r="HJ261">
        <v>0</v>
      </c>
      <c r="HK261">
        <v>0</v>
      </c>
      <c r="HL261">
        <v>0</v>
      </c>
      <c r="HM261">
        <v>0</v>
      </c>
      <c r="HN261">
        <v>0</v>
      </c>
      <c r="HO261">
        <v>0</v>
      </c>
      <c r="HP261">
        <v>0</v>
      </c>
      <c r="HQ261">
        <v>0</v>
      </c>
      <c r="HR261">
        <v>0</v>
      </c>
      <c r="HS261">
        <v>368.9</v>
      </c>
      <c r="HU261">
        <v>368.9</v>
      </c>
      <c r="HV261">
        <v>0</v>
      </c>
      <c r="HW261">
        <v>0</v>
      </c>
      <c r="HX261" t="s">
        <v>877</v>
      </c>
      <c r="HY261">
        <v>368.9</v>
      </c>
      <c r="IA261">
        <v>368.9</v>
      </c>
      <c r="IB261">
        <v>0</v>
      </c>
      <c r="IC261">
        <v>0</v>
      </c>
      <c r="ID261">
        <v>0</v>
      </c>
      <c r="IE261">
        <v>0</v>
      </c>
      <c r="IF261">
        <v>2.02</v>
      </c>
      <c r="IG261">
        <v>1.01</v>
      </c>
      <c r="II261">
        <v>2.02</v>
      </c>
      <c r="IJ261">
        <v>0</v>
      </c>
      <c r="IK261">
        <v>0</v>
      </c>
      <c r="IL261">
        <v>0</v>
      </c>
      <c r="IN261">
        <v>0</v>
      </c>
      <c r="IO261">
        <v>0</v>
      </c>
      <c r="IP261">
        <v>0</v>
      </c>
      <c r="IQ261">
        <v>0</v>
      </c>
      <c r="IS261">
        <v>0</v>
      </c>
      <c r="IT261">
        <v>0</v>
      </c>
      <c r="IU261">
        <v>0</v>
      </c>
      <c r="IV261">
        <v>0</v>
      </c>
      <c r="IW261">
        <v>52.67</v>
      </c>
      <c r="IX261">
        <v>13.1675</v>
      </c>
      <c r="IZ261">
        <v>52.67</v>
      </c>
      <c r="JA261">
        <v>0</v>
      </c>
      <c r="JB261">
        <v>0</v>
      </c>
      <c r="JD261">
        <v>0</v>
      </c>
      <c r="JE261">
        <v>0</v>
      </c>
      <c r="JF261">
        <v>0</v>
      </c>
      <c r="JH261">
        <v>0</v>
      </c>
      <c r="JI261">
        <v>0</v>
      </c>
      <c r="JJ261">
        <v>383.07749999999999</v>
      </c>
      <c r="JL261" t="s">
        <v>878</v>
      </c>
      <c r="JM261">
        <v>0</v>
      </c>
      <c r="JN261">
        <v>0</v>
      </c>
      <c r="JO261">
        <v>0</v>
      </c>
      <c r="JP261">
        <v>0</v>
      </c>
      <c r="JQ261">
        <v>0</v>
      </c>
      <c r="JR261">
        <v>44317.36438082176</v>
      </c>
      <c r="JS261">
        <v>1</v>
      </c>
      <c r="JT261">
        <v>3</v>
      </c>
    </row>
    <row r="262" spans="1:280" x14ac:dyDescent="0.25">
      <c r="A262">
        <v>4740</v>
      </c>
      <c r="B262">
        <v>2183</v>
      </c>
      <c r="D262" t="s">
        <v>360</v>
      </c>
      <c r="E262" t="s">
        <v>367</v>
      </c>
      <c r="F262" t="s">
        <v>986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T262">
        <v>0</v>
      </c>
      <c r="U262">
        <v>0</v>
      </c>
      <c r="V262" t="s">
        <v>870</v>
      </c>
      <c r="W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G262">
        <v>0</v>
      </c>
      <c r="AH262">
        <v>0</v>
      </c>
      <c r="AI262">
        <v>0</v>
      </c>
      <c r="AJ262">
        <v>0</v>
      </c>
      <c r="AL262">
        <v>0</v>
      </c>
      <c r="AM262">
        <v>0</v>
      </c>
      <c r="AN262">
        <v>0</v>
      </c>
      <c r="AO262">
        <v>0</v>
      </c>
      <c r="AQ262">
        <v>0</v>
      </c>
      <c r="AR262">
        <v>0</v>
      </c>
      <c r="AS262">
        <v>0</v>
      </c>
      <c r="AT262">
        <v>0</v>
      </c>
      <c r="AU262">
        <v>0</v>
      </c>
      <c r="AV262">
        <v>0</v>
      </c>
      <c r="AX262">
        <v>0</v>
      </c>
      <c r="AY262">
        <v>0</v>
      </c>
      <c r="AZ262">
        <v>0</v>
      </c>
      <c r="BB262">
        <v>0</v>
      </c>
      <c r="BC262">
        <v>0</v>
      </c>
      <c r="BD262">
        <v>0</v>
      </c>
      <c r="BF262">
        <v>0</v>
      </c>
      <c r="BG262">
        <v>0</v>
      </c>
      <c r="BH262">
        <v>826.1</v>
      </c>
      <c r="BI262">
        <v>0</v>
      </c>
      <c r="BL262">
        <v>826.1</v>
      </c>
      <c r="BN262" t="s">
        <v>871</v>
      </c>
      <c r="BO262">
        <v>0</v>
      </c>
      <c r="BP262">
        <v>0</v>
      </c>
      <c r="BQ262">
        <v>0</v>
      </c>
      <c r="BR262">
        <v>0</v>
      </c>
      <c r="BS262">
        <v>0</v>
      </c>
      <c r="BT262" t="s">
        <v>872</v>
      </c>
      <c r="BU262" t="s">
        <v>872</v>
      </c>
      <c r="BV262" t="s">
        <v>872</v>
      </c>
      <c r="BW262" t="s">
        <v>872</v>
      </c>
      <c r="BY262">
        <v>0</v>
      </c>
      <c r="BZ262">
        <v>0</v>
      </c>
      <c r="CA262">
        <v>0</v>
      </c>
      <c r="CB262">
        <v>0</v>
      </c>
      <c r="CC262">
        <v>0</v>
      </c>
      <c r="CD262">
        <v>0</v>
      </c>
      <c r="CE262">
        <v>0</v>
      </c>
      <c r="CF262">
        <v>0</v>
      </c>
      <c r="CG262">
        <v>0</v>
      </c>
      <c r="CH262">
        <v>0</v>
      </c>
      <c r="CI262">
        <v>794.79</v>
      </c>
      <c r="CK262">
        <v>794.79</v>
      </c>
      <c r="CL262">
        <v>0</v>
      </c>
      <c r="CM262">
        <v>0</v>
      </c>
      <c r="CN262" t="s">
        <v>873</v>
      </c>
      <c r="CO262">
        <v>794.79</v>
      </c>
      <c r="CQ262">
        <v>794.79</v>
      </c>
      <c r="CR262">
        <v>0</v>
      </c>
      <c r="CS262">
        <v>0</v>
      </c>
      <c r="CT262">
        <v>0</v>
      </c>
      <c r="CU262">
        <v>0</v>
      </c>
      <c r="CV262">
        <v>9.6999999999999993</v>
      </c>
      <c r="CW262">
        <v>4.8499999999999996</v>
      </c>
      <c r="CY262">
        <v>9.6999999999999993</v>
      </c>
      <c r="CZ262">
        <v>0</v>
      </c>
      <c r="DA262">
        <v>3.09</v>
      </c>
      <c r="DB262">
        <v>3.09</v>
      </c>
      <c r="DD262">
        <v>3.09</v>
      </c>
      <c r="DE262">
        <v>0</v>
      </c>
      <c r="DF262">
        <v>0</v>
      </c>
      <c r="DG262">
        <v>0</v>
      </c>
      <c r="DI262">
        <v>0</v>
      </c>
      <c r="DJ262">
        <v>0</v>
      </c>
      <c r="DK262">
        <v>0</v>
      </c>
      <c r="DL262">
        <v>0</v>
      </c>
      <c r="DM262">
        <v>93.48</v>
      </c>
      <c r="DN262">
        <v>23.37</v>
      </c>
      <c r="DP262">
        <v>93.48</v>
      </c>
      <c r="DQ262">
        <v>0</v>
      </c>
      <c r="DR262">
        <v>0</v>
      </c>
      <c r="DT262">
        <v>0</v>
      </c>
      <c r="DU262">
        <v>0</v>
      </c>
      <c r="DV262">
        <v>0</v>
      </c>
      <c r="DX262">
        <v>0</v>
      </c>
      <c r="DY262">
        <v>0</v>
      </c>
      <c r="DZ262">
        <v>549.73</v>
      </c>
      <c r="EA262">
        <v>826.1</v>
      </c>
      <c r="ED262">
        <v>826.1</v>
      </c>
      <c r="EF262" t="s">
        <v>874</v>
      </c>
      <c r="EG262">
        <v>-1.6280000000000001E-3</v>
      </c>
      <c r="EH262">
        <v>0</v>
      </c>
      <c r="EI262">
        <v>0</v>
      </c>
      <c r="EJ262">
        <v>0</v>
      </c>
      <c r="EK262">
        <v>0</v>
      </c>
      <c r="EL262" t="s">
        <v>872</v>
      </c>
      <c r="EM262" t="s">
        <v>872</v>
      </c>
      <c r="EN262" t="s">
        <v>872</v>
      </c>
      <c r="EO262" t="s">
        <v>872</v>
      </c>
      <c r="EQ262">
        <v>0</v>
      </c>
      <c r="ER262" s="22">
        <v>0</v>
      </c>
      <c r="ES262">
        <v>0</v>
      </c>
      <c r="ET262">
        <v>0</v>
      </c>
      <c r="EU262">
        <v>0</v>
      </c>
      <c r="EV262">
        <v>0</v>
      </c>
      <c r="EW262">
        <v>0</v>
      </c>
      <c r="EX262">
        <v>0</v>
      </c>
      <c r="EY262">
        <v>0</v>
      </c>
      <c r="EZ262">
        <v>0</v>
      </c>
      <c r="FA262">
        <v>521.42999999999995</v>
      </c>
      <c r="FC262">
        <v>521.42999999999995</v>
      </c>
      <c r="FD262">
        <v>0</v>
      </c>
      <c r="FE262">
        <v>0</v>
      </c>
      <c r="FF262" t="s">
        <v>875</v>
      </c>
      <c r="FG262">
        <v>521.42999999999995</v>
      </c>
      <c r="FI262">
        <v>521.42999999999995</v>
      </c>
      <c r="FJ262">
        <v>0</v>
      </c>
      <c r="FK262">
        <v>0</v>
      </c>
      <c r="FL262">
        <v>0</v>
      </c>
      <c r="FM262">
        <v>0</v>
      </c>
      <c r="FN262">
        <v>12.24</v>
      </c>
      <c r="FO262">
        <v>6.12</v>
      </c>
      <c r="FQ262">
        <v>12.24</v>
      </c>
      <c r="FR262">
        <v>0</v>
      </c>
      <c r="FS262">
        <v>6.04</v>
      </c>
      <c r="FT262">
        <v>6.04</v>
      </c>
      <c r="FV262">
        <v>6.04</v>
      </c>
      <c r="FW262">
        <v>0</v>
      </c>
      <c r="FX262">
        <v>0</v>
      </c>
      <c r="FY262">
        <v>0</v>
      </c>
      <c r="GA262">
        <v>0</v>
      </c>
      <c r="GB262">
        <v>0</v>
      </c>
      <c r="GC262">
        <v>0</v>
      </c>
      <c r="GD262">
        <v>0</v>
      </c>
      <c r="GE262">
        <v>64.56</v>
      </c>
      <c r="GF262">
        <v>16.14</v>
      </c>
      <c r="GH262">
        <v>64.56</v>
      </c>
      <c r="GI262">
        <v>0</v>
      </c>
      <c r="GJ262">
        <v>0</v>
      </c>
      <c r="GL262">
        <v>0</v>
      </c>
      <c r="GM262">
        <v>0</v>
      </c>
      <c r="GN262">
        <v>0</v>
      </c>
      <c r="GP262">
        <v>0</v>
      </c>
      <c r="GQ262">
        <v>0</v>
      </c>
      <c r="GR262">
        <v>567.74749999999995</v>
      </c>
      <c r="GS262">
        <v>549.73</v>
      </c>
      <c r="GV262">
        <v>567.74749999999995</v>
      </c>
      <c r="GX262" t="s">
        <v>876</v>
      </c>
      <c r="GY262">
        <v>-4.5929999999999999E-3</v>
      </c>
      <c r="GZ262">
        <v>0</v>
      </c>
      <c r="HA262">
        <v>0</v>
      </c>
      <c r="HB262">
        <v>0</v>
      </c>
      <c r="HC262">
        <v>0</v>
      </c>
      <c r="HD262" t="s">
        <v>872</v>
      </c>
      <c r="HE262" t="s">
        <v>872</v>
      </c>
      <c r="HF262" t="s">
        <v>872</v>
      </c>
      <c r="HG262" t="s">
        <v>872</v>
      </c>
      <c r="HI262">
        <v>0</v>
      </c>
      <c r="HJ262">
        <v>0</v>
      </c>
      <c r="HK262">
        <v>0</v>
      </c>
      <c r="HL262">
        <v>0</v>
      </c>
      <c r="HM262">
        <v>0</v>
      </c>
      <c r="HN262">
        <v>0</v>
      </c>
      <c r="HO262">
        <v>0</v>
      </c>
      <c r="HP262">
        <v>0</v>
      </c>
      <c r="HQ262">
        <v>0</v>
      </c>
      <c r="HR262">
        <v>0</v>
      </c>
      <c r="HS262">
        <v>537.87</v>
      </c>
      <c r="HU262">
        <v>537.87</v>
      </c>
      <c r="HV262">
        <v>0</v>
      </c>
      <c r="HW262">
        <v>0</v>
      </c>
      <c r="HX262" t="s">
        <v>877</v>
      </c>
      <c r="HY262">
        <v>537.87</v>
      </c>
      <c r="IA262">
        <v>537.87</v>
      </c>
      <c r="IB262">
        <v>0</v>
      </c>
      <c r="IC262">
        <v>0</v>
      </c>
      <c r="ID262">
        <v>0</v>
      </c>
      <c r="IE262">
        <v>0</v>
      </c>
      <c r="IF262">
        <v>7.8</v>
      </c>
      <c r="IG262">
        <v>3.9</v>
      </c>
      <c r="II262">
        <v>7.8</v>
      </c>
      <c r="IJ262">
        <v>0</v>
      </c>
      <c r="IK262">
        <v>6.78</v>
      </c>
      <c r="IL262">
        <v>6.78</v>
      </c>
      <c r="IN262">
        <v>6.78</v>
      </c>
      <c r="IO262">
        <v>0</v>
      </c>
      <c r="IP262">
        <v>0</v>
      </c>
      <c r="IQ262">
        <v>0</v>
      </c>
      <c r="IS262">
        <v>0</v>
      </c>
      <c r="IT262">
        <v>0</v>
      </c>
      <c r="IU262">
        <v>0</v>
      </c>
      <c r="IV262">
        <v>0</v>
      </c>
      <c r="IW262">
        <v>76.790000000000006</v>
      </c>
      <c r="IX262">
        <v>19.197500000000002</v>
      </c>
      <c r="IZ262">
        <v>76.790000000000006</v>
      </c>
      <c r="JA262">
        <v>0</v>
      </c>
      <c r="JB262">
        <v>0</v>
      </c>
      <c r="JD262">
        <v>0</v>
      </c>
      <c r="JE262">
        <v>0</v>
      </c>
      <c r="JF262">
        <v>0</v>
      </c>
      <c r="JH262">
        <v>0</v>
      </c>
      <c r="JI262">
        <v>0</v>
      </c>
      <c r="JJ262">
        <v>567.74749999999995</v>
      </c>
      <c r="JL262" t="s">
        <v>878</v>
      </c>
      <c r="JM262">
        <v>0</v>
      </c>
      <c r="JN262">
        <v>0</v>
      </c>
      <c r="JO262">
        <v>0</v>
      </c>
      <c r="JP262">
        <v>0</v>
      </c>
      <c r="JQ262">
        <v>0</v>
      </c>
      <c r="JR262">
        <v>44317.36438082176</v>
      </c>
      <c r="JS262">
        <v>1</v>
      </c>
      <c r="JT262">
        <v>3</v>
      </c>
    </row>
    <row r="263" spans="1:280" x14ac:dyDescent="0.25">
      <c r="A263">
        <v>2185</v>
      </c>
      <c r="B263">
        <v>2185</v>
      </c>
      <c r="C263" t="s">
        <v>368</v>
      </c>
      <c r="D263" t="s">
        <v>360</v>
      </c>
      <c r="E263" t="s">
        <v>369</v>
      </c>
      <c r="G263">
        <v>2148</v>
      </c>
      <c r="H263">
        <v>13817107</v>
      </c>
      <c r="I263">
        <v>1000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12.71</v>
      </c>
      <c r="Q263">
        <v>3725000</v>
      </c>
      <c r="R263">
        <v>5861.2</v>
      </c>
      <c r="S263">
        <v>5861.2</v>
      </c>
      <c r="T263">
        <v>5861.2</v>
      </c>
      <c r="U263">
        <v>0</v>
      </c>
      <c r="V263" t="s">
        <v>870</v>
      </c>
      <c r="W263">
        <v>5861.2</v>
      </c>
      <c r="X263">
        <v>5861.2</v>
      </c>
      <c r="Y263">
        <v>5861.2</v>
      </c>
      <c r="Z263">
        <v>0</v>
      </c>
      <c r="AA263">
        <v>861</v>
      </c>
      <c r="AB263">
        <v>644.73199999999997</v>
      </c>
      <c r="AC263">
        <v>58.8</v>
      </c>
      <c r="AD263">
        <v>1231</v>
      </c>
      <c r="AE263">
        <v>615.5</v>
      </c>
      <c r="AF263">
        <v>1231</v>
      </c>
      <c r="AG263">
        <v>1231</v>
      </c>
      <c r="AH263">
        <v>0</v>
      </c>
      <c r="AI263">
        <v>15</v>
      </c>
      <c r="AJ263">
        <v>15</v>
      </c>
      <c r="AK263">
        <v>15</v>
      </c>
      <c r="AL263">
        <v>15</v>
      </c>
      <c r="AM263">
        <v>0</v>
      </c>
      <c r="AN263">
        <v>0</v>
      </c>
      <c r="AO263">
        <v>0</v>
      </c>
      <c r="AP263">
        <v>0</v>
      </c>
      <c r="AQ263">
        <v>0</v>
      </c>
      <c r="AR263">
        <v>0</v>
      </c>
      <c r="AS263">
        <v>30</v>
      </c>
      <c r="AT263">
        <v>7.5</v>
      </c>
      <c r="AU263">
        <v>1137.42</v>
      </c>
      <c r="AV263">
        <v>284.35500000000002</v>
      </c>
      <c r="AW263">
        <v>1137.42</v>
      </c>
      <c r="AX263">
        <v>1137.42</v>
      </c>
      <c r="AY263">
        <v>0</v>
      </c>
      <c r="AZ263">
        <v>0</v>
      </c>
      <c r="BA263">
        <v>0</v>
      </c>
      <c r="BB263">
        <v>0</v>
      </c>
      <c r="BC263">
        <v>0</v>
      </c>
      <c r="BD263">
        <v>0</v>
      </c>
      <c r="BE263">
        <v>0</v>
      </c>
      <c r="BF263">
        <v>0</v>
      </c>
      <c r="BG263">
        <v>0</v>
      </c>
      <c r="BH263">
        <v>7324.3060999999998</v>
      </c>
      <c r="BI263">
        <v>7487.0870000000004</v>
      </c>
      <c r="BJ263">
        <v>7324.3060999999998</v>
      </c>
      <c r="BK263">
        <v>7487.0870000000004</v>
      </c>
      <c r="BL263">
        <v>7487.0870000000004</v>
      </c>
      <c r="BM263">
        <v>7487.0870000000004</v>
      </c>
      <c r="BN263" t="s">
        <v>871</v>
      </c>
      <c r="BO263">
        <v>0</v>
      </c>
      <c r="BP263">
        <v>0</v>
      </c>
      <c r="BQ263">
        <v>635.54</v>
      </c>
      <c r="BR263">
        <v>44</v>
      </c>
      <c r="BS263">
        <v>0.7</v>
      </c>
      <c r="BT263" t="s">
        <v>872</v>
      </c>
      <c r="BU263" t="s">
        <v>872</v>
      </c>
      <c r="BV263" t="s">
        <v>872</v>
      </c>
      <c r="BW263" t="s">
        <v>872</v>
      </c>
      <c r="BX263">
        <v>2148</v>
      </c>
      <c r="BY263">
        <v>13461837</v>
      </c>
      <c r="BZ263">
        <v>1000</v>
      </c>
      <c r="CA263">
        <v>0</v>
      </c>
      <c r="CB263">
        <v>0</v>
      </c>
      <c r="CC263">
        <v>0</v>
      </c>
      <c r="CD263">
        <v>0</v>
      </c>
      <c r="CE263">
        <v>0</v>
      </c>
      <c r="CF263">
        <v>0</v>
      </c>
      <c r="CG263">
        <v>12.71</v>
      </c>
      <c r="CH263">
        <v>3721089</v>
      </c>
      <c r="CI263">
        <v>5707.26</v>
      </c>
      <c r="CJ263">
        <v>5707.26</v>
      </c>
      <c r="CK263">
        <v>5707.26</v>
      </c>
      <c r="CL263">
        <v>0</v>
      </c>
      <c r="CM263">
        <v>0</v>
      </c>
      <c r="CN263" t="s">
        <v>873</v>
      </c>
      <c r="CO263">
        <v>5707.26</v>
      </c>
      <c r="CP263">
        <v>5707.26</v>
      </c>
      <c r="CQ263">
        <v>5707.26</v>
      </c>
      <c r="CR263">
        <v>0</v>
      </c>
      <c r="CS263">
        <v>842</v>
      </c>
      <c r="CT263">
        <v>627.79859999999996</v>
      </c>
      <c r="CU263">
        <v>58.8</v>
      </c>
      <c r="CV263">
        <v>1266.8</v>
      </c>
      <c r="CW263">
        <v>633.4</v>
      </c>
      <c r="CX263">
        <v>1266.8</v>
      </c>
      <c r="CY263">
        <v>1266.8</v>
      </c>
      <c r="CZ263">
        <v>0</v>
      </c>
      <c r="DA263">
        <v>12.66</v>
      </c>
      <c r="DB263">
        <v>12.66</v>
      </c>
      <c r="DC263">
        <v>12.66</v>
      </c>
      <c r="DD263">
        <v>12.66</v>
      </c>
      <c r="DE263">
        <v>0</v>
      </c>
      <c r="DF263">
        <v>0</v>
      </c>
      <c r="DG263">
        <v>0</v>
      </c>
      <c r="DH263">
        <v>0</v>
      </c>
      <c r="DI263">
        <v>0</v>
      </c>
      <c r="DJ263">
        <v>0</v>
      </c>
      <c r="DK263">
        <v>30</v>
      </c>
      <c r="DL263">
        <v>7.5</v>
      </c>
      <c r="DM263">
        <v>1107.55</v>
      </c>
      <c r="DN263">
        <v>276.88749999999999</v>
      </c>
      <c r="DO263">
        <v>1107.55</v>
      </c>
      <c r="DP263">
        <v>1107.55</v>
      </c>
      <c r="DQ263">
        <v>0</v>
      </c>
      <c r="DR263">
        <v>0</v>
      </c>
      <c r="DS263">
        <v>0</v>
      </c>
      <c r="DT263">
        <v>0</v>
      </c>
      <c r="DU263">
        <v>0</v>
      </c>
      <c r="DV263">
        <v>0</v>
      </c>
      <c r="DW263">
        <v>0</v>
      </c>
      <c r="DX263">
        <v>0</v>
      </c>
      <c r="DY263">
        <v>0</v>
      </c>
      <c r="DZ263">
        <v>7610.2786999999998</v>
      </c>
      <c r="EA263">
        <v>7324.3060999999998</v>
      </c>
      <c r="EB263">
        <v>7610.2786999999998</v>
      </c>
      <c r="EC263">
        <v>7324.3060999999998</v>
      </c>
      <c r="ED263">
        <v>7610.2786999999998</v>
      </c>
      <c r="EE263">
        <v>7610.2786999999998</v>
      </c>
      <c r="EF263" t="s">
        <v>874</v>
      </c>
      <c r="EG263">
        <v>-4.0229999999999997E-3</v>
      </c>
      <c r="EH263">
        <v>0</v>
      </c>
      <c r="EI263">
        <v>649.37</v>
      </c>
      <c r="EJ263">
        <v>51</v>
      </c>
      <c r="EK263">
        <v>0.7</v>
      </c>
      <c r="EL263" t="s">
        <v>872</v>
      </c>
      <c r="EM263" t="s">
        <v>872</v>
      </c>
      <c r="EN263" t="s">
        <v>872</v>
      </c>
      <c r="EO263" t="s">
        <v>872</v>
      </c>
      <c r="EP263">
        <v>2148</v>
      </c>
      <c r="EQ263">
        <v>13432639</v>
      </c>
      <c r="ER263" s="22">
        <v>0</v>
      </c>
      <c r="ES263">
        <v>629356</v>
      </c>
      <c r="ET263">
        <v>3499</v>
      </c>
      <c r="EU263">
        <v>0</v>
      </c>
      <c r="EV263">
        <v>0</v>
      </c>
      <c r="EW263">
        <v>0</v>
      </c>
      <c r="EX263">
        <v>0</v>
      </c>
      <c r="EY263">
        <v>12.71</v>
      </c>
      <c r="EZ263">
        <v>3052242</v>
      </c>
      <c r="FA263">
        <v>5994.17</v>
      </c>
      <c r="FB263">
        <v>5994.17</v>
      </c>
      <c r="FC263">
        <v>5994.17</v>
      </c>
      <c r="FD263">
        <v>0</v>
      </c>
      <c r="FE263">
        <v>0</v>
      </c>
      <c r="FF263" t="s">
        <v>875</v>
      </c>
      <c r="FG263">
        <v>5994.17</v>
      </c>
      <c r="FH263">
        <v>5994.17</v>
      </c>
      <c r="FI263">
        <v>5994.17</v>
      </c>
      <c r="FJ263">
        <v>0</v>
      </c>
      <c r="FK263">
        <v>857</v>
      </c>
      <c r="FL263">
        <v>659.3587</v>
      </c>
      <c r="FM263">
        <v>58.8</v>
      </c>
      <c r="FN263">
        <v>1209.23</v>
      </c>
      <c r="FO263">
        <v>604.61500000000001</v>
      </c>
      <c r="FP263">
        <v>1209.23</v>
      </c>
      <c r="FQ263">
        <v>1209.23</v>
      </c>
      <c r="FR263">
        <v>0</v>
      </c>
      <c r="FS263">
        <v>19.829999999999998</v>
      </c>
      <c r="FT263">
        <v>19.829999999999998</v>
      </c>
      <c r="FU263">
        <v>19.829999999999998</v>
      </c>
      <c r="FV263">
        <v>19.829999999999998</v>
      </c>
      <c r="FW263">
        <v>0</v>
      </c>
      <c r="FX263">
        <v>0</v>
      </c>
      <c r="FY263">
        <v>0</v>
      </c>
      <c r="FZ263">
        <v>0</v>
      </c>
      <c r="GA263">
        <v>0</v>
      </c>
      <c r="GB263">
        <v>0</v>
      </c>
      <c r="GC263">
        <v>30</v>
      </c>
      <c r="GD263">
        <v>7.5</v>
      </c>
      <c r="GE263">
        <v>1064.02</v>
      </c>
      <c r="GF263">
        <v>266.005</v>
      </c>
      <c r="GG263">
        <v>1064.02</v>
      </c>
      <c r="GH263">
        <v>1064.02</v>
      </c>
      <c r="GI263">
        <v>0</v>
      </c>
      <c r="GJ263">
        <v>0</v>
      </c>
      <c r="GK263">
        <v>0</v>
      </c>
      <c r="GL263">
        <v>0</v>
      </c>
      <c r="GM263">
        <v>0</v>
      </c>
      <c r="GN263">
        <v>0</v>
      </c>
      <c r="GO263">
        <v>0</v>
      </c>
      <c r="GP263">
        <v>0</v>
      </c>
      <c r="GQ263">
        <v>0</v>
      </c>
      <c r="GR263">
        <v>7711.9666999999999</v>
      </c>
      <c r="GS263">
        <v>7610.2786999999998</v>
      </c>
      <c r="GT263">
        <v>7711.9666999999999</v>
      </c>
      <c r="GU263">
        <v>7610.2786999999998</v>
      </c>
      <c r="GV263">
        <v>7711.9666999999999</v>
      </c>
      <c r="GW263">
        <v>7711.9666999999999</v>
      </c>
      <c r="GX263" t="s">
        <v>876</v>
      </c>
      <c r="GY263">
        <v>-9.0109999999999999E-3</v>
      </c>
      <c r="GZ263">
        <v>0</v>
      </c>
      <c r="HA263">
        <v>504.61</v>
      </c>
      <c r="HB263">
        <v>27</v>
      </c>
      <c r="HC263">
        <v>0.7</v>
      </c>
      <c r="HD263" t="s">
        <v>872</v>
      </c>
      <c r="HE263" t="s">
        <v>872</v>
      </c>
      <c r="HF263" t="s">
        <v>872</v>
      </c>
      <c r="HG263" t="s">
        <v>872</v>
      </c>
      <c r="HH263">
        <v>2148</v>
      </c>
      <c r="HI263">
        <v>12884394</v>
      </c>
      <c r="HJ263">
        <v>3171</v>
      </c>
      <c r="HK263">
        <v>697850</v>
      </c>
      <c r="HL263">
        <v>1010</v>
      </c>
      <c r="HM263">
        <v>0</v>
      </c>
      <c r="HN263">
        <v>0</v>
      </c>
      <c r="HO263">
        <v>0</v>
      </c>
      <c r="HP263">
        <v>0</v>
      </c>
      <c r="HQ263">
        <v>12.93</v>
      </c>
      <c r="HR263">
        <v>3204336</v>
      </c>
      <c r="HS263">
        <v>6033.22</v>
      </c>
      <c r="HT263">
        <v>6033.22</v>
      </c>
      <c r="HU263">
        <v>6033.22</v>
      </c>
      <c r="HV263">
        <v>0</v>
      </c>
      <c r="HW263">
        <v>0</v>
      </c>
      <c r="HX263" t="s">
        <v>877</v>
      </c>
      <c r="HY263">
        <v>6033.22</v>
      </c>
      <c r="HZ263">
        <v>6033.22</v>
      </c>
      <c r="IA263">
        <v>6033.22</v>
      </c>
      <c r="IB263">
        <v>0</v>
      </c>
      <c r="IC263">
        <v>872</v>
      </c>
      <c r="ID263">
        <v>663.65419999999995</v>
      </c>
      <c r="IE263">
        <v>66.8</v>
      </c>
      <c r="IF263">
        <v>1188.51</v>
      </c>
      <c r="IG263">
        <v>594.255</v>
      </c>
      <c r="IH263">
        <v>1188.51</v>
      </c>
      <c r="II263">
        <v>1188.51</v>
      </c>
      <c r="IJ263">
        <v>0</v>
      </c>
      <c r="IK263">
        <v>16.989999999999998</v>
      </c>
      <c r="IL263">
        <v>16.989999999999998</v>
      </c>
      <c r="IM263">
        <v>16.989999999999998</v>
      </c>
      <c r="IN263">
        <v>16.989999999999998</v>
      </c>
      <c r="IO263">
        <v>0</v>
      </c>
      <c r="IP263">
        <v>0</v>
      </c>
      <c r="IQ263">
        <v>0</v>
      </c>
      <c r="IR263">
        <v>0</v>
      </c>
      <c r="IS263">
        <v>0</v>
      </c>
      <c r="IT263">
        <v>0</v>
      </c>
      <c r="IU263">
        <v>43</v>
      </c>
      <c r="IV263">
        <v>10.75</v>
      </c>
      <c r="IW263">
        <v>1305.19</v>
      </c>
      <c r="IX263">
        <v>326.29750000000001</v>
      </c>
      <c r="IY263">
        <v>1305.19</v>
      </c>
      <c r="IZ263">
        <v>1305.19</v>
      </c>
      <c r="JA263">
        <v>0</v>
      </c>
      <c r="JB263">
        <v>0</v>
      </c>
      <c r="JC263">
        <v>0</v>
      </c>
      <c r="JD263">
        <v>0</v>
      </c>
      <c r="JE263">
        <v>0</v>
      </c>
      <c r="JF263">
        <v>0</v>
      </c>
      <c r="JG263">
        <v>0</v>
      </c>
      <c r="JH263">
        <v>0</v>
      </c>
      <c r="JI263">
        <v>0</v>
      </c>
      <c r="JJ263">
        <v>7711.9666999999999</v>
      </c>
      <c r="JK263">
        <v>7711.9666999999999</v>
      </c>
      <c r="JL263" t="s">
        <v>878</v>
      </c>
      <c r="JM263">
        <v>-9.2569999999999996E-3</v>
      </c>
      <c r="JN263">
        <v>0</v>
      </c>
      <c r="JO263">
        <v>531.12</v>
      </c>
      <c r="JP263">
        <v>29</v>
      </c>
      <c r="JQ263">
        <v>0.7</v>
      </c>
      <c r="JR263">
        <v>44317.36438082176</v>
      </c>
      <c r="JS263">
        <v>1</v>
      </c>
      <c r="JT263">
        <v>2</v>
      </c>
    </row>
    <row r="264" spans="1:280" x14ac:dyDescent="0.25">
      <c r="A264">
        <v>2186</v>
      </c>
      <c r="B264">
        <v>2186</v>
      </c>
      <c r="C264" t="s">
        <v>370</v>
      </c>
      <c r="D264" t="s">
        <v>360</v>
      </c>
      <c r="E264" t="s">
        <v>371</v>
      </c>
      <c r="G264">
        <v>2148</v>
      </c>
      <c r="H264">
        <v>1962592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9.9</v>
      </c>
      <c r="Q264">
        <v>771500</v>
      </c>
      <c r="R264">
        <v>1103</v>
      </c>
      <c r="S264">
        <v>1103</v>
      </c>
      <c r="T264">
        <v>1103</v>
      </c>
      <c r="U264">
        <v>0</v>
      </c>
      <c r="V264" t="s">
        <v>870</v>
      </c>
      <c r="W264">
        <v>1103</v>
      </c>
      <c r="X264">
        <v>1103</v>
      </c>
      <c r="Y264">
        <v>1103</v>
      </c>
      <c r="Z264">
        <v>0</v>
      </c>
      <c r="AA264">
        <v>151</v>
      </c>
      <c r="AB264">
        <v>121.33</v>
      </c>
      <c r="AC264">
        <v>7.1</v>
      </c>
      <c r="AD264">
        <v>20</v>
      </c>
      <c r="AE264">
        <v>10</v>
      </c>
      <c r="AF264">
        <v>20</v>
      </c>
      <c r="AG264">
        <v>20</v>
      </c>
      <c r="AH264">
        <v>0</v>
      </c>
      <c r="AI264">
        <v>0</v>
      </c>
      <c r="AJ264">
        <v>0</v>
      </c>
      <c r="AK264">
        <v>0</v>
      </c>
      <c r="AL264">
        <v>0</v>
      </c>
      <c r="AM264">
        <v>0</v>
      </c>
      <c r="AN264">
        <v>0</v>
      </c>
      <c r="AO264">
        <v>0</v>
      </c>
      <c r="AP264">
        <v>0</v>
      </c>
      <c r="AQ264">
        <v>0</v>
      </c>
      <c r="AR264">
        <v>0</v>
      </c>
      <c r="AS264">
        <v>2</v>
      </c>
      <c r="AT264">
        <v>0.5</v>
      </c>
      <c r="AU264">
        <v>46</v>
      </c>
      <c r="AV264">
        <v>11.5</v>
      </c>
      <c r="AW264">
        <v>46</v>
      </c>
      <c r="AX264">
        <v>46</v>
      </c>
      <c r="AY264">
        <v>0</v>
      </c>
      <c r="AZ264">
        <v>0</v>
      </c>
      <c r="BA264">
        <v>0</v>
      </c>
      <c r="BB264">
        <v>0</v>
      </c>
      <c r="BC264">
        <v>0</v>
      </c>
      <c r="BD264">
        <v>0</v>
      </c>
      <c r="BE264">
        <v>0</v>
      </c>
      <c r="BF264">
        <v>0</v>
      </c>
      <c r="BG264">
        <v>0</v>
      </c>
      <c r="BH264">
        <v>128.32230000000001</v>
      </c>
      <c r="BI264">
        <v>1253.43</v>
      </c>
      <c r="BJ264">
        <v>1226.9898000000001</v>
      </c>
      <c r="BK264">
        <v>1253.43</v>
      </c>
      <c r="BL264">
        <v>1253.43</v>
      </c>
      <c r="BM264">
        <v>1253.43</v>
      </c>
      <c r="BN264" t="s">
        <v>871</v>
      </c>
      <c r="BO264">
        <v>0</v>
      </c>
      <c r="BP264">
        <v>0</v>
      </c>
      <c r="BQ264">
        <v>699.46</v>
      </c>
      <c r="BR264">
        <v>48</v>
      </c>
      <c r="BS264">
        <v>0.7</v>
      </c>
      <c r="BT264" t="s">
        <v>872</v>
      </c>
      <c r="BU264" t="s">
        <v>872</v>
      </c>
      <c r="BV264" t="s">
        <v>872</v>
      </c>
      <c r="BW264" t="s">
        <v>872</v>
      </c>
      <c r="BX264">
        <v>2148</v>
      </c>
      <c r="BY264">
        <v>1858692</v>
      </c>
      <c r="BZ264">
        <v>0</v>
      </c>
      <c r="CA264">
        <v>0</v>
      </c>
      <c r="CB264">
        <v>0</v>
      </c>
      <c r="CC264">
        <v>0</v>
      </c>
      <c r="CD264">
        <v>0</v>
      </c>
      <c r="CE264">
        <v>0</v>
      </c>
      <c r="CF264">
        <v>0</v>
      </c>
      <c r="CG264">
        <v>9.9</v>
      </c>
      <c r="CH264">
        <v>771500</v>
      </c>
      <c r="CI264">
        <v>1.99</v>
      </c>
      <c r="CJ264">
        <v>1079.18</v>
      </c>
      <c r="CK264">
        <v>1.99</v>
      </c>
      <c r="CL264">
        <v>1077.19</v>
      </c>
      <c r="CM264">
        <v>0</v>
      </c>
      <c r="CN264" t="s">
        <v>873</v>
      </c>
      <c r="CO264">
        <v>1.99</v>
      </c>
      <c r="CP264">
        <v>1079.18</v>
      </c>
      <c r="CQ264">
        <v>1.99</v>
      </c>
      <c r="CR264">
        <v>1077.19</v>
      </c>
      <c r="CS264">
        <v>151</v>
      </c>
      <c r="CT264">
        <v>118.7098</v>
      </c>
      <c r="CU264">
        <v>7.1</v>
      </c>
      <c r="CV264">
        <v>0</v>
      </c>
      <c r="CW264">
        <v>0</v>
      </c>
      <c r="CX264">
        <v>20</v>
      </c>
      <c r="CY264">
        <v>0</v>
      </c>
      <c r="CZ264">
        <v>20</v>
      </c>
      <c r="DA264">
        <v>0</v>
      </c>
      <c r="DB264">
        <v>0</v>
      </c>
      <c r="DC264">
        <v>0</v>
      </c>
      <c r="DD264">
        <v>0</v>
      </c>
      <c r="DE264">
        <v>0</v>
      </c>
      <c r="DF264">
        <v>0</v>
      </c>
      <c r="DG264">
        <v>0</v>
      </c>
      <c r="DH264">
        <v>0</v>
      </c>
      <c r="DI264">
        <v>0</v>
      </c>
      <c r="DJ264">
        <v>0</v>
      </c>
      <c r="DK264">
        <v>2</v>
      </c>
      <c r="DL264">
        <v>0.5</v>
      </c>
      <c r="DM264">
        <v>0.09</v>
      </c>
      <c r="DN264">
        <v>2.2499999999999999E-2</v>
      </c>
      <c r="DO264">
        <v>46</v>
      </c>
      <c r="DP264">
        <v>0.09</v>
      </c>
      <c r="DQ264">
        <v>45.91</v>
      </c>
      <c r="DR264">
        <v>0</v>
      </c>
      <c r="DS264">
        <v>0</v>
      </c>
      <c r="DT264">
        <v>0</v>
      </c>
      <c r="DU264">
        <v>0</v>
      </c>
      <c r="DV264">
        <v>0</v>
      </c>
      <c r="DW264">
        <v>0</v>
      </c>
      <c r="DX264">
        <v>0</v>
      </c>
      <c r="DY264">
        <v>0</v>
      </c>
      <c r="DZ264">
        <v>143.08670000000001</v>
      </c>
      <c r="EA264">
        <v>128.32230000000001</v>
      </c>
      <c r="EB264">
        <v>1336.8191999999999</v>
      </c>
      <c r="EC264">
        <v>1226.9898000000001</v>
      </c>
      <c r="ED264">
        <v>143.08670000000001</v>
      </c>
      <c r="EE264">
        <v>1336.8191999999999</v>
      </c>
      <c r="EF264" t="s">
        <v>874</v>
      </c>
      <c r="EG264">
        <v>-1.624E-3</v>
      </c>
      <c r="EH264">
        <v>0</v>
      </c>
      <c r="EI264">
        <v>713.73</v>
      </c>
      <c r="EJ264">
        <v>58</v>
      </c>
      <c r="EK264">
        <v>0.7</v>
      </c>
      <c r="EL264" t="s">
        <v>872</v>
      </c>
      <c r="EM264" t="s">
        <v>872</v>
      </c>
      <c r="EN264" t="s">
        <v>872</v>
      </c>
      <c r="EO264" t="s">
        <v>872</v>
      </c>
      <c r="EP264">
        <v>2148</v>
      </c>
      <c r="EQ264">
        <v>1843931</v>
      </c>
      <c r="ER264" s="22">
        <v>0</v>
      </c>
      <c r="ES264">
        <v>127146</v>
      </c>
      <c r="ET264">
        <v>657</v>
      </c>
      <c r="EU264">
        <v>0</v>
      </c>
      <c r="EV264">
        <v>0</v>
      </c>
      <c r="EW264">
        <v>0</v>
      </c>
      <c r="EX264">
        <v>0</v>
      </c>
      <c r="EY264">
        <v>9.9</v>
      </c>
      <c r="EZ264">
        <v>698117</v>
      </c>
      <c r="FA264">
        <v>4.51</v>
      </c>
      <c r="FB264">
        <v>1176.72</v>
      </c>
      <c r="FC264">
        <v>4.51</v>
      </c>
      <c r="FD264">
        <v>1172.21</v>
      </c>
      <c r="FE264">
        <v>0</v>
      </c>
      <c r="FF264" t="s">
        <v>875</v>
      </c>
      <c r="FG264">
        <v>4.51</v>
      </c>
      <c r="FH264">
        <v>1176.72</v>
      </c>
      <c r="FI264">
        <v>4.51</v>
      </c>
      <c r="FJ264">
        <v>1172.21</v>
      </c>
      <c r="FK264">
        <v>168</v>
      </c>
      <c r="FL264">
        <v>129.4392</v>
      </c>
      <c r="FM264">
        <v>7.1</v>
      </c>
      <c r="FN264">
        <v>0</v>
      </c>
      <c r="FO264">
        <v>0</v>
      </c>
      <c r="FP264">
        <v>24.12</v>
      </c>
      <c r="FQ264">
        <v>0</v>
      </c>
      <c r="FR264">
        <v>24.12</v>
      </c>
      <c r="FS264">
        <v>0</v>
      </c>
      <c r="FT264">
        <v>0</v>
      </c>
      <c r="FU264">
        <v>0</v>
      </c>
      <c r="FV264">
        <v>0</v>
      </c>
      <c r="FW264">
        <v>0</v>
      </c>
      <c r="FX264">
        <v>0</v>
      </c>
      <c r="FY264">
        <v>0</v>
      </c>
      <c r="FZ264">
        <v>0</v>
      </c>
      <c r="GA264">
        <v>0</v>
      </c>
      <c r="GB264">
        <v>0</v>
      </c>
      <c r="GC264">
        <v>8</v>
      </c>
      <c r="GD264">
        <v>2</v>
      </c>
      <c r="GE264">
        <v>0.15</v>
      </c>
      <c r="GF264">
        <v>3.7499999999999999E-2</v>
      </c>
      <c r="GG264">
        <v>38</v>
      </c>
      <c r="GH264">
        <v>0.15</v>
      </c>
      <c r="GI264">
        <v>37.85</v>
      </c>
      <c r="GJ264">
        <v>0</v>
      </c>
      <c r="GK264">
        <v>0</v>
      </c>
      <c r="GL264">
        <v>0</v>
      </c>
      <c r="GM264">
        <v>0</v>
      </c>
      <c r="GN264">
        <v>0</v>
      </c>
      <c r="GO264">
        <v>0</v>
      </c>
      <c r="GP264">
        <v>0</v>
      </c>
      <c r="GQ264">
        <v>0</v>
      </c>
      <c r="GR264">
        <v>1377.1033</v>
      </c>
      <c r="GS264">
        <v>143.08670000000001</v>
      </c>
      <c r="GT264">
        <v>1377.1033</v>
      </c>
      <c r="GU264">
        <v>1336.8191999999999</v>
      </c>
      <c r="GV264">
        <v>1377.1033</v>
      </c>
      <c r="GW264">
        <v>1377.1033</v>
      </c>
      <c r="GX264" t="s">
        <v>876</v>
      </c>
      <c r="GY264">
        <v>-5.4739999999999997E-3</v>
      </c>
      <c r="GZ264">
        <v>0</v>
      </c>
      <c r="HA264">
        <v>590.02</v>
      </c>
      <c r="HB264">
        <v>46</v>
      </c>
      <c r="HC264">
        <v>0.7</v>
      </c>
      <c r="HD264" t="s">
        <v>872</v>
      </c>
      <c r="HE264" t="s">
        <v>872</v>
      </c>
      <c r="HF264" t="s">
        <v>872</v>
      </c>
      <c r="HG264" t="s">
        <v>872</v>
      </c>
      <c r="HH264">
        <v>2148</v>
      </c>
      <c r="HI264">
        <v>1856623</v>
      </c>
      <c r="HJ264">
        <v>0</v>
      </c>
      <c r="HK264">
        <v>138457</v>
      </c>
      <c r="HL264">
        <v>0</v>
      </c>
      <c r="HM264">
        <v>0</v>
      </c>
      <c r="HN264">
        <v>0</v>
      </c>
      <c r="HO264">
        <v>0</v>
      </c>
      <c r="HP264">
        <v>0</v>
      </c>
      <c r="HQ264">
        <v>10.01</v>
      </c>
      <c r="HR264">
        <v>761196</v>
      </c>
      <c r="HS264">
        <v>1215.03</v>
      </c>
      <c r="HT264">
        <v>1215.03</v>
      </c>
      <c r="HU264">
        <v>1215.03</v>
      </c>
      <c r="HV264">
        <v>0</v>
      </c>
      <c r="HW264">
        <v>0</v>
      </c>
      <c r="HX264" t="s">
        <v>877</v>
      </c>
      <c r="HY264">
        <v>1215.03</v>
      </c>
      <c r="HZ264">
        <v>1215.03</v>
      </c>
      <c r="IA264">
        <v>1215.03</v>
      </c>
      <c r="IB264">
        <v>0</v>
      </c>
      <c r="IC264">
        <v>159</v>
      </c>
      <c r="ID264">
        <v>133.6533</v>
      </c>
      <c r="IE264">
        <v>0.4</v>
      </c>
      <c r="IF264">
        <v>29.04</v>
      </c>
      <c r="IG264">
        <v>14.52</v>
      </c>
      <c r="IH264">
        <v>29.04</v>
      </c>
      <c r="II264">
        <v>29.04</v>
      </c>
      <c r="IJ264">
        <v>0</v>
      </c>
      <c r="IK264">
        <v>0</v>
      </c>
      <c r="IL264">
        <v>0</v>
      </c>
      <c r="IM264">
        <v>0</v>
      </c>
      <c r="IN264">
        <v>0</v>
      </c>
      <c r="IO264">
        <v>0</v>
      </c>
      <c r="IP264">
        <v>0</v>
      </c>
      <c r="IQ264">
        <v>0</v>
      </c>
      <c r="IR264">
        <v>0</v>
      </c>
      <c r="IS264">
        <v>0</v>
      </c>
      <c r="IT264">
        <v>0</v>
      </c>
      <c r="IU264">
        <v>2</v>
      </c>
      <c r="IV264">
        <v>0.5</v>
      </c>
      <c r="IW264">
        <v>52</v>
      </c>
      <c r="IX264">
        <v>13</v>
      </c>
      <c r="IY264">
        <v>52</v>
      </c>
      <c r="IZ264">
        <v>52</v>
      </c>
      <c r="JA264">
        <v>0</v>
      </c>
      <c r="JB264">
        <v>0</v>
      </c>
      <c r="JC264">
        <v>0</v>
      </c>
      <c r="JD264">
        <v>0</v>
      </c>
      <c r="JE264">
        <v>0</v>
      </c>
      <c r="JF264">
        <v>0</v>
      </c>
      <c r="JG264">
        <v>0</v>
      </c>
      <c r="JH264">
        <v>0</v>
      </c>
      <c r="JI264">
        <v>0</v>
      </c>
      <c r="JJ264">
        <v>1377.1033</v>
      </c>
      <c r="JK264">
        <v>1377.1033</v>
      </c>
      <c r="JL264" t="s">
        <v>878</v>
      </c>
      <c r="JM264">
        <v>-5.6389999999999999E-3</v>
      </c>
      <c r="JN264">
        <v>0</v>
      </c>
      <c r="JO264">
        <v>626.48</v>
      </c>
      <c r="JP264">
        <v>47</v>
      </c>
      <c r="JQ264">
        <v>0.7</v>
      </c>
      <c r="JR264">
        <v>44317.36438082176</v>
      </c>
      <c r="JS264">
        <v>1</v>
      </c>
      <c r="JT264">
        <v>2</v>
      </c>
    </row>
    <row r="265" spans="1:280" x14ac:dyDescent="0.25">
      <c r="A265">
        <v>4592</v>
      </c>
      <c r="B265">
        <v>2186</v>
      </c>
      <c r="D265" t="s">
        <v>360</v>
      </c>
      <c r="E265" t="s">
        <v>371</v>
      </c>
      <c r="F265" t="s">
        <v>1041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T265">
        <v>0</v>
      </c>
      <c r="U265">
        <v>0</v>
      </c>
      <c r="V265" t="s">
        <v>870</v>
      </c>
      <c r="W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G265">
        <v>0</v>
      </c>
      <c r="AH265">
        <v>0</v>
      </c>
      <c r="AI265">
        <v>0</v>
      </c>
      <c r="AJ265">
        <v>0</v>
      </c>
      <c r="AL265">
        <v>0</v>
      </c>
      <c r="AM265">
        <v>0</v>
      </c>
      <c r="AN265">
        <v>0</v>
      </c>
      <c r="AO265">
        <v>0</v>
      </c>
      <c r="AQ265">
        <v>0</v>
      </c>
      <c r="AR265">
        <v>0</v>
      </c>
      <c r="AS265">
        <v>0</v>
      </c>
      <c r="AT265">
        <v>0</v>
      </c>
      <c r="AU265">
        <v>0</v>
      </c>
      <c r="AV265">
        <v>0</v>
      </c>
      <c r="AX265">
        <v>0</v>
      </c>
      <c r="AY265">
        <v>0</v>
      </c>
      <c r="AZ265">
        <v>0</v>
      </c>
      <c r="BB265">
        <v>0</v>
      </c>
      <c r="BC265">
        <v>0</v>
      </c>
      <c r="BD265">
        <v>0</v>
      </c>
      <c r="BF265">
        <v>0</v>
      </c>
      <c r="BG265">
        <v>0</v>
      </c>
      <c r="BH265">
        <v>1098.6675</v>
      </c>
      <c r="BI265">
        <v>0</v>
      </c>
      <c r="BL265">
        <v>1098.6675</v>
      </c>
      <c r="BN265" t="s">
        <v>871</v>
      </c>
      <c r="BO265">
        <v>0</v>
      </c>
      <c r="BP265">
        <v>0</v>
      </c>
      <c r="BQ265">
        <v>0</v>
      </c>
      <c r="BR265">
        <v>0</v>
      </c>
      <c r="BS265">
        <v>0</v>
      </c>
      <c r="BT265" t="s">
        <v>872</v>
      </c>
      <c r="BU265" t="s">
        <v>872</v>
      </c>
      <c r="BV265" t="s">
        <v>872</v>
      </c>
      <c r="BW265" t="s">
        <v>872</v>
      </c>
      <c r="BY265">
        <v>0</v>
      </c>
      <c r="BZ265">
        <v>0</v>
      </c>
      <c r="CA265">
        <v>0</v>
      </c>
      <c r="CB265">
        <v>0</v>
      </c>
      <c r="CC265">
        <v>0</v>
      </c>
      <c r="CD265">
        <v>0</v>
      </c>
      <c r="CE265">
        <v>0</v>
      </c>
      <c r="CF265">
        <v>0</v>
      </c>
      <c r="CG265">
        <v>0</v>
      </c>
      <c r="CH265">
        <v>0</v>
      </c>
      <c r="CI265">
        <v>1077.19</v>
      </c>
      <c r="CK265">
        <v>1077.19</v>
      </c>
      <c r="CL265">
        <v>0</v>
      </c>
      <c r="CM265">
        <v>0</v>
      </c>
      <c r="CN265" t="s">
        <v>873</v>
      </c>
      <c r="CO265">
        <v>1077.19</v>
      </c>
      <c r="CQ265">
        <v>1077.19</v>
      </c>
      <c r="CR265">
        <v>0</v>
      </c>
      <c r="CS265">
        <v>0</v>
      </c>
      <c r="CT265">
        <v>0</v>
      </c>
      <c r="CU265">
        <v>0</v>
      </c>
      <c r="CV265">
        <v>20</v>
      </c>
      <c r="CW265">
        <v>10</v>
      </c>
      <c r="CY265">
        <v>20</v>
      </c>
      <c r="CZ265">
        <v>0</v>
      </c>
      <c r="DA265">
        <v>0</v>
      </c>
      <c r="DB265">
        <v>0</v>
      </c>
      <c r="DD265">
        <v>0</v>
      </c>
      <c r="DE265">
        <v>0</v>
      </c>
      <c r="DF265">
        <v>0</v>
      </c>
      <c r="DG265">
        <v>0</v>
      </c>
      <c r="DI265">
        <v>0</v>
      </c>
      <c r="DJ265">
        <v>0</v>
      </c>
      <c r="DK265">
        <v>0</v>
      </c>
      <c r="DL265">
        <v>0</v>
      </c>
      <c r="DM265">
        <v>45.91</v>
      </c>
      <c r="DN265">
        <v>11.477499999999999</v>
      </c>
      <c r="DP265">
        <v>45.91</v>
      </c>
      <c r="DQ265">
        <v>0</v>
      </c>
      <c r="DR265">
        <v>0</v>
      </c>
      <c r="DT265">
        <v>0</v>
      </c>
      <c r="DU265">
        <v>0</v>
      </c>
      <c r="DV265">
        <v>0</v>
      </c>
      <c r="DX265">
        <v>0</v>
      </c>
      <c r="DY265">
        <v>0</v>
      </c>
      <c r="DZ265">
        <v>1193.7325000000001</v>
      </c>
      <c r="EA265">
        <v>1098.6675</v>
      </c>
      <c r="ED265">
        <v>1193.7325000000001</v>
      </c>
      <c r="EF265" t="s">
        <v>874</v>
      </c>
      <c r="EG265">
        <v>-1.624E-3</v>
      </c>
      <c r="EH265">
        <v>0</v>
      </c>
      <c r="EI265">
        <v>0</v>
      </c>
      <c r="EJ265">
        <v>0</v>
      </c>
      <c r="EK265">
        <v>0</v>
      </c>
      <c r="EL265" t="s">
        <v>872</v>
      </c>
      <c r="EM265" t="s">
        <v>872</v>
      </c>
      <c r="EN265" t="s">
        <v>872</v>
      </c>
      <c r="EO265" t="s">
        <v>872</v>
      </c>
      <c r="EQ265">
        <v>0</v>
      </c>
      <c r="ER265" s="22">
        <v>0</v>
      </c>
      <c r="ES265">
        <v>0</v>
      </c>
      <c r="ET265">
        <v>0</v>
      </c>
      <c r="EU265">
        <v>0</v>
      </c>
      <c r="EV265">
        <v>0</v>
      </c>
      <c r="EW265">
        <v>0</v>
      </c>
      <c r="EX265">
        <v>0</v>
      </c>
      <c r="EY265">
        <v>0</v>
      </c>
      <c r="EZ265">
        <v>0</v>
      </c>
      <c r="FA265">
        <v>1172.21</v>
      </c>
      <c r="FC265">
        <v>1172.21</v>
      </c>
      <c r="FD265">
        <v>0</v>
      </c>
      <c r="FE265">
        <v>0</v>
      </c>
      <c r="FF265" t="s">
        <v>875</v>
      </c>
      <c r="FG265">
        <v>1172.21</v>
      </c>
      <c r="FI265">
        <v>1172.21</v>
      </c>
      <c r="FJ265">
        <v>0</v>
      </c>
      <c r="FK265">
        <v>0</v>
      </c>
      <c r="FL265">
        <v>0</v>
      </c>
      <c r="FM265">
        <v>0</v>
      </c>
      <c r="FN265">
        <v>24.12</v>
      </c>
      <c r="FO265">
        <v>12.06</v>
      </c>
      <c r="FQ265">
        <v>24.12</v>
      </c>
      <c r="FR265">
        <v>0</v>
      </c>
      <c r="FS265">
        <v>0</v>
      </c>
      <c r="FT265">
        <v>0</v>
      </c>
      <c r="FV265">
        <v>0</v>
      </c>
      <c r="FW265">
        <v>0</v>
      </c>
      <c r="FX265">
        <v>0</v>
      </c>
      <c r="FY265">
        <v>0</v>
      </c>
      <c r="GA265">
        <v>0</v>
      </c>
      <c r="GB265">
        <v>0</v>
      </c>
      <c r="GC265">
        <v>0</v>
      </c>
      <c r="GD265">
        <v>0</v>
      </c>
      <c r="GE265">
        <v>37.85</v>
      </c>
      <c r="GF265">
        <v>9.4625000000000004</v>
      </c>
      <c r="GH265">
        <v>37.85</v>
      </c>
      <c r="GI265">
        <v>0</v>
      </c>
      <c r="GJ265">
        <v>0</v>
      </c>
      <c r="GL265">
        <v>0</v>
      </c>
      <c r="GM265">
        <v>0</v>
      </c>
      <c r="GN265">
        <v>0</v>
      </c>
      <c r="GP265">
        <v>0</v>
      </c>
      <c r="GQ265">
        <v>0</v>
      </c>
      <c r="GR265">
        <v>0</v>
      </c>
      <c r="GS265">
        <v>1193.7325000000001</v>
      </c>
      <c r="GV265">
        <v>1193.7325000000001</v>
      </c>
      <c r="GX265" t="s">
        <v>876</v>
      </c>
      <c r="GY265">
        <v>-5.4739999999999997E-3</v>
      </c>
      <c r="GZ265">
        <v>0</v>
      </c>
      <c r="HA265">
        <v>0</v>
      </c>
      <c r="HB265">
        <v>0</v>
      </c>
      <c r="HC265">
        <v>0</v>
      </c>
      <c r="HD265" t="s">
        <v>872</v>
      </c>
      <c r="HE265" t="s">
        <v>872</v>
      </c>
      <c r="HF265" t="s">
        <v>872</v>
      </c>
      <c r="HG265" t="s">
        <v>872</v>
      </c>
      <c r="HX265" t="s">
        <v>877</v>
      </c>
      <c r="JL265" t="s">
        <v>878</v>
      </c>
      <c r="JR265">
        <v>44317.36438082176</v>
      </c>
      <c r="JS265">
        <v>1</v>
      </c>
      <c r="JT265">
        <v>3</v>
      </c>
    </row>
    <row r="266" spans="1:280" x14ac:dyDescent="0.25">
      <c r="A266">
        <v>2187</v>
      </c>
      <c r="B266">
        <v>2187</v>
      </c>
      <c r="C266" t="s">
        <v>372</v>
      </c>
      <c r="D266" t="s">
        <v>360</v>
      </c>
      <c r="E266" t="s">
        <v>373</v>
      </c>
      <c r="G266">
        <v>2148</v>
      </c>
      <c r="H266">
        <v>16683792</v>
      </c>
      <c r="I266">
        <v>0</v>
      </c>
      <c r="J266">
        <v>0</v>
      </c>
      <c r="K266">
        <v>1800</v>
      </c>
      <c r="L266">
        <v>0</v>
      </c>
      <c r="M266">
        <v>0</v>
      </c>
      <c r="N266">
        <v>0</v>
      </c>
      <c r="O266">
        <v>0</v>
      </c>
      <c r="P266">
        <v>13.19</v>
      </c>
      <c r="Q266">
        <v>6660852</v>
      </c>
      <c r="R266">
        <v>9051.6</v>
      </c>
      <c r="S266">
        <v>9051.6</v>
      </c>
      <c r="T266">
        <v>9051.6</v>
      </c>
      <c r="U266">
        <v>0</v>
      </c>
      <c r="V266" t="s">
        <v>870</v>
      </c>
      <c r="W266">
        <v>9051.6</v>
      </c>
      <c r="X266">
        <v>9051.6</v>
      </c>
      <c r="Y266">
        <v>9051.6</v>
      </c>
      <c r="Z266">
        <v>0</v>
      </c>
      <c r="AA266">
        <v>1191</v>
      </c>
      <c r="AB266">
        <v>995.67600000000004</v>
      </c>
      <c r="AC266">
        <v>23.2</v>
      </c>
      <c r="AD266">
        <v>1851</v>
      </c>
      <c r="AE266">
        <v>925.5</v>
      </c>
      <c r="AF266">
        <v>1851</v>
      </c>
      <c r="AG266">
        <v>1851</v>
      </c>
      <c r="AH266">
        <v>0</v>
      </c>
      <c r="AI266">
        <v>4</v>
      </c>
      <c r="AJ266">
        <v>4</v>
      </c>
      <c r="AK266">
        <v>4</v>
      </c>
      <c r="AL266">
        <v>4</v>
      </c>
      <c r="AM266">
        <v>0</v>
      </c>
      <c r="AN266">
        <v>0</v>
      </c>
      <c r="AO266">
        <v>0</v>
      </c>
      <c r="AP266">
        <v>0</v>
      </c>
      <c r="AQ266">
        <v>0</v>
      </c>
      <c r="AR266">
        <v>0</v>
      </c>
      <c r="AS266">
        <v>41</v>
      </c>
      <c r="AT266">
        <v>10.25</v>
      </c>
      <c r="AU266">
        <v>1930.67</v>
      </c>
      <c r="AV266">
        <v>482.66750000000002</v>
      </c>
      <c r="AW266">
        <v>1930.67</v>
      </c>
      <c r="AX266">
        <v>1930.67</v>
      </c>
      <c r="AY266">
        <v>0</v>
      </c>
      <c r="AZ266">
        <v>0</v>
      </c>
      <c r="BA266">
        <v>0</v>
      </c>
      <c r="BB266">
        <v>0</v>
      </c>
      <c r="BC266">
        <v>0</v>
      </c>
      <c r="BD266">
        <v>0</v>
      </c>
      <c r="BE266">
        <v>0</v>
      </c>
      <c r="BF266">
        <v>0</v>
      </c>
      <c r="BG266">
        <v>0</v>
      </c>
      <c r="BH266">
        <v>11540.153200000001</v>
      </c>
      <c r="BI266">
        <v>11492.8935</v>
      </c>
      <c r="BJ266">
        <v>11717.403200000001</v>
      </c>
      <c r="BK266">
        <v>11492.8935</v>
      </c>
      <c r="BL266">
        <v>11540.153200000001</v>
      </c>
      <c r="BM266">
        <v>11717.403200000001</v>
      </c>
      <c r="BN266" t="s">
        <v>871</v>
      </c>
      <c r="BO266">
        <v>0</v>
      </c>
      <c r="BP266">
        <v>0</v>
      </c>
      <c r="BQ266">
        <v>735.88</v>
      </c>
      <c r="BR266">
        <v>53</v>
      </c>
      <c r="BS266">
        <v>0.7</v>
      </c>
      <c r="BT266" t="s">
        <v>872</v>
      </c>
      <c r="BU266" t="s">
        <v>872</v>
      </c>
      <c r="BV266" t="s">
        <v>872</v>
      </c>
      <c r="BW266" t="s">
        <v>872</v>
      </c>
      <c r="BX266">
        <v>2148</v>
      </c>
      <c r="BY266">
        <v>16214263</v>
      </c>
      <c r="BZ266">
        <v>0</v>
      </c>
      <c r="CA266">
        <v>0</v>
      </c>
      <c r="CB266">
        <v>2000</v>
      </c>
      <c r="CC266">
        <v>0</v>
      </c>
      <c r="CD266">
        <v>0</v>
      </c>
      <c r="CE266">
        <v>0</v>
      </c>
      <c r="CF266">
        <v>0</v>
      </c>
      <c r="CG266">
        <v>13.19</v>
      </c>
      <c r="CH266">
        <v>4606982</v>
      </c>
      <c r="CI266">
        <v>9073.2199999999993</v>
      </c>
      <c r="CJ266">
        <v>9231.3700000000008</v>
      </c>
      <c r="CK266">
        <v>9073.2199999999993</v>
      </c>
      <c r="CL266">
        <v>158.15</v>
      </c>
      <c r="CM266">
        <v>0</v>
      </c>
      <c r="CN266" t="s">
        <v>873</v>
      </c>
      <c r="CO266">
        <v>9073.2199999999993</v>
      </c>
      <c r="CP266">
        <v>9231.3700000000008</v>
      </c>
      <c r="CQ266">
        <v>9073.2199999999993</v>
      </c>
      <c r="CR266">
        <v>158.15</v>
      </c>
      <c r="CS266">
        <v>1178</v>
      </c>
      <c r="CT266">
        <v>1015.4507</v>
      </c>
      <c r="CU266">
        <v>23.2</v>
      </c>
      <c r="CV266">
        <v>1857.16</v>
      </c>
      <c r="CW266">
        <v>928.58</v>
      </c>
      <c r="CX266">
        <v>1878.42</v>
      </c>
      <c r="CY266">
        <v>1857.16</v>
      </c>
      <c r="CZ266">
        <v>21.26</v>
      </c>
      <c r="DA266">
        <v>5.67</v>
      </c>
      <c r="DB266">
        <v>5.67</v>
      </c>
      <c r="DC266">
        <v>5.67</v>
      </c>
      <c r="DD266">
        <v>5.67</v>
      </c>
      <c r="DE266">
        <v>0</v>
      </c>
      <c r="DF266">
        <v>0</v>
      </c>
      <c r="DG266">
        <v>0</v>
      </c>
      <c r="DH266">
        <v>0</v>
      </c>
      <c r="DI266">
        <v>0</v>
      </c>
      <c r="DJ266">
        <v>0</v>
      </c>
      <c r="DK266">
        <v>41</v>
      </c>
      <c r="DL266">
        <v>10.25</v>
      </c>
      <c r="DM266">
        <v>1935.13</v>
      </c>
      <c r="DN266">
        <v>483.78250000000003</v>
      </c>
      <c r="DO266">
        <v>1969.01</v>
      </c>
      <c r="DP266">
        <v>1935.13</v>
      </c>
      <c r="DQ266">
        <v>33.880000000000003</v>
      </c>
      <c r="DR266">
        <v>0</v>
      </c>
      <c r="DS266">
        <v>0</v>
      </c>
      <c r="DT266">
        <v>0</v>
      </c>
      <c r="DU266">
        <v>0</v>
      </c>
      <c r="DV266">
        <v>0</v>
      </c>
      <c r="DW266">
        <v>0</v>
      </c>
      <c r="DX266">
        <v>0</v>
      </c>
      <c r="DY266">
        <v>0</v>
      </c>
      <c r="DZ266">
        <v>12070.2099</v>
      </c>
      <c r="EA266">
        <v>11540.153200000001</v>
      </c>
      <c r="EB266">
        <v>12250.2924</v>
      </c>
      <c r="EC266">
        <v>11717.403200000001</v>
      </c>
      <c r="ED266">
        <v>12070.2099</v>
      </c>
      <c r="EE266">
        <v>12250.2924</v>
      </c>
      <c r="EF266" t="s">
        <v>874</v>
      </c>
      <c r="EG266">
        <v>-4.2310000000000004E-3</v>
      </c>
      <c r="EH266">
        <v>0</v>
      </c>
      <c r="EI266">
        <v>496.95</v>
      </c>
      <c r="EJ266">
        <v>31</v>
      </c>
      <c r="EK266">
        <v>0.7</v>
      </c>
      <c r="EL266" t="s">
        <v>872</v>
      </c>
      <c r="EM266" t="s">
        <v>872</v>
      </c>
      <c r="EN266" t="s">
        <v>872</v>
      </c>
      <c r="EO266" t="s">
        <v>872</v>
      </c>
      <c r="EP266">
        <v>2148</v>
      </c>
      <c r="EQ266">
        <v>15603908</v>
      </c>
      <c r="ER266" s="22">
        <v>0</v>
      </c>
      <c r="ES266">
        <v>1038921</v>
      </c>
      <c r="ET266">
        <v>3162</v>
      </c>
      <c r="EU266">
        <v>0</v>
      </c>
      <c r="EV266">
        <v>0</v>
      </c>
      <c r="EW266">
        <v>0</v>
      </c>
      <c r="EX266">
        <v>0</v>
      </c>
      <c r="EY266">
        <v>13.19</v>
      </c>
      <c r="EZ266">
        <v>5750076</v>
      </c>
      <c r="FA266">
        <v>9498.33</v>
      </c>
      <c r="FB266">
        <v>9660.09</v>
      </c>
      <c r="FC266">
        <v>9498.33</v>
      </c>
      <c r="FD266">
        <v>161.76</v>
      </c>
      <c r="FE266">
        <v>0</v>
      </c>
      <c r="FF266" t="s">
        <v>875</v>
      </c>
      <c r="FG266">
        <v>9498.33</v>
      </c>
      <c r="FH266">
        <v>9660.09</v>
      </c>
      <c r="FI266">
        <v>9498.33</v>
      </c>
      <c r="FJ266">
        <v>161.76</v>
      </c>
      <c r="FK266">
        <v>1183</v>
      </c>
      <c r="FL266">
        <v>1062.6098999999999</v>
      </c>
      <c r="FM266">
        <v>23.2</v>
      </c>
      <c r="FN266">
        <v>1956.54</v>
      </c>
      <c r="FO266">
        <v>978.27</v>
      </c>
      <c r="FP266">
        <v>1976.44</v>
      </c>
      <c r="FQ266">
        <v>1956.54</v>
      </c>
      <c r="FR266">
        <v>19.899999999999999</v>
      </c>
      <c r="FS266">
        <v>4.91</v>
      </c>
      <c r="FT266">
        <v>4.91</v>
      </c>
      <c r="FU266">
        <v>4.91</v>
      </c>
      <c r="FV266">
        <v>4.91</v>
      </c>
      <c r="FW266">
        <v>0</v>
      </c>
      <c r="FX266">
        <v>0</v>
      </c>
      <c r="FY266">
        <v>0</v>
      </c>
      <c r="FZ266">
        <v>0</v>
      </c>
      <c r="GA266">
        <v>0</v>
      </c>
      <c r="GB266">
        <v>0</v>
      </c>
      <c r="GC266">
        <v>62</v>
      </c>
      <c r="GD266">
        <v>15.5</v>
      </c>
      <c r="GE266">
        <v>1949.56</v>
      </c>
      <c r="GF266">
        <v>487.39</v>
      </c>
      <c r="GG266">
        <v>1983.05</v>
      </c>
      <c r="GH266">
        <v>1949.56</v>
      </c>
      <c r="GI266">
        <v>33.49</v>
      </c>
      <c r="GJ266">
        <v>0</v>
      </c>
      <c r="GK266">
        <v>0</v>
      </c>
      <c r="GL266">
        <v>0</v>
      </c>
      <c r="GM266">
        <v>0</v>
      </c>
      <c r="GN266">
        <v>0</v>
      </c>
      <c r="GO266">
        <v>0</v>
      </c>
      <c r="GP266">
        <v>0</v>
      </c>
      <c r="GQ266">
        <v>0</v>
      </c>
      <c r="GR266">
        <v>12569.1934</v>
      </c>
      <c r="GS266">
        <v>12070.2099</v>
      </c>
      <c r="GT266">
        <v>12752.483399999999</v>
      </c>
      <c r="GU266">
        <v>12250.2924</v>
      </c>
      <c r="GV266">
        <v>12569.1934</v>
      </c>
      <c r="GW266">
        <v>12752.483399999999</v>
      </c>
      <c r="GX266" t="s">
        <v>876</v>
      </c>
      <c r="GY266">
        <v>-8.5009999999999999E-3</v>
      </c>
      <c r="GZ266">
        <v>0</v>
      </c>
      <c r="HA266">
        <v>590.17999999999995</v>
      </c>
      <c r="HB266">
        <v>46</v>
      </c>
      <c r="HC266">
        <v>0.7</v>
      </c>
      <c r="HD266" t="s">
        <v>872</v>
      </c>
      <c r="HE266" t="s">
        <v>872</v>
      </c>
      <c r="HF266" t="s">
        <v>872</v>
      </c>
      <c r="HG266" t="s">
        <v>872</v>
      </c>
      <c r="HH266">
        <v>2148</v>
      </c>
      <c r="HI266">
        <v>15607896</v>
      </c>
      <c r="HJ266">
        <v>0</v>
      </c>
      <c r="HK266">
        <v>1183233</v>
      </c>
      <c r="HL266">
        <v>0</v>
      </c>
      <c r="HM266">
        <v>0</v>
      </c>
      <c r="HN266">
        <v>0</v>
      </c>
      <c r="HO266">
        <v>0</v>
      </c>
      <c r="HP266">
        <v>0</v>
      </c>
      <c r="HQ266">
        <v>13.1</v>
      </c>
      <c r="HR266">
        <v>5958247</v>
      </c>
      <c r="HS266">
        <v>9811.5499999999993</v>
      </c>
      <c r="HT266">
        <v>9975.44</v>
      </c>
      <c r="HU266">
        <v>9811.5499999999993</v>
      </c>
      <c r="HV266">
        <v>163.89</v>
      </c>
      <c r="HW266">
        <v>0</v>
      </c>
      <c r="HX266" t="s">
        <v>877</v>
      </c>
      <c r="HY266">
        <v>9811.5499999999993</v>
      </c>
      <c r="HZ266">
        <v>9975.44</v>
      </c>
      <c r="IA266">
        <v>9811.5499999999993</v>
      </c>
      <c r="IB266">
        <v>163.89</v>
      </c>
      <c r="IC266">
        <v>1214</v>
      </c>
      <c r="ID266">
        <v>1097.2983999999999</v>
      </c>
      <c r="IE266">
        <v>29</v>
      </c>
      <c r="IF266">
        <v>2028.17</v>
      </c>
      <c r="IG266">
        <v>1014.085</v>
      </c>
      <c r="IH266">
        <v>2046.97</v>
      </c>
      <c r="II266">
        <v>2028.17</v>
      </c>
      <c r="IJ266">
        <v>18.8</v>
      </c>
      <c r="IK266">
        <v>4.2699999999999996</v>
      </c>
      <c r="IL266">
        <v>4.2699999999999996</v>
      </c>
      <c r="IM266">
        <v>4.2699999999999996</v>
      </c>
      <c r="IN266">
        <v>4.2699999999999996</v>
      </c>
      <c r="IO266">
        <v>0</v>
      </c>
      <c r="IP266">
        <v>0</v>
      </c>
      <c r="IQ266">
        <v>0</v>
      </c>
      <c r="IR266">
        <v>0</v>
      </c>
      <c r="IS266">
        <v>0</v>
      </c>
      <c r="IT266">
        <v>0</v>
      </c>
      <c r="IU266">
        <v>57</v>
      </c>
      <c r="IV266">
        <v>14.25</v>
      </c>
      <c r="IW266">
        <v>2394.96</v>
      </c>
      <c r="IX266">
        <v>598.74</v>
      </c>
      <c r="IY266">
        <v>2434.96</v>
      </c>
      <c r="IZ266">
        <v>2394.96</v>
      </c>
      <c r="JA266">
        <v>40</v>
      </c>
      <c r="JB266">
        <v>0</v>
      </c>
      <c r="JC266">
        <v>0</v>
      </c>
      <c r="JD266">
        <v>0</v>
      </c>
      <c r="JE266">
        <v>0</v>
      </c>
      <c r="JF266">
        <v>0</v>
      </c>
      <c r="JG266">
        <v>0</v>
      </c>
      <c r="JH266">
        <v>0</v>
      </c>
      <c r="JI266">
        <v>0</v>
      </c>
      <c r="JJ266">
        <v>12569.1934</v>
      </c>
      <c r="JK266">
        <v>12752.483399999999</v>
      </c>
      <c r="JL266" t="s">
        <v>878</v>
      </c>
      <c r="JM266">
        <v>-7.9469999999999992E-3</v>
      </c>
      <c r="JN266">
        <v>0</v>
      </c>
      <c r="JO266">
        <v>597.29</v>
      </c>
      <c r="JP266">
        <v>43</v>
      </c>
      <c r="JQ266">
        <v>0.7</v>
      </c>
      <c r="JR266">
        <v>44317.36438082176</v>
      </c>
      <c r="JS266">
        <v>1</v>
      </c>
      <c r="JT266">
        <v>2</v>
      </c>
    </row>
    <row r="267" spans="1:280" x14ac:dyDescent="0.25">
      <c r="A267">
        <v>3580</v>
      </c>
      <c r="B267">
        <v>2187</v>
      </c>
      <c r="D267" t="s">
        <v>360</v>
      </c>
      <c r="E267" t="s">
        <v>373</v>
      </c>
      <c r="F267" t="s">
        <v>987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T267">
        <v>0</v>
      </c>
      <c r="U267">
        <v>0</v>
      </c>
      <c r="V267" t="s">
        <v>870</v>
      </c>
      <c r="W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G267">
        <v>0</v>
      </c>
      <c r="AH267">
        <v>0</v>
      </c>
      <c r="AI267">
        <v>0</v>
      </c>
      <c r="AJ267">
        <v>0</v>
      </c>
      <c r="AL267">
        <v>0</v>
      </c>
      <c r="AM267">
        <v>0</v>
      </c>
      <c r="AN267">
        <v>0</v>
      </c>
      <c r="AO267">
        <v>0</v>
      </c>
      <c r="AQ267">
        <v>0</v>
      </c>
      <c r="AR267">
        <v>0</v>
      </c>
      <c r="AS267">
        <v>0</v>
      </c>
      <c r="AT267">
        <v>0</v>
      </c>
      <c r="AU267">
        <v>0</v>
      </c>
      <c r="AV267">
        <v>0</v>
      </c>
      <c r="AX267">
        <v>0</v>
      </c>
      <c r="AY267">
        <v>0</v>
      </c>
      <c r="AZ267">
        <v>0</v>
      </c>
      <c r="BB267">
        <v>0</v>
      </c>
      <c r="BC267">
        <v>0</v>
      </c>
      <c r="BD267">
        <v>0</v>
      </c>
      <c r="BF267">
        <v>0</v>
      </c>
      <c r="BG267">
        <v>0</v>
      </c>
      <c r="BH267">
        <v>177.25</v>
      </c>
      <c r="BI267">
        <v>0</v>
      </c>
      <c r="BL267">
        <v>177.25</v>
      </c>
      <c r="BN267" t="s">
        <v>871</v>
      </c>
      <c r="BO267">
        <v>0</v>
      </c>
      <c r="BP267">
        <v>0</v>
      </c>
      <c r="BQ267">
        <v>0</v>
      </c>
      <c r="BR267">
        <v>0</v>
      </c>
      <c r="BS267">
        <v>0</v>
      </c>
      <c r="BT267" t="s">
        <v>872</v>
      </c>
      <c r="BU267" t="s">
        <v>872</v>
      </c>
      <c r="BV267" t="s">
        <v>872</v>
      </c>
      <c r="BW267" t="s">
        <v>872</v>
      </c>
      <c r="BY267">
        <v>0</v>
      </c>
      <c r="BZ267">
        <v>0</v>
      </c>
      <c r="CA267">
        <v>0</v>
      </c>
      <c r="CB267">
        <v>0</v>
      </c>
      <c r="CC267">
        <v>0</v>
      </c>
      <c r="CD267">
        <v>0</v>
      </c>
      <c r="CE267">
        <v>0</v>
      </c>
      <c r="CF267">
        <v>0</v>
      </c>
      <c r="CG267">
        <v>0</v>
      </c>
      <c r="CH267">
        <v>0</v>
      </c>
      <c r="CI267">
        <v>158.15</v>
      </c>
      <c r="CK267">
        <v>158.15</v>
      </c>
      <c r="CL267">
        <v>0</v>
      </c>
      <c r="CM267">
        <v>0</v>
      </c>
      <c r="CN267" t="s">
        <v>873</v>
      </c>
      <c r="CO267">
        <v>158.15</v>
      </c>
      <c r="CQ267">
        <v>158.15</v>
      </c>
      <c r="CR267">
        <v>0</v>
      </c>
      <c r="CS267">
        <v>0</v>
      </c>
      <c r="CT267">
        <v>0</v>
      </c>
      <c r="CU267">
        <v>0</v>
      </c>
      <c r="CV267">
        <v>21.26</v>
      </c>
      <c r="CW267">
        <v>10.63</v>
      </c>
      <c r="CY267">
        <v>21.26</v>
      </c>
      <c r="CZ267">
        <v>0</v>
      </c>
      <c r="DA267">
        <v>0</v>
      </c>
      <c r="DB267">
        <v>0</v>
      </c>
      <c r="DD267">
        <v>0</v>
      </c>
      <c r="DE267">
        <v>0</v>
      </c>
      <c r="DF267">
        <v>0</v>
      </c>
      <c r="DG267">
        <v>0</v>
      </c>
      <c r="DI267">
        <v>0</v>
      </c>
      <c r="DJ267">
        <v>0</v>
      </c>
      <c r="DK267">
        <v>0</v>
      </c>
      <c r="DL267">
        <v>0</v>
      </c>
      <c r="DM267">
        <v>33.880000000000003</v>
      </c>
      <c r="DN267">
        <v>8.4700000000000006</v>
      </c>
      <c r="DP267">
        <v>33.880000000000003</v>
      </c>
      <c r="DQ267">
        <v>0</v>
      </c>
      <c r="DR267">
        <v>0</v>
      </c>
      <c r="DT267">
        <v>0</v>
      </c>
      <c r="DU267">
        <v>0</v>
      </c>
      <c r="DV267">
        <v>0</v>
      </c>
      <c r="DX267">
        <v>0</v>
      </c>
      <c r="DY267">
        <v>0</v>
      </c>
      <c r="DZ267">
        <v>180.08250000000001</v>
      </c>
      <c r="EA267">
        <v>177.25</v>
      </c>
      <c r="ED267">
        <v>180.08250000000001</v>
      </c>
      <c r="EF267" t="s">
        <v>874</v>
      </c>
      <c r="EG267">
        <v>-4.2310000000000004E-3</v>
      </c>
      <c r="EH267">
        <v>0</v>
      </c>
      <c r="EI267">
        <v>0</v>
      </c>
      <c r="EJ267">
        <v>0</v>
      </c>
      <c r="EK267">
        <v>0</v>
      </c>
      <c r="EL267" t="s">
        <v>872</v>
      </c>
      <c r="EM267" t="s">
        <v>872</v>
      </c>
      <c r="EN267" t="s">
        <v>872</v>
      </c>
      <c r="EO267" t="s">
        <v>872</v>
      </c>
      <c r="EQ267">
        <v>0</v>
      </c>
      <c r="ER267" s="22">
        <v>0</v>
      </c>
      <c r="ES267">
        <v>0</v>
      </c>
      <c r="ET267">
        <v>0</v>
      </c>
      <c r="EU267">
        <v>0</v>
      </c>
      <c r="EV267">
        <v>0</v>
      </c>
      <c r="EW267">
        <v>0</v>
      </c>
      <c r="EX267">
        <v>0</v>
      </c>
      <c r="EY267">
        <v>0</v>
      </c>
      <c r="EZ267">
        <v>0</v>
      </c>
      <c r="FA267">
        <v>161.76</v>
      </c>
      <c r="FC267">
        <v>161.76</v>
      </c>
      <c r="FD267">
        <v>0</v>
      </c>
      <c r="FE267">
        <v>0</v>
      </c>
      <c r="FF267" t="s">
        <v>875</v>
      </c>
      <c r="FG267">
        <v>161.76</v>
      </c>
      <c r="FI267">
        <v>161.76</v>
      </c>
      <c r="FJ267">
        <v>0</v>
      </c>
      <c r="FK267">
        <v>0</v>
      </c>
      <c r="FL267">
        <v>0</v>
      </c>
      <c r="FM267">
        <v>0</v>
      </c>
      <c r="FN267">
        <v>19.899999999999999</v>
      </c>
      <c r="FO267">
        <v>9.9499999999999993</v>
      </c>
      <c r="FQ267">
        <v>19.899999999999999</v>
      </c>
      <c r="FR267">
        <v>0</v>
      </c>
      <c r="FS267">
        <v>0</v>
      </c>
      <c r="FT267">
        <v>0</v>
      </c>
      <c r="FV267">
        <v>0</v>
      </c>
      <c r="FW267">
        <v>0</v>
      </c>
      <c r="FX267">
        <v>0</v>
      </c>
      <c r="FY267">
        <v>0</v>
      </c>
      <c r="GA267">
        <v>0</v>
      </c>
      <c r="GB267">
        <v>0</v>
      </c>
      <c r="GC267">
        <v>0</v>
      </c>
      <c r="GD267">
        <v>0</v>
      </c>
      <c r="GE267">
        <v>33.49</v>
      </c>
      <c r="GF267">
        <v>8.3725000000000005</v>
      </c>
      <c r="GH267">
        <v>33.49</v>
      </c>
      <c r="GI267">
        <v>0</v>
      </c>
      <c r="GJ267">
        <v>0</v>
      </c>
      <c r="GL267">
        <v>0</v>
      </c>
      <c r="GM267">
        <v>0</v>
      </c>
      <c r="GN267">
        <v>0</v>
      </c>
      <c r="GP267">
        <v>0</v>
      </c>
      <c r="GQ267">
        <v>0</v>
      </c>
      <c r="GR267">
        <v>183.29</v>
      </c>
      <c r="GS267">
        <v>180.08250000000001</v>
      </c>
      <c r="GV267">
        <v>183.29</v>
      </c>
      <c r="GX267" t="s">
        <v>876</v>
      </c>
      <c r="GY267">
        <v>-8.5009999999999999E-3</v>
      </c>
      <c r="GZ267">
        <v>0</v>
      </c>
      <c r="HA267">
        <v>0</v>
      </c>
      <c r="HB267">
        <v>0</v>
      </c>
      <c r="HC267">
        <v>0</v>
      </c>
      <c r="HD267" t="s">
        <v>872</v>
      </c>
      <c r="HE267" t="s">
        <v>872</v>
      </c>
      <c r="HF267" t="s">
        <v>872</v>
      </c>
      <c r="HG267" t="s">
        <v>872</v>
      </c>
      <c r="HI267">
        <v>0</v>
      </c>
      <c r="HJ267">
        <v>0</v>
      </c>
      <c r="HK267">
        <v>0</v>
      </c>
      <c r="HL267">
        <v>0</v>
      </c>
      <c r="HM267">
        <v>0</v>
      </c>
      <c r="HN267">
        <v>0</v>
      </c>
      <c r="HO267">
        <v>0</v>
      </c>
      <c r="HP267">
        <v>0</v>
      </c>
      <c r="HQ267">
        <v>0</v>
      </c>
      <c r="HR267">
        <v>0</v>
      </c>
      <c r="HS267">
        <v>163.89</v>
      </c>
      <c r="HU267">
        <v>163.89</v>
      </c>
      <c r="HV267">
        <v>0</v>
      </c>
      <c r="HW267">
        <v>0</v>
      </c>
      <c r="HX267" t="s">
        <v>877</v>
      </c>
      <c r="HY267">
        <v>163.89</v>
      </c>
      <c r="IA267">
        <v>163.89</v>
      </c>
      <c r="IB267">
        <v>0</v>
      </c>
      <c r="IC267">
        <v>0</v>
      </c>
      <c r="ID267">
        <v>0</v>
      </c>
      <c r="IE267">
        <v>0</v>
      </c>
      <c r="IF267">
        <v>18.8</v>
      </c>
      <c r="IG267">
        <v>9.4</v>
      </c>
      <c r="II267">
        <v>18.8</v>
      </c>
      <c r="IJ267">
        <v>0</v>
      </c>
      <c r="IK267">
        <v>0</v>
      </c>
      <c r="IL267">
        <v>0</v>
      </c>
      <c r="IN267">
        <v>0</v>
      </c>
      <c r="IO267">
        <v>0</v>
      </c>
      <c r="IP267">
        <v>0</v>
      </c>
      <c r="IQ267">
        <v>0</v>
      </c>
      <c r="IS267">
        <v>0</v>
      </c>
      <c r="IT267">
        <v>0</v>
      </c>
      <c r="IU267">
        <v>0</v>
      </c>
      <c r="IV267">
        <v>0</v>
      </c>
      <c r="IW267">
        <v>40</v>
      </c>
      <c r="IX267">
        <v>10</v>
      </c>
      <c r="IZ267">
        <v>40</v>
      </c>
      <c r="JA267">
        <v>0</v>
      </c>
      <c r="JB267">
        <v>0</v>
      </c>
      <c r="JD267">
        <v>0</v>
      </c>
      <c r="JE267">
        <v>0</v>
      </c>
      <c r="JF267">
        <v>0</v>
      </c>
      <c r="JH267">
        <v>0</v>
      </c>
      <c r="JI267">
        <v>0</v>
      </c>
      <c r="JJ267">
        <v>183.29</v>
      </c>
      <c r="JL267" t="s">
        <v>878</v>
      </c>
      <c r="JM267">
        <v>0</v>
      </c>
      <c r="JN267">
        <v>0</v>
      </c>
      <c r="JO267">
        <v>0</v>
      </c>
      <c r="JP267">
        <v>0</v>
      </c>
      <c r="JQ267">
        <v>0</v>
      </c>
      <c r="JR267">
        <v>44317.36438082176</v>
      </c>
      <c r="JS267">
        <v>1</v>
      </c>
      <c r="JT267">
        <v>3</v>
      </c>
    </row>
    <row r="268" spans="1:280" x14ac:dyDescent="0.25">
      <c r="A268">
        <v>2188</v>
      </c>
      <c r="B268">
        <v>2188</v>
      </c>
      <c r="C268" t="s">
        <v>374</v>
      </c>
      <c r="D268" t="s">
        <v>360</v>
      </c>
      <c r="E268" t="s">
        <v>375</v>
      </c>
      <c r="G268">
        <v>2148</v>
      </c>
      <c r="H268">
        <v>2986136</v>
      </c>
      <c r="I268">
        <v>45</v>
      </c>
      <c r="J268">
        <v>0</v>
      </c>
      <c r="K268">
        <v>0</v>
      </c>
      <c r="L268">
        <v>0</v>
      </c>
      <c r="M268">
        <v>12000</v>
      </c>
      <c r="N268">
        <v>0</v>
      </c>
      <c r="O268">
        <v>0</v>
      </c>
      <c r="P268">
        <v>13.68</v>
      </c>
      <c r="Q268">
        <v>288433</v>
      </c>
      <c r="R268">
        <v>508</v>
      </c>
      <c r="S268">
        <v>508</v>
      </c>
      <c r="T268">
        <v>508</v>
      </c>
      <c r="U268">
        <v>0</v>
      </c>
      <c r="V268" t="s">
        <v>870</v>
      </c>
      <c r="W268">
        <v>508</v>
      </c>
      <c r="X268">
        <v>508</v>
      </c>
      <c r="Y268">
        <v>508</v>
      </c>
      <c r="Z268">
        <v>0</v>
      </c>
      <c r="AA268">
        <v>58</v>
      </c>
      <c r="AB268">
        <v>55.88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v>0</v>
      </c>
      <c r="AK268">
        <v>0</v>
      </c>
      <c r="AL268">
        <v>0</v>
      </c>
      <c r="AM268">
        <v>0</v>
      </c>
      <c r="AN268">
        <v>0</v>
      </c>
      <c r="AO268">
        <v>0</v>
      </c>
      <c r="AP268">
        <v>0</v>
      </c>
      <c r="AQ268">
        <v>0</v>
      </c>
      <c r="AR268">
        <v>0</v>
      </c>
      <c r="AS268">
        <v>0</v>
      </c>
      <c r="AT268">
        <v>0</v>
      </c>
      <c r="AU268">
        <v>22</v>
      </c>
      <c r="AV268">
        <v>5.5</v>
      </c>
      <c r="AW268">
        <v>22</v>
      </c>
      <c r="AX268">
        <v>22</v>
      </c>
      <c r="AY268">
        <v>0</v>
      </c>
      <c r="AZ268">
        <v>0</v>
      </c>
      <c r="BA268">
        <v>0</v>
      </c>
      <c r="BB268">
        <v>0</v>
      </c>
      <c r="BC268">
        <v>0</v>
      </c>
      <c r="BD268">
        <v>86.62</v>
      </c>
      <c r="BE268">
        <v>86.62</v>
      </c>
      <c r="BF268">
        <v>86.62</v>
      </c>
      <c r="BG268">
        <v>0</v>
      </c>
      <c r="BH268">
        <v>694.73</v>
      </c>
      <c r="BI268">
        <v>656</v>
      </c>
      <c r="BJ268">
        <v>694.73</v>
      </c>
      <c r="BK268">
        <v>656</v>
      </c>
      <c r="BL268">
        <v>694.73</v>
      </c>
      <c r="BM268">
        <v>694.73</v>
      </c>
      <c r="BN268" t="s">
        <v>871</v>
      </c>
      <c r="BO268">
        <v>0</v>
      </c>
      <c r="BP268">
        <v>0</v>
      </c>
      <c r="BQ268">
        <v>567.78</v>
      </c>
      <c r="BR268">
        <v>32</v>
      </c>
      <c r="BS268">
        <v>0.7</v>
      </c>
      <c r="BT268" t="s">
        <v>872</v>
      </c>
      <c r="BU268" t="s">
        <v>872</v>
      </c>
      <c r="BV268" t="s">
        <v>872</v>
      </c>
      <c r="BW268" t="s">
        <v>872</v>
      </c>
      <c r="BX268">
        <v>2148</v>
      </c>
      <c r="BY268">
        <v>2587138</v>
      </c>
      <c r="BZ268">
        <v>0</v>
      </c>
      <c r="CA268">
        <v>0</v>
      </c>
      <c r="CB268">
        <v>0</v>
      </c>
      <c r="CC268">
        <v>0</v>
      </c>
      <c r="CD268">
        <v>12000</v>
      </c>
      <c r="CE268">
        <v>0</v>
      </c>
      <c r="CF268">
        <v>0</v>
      </c>
      <c r="CG268">
        <v>13.68</v>
      </c>
      <c r="CH268">
        <v>10605</v>
      </c>
      <c r="CI268">
        <v>549.11</v>
      </c>
      <c r="CJ268">
        <v>549.11</v>
      </c>
      <c r="CK268">
        <v>549.11</v>
      </c>
      <c r="CL268">
        <v>0</v>
      </c>
      <c r="CM268">
        <v>0</v>
      </c>
      <c r="CN268" t="s">
        <v>873</v>
      </c>
      <c r="CO268">
        <v>549.11</v>
      </c>
      <c r="CP268">
        <v>549.11</v>
      </c>
      <c r="CQ268">
        <v>549.11</v>
      </c>
      <c r="CR268">
        <v>0</v>
      </c>
      <c r="CS268">
        <v>52</v>
      </c>
      <c r="CT268">
        <v>52</v>
      </c>
      <c r="CU268">
        <v>0</v>
      </c>
      <c r="CV268">
        <v>3</v>
      </c>
      <c r="CW268">
        <v>1.5</v>
      </c>
      <c r="CX268">
        <v>3</v>
      </c>
      <c r="CY268">
        <v>3</v>
      </c>
      <c r="CZ268">
        <v>0</v>
      </c>
      <c r="DA268">
        <v>0</v>
      </c>
      <c r="DB268">
        <v>0</v>
      </c>
      <c r="DC268">
        <v>0</v>
      </c>
      <c r="DD268">
        <v>0</v>
      </c>
      <c r="DE268">
        <v>0</v>
      </c>
      <c r="DF268">
        <v>0</v>
      </c>
      <c r="DG268">
        <v>0</v>
      </c>
      <c r="DH268">
        <v>0</v>
      </c>
      <c r="DI268">
        <v>0</v>
      </c>
      <c r="DJ268">
        <v>0</v>
      </c>
      <c r="DK268">
        <v>0</v>
      </c>
      <c r="DL268">
        <v>0</v>
      </c>
      <c r="DM268">
        <v>22</v>
      </c>
      <c r="DN268">
        <v>5.5</v>
      </c>
      <c r="DO268">
        <v>22</v>
      </c>
      <c r="DP268">
        <v>22</v>
      </c>
      <c r="DQ268">
        <v>0</v>
      </c>
      <c r="DR268">
        <v>0</v>
      </c>
      <c r="DS268">
        <v>0</v>
      </c>
      <c r="DT268">
        <v>0</v>
      </c>
      <c r="DU268">
        <v>0</v>
      </c>
      <c r="DV268">
        <v>86.62</v>
      </c>
      <c r="DW268">
        <v>86.62</v>
      </c>
      <c r="DX268">
        <v>86.62</v>
      </c>
      <c r="DY268">
        <v>0</v>
      </c>
      <c r="DZ268">
        <v>729.33</v>
      </c>
      <c r="EA268">
        <v>694.73</v>
      </c>
      <c r="EB268">
        <v>729.33</v>
      </c>
      <c r="EC268">
        <v>694.73</v>
      </c>
      <c r="ED268">
        <v>729.33</v>
      </c>
      <c r="EE268">
        <v>729.33</v>
      </c>
      <c r="EF268" t="s">
        <v>874</v>
      </c>
      <c r="EG268">
        <v>-3.7669999999999999E-3</v>
      </c>
      <c r="EH268">
        <v>0</v>
      </c>
      <c r="EI268">
        <v>19.239999999999998</v>
      </c>
      <c r="EJ268">
        <v>1</v>
      </c>
      <c r="EK268">
        <v>0.7</v>
      </c>
      <c r="EL268" t="s">
        <v>872</v>
      </c>
      <c r="EM268" t="s">
        <v>872</v>
      </c>
      <c r="EN268" t="s">
        <v>872</v>
      </c>
      <c r="EO268" t="s">
        <v>872</v>
      </c>
      <c r="EP268">
        <v>2148</v>
      </c>
      <c r="EQ268">
        <v>2731631</v>
      </c>
      <c r="ER268" s="22">
        <v>0</v>
      </c>
      <c r="ES268">
        <v>91405</v>
      </c>
      <c r="ET268">
        <v>689</v>
      </c>
      <c r="EU268">
        <v>0</v>
      </c>
      <c r="EV268">
        <v>0</v>
      </c>
      <c r="EW268">
        <v>0</v>
      </c>
      <c r="EX268">
        <v>0</v>
      </c>
      <c r="EY268">
        <v>13.68</v>
      </c>
      <c r="EZ268">
        <v>154907</v>
      </c>
      <c r="FA268">
        <v>589.11</v>
      </c>
      <c r="FB268">
        <v>589.11</v>
      </c>
      <c r="FC268">
        <v>589.11</v>
      </c>
      <c r="FD268">
        <v>0</v>
      </c>
      <c r="FE268">
        <v>0</v>
      </c>
      <c r="FF268" t="s">
        <v>875</v>
      </c>
      <c r="FG268">
        <v>589.11</v>
      </c>
      <c r="FH268">
        <v>589.11</v>
      </c>
      <c r="FI268">
        <v>589.11</v>
      </c>
      <c r="FJ268">
        <v>0</v>
      </c>
      <c r="FK268">
        <v>47</v>
      </c>
      <c r="FL268">
        <v>47</v>
      </c>
      <c r="FM268">
        <v>0</v>
      </c>
      <c r="FN268">
        <v>2.7</v>
      </c>
      <c r="FO268">
        <v>1.35</v>
      </c>
      <c r="FP268">
        <v>2.7</v>
      </c>
      <c r="FQ268">
        <v>2.7</v>
      </c>
      <c r="FR268">
        <v>0</v>
      </c>
      <c r="FS268">
        <v>0</v>
      </c>
      <c r="FT268">
        <v>0</v>
      </c>
      <c r="FU268">
        <v>0</v>
      </c>
      <c r="FV268">
        <v>0</v>
      </c>
      <c r="FW268">
        <v>0</v>
      </c>
      <c r="FX268">
        <v>0</v>
      </c>
      <c r="FY268">
        <v>0</v>
      </c>
      <c r="FZ268">
        <v>0</v>
      </c>
      <c r="GA268">
        <v>0</v>
      </c>
      <c r="GB268">
        <v>0</v>
      </c>
      <c r="GC268">
        <v>0</v>
      </c>
      <c r="GD268">
        <v>0</v>
      </c>
      <c r="GE268">
        <v>21</v>
      </c>
      <c r="GF268">
        <v>5.25</v>
      </c>
      <c r="GG268">
        <v>21</v>
      </c>
      <c r="GH268">
        <v>21</v>
      </c>
      <c r="GI268">
        <v>0</v>
      </c>
      <c r="GJ268">
        <v>0</v>
      </c>
      <c r="GK268">
        <v>0</v>
      </c>
      <c r="GL268">
        <v>0</v>
      </c>
      <c r="GM268">
        <v>0</v>
      </c>
      <c r="GN268">
        <v>86.62</v>
      </c>
      <c r="GO268">
        <v>86.62</v>
      </c>
      <c r="GP268">
        <v>86.62</v>
      </c>
      <c r="GQ268">
        <v>0</v>
      </c>
      <c r="GR268">
        <v>714.99</v>
      </c>
      <c r="GS268">
        <v>729.33</v>
      </c>
      <c r="GT268">
        <v>714.99</v>
      </c>
      <c r="GU268">
        <v>729.33</v>
      </c>
      <c r="GV268">
        <v>729.33</v>
      </c>
      <c r="GW268">
        <v>729.33</v>
      </c>
      <c r="GX268" t="s">
        <v>876</v>
      </c>
      <c r="GY268">
        <v>0</v>
      </c>
      <c r="GZ268">
        <v>0</v>
      </c>
      <c r="HA268">
        <v>262.95</v>
      </c>
      <c r="HB268">
        <v>5</v>
      </c>
      <c r="HC268">
        <v>0.7</v>
      </c>
      <c r="HD268" t="s">
        <v>872</v>
      </c>
      <c r="HE268" t="s">
        <v>872</v>
      </c>
      <c r="HF268" t="s">
        <v>872</v>
      </c>
      <c r="HG268" t="s">
        <v>872</v>
      </c>
      <c r="HH268">
        <v>2148</v>
      </c>
      <c r="HI268">
        <v>2691975</v>
      </c>
      <c r="HJ268">
        <v>0</v>
      </c>
      <c r="HK268">
        <v>61967</v>
      </c>
      <c r="HL268">
        <v>0</v>
      </c>
      <c r="HM268">
        <v>0</v>
      </c>
      <c r="HN268">
        <v>0</v>
      </c>
      <c r="HO268">
        <v>0</v>
      </c>
      <c r="HP268">
        <v>0</v>
      </c>
      <c r="HQ268">
        <v>13.5</v>
      </c>
      <c r="HR268">
        <v>176894</v>
      </c>
      <c r="HS268">
        <v>571.62</v>
      </c>
      <c r="HT268">
        <v>571.62</v>
      </c>
      <c r="HU268">
        <v>571.62</v>
      </c>
      <c r="HV268">
        <v>0</v>
      </c>
      <c r="HW268">
        <v>0</v>
      </c>
      <c r="HX268" t="s">
        <v>877</v>
      </c>
      <c r="HY268">
        <v>571.62</v>
      </c>
      <c r="HZ268">
        <v>571.62</v>
      </c>
      <c r="IA268">
        <v>571.62</v>
      </c>
      <c r="IB268">
        <v>0</v>
      </c>
      <c r="IC268">
        <v>50</v>
      </c>
      <c r="ID268">
        <v>50</v>
      </c>
      <c r="IE268">
        <v>0</v>
      </c>
      <c r="IF268">
        <v>0</v>
      </c>
      <c r="IG268">
        <v>0</v>
      </c>
      <c r="IH268">
        <v>0</v>
      </c>
      <c r="II268">
        <v>0</v>
      </c>
      <c r="IJ268">
        <v>0</v>
      </c>
      <c r="IK268">
        <v>0</v>
      </c>
      <c r="IL268">
        <v>0</v>
      </c>
      <c r="IM268">
        <v>0</v>
      </c>
      <c r="IN268">
        <v>0</v>
      </c>
      <c r="IO268">
        <v>0</v>
      </c>
      <c r="IP268">
        <v>0</v>
      </c>
      <c r="IQ268">
        <v>0</v>
      </c>
      <c r="IR268">
        <v>0</v>
      </c>
      <c r="IS268">
        <v>0</v>
      </c>
      <c r="IT268">
        <v>0</v>
      </c>
      <c r="IU268">
        <v>0</v>
      </c>
      <c r="IV268">
        <v>0</v>
      </c>
      <c r="IW268">
        <v>27</v>
      </c>
      <c r="IX268">
        <v>6.75</v>
      </c>
      <c r="IY268">
        <v>27</v>
      </c>
      <c r="IZ268">
        <v>27</v>
      </c>
      <c r="JA268">
        <v>0</v>
      </c>
      <c r="JB268">
        <v>0</v>
      </c>
      <c r="JC268">
        <v>0</v>
      </c>
      <c r="JD268">
        <v>0</v>
      </c>
      <c r="JE268">
        <v>0</v>
      </c>
      <c r="JF268">
        <v>86.62</v>
      </c>
      <c r="JG268">
        <v>86.62</v>
      </c>
      <c r="JH268">
        <v>86.62</v>
      </c>
      <c r="JI268">
        <v>0</v>
      </c>
      <c r="JJ268">
        <v>714.99</v>
      </c>
      <c r="JK268">
        <v>714.99</v>
      </c>
      <c r="JL268" t="s">
        <v>878</v>
      </c>
      <c r="JM268">
        <v>0</v>
      </c>
      <c r="JN268">
        <v>0</v>
      </c>
      <c r="JO268">
        <v>309.45999999999998</v>
      </c>
      <c r="JP268">
        <v>6</v>
      </c>
      <c r="JQ268">
        <v>0.7</v>
      </c>
      <c r="JR268">
        <v>44317.36438082176</v>
      </c>
      <c r="JS268">
        <v>1</v>
      </c>
      <c r="JT268">
        <v>2</v>
      </c>
    </row>
    <row r="269" spans="1:280" x14ac:dyDescent="0.25">
      <c r="A269">
        <v>2190</v>
      </c>
      <c r="B269">
        <v>2190</v>
      </c>
      <c r="C269" t="s">
        <v>376</v>
      </c>
      <c r="D269" t="s">
        <v>377</v>
      </c>
      <c r="E269" t="s">
        <v>378</v>
      </c>
      <c r="G269">
        <v>2117</v>
      </c>
      <c r="H269">
        <v>8550000</v>
      </c>
      <c r="I269">
        <v>350</v>
      </c>
      <c r="J269">
        <v>0</v>
      </c>
      <c r="K269">
        <v>40000</v>
      </c>
      <c r="L269">
        <v>0</v>
      </c>
      <c r="M269">
        <v>0</v>
      </c>
      <c r="N269">
        <v>3200</v>
      </c>
      <c r="O269">
        <v>0</v>
      </c>
      <c r="P269">
        <v>12.22</v>
      </c>
      <c r="Q269">
        <v>1900000</v>
      </c>
      <c r="R269">
        <v>3136</v>
      </c>
      <c r="S269">
        <v>3136</v>
      </c>
      <c r="T269">
        <v>3136</v>
      </c>
      <c r="U269">
        <v>0</v>
      </c>
      <c r="V269" t="s">
        <v>870</v>
      </c>
      <c r="W269">
        <v>3136</v>
      </c>
      <c r="X269">
        <v>3136</v>
      </c>
      <c r="Y269">
        <v>3136</v>
      </c>
      <c r="Z269">
        <v>0</v>
      </c>
      <c r="AA269">
        <v>530</v>
      </c>
      <c r="AB269">
        <v>344.96</v>
      </c>
      <c r="AC269">
        <v>85.6</v>
      </c>
      <c r="AD269">
        <v>45</v>
      </c>
      <c r="AE269">
        <v>22.5</v>
      </c>
      <c r="AF269">
        <v>45</v>
      </c>
      <c r="AG269">
        <v>45</v>
      </c>
      <c r="AH269">
        <v>0</v>
      </c>
      <c r="AI269">
        <v>0</v>
      </c>
      <c r="AJ269">
        <v>0</v>
      </c>
      <c r="AK269">
        <v>0</v>
      </c>
      <c r="AL269">
        <v>0</v>
      </c>
      <c r="AM269">
        <v>0</v>
      </c>
      <c r="AN269">
        <v>0</v>
      </c>
      <c r="AO269">
        <v>0</v>
      </c>
      <c r="AP269">
        <v>0</v>
      </c>
      <c r="AQ269">
        <v>0</v>
      </c>
      <c r="AR269">
        <v>0</v>
      </c>
      <c r="AS269">
        <v>21</v>
      </c>
      <c r="AT269">
        <v>5.25</v>
      </c>
      <c r="AU269">
        <v>312.41000000000003</v>
      </c>
      <c r="AV269">
        <v>78.102500000000006</v>
      </c>
      <c r="AW269">
        <v>312.41000000000003</v>
      </c>
      <c r="AX269">
        <v>312.41000000000003</v>
      </c>
      <c r="AY269">
        <v>0</v>
      </c>
      <c r="AZ269">
        <v>0</v>
      </c>
      <c r="BA269">
        <v>55.06</v>
      </c>
      <c r="BB269">
        <v>0</v>
      </c>
      <c r="BC269">
        <v>55.06</v>
      </c>
      <c r="BD269">
        <v>0</v>
      </c>
      <c r="BE269">
        <v>0</v>
      </c>
      <c r="BF269">
        <v>0</v>
      </c>
      <c r="BG269">
        <v>0</v>
      </c>
      <c r="BH269">
        <v>3120.6743999999999</v>
      </c>
      <c r="BI269">
        <v>3672.4124999999999</v>
      </c>
      <c r="BJ269">
        <v>3582.9794000000002</v>
      </c>
      <c r="BK269">
        <v>3727.4724999999999</v>
      </c>
      <c r="BL269">
        <v>3672.4124999999999</v>
      </c>
      <c r="BM269">
        <v>3727.4724999999999</v>
      </c>
      <c r="BN269" t="s">
        <v>871</v>
      </c>
      <c r="BO269">
        <v>0</v>
      </c>
      <c r="BP269">
        <v>0</v>
      </c>
      <c r="BQ269">
        <v>605.87</v>
      </c>
      <c r="BR269">
        <v>38</v>
      </c>
      <c r="BS269">
        <v>0.7</v>
      </c>
      <c r="BT269" t="s">
        <v>872</v>
      </c>
      <c r="BU269" t="s">
        <v>872</v>
      </c>
      <c r="BV269" t="s">
        <v>872</v>
      </c>
      <c r="BW269" t="s">
        <v>872</v>
      </c>
      <c r="BX269">
        <v>2117</v>
      </c>
      <c r="BY269">
        <v>8100000</v>
      </c>
      <c r="BZ269">
        <v>350</v>
      </c>
      <c r="CA269">
        <v>0</v>
      </c>
      <c r="CB269">
        <v>39614</v>
      </c>
      <c r="CC269">
        <v>0</v>
      </c>
      <c r="CD269">
        <v>0</v>
      </c>
      <c r="CE269">
        <v>3200</v>
      </c>
      <c r="CF269">
        <v>0</v>
      </c>
      <c r="CG269">
        <v>12.22</v>
      </c>
      <c r="CH269">
        <v>1200000</v>
      </c>
      <c r="CI269">
        <v>2605.89</v>
      </c>
      <c r="CJ269">
        <v>3002.29</v>
      </c>
      <c r="CK269">
        <v>2605.89</v>
      </c>
      <c r="CL269">
        <v>396.4</v>
      </c>
      <c r="CM269">
        <v>0</v>
      </c>
      <c r="CN269" t="s">
        <v>873</v>
      </c>
      <c r="CO269">
        <v>2605.89</v>
      </c>
      <c r="CP269">
        <v>3002.29</v>
      </c>
      <c r="CQ269">
        <v>2605.89</v>
      </c>
      <c r="CR269">
        <v>396.4</v>
      </c>
      <c r="CS269">
        <v>518</v>
      </c>
      <c r="CT269">
        <v>330.25189999999998</v>
      </c>
      <c r="CU269">
        <v>85.6</v>
      </c>
      <c r="CV269">
        <v>53.62</v>
      </c>
      <c r="CW269">
        <v>26.81</v>
      </c>
      <c r="CX269">
        <v>55.51</v>
      </c>
      <c r="CY269">
        <v>53.62</v>
      </c>
      <c r="CZ269">
        <v>1.89</v>
      </c>
      <c r="DA269">
        <v>2</v>
      </c>
      <c r="DB269">
        <v>2</v>
      </c>
      <c r="DC269">
        <v>2</v>
      </c>
      <c r="DD269">
        <v>2</v>
      </c>
      <c r="DE269">
        <v>0</v>
      </c>
      <c r="DF269">
        <v>0</v>
      </c>
      <c r="DG269">
        <v>0</v>
      </c>
      <c r="DH269">
        <v>0</v>
      </c>
      <c r="DI269">
        <v>0</v>
      </c>
      <c r="DJ269">
        <v>0</v>
      </c>
      <c r="DK269">
        <v>21</v>
      </c>
      <c r="DL269">
        <v>5.25</v>
      </c>
      <c r="DM269">
        <v>259.49</v>
      </c>
      <c r="DN269">
        <v>64.872500000000002</v>
      </c>
      <c r="DO269">
        <v>299.08999999999997</v>
      </c>
      <c r="DP269">
        <v>259.49</v>
      </c>
      <c r="DQ269">
        <v>39.6</v>
      </c>
      <c r="DR269">
        <v>0</v>
      </c>
      <c r="DS269">
        <v>55.06</v>
      </c>
      <c r="DT269">
        <v>0</v>
      </c>
      <c r="DU269">
        <v>55.06</v>
      </c>
      <c r="DV269">
        <v>0</v>
      </c>
      <c r="DW269">
        <v>0</v>
      </c>
      <c r="DX269">
        <v>0</v>
      </c>
      <c r="DY269">
        <v>0</v>
      </c>
      <c r="DZ269">
        <v>3352.8404</v>
      </c>
      <c r="EA269">
        <v>3120.6743999999999</v>
      </c>
      <c r="EB269">
        <v>3809.7404000000001</v>
      </c>
      <c r="EC269">
        <v>3582.9794000000002</v>
      </c>
      <c r="ED269">
        <v>3352.8404</v>
      </c>
      <c r="EE269">
        <v>3809.7404000000001</v>
      </c>
      <c r="EF269" t="s">
        <v>874</v>
      </c>
      <c r="EG269">
        <v>-2.8679999999999999E-3</v>
      </c>
      <c r="EH269">
        <v>0</v>
      </c>
      <c r="EI269">
        <v>398.55</v>
      </c>
      <c r="EJ269">
        <v>22</v>
      </c>
      <c r="EK269">
        <v>0.7</v>
      </c>
      <c r="EL269" t="s">
        <v>872</v>
      </c>
      <c r="EM269" t="s">
        <v>872</v>
      </c>
      <c r="EN269" t="s">
        <v>872</v>
      </c>
      <c r="EO269" t="s">
        <v>872</v>
      </c>
      <c r="EP269">
        <v>2117</v>
      </c>
      <c r="EQ269">
        <v>7768137</v>
      </c>
      <c r="ER269" s="22">
        <v>224</v>
      </c>
      <c r="ES269">
        <v>335204</v>
      </c>
      <c r="ET269">
        <v>37031</v>
      </c>
      <c r="EU269">
        <v>0</v>
      </c>
      <c r="EV269">
        <v>0</v>
      </c>
      <c r="EW269">
        <v>6745</v>
      </c>
      <c r="EX269">
        <v>0</v>
      </c>
      <c r="EY269">
        <v>12.22</v>
      </c>
      <c r="EZ269">
        <v>1612986</v>
      </c>
      <c r="FA269">
        <v>2797.71</v>
      </c>
      <c r="FB269">
        <v>3187.14</v>
      </c>
      <c r="FC269">
        <v>2797.71</v>
      </c>
      <c r="FD269">
        <v>389.43</v>
      </c>
      <c r="FE269">
        <v>0</v>
      </c>
      <c r="FF269" t="s">
        <v>875</v>
      </c>
      <c r="FG269">
        <v>2797.71</v>
      </c>
      <c r="FH269">
        <v>3187.14</v>
      </c>
      <c r="FI269">
        <v>2797.71</v>
      </c>
      <c r="FJ269">
        <v>389.43</v>
      </c>
      <c r="FK269">
        <v>525</v>
      </c>
      <c r="FL269">
        <v>350.58539999999999</v>
      </c>
      <c r="FM269">
        <v>85.6</v>
      </c>
      <c r="FN269">
        <v>51.15</v>
      </c>
      <c r="FO269">
        <v>25.574999999999999</v>
      </c>
      <c r="FP269">
        <v>51.15</v>
      </c>
      <c r="FQ269">
        <v>51.15</v>
      </c>
      <c r="FR269">
        <v>0</v>
      </c>
      <c r="FS269">
        <v>0</v>
      </c>
      <c r="FT269">
        <v>0</v>
      </c>
      <c r="FU269">
        <v>0</v>
      </c>
      <c r="FV269">
        <v>0</v>
      </c>
      <c r="FW269">
        <v>0</v>
      </c>
      <c r="FX269">
        <v>0</v>
      </c>
      <c r="FY269">
        <v>0</v>
      </c>
      <c r="FZ269">
        <v>0</v>
      </c>
      <c r="GA269">
        <v>0</v>
      </c>
      <c r="GB269">
        <v>0</v>
      </c>
      <c r="GC269">
        <v>19</v>
      </c>
      <c r="GD269">
        <v>4.75</v>
      </c>
      <c r="GE269">
        <v>354.48</v>
      </c>
      <c r="GF269">
        <v>88.62</v>
      </c>
      <c r="GG269">
        <v>404.12</v>
      </c>
      <c r="GH269">
        <v>354.48</v>
      </c>
      <c r="GI269">
        <v>49.64</v>
      </c>
      <c r="GJ269">
        <v>0</v>
      </c>
      <c r="GK269">
        <v>55.06</v>
      </c>
      <c r="GL269">
        <v>0</v>
      </c>
      <c r="GM269">
        <v>55.06</v>
      </c>
      <c r="GN269">
        <v>0</v>
      </c>
      <c r="GO269">
        <v>0</v>
      </c>
      <c r="GP269">
        <v>0</v>
      </c>
      <c r="GQ269">
        <v>0</v>
      </c>
      <c r="GR269">
        <v>3401.5576000000001</v>
      </c>
      <c r="GS269">
        <v>3352.8404</v>
      </c>
      <c r="GT269">
        <v>3850.9276</v>
      </c>
      <c r="GU269">
        <v>3809.7404000000001</v>
      </c>
      <c r="GV269">
        <v>3401.5576000000001</v>
      </c>
      <c r="GW269">
        <v>3850.9276</v>
      </c>
      <c r="GX269" t="s">
        <v>876</v>
      </c>
      <c r="GY269">
        <v>-5.2820000000000002E-3</v>
      </c>
      <c r="GZ269">
        <v>0</v>
      </c>
      <c r="HA269">
        <v>503.42</v>
      </c>
      <c r="HB269">
        <v>25</v>
      </c>
      <c r="HC269">
        <v>0.7</v>
      </c>
      <c r="HD269" t="s">
        <v>872</v>
      </c>
      <c r="HE269" t="s">
        <v>872</v>
      </c>
      <c r="HF269" t="s">
        <v>872</v>
      </c>
      <c r="HG269" t="s">
        <v>872</v>
      </c>
      <c r="HH269">
        <v>2117</v>
      </c>
      <c r="HI269">
        <v>7268064</v>
      </c>
      <c r="HJ269">
        <v>232</v>
      </c>
      <c r="HK269">
        <v>346477</v>
      </c>
      <c r="HL269">
        <v>40648</v>
      </c>
      <c r="HM269">
        <v>0</v>
      </c>
      <c r="HN269">
        <v>0</v>
      </c>
      <c r="HO269">
        <v>3115</v>
      </c>
      <c r="HP269">
        <v>0</v>
      </c>
      <c r="HQ269">
        <v>11.72</v>
      </c>
      <c r="HR269">
        <v>1813582</v>
      </c>
      <c r="HS269">
        <v>2829.73</v>
      </c>
      <c r="HT269">
        <v>3209.16</v>
      </c>
      <c r="HU269">
        <v>2829.73</v>
      </c>
      <c r="HV269">
        <v>379.43</v>
      </c>
      <c r="HW269">
        <v>0</v>
      </c>
      <c r="HX269" t="s">
        <v>877</v>
      </c>
      <c r="HY269">
        <v>2829.73</v>
      </c>
      <c r="HZ269">
        <v>3209.16</v>
      </c>
      <c r="IA269">
        <v>2829.73</v>
      </c>
      <c r="IB269">
        <v>379.43</v>
      </c>
      <c r="IC269">
        <v>506</v>
      </c>
      <c r="ID269">
        <v>353.00760000000002</v>
      </c>
      <c r="IE269">
        <v>73.400000000000006</v>
      </c>
      <c r="IF269">
        <v>52.16</v>
      </c>
      <c r="IG269">
        <v>26.08</v>
      </c>
      <c r="IH269">
        <v>52.16</v>
      </c>
      <c r="II269">
        <v>52.16</v>
      </c>
      <c r="IJ269">
        <v>0</v>
      </c>
      <c r="IK269">
        <v>2.1</v>
      </c>
      <c r="IL269">
        <v>2.1</v>
      </c>
      <c r="IM269">
        <v>2.1</v>
      </c>
      <c r="IN269">
        <v>2.1</v>
      </c>
      <c r="IO269">
        <v>0</v>
      </c>
      <c r="IP269">
        <v>0</v>
      </c>
      <c r="IQ269">
        <v>0</v>
      </c>
      <c r="IR269">
        <v>0</v>
      </c>
      <c r="IS269">
        <v>0</v>
      </c>
      <c r="IT269">
        <v>0</v>
      </c>
      <c r="IU269">
        <v>25</v>
      </c>
      <c r="IV269">
        <v>6.25</v>
      </c>
      <c r="IW269">
        <v>443.96</v>
      </c>
      <c r="IX269">
        <v>110.99</v>
      </c>
      <c r="IY269">
        <v>503.48</v>
      </c>
      <c r="IZ269">
        <v>443.96</v>
      </c>
      <c r="JA269">
        <v>59.52</v>
      </c>
      <c r="JB269">
        <v>0</v>
      </c>
      <c r="JC269">
        <v>55.06</v>
      </c>
      <c r="JD269">
        <v>0</v>
      </c>
      <c r="JE269">
        <v>55.06</v>
      </c>
      <c r="JF269">
        <v>0</v>
      </c>
      <c r="JG269">
        <v>0</v>
      </c>
      <c r="JH269">
        <v>0</v>
      </c>
      <c r="JI269">
        <v>0</v>
      </c>
      <c r="JJ269">
        <v>3401.5576000000001</v>
      </c>
      <c r="JK269">
        <v>3850.9276</v>
      </c>
      <c r="JL269" t="s">
        <v>878</v>
      </c>
      <c r="JM269">
        <v>-6.1669999999999997E-3</v>
      </c>
      <c r="JN269">
        <v>0</v>
      </c>
      <c r="JO269">
        <v>565.13</v>
      </c>
      <c r="JP269">
        <v>36</v>
      </c>
      <c r="JQ269">
        <v>0.7</v>
      </c>
      <c r="JR269">
        <v>44317.36438082176</v>
      </c>
      <c r="JS269">
        <v>1</v>
      </c>
      <c r="JT269">
        <v>2</v>
      </c>
    </row>
    <row r="270" spans="1:280" x14ac:dyDescent="0.25">
      <c r="A270">
        <v>3461</v>
      </c>
      <c r="B270">
        <v>2190</v>
      </c>
      <c r="D270" t="s">
        <v>377</v>
      </c>
      <c r="E270" t="s">
        <v>378</v>
      </c>
      <c r="F270" t="s">
        <v>988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T270">
        <v>0</v>
      </c>
      <c r="U270">
        <v>0</v>
      </c>
      <c r="V270" t="s">
        <v>870</v>
      </c>
      <c r="W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G270">
        <v>0</v>
      </c>
      <c r="AH270">
        <v>0</v>
      </c>
      <c r="AI270">
        <v>0</v>
      </c>
      <c r="AJ270">
        <v>0</v>
      </c>
      <c r="AL270">
        <v>0</v>
      </c>
      <c r="AM270">
        <v>0</v>
      </c>
      <c r="AN270">
        <v>0</v>
      </c>
      <c r="AO270">
        <v>0</v>
      </c>
      <c r="AQ270">
        <v>0</v>
      </c>
      <c r="AR270">
        <v>0</v>
      </c>
      <c r="AS270">
        <v>0</v>
      </c>
      <c r="AT270">
        <v>0</v>
      </c>
      <c r="AU270">
        <v>0</v>
      </c>
      <c r="AV270">
        <v>0</v>
      </c>
      <c r="AX270">
        <v>0</v>
      </c>
      <c r="AY270">
        <v>0</v>
      </c>
      <c r="AZ270">
        <v>55.06</v>
      </c>
      <c r="BB270">
        <v>55.06</v>
      </c>
      <c r="BC270">
        <v>0</v>
      </c>
      <c r="BD270">
        <v>0</v>
      </c>
      <c r="BF270">
        <v>0</v>
      </c>
      <c r="BG270">
        <v>0</v>
      </c>
      <c r="BH270">
        <v>247.14250000000001</v>
      </c>
      <c r="BI270">
        <v>55.06</v>
      </c>
      <c r="BL270">
        <v>247.14250000000001</v>
      </c>
      <c r="BN270" t="s">
        <v>871</v>
      </c>
      <c r="BO270">
        <v>0</v>
      </c>
      <c r="BP270">
        <v>0</v>
      </c>
      <c r="BQ270">
        <v>0</v>
      </c>
      <c r="BR270">
        <v>0</v>
      </c>
      <c r="BS270">
        <v>0</v>
      </c>
      <c r="BT270" t="s">
        <v>872</v>
      </c>
      <c r="BU270" t="s">
        <v>872</v>
      </c>
      <c r="BV270" t="s">
        <v>872</v>
      </c>
      <c r="BW270" t="s">
        <v>872</v>
      </c>
      <c r="BY270">
        <v>0</v>
      </c>
      <c r="BZ270">
        <v>0</v>
      </c>
      <c r="CA270">
        <v>0</v>
      </c>
      <c r="CB270">
        <v>0</v>
      </c>
      <c r="CC270">
        <v>0</v>
      </c>
      <c r="CD270">
        <v>0</v>
      </c>
      <c r="CE270">
        <v>0</v>
      </c>
      <c r="CF270">
        <v>0</v>
      </c>
      <c r="CG270">
        <v>0</v>
      </c>
      <c r="CH270">
        <v>0</v>
      </c>
      <c r="CI270">
        <v>186.48</v>
      </c>
      <c r="CK270">
        <v>186.48</v>
      </c>
      <c r="CL270">
        <v>0</v>
      </c>
      <c r="CM270">
        <v>0</v>
      </c>
      <c r="CN270" t="s">
        <v>873</v>
      </c>
      <c r="CO270">
        <v>186.48</v>
      </c>
      <c r="CQ270">
        <v>186.48</v>
      </c>
      <c r="CR270">
        <v>0</v>
      </c>
      <c r="CS270">
        <v>0</v>
      </c>
      <c r="CT270">
        <v>0</v>
      </c>
      <c r="CU270">
        <v>0</v>
      </c>
      <c r="CV270">
        <v>1.89</v>
      </c>
      <c r="CW270">
        <v>0.94499999999999995</v>
      </c>
      <c r="CY270">
        <v>1.89</v>
      </c>
      <c r="CZ270">
        <v>0</v>
      </c>
      <c r="DA270">
        <v>0</v>
      </c>
      <c r="DB270">
        <v>0</v>
      </c>
      <c r="DD270">
        <v>0</v>
      </c>
      <c r="DE270">
        <v>0</v>
      </c>
      <c r="DF270">
        <v>0</v>
      </c>
      <c r="DG270">
        <v>0</v>
      </c>
      <c r="DI270">
        <v>0</v>
      </c>
      <c r="DJ270">
        <v>0</v>
      </c>
      <c r="DK270">
        <v>0</v>
      </c>
      <c r="DL270">
        <v>0</v>
      </c>
      <c r="DM270">
        <v>18.63</v>
      </c>
      <c r="DN270">
        <v>4.6574999999999998</v>
      </c>
      <c r="DP270">
        <v>18.63</v>
      </c>
      <c r="DQ270">
        <v>0</v>
      </c>
      <c r="DR270">
        <v>55.06</v>
      </c>
      <c r="DT270">
        <v>55.06</v>
      </c>
      <c r="DU270">
        <v>0</v>
      </c>
      <c r="DV270">
        <v>0</v>
      </c>
      <c r="DX270">
        <v>0</v>
      </c>
      <c r="DY270">
        <v>0</v>
      </c>
      <c r="DZ270">
        <v>252.435</v>
      </c>
      <c r="EA270">
        <v>247.14250000000001</v>
      </c>
      <c r="ED270">
        <v>252.435</v>
      </c>
      <c r="EF270" t="s">
        <v>874</v>
      </c>
      <c r="EG270">
        <v>-2.8679999999999999E-3</v>
      </c>
      <c r="EH270">
        <v>0</v>
      </c>
      <c r="EI270">
        <v>0</v>
      </c>
      <c r="EJ270">
        <v>0</v>
      </c>
      <c r="EK270">
        <v>0</v>
      </c>
      <c r="EL270" t="s">
        <v>872</v>
      </c>
      <c r="EM270" t="s">
        <v>872</v>
      </c>
      <c r="EN270" t="s">
        <v>872</v>
      </c>
      <c r="EO270" t="s">
        <v>872</v>
      </c>
      <c r="EQ270">
        <v>0</v>
      </c>
      <c r="ER270" s="22">
        <v>0</v>
      </c>
      <c r="ES270">
        <v>0</v>
      </c>
      <c r="ET270">
        <v>0</v>
      </c>
      <c r="EU270">
        <v>0</v>
      </c>
      <c r="EV270">
        <v>0</v>
      </c>
      <c r="EW270">
        <v>0</v>
      </c>
      <c r="EX270">
        <v>0</v>
      </c>
      <c r="EY270">
        <v>0</v>
      </c>
      <c r="EZ270">
        <v>0</v>
      </c>
      <c r="FA270">
        <v>191.28</v>
      </c>
      <c r="FC270">
        <v>191.28</v>
      </c>
      <c r="FD270">
        <v>0</v>
      </c>
      <c r="FE270">
        <v>0</v>
      </c>
      <c r="FF270" t="s">
        <v>875</v>
      </c>
      <c r="FG270">
        <v>191.28</v>
      </c>
      <c r="FI270">
        <v>191.28</v>
      </c>
      <c r="FJ270">
        <v>0</v>
      </c>
      <c r="FK270">
        <v>0</v>
      </c>
      <c r="FL270">
        <v>0</v>
      </c>
      <c r="FM270">
        <v>0</v>
      </c>
      <c r="FN270">
        <v>0</v>
      </c>
      <c r="FO270">
        <v>0</v>
      </c>
      <c r="FQ270">
        <v>0</v>
      </c>
      <c r="FR270">
        <v>0</v>
      </c>
      <c r="FS270">
        <v>0</v>
      </c>
      <c r="FT270">
        <v>0</v>
      </c>
      <c r="FV270">
        <v>0</v>
      </c>
      <c r="FW270">
        <v>0</v>
      </c>
      <c r="FX270">
        <v>0</v>
      </c>
      <c r="FY270">
        <v>0</v>
      </c>
      <c r="GA270">
        <v>0</v>
      </c>
      <c r="GB270">
        <v>0</v>
      </c>
      <c r="GC270">
        <v>0</v>
      </c>
      <c r="GD270">
        <v>0</v>
      </c>
      <c r="GE270">
        <v>24.38</v>
      </c>
      <c r="GF270">
        <v>6.0949999999999998</v>
      </c>
      <c r="GH270">
        <v>24.38</v>
      </c>
      <c r="GI270">
        <v>0</v>
      </c>
      <c r="GJ270">
        <v>55.06</v>
      </c>
      <c r="GL270">
        <v>55.06</v>
      </c>
      <c r="GM270">
        <v>0</v>
      </c>
      <c r="GN270">
        <v>0</v>
      </c>
      <c r="GP270">
        <v>0</v>
      </c>
      <c r="GQ270">
        <v>0</v>
      </c>
      <c r="GR270">
        <v>248.70750000000001</v>
      </c>
      <c r="GS270">
        <v>252.435</v>
      </c>
      <c r="GV270">
        <v>252.435</v>
      </c>
      <c r="GX270" t="s">
        <v>876</v>
      </c>
      <c r="GY270">
        <v>-5.2820000000000002E-3</v>
      </c>
      <c r="GZ270">
        <v>0</v>
      </c>
      <c r="HA270">
        <v>0</v>
      </c>
      <c r="HB270">
        <v>0</v>
      </c>
      <c r="HC270">
        <v>0</v>
      </c>
      <c r="HD270" t="s">
        <v>872</v>
      </c>
      <c r="HE270" t="s">
        <v>872</v>
      </c>
      <c r="HF270" t="s">
        <v>872</v>
      </c>
      <c r="HG270" t="s">
        <v>872</v>
      </c>
      <c r="HI270">
        <v>0</v>
      </c>
      <c r="HJ270">
        <v>0</v>
      </c>
      <c r="HK270">
        <v>0</v>
      </c>
      <c r="HL270">
        <v>0</v>
      </c>
      <c r="HM270">
        <v>0</v>
      </c>
      <c r="HN270">
        <v>0</v>
      </c>
      <c r="HO270">
        <v>0</v>
      </c>
      <c r="HP270">
        <v>0</v>
      </c>
      <c r="HQ270">
        <v>0</v>
      </c>
      <c r="HR270">
        <v>0</v>
      </c>
      <c r="HS270">
        <v>186.34</v>
      </c>
      <c r="HU270">
        <v>186.34</v>
      </c>
      <c r="HV270">
        <v>0</v>
      </c>
      <c r="HW270">
        <v>0</v>
      </c>
      <c r="HX270" t="s">
        <v>877</v>
      </c>
      <c r="HY270">
        <v>186.34</v>
      </c>
      <c r="IA270">
        <v>186.34</v>
      </c>
      <c r="IB270">
        <v>0</v>
      </c>
      <c r="IC270">
        <v>0</v>
      </c>
      <c r="ID270">
        <v>0</v>
      </c>
      <c r="IE270">
        <v>0</v>
      </c>
      <c r="IF270">
        <v>0</v>
      </c>
      <c r="IG270">
        <v>0</v>
      </c>
      <c r="II270">
        <v>0</v>
      </c>
      <c r="IJ270">
        <v>0</v>
      </c>
      <c r="IK270">
        <v>0</v>
      </c>
      <c r="IL270">
        <v>0</v>
      </c>
      <c r="IN270">
        <v>0</v>
      </c>
      <c r="IO270">
        <v>0</v>
      </c>
      <c r="IP270">
        <v>0</v>
      </c>
      <c r="IQ270">
        <v>0</v>
      </c>
      <c r="IS270">
        <v>0</v>
      </c>
      <c r="IT270">
        <v>0</v>
      </c>
      <c r="IU270">
        <v>0</v>
      </c>
      <c r="IV270">
        <v>0</v>
      </c>
      <c r="IW270">
        <v>29.23</v>
      </c>
      <c r="IX270">
        <v>7.3075000000000001</v>
      </c>
      <c r="IZ270">
        <v>29.23</v>
      </c>
      <c r="JA270">
        <v>0</v>
      </c>
      <c r="JB270">
        <v>55.06</v>
      </c>
      <c r="JD270">
        <v>55.06</v>
      </c>
      <c r="JE270">
        <v>0</v>
      </c>
      <c r="JF270">
        <v>0</v>
      </c>
      <c r="JH270">
        <v>0</v>
      </c>
      <c r="JI270">
        <v>0</v>
      </c>
      <c r="JJ270">
        <v>248.70750000000001</v>
      </c>
      <c r="JL270" t="s">
        <v>878</v>
      </c>
      <c r="JM270">
        <v>0</v>
      </c>
      <c r="JN270">
        <v>0</v>
      </c>
      <c r="JO270">
        <v>0</v>
      </c>
      <c r="JP270">
        <v>0</v>
      </c>
      <c r="JQ270">
        <v>0</v>
      </c>
      <c r="JR270">
        <v>44317.36438082176</v>
      </c>
      <c r="JS270">
        <v>1</v>
      </c>
      <c r="JT270">
        <v>3</v>
      </c>
    </row>
    <row r="271" spans="1:280" x14ac:dyDescent="0.25">
      <c r="A271">
        <v>5298</v>
      </c>
      <c r="B271">
        <v>2190</v>
      </c>
      <c r="D271" t="s">
        <v>377</v>
      </c>
      <c r="E271" t="s">
        <v>378</v>
      </c>
      <c r="F271" t="s">
        <v>989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T271">
        <v>0</v>
      </c>
      <c r="U271">
        <v>0</v>
      </c>
      <c r="V271" t="s">
        <v>870</v>
      </c>
      <c r="W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G271">
        <v>0</v>
      </c>
      <c r="AH271">
        <v>0</v>
      </c>
      <c r="AI271">
        <v>0</v>
      </c>
      <c r="AJ271">
        <v>0</v>
      </c>
      <c r="AL271">
        <v>0</v>
      </c>
      <c r="AM271">
        <v>0</v>
      </c>
      <c r="AN271">
        <v>0</v>
      </c>
      <c r="AO271">
        <v>0</v>
      </c>
      <c r="AQ271">
        <v>0</v>
      </c>
      <c r="AR271">
        <v>0</v>
      </c>
      <c r="AS271">
        <v>0</v>
      </c>
      <c r="AT271">
        <v>0</v>
      </c>
      <c r="AU271">
        <v>0</v>
      </c>
      <c r="AV271">
        <v>0</v>
      </c>
      <c r="AX271">
        <v>0</v>
      </c>
      <c r="AY271">
        <v>0</v>
      </c>
      <c r="AZ271">
        <v>0</v>
      </c>
      <c r="BB271">
        <v>0</v>
      </c>
      <c r="BC271">
        <v>0</v>
      </c>
      <c r="BD271">
        <v>0</v>
      </c>
      <c r="BF271">
        <v>0</v>
      </c>
      <c r="BG271">
        <v>0</v>
      </c>
      <c r="BH271">
        <v>215.16249999999999</v>
      </c>
      <c r="BI271">
        <v>0</v>
      </c>
      <c r="BL271">
        <v>215.16249999999999</v>
      </c>
      <c r="BN271" t="s">
        <v>871</v>
      </c>
      <c r="BO271">
        <v>0</v>
      </c>
      <c r="BP271">
        <v>0</v>
      </c>
      <c r="BQ271">
        <v>0</v>
      </c>
      <c r="BR271">
        <v>0</v>
      </c>
      <c r="BS271">
        <v>0</v>
      </c>
      <c r="BT271" t="s">
        <v>872</v>
      </c>
      <c r="BU271" t="s">
        <v>872</v>
      </c>
      <c r="BV271" t="s">
        <v>872</v>
      </c>
      <c r="BW271" t="s">
        <v>872</v>
      </c>
      <c r="BY271">
        <v>0</v>
      </c>
      <c r="BZ271">
        <v>0</v>
      </c>
      <c r="CA271">
        <v>0</v>
      </c>
      <c r="CB271">
        <v>0</v>
      </c>
      <c r="CC271">
        <v>0</v>
      </c>
      <c r="CD271">
        <v>0</v>
      </c>
      <c r="CE271">
        <v>0</v>
      </c>
      <c r="CF271">
        <v>0</v>
      </c>
      <c r="CG271">
        <v>0</v>
      </c>
      <c r="CH271">
        <v>0</v>
      </c>
      <c r="CI271">
        <v>209.92</v>
      </c>
      <c r="CK271">
        <v>209.92</v>
      </c>
      <c r="CL271">
        <v>0</v>
      </c>
      <c r="CM271">
        <v>0</v>
      </c>
      <c r="CN271" t="s">
        <v>873</v>
      </c>
      <c r="CO271">
        <v>209.92</v>
      </c>
      <c r="CQ271">
        <v>209.92</v>
      </c>
      <c r="CR271">
        <v>0</v>
      </c>
      <c r="CS271">
        <v>0</v>
      </c>
      <c r="CT271">
        <v>0</v>
      </c>
      <c r="CU271">
        <v>0</v>
      </c>
      <c r="CV271">
        <v>0</v>
      </c>
      <c r="CW271">
        <v>0</v>
      </c>
      <c r="CY271">
        <v>0</v>
      </c>
      <c r="CZ271">
        <v>0</v>
      </c>
      <c r="DA271">
        <v>0</v>
      </c>
      <c r="DB271">
        <v>0</v>
      </c>
      <c r="DD271">
        <v>0</v>
      </c>
      <c r="DE271">
        <v>0</v>
      </c>
      <c r="DF271">
        <v>0</v>
      </c>
      <c r="DG271">
        <v>0</v>
      </c>
      <c r="DI271">
        <v>0</v>
      </c>
      <c r="DJ271">
        <v>0</v>
      </c>
      <c r="DK271">
        <v>0</v>
      </c>
      <c r="DL271">
        <v>0</v>
      </c>
      <c r="DM271">
        <v>20.97</v>
      </c>
      <c r="DN271">
        <v>5.2424999999999997</v>
      </c>
      <c r="DP271">
        <v>20.97</v>
      </c>
      <c r="DQ271">
        <v>0</v>
      </c>
      <c r="DR271">
        <v>0</v>
      </c>
      <c r="DT271">
        <v>0</v>
      </c>
      <c r="DU271">
        <v>0</v>
      </c>
      <c r="DV271">
        <v>0</v>
      </c>
      <c r="DX271">
        <v>0</v>
      </c>
      <c r="DY271">
        <v>0</v>
      </c>
      <c r="DZ271">
        <v>204.465</v>
      </c>
      <c r="EA271">
        <v>215.16249999999999</v>
      </c>
      <c r="ED271">
        <v>215.16249999999999</v>
      </c>
      <c r="EF271" t="s">
        <v>874</v>
      </c>
      <c r="EG271">
        <v>-2.8679999999999999E-3</v>
      </c>
      <c r="EH271">
        <v>0</v>
      </c>
      <c r="EI271">
        <v>0</v>
      </c>
      <c r="EJ271">
        <v>0</v>
      </c>
      <c r="EK271">
        <v>0</v>
      </c>
      <c r="EL271" t="s">
        <v>872</v>
      </c>
      <c r="EM271" t="s">
        <v>872</v>
      </c>
      <c r="EN271" t="s">
        <v>872</v>
      </c>
      <c r="EO271" t="s">
        <v>872</v>
      </c>
      <c r="EQ271">
        <v>0</v>
      </c>
      <c r="ER271" s="22">
        <v>0</v>
      </c>
      <c r="ES271">
        <v>0</v>
      </c>
      <c r="ET271">
        <v>0</v>
      </c>
      <c r="EU271">
        <v>0</v>
      </c>
      <c r="EV271">
        <v>0</v>
      </c>
      <c r="EW271">
        <v>0</v>
      </c>
      <c r="EX271">
        <v>0</v>
      </c>
      <c r="EY271">
        <v>0</v>
      </c>
      <c r="EZ271">
        <v>0</v>
      </c>
      <c r="FA271">
        <v>198.15</v>
      </c>
      <c r="FC271">
        <v>198.15</v>
      </c>
      <c r="FD271">
        <v>0</v>
      </c>
      <c r="FE271">
        <v>0</v>
      </c>
      <c r="FF271" t="s">
        <v>875</v>
      </c>
      <c r="FG271">
        <v>198.15</v>
      </c>
      <c r="FI271">
        <v>198.15</v>
      </c>
      <c r="FJ271">
        <v>0</v>
      </c>
      <c r="FK271">
        <v>0</v>
      </c>
      <c r="FL271">
        <v>0</v>
      </c>
      <c r="FM271">
        <v>0</v>
      </c>
      <c r="FN271">
        <v>0</v>
      </c>
      <c r="FO271">
        <v>0</v>
      </c>
      <c r="FQ271">
        <v>0</v>
      </c>
      <c r="FR271">
        <v>0</v>
      </c>
      <c r="FS271">
        <v>0</v>
      </c>
      <c r="FT271">
        <v>0</v>
      </c>
      <c r="FV271">
        <v>0</v>
      </c>
      <c r="FW271">
        <v>0</v>
      </c>
      <c r="FX271">
        <v>0</v>
      </c>
      <c r="FY271">
        <v>0</v>
      </c>
      <c r="GA271">
        <v>0</v>
      </c>
      <c r="GB271">
        <v>0</v>
      </c>
      <c r="GC271">
        <v>0</v>
      </c>
      <c r="GD271">
        <v>0</v>
      </c>
      <c r="GE271">
        <v>25.26</v>
      </c>
      <c r="GF271">
        <v>6.3150000000000004</v>
      </c>
      <c r="GH271">
        <v>25.26</v>
      </c>
      <c r="GI271">
        <v>0</v>
      </c>
      <c r="GJ271">
        <v>0</v>
      </c>
      <c r="GL271">
        <v>0</v>
      </c>
      <c r="GM271">
        <v>0</v>
      </c>
      <c r="GN271">
        <v>0</v>
      </c>
      <c r="GP271">
        <v>0</v>
      </c>
      <c r="GQ271">
        <v>0</v>
      </c>
      <c r="GR271">
        <v>200.66249999999999</v>
      </c>
      <c r="GS271">
        <v>204.465</v>
      </c>
      <c r="GV271">
        <v>204.465</v>
      </c>
      <c r="GX271" t="s">
        <v>876</v>
      </c>
      <c r="GY271">
        <v>-5.2820000000000002E-3</v>
      </c>
      <c r="GZ271">
        <v>0</v>
      </c>
      <c r="HA271">
        <v>0</v>
      </c>
      <c r="HB271">
        <v>0</v>
      </c>
      <c r="HC271">
        <v>0</v>
      </c>
      <c r="HD271" t="s">
        <v>872</v>
      </c>
      <c r="HE271" t="s">
        <v>872</v>
      </c>
      <c r="HF271" t="s">
        <v>872</v>
      </c>
      <c r="HG271" t="s">
        <v>872</v>
      </c>
      <c r="HI271">
        <v>0</v>
      </c>
      <c r="HJ271">
        <v>0</v>
      </c>
      <c r="HK271">
        <v>0</v>
      </c>
      <c r="HL271">
        <v>0</v>
      </c>
      <c r="HM271">
        <v>0</v>
      </c>
      <c r="HN271">
        <v>0</v>
      </c>
      <c r="HO271">
        <v>0</v>
      </c>
      <c r="HP271">
        <v>0</v>
      </c>
      <c r="HQ271">
        <v>0</v>
      </c>
      <c r="HR271">
        <v>0</v>
      </c>
      <c r="HS271">
        <v>193.09</v>
      </c>
      <c r="HU271">
        <v>193.09</v>
      </c>
      <c r="HV271">
        <v>0</v>
      </c>
      <c r="HW271">
        <v>0</v>
      </c>
      <c r="HX271" t="s">
        <v>877</v>
      </c>
      <c r="HY271">
        <v>193.09</v>
      </c>
      <c r="IA271">
        <v>193.09</v>
      </c>
      <c r="IB271">
        <v>0</v>
      </c>
      <c r="IC271">
        <v>0</v>
      </c>
      <c r="ID271">
        <v>0</v>
      </c>
      <c r="IE271">
        <v>0</v>
      </c>
      <c r="IF271">
        <v>0</v>
      </c>
      <c r="IG271">
        <v>0</v>
      </c>
      <c r="II271">
        <v>0</v>
      </c>
      <c r="IJ271">
        <v>0</v>
      </c>
      <c r="IK271">
        <v>0</v>
      </c>
      <c r="IL271">
        <v>0</v>
      </c>
      <c r="IN271">
        <v>0</v>
      </c>
      <c r="IO271">
        <v>0</v>
      </c>
      <c r="IP271">
        <v>0</v>
      </c>
      <c r="IQ271">
        <v>0</v>
      </c>
      <c r="IS271">
        <v>0</v>
      </c>
      <c r="IT271">
        <v>0</v>
      </c>
      <c r="IU271">
        <v>0</v>
      </c>
      <c r="IV271">
        <v>0</v>
      </c>
      <c r="IW271">
        <v>30.29</v>
      </c>
      <c r="IX271">
        <v>7.5724999999999998</v>
      </c>
      <c r="IZ271">
        <v>30.29</v>
      </c>
      <c r="JA271">
        <v>0</v>
      </c>
      <c r="JB271">
        <v>0</v>
      </c>
      <c r="JD271">
        <v>0</v>
      </c>
      <c r="JE271">
        <v>0</v>
      </c>
      <c r="JF271">
        <v>0</v>
      </c>
      <c r="JH271">
        <v>0</v>
      </c>
      <c r="JI271">
        <v>0</v>
      </c>
      <c r="JJ271">
        <v>200.66249999999999</v>
      </c>
      <c r="JL271" t="s">
        <v>878</v>
      </c>
      <c r="JM271">
        <v>0</v>
      </c>
      <c r="JN271">
        <v>0</v>
      </c>
      <c r="JO271">
        <v>0</v>
      </c>
      <c r="JP271">
        <v>0</v>
      </c>
      <c r="JQ271">
        <v>0</v>
      </c>
      <c r="JR271">
        <v>44317.36438082176</v>
      </c>
      <c r="JS271">
        <v>1</v>
      </c>
      <c r="JT271">
        <v>3</v>
      </c>
    </row>
    <row r="272" spans="1:280" x14ac:dyDescent="0.25">
      <c r="A272">
        <v>2191</v>
      </c>
      <c r="B272">
        <v>2191</v>
      </c>
      <c r="C272" t="s">
        <v>379</v>
      </c>
      <c r="D272" t="s">
        <v>377</v>
      </c>
      <c r="E272" t="s">
        <v>380</v>
      </c>
      <c r="G272">
        <v>2117</v>
      </c>
      <c r="H272">
        <v>7127100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11.77</v>
      </c>
      <c r="Q272">
        <v>1723000</v>
      </c>
      <c r="R272">
        <v>3130</v>
      </c>
      <c r="S272">
        <v>3130</v>
      </c>
      <c r="T272">
        <v>3130</v>
      </c>
      <c r="U272">
        <v>0</v>
      </c>
      <c r="V272" t="s">
        <v>870</v>
      </c>
      <c r="W272">
        <v>3130</v>
      </c>
      <c r="X272">
        <v>3130</v>
      </c>
      <c r="Y272">
        <v>3130</v>
      </c>
      <c r="Z272">
        <v>0</v>
      </c>
      <c r="AA272">
        <v>350</v>
      </c>
      <c r="AB272">
        <v>344.3</v>
      </c>
      <c r="AC272">
        <v>0</v>
      </c>
      <c r="AD272">
        <v>460</v>
      </c>
      <c r="AE272">
        <v>230</v>
      </c>
      <c r="AF272">
        <v>460</v>
      </c>
      <c r="AG272">
        <v>460</v>
      </c>
      <c r="AH272">
        <v>0</v>
      </c>
      <c r="AI272">
        <v>2</v>
      </c>
      <c r="AJ272">
        <v>2</v>
      </c>
      <c r="AK272">
        <v>2</v>
      </c>
      <c r="AL272">
        <v>2</v>
      </c>
      <c r="AM272">
        <v>0</v>
      </c>
      <c r="AN272">
        <v>0</v>
      </c>
      <c r="AO272">
        <v>0</v>
      </c>
      <c r="AP272">
        <v>0</v>
      </c>
      <c r="AQ272">
        <v>0</v>
      </c>
      <c r="AR272">
        <v>0</v>
      </c>
      <c r="AS272">
        <v>14</v>
      </c>
      <c r="AT272">
        <v>3.5</v>
      </c>
      <c r="AU272">
        <v>418.1</v>
      </c>
      <c r="AV272">
        <v>104.52500000000001</v>
      </c>
      <c r="AW272">
        <v>418.1</v>
      </c>
      <c r="AX272">
        <v>418.1</v>
      </c>
      <c r="AY272">
        <v>0</v>
      </c>
      <c r="AZ272">
        <v>0</v>
      </c>
      <c r="BA272">
        <v>0</v>
      </c>
      <c r="BB272">
        <v>0</v>
      </c>
      <c r="BC272">
        <v>0</v>
      </c>
      <c r="BD272">
        <v>0</v>
      </c>
      <c r="BE272">
        <v>0</v>
      </c>
      <c r="BF272">
        <v>0</v>
      </c>
      <c r="BG272">
        <v>0</v>
      </c>
      <c r="BH272">
        <v>3585.22</v>
      </c>
      <c r="BI272">
        <v>3814.3249999999998</v>
      </c>
      <c r="BJ272">
        <v>3585.22</v>
      </c>
      <c r="BK272">
        <v>3814.3249999999998</v>
      </c>
      <c r="BL272">
        <v>3814.3249999999998</v>
      </c>
      <c r="BM272">
        <v>3814.3249999999998</v>
      </c>
      <c r="BN272" t="s">
        <v>871</v>
      </c>
      <c r="BO272">
        <v>0</v>
      </c>
      <c r="BP272">
        <v>0</v>
      </c>
      <c r="BQ272">
        <v>550.48</v>
      </c>
      <c r="BR272">
        <v>28</v>
      </c>
      <c r="BS272">
        <v>0.7</v>
      </c>
      <c r="BT272" t="s">
        <v>872</v>
      </c>
      <c r="BU272" t="s">
        <v>872</v>
      </c>
      <c r="BV272" t="s">
        <v>872</v>
      </c>
      <c r="BW272" t="s">
        <v>872</v>
      </c>
      <c r="BX272">
        <v>2117</v>
      </c>
      <c r="BY272">
        <v>6887000</v>
      </c>
      <c r="BZ272">
        <v>0</v>
      </c>
      <c r="CA272">
        <v>0</v>
      </c>
      <c r="CB272">
        <v>0</v>
      </c>
      <c r="CC272">
        <v>0</v>
      </c>
      <c r="CD272">
        <v>0</v>
      </c>
      <c r="CE272">
        <v>0</v>
      </c>
      <c r="CF272">
        <v>0</v>
      </c>
      <c r="CG272">
        <v>11.77</v>
      </c>
      <c r="CH272">
        <v>1600000</v>
      </c>
      <c r="CI272">
        <v>2935.7</v>
      </c>
      <c r="CJ272">
        <v>2935.7</v>
      </c>
      <c r="CK272">
        <v>2935.7</v>
      </c>
      <c r="CL272">
        <v>0</v>
      </c>
      <c r="CM272">
        <v>0</v>
      </c>
      <c r="CN272" t="s">
        <v>873</v>
      </c>
      <c r="CO272">
        <v>2935.7</v>
      </c>
      <c r="CP272">
        <v>2935.7</v>
      </c>
      <c r="CQ272">
        <v>2935.7</v>
      </c>
      <c r="CR272">
        <v>0</v>
      </c>
      <c r="CS272">
        <v>319</v>
      </c>
      <c r="CT272">
        <v>319</v>
      </c>
      <c r="CU272">
        <v>0</v>
      </c>
      <c r="CV272">
        <v>457.97</v>
      </c>
      <c r="CW272">
        <v>228.98500000000001</v>
      </c>
      <c r="CX272">
        <v>457.97</v>
      </c>
      <c r="CY272">
        <v>457.97</v>
      </c>
      <c r="CZ272">
        <v>0</v>
      </c>
      <c r="DA272">
        <v>0</v>
      </c>
      <c r="DB272">
        <v>0</v>
      </c>
      <c r="DC272">
        <v>0</v>
      </c>
      <c r="DD272">
        <v>0</v>
      </c>
      <c r="DE272">
        <v>0</v>
      </c>
      <c r="DF272">
        <v>0</v>
      </c>
      <c r="DG272">
        <v>0</v>
      </c>
      <c r="DH272">
        <v>0</v>
      </c>
      <c r="DI272">
        <v>0</v>
      </c>
      <c r="DJ272">
        <v>0</v>
      </c>
      <c r="DK272">
        <v>14</v>
      </c>
      <c r="DL272">
        <v>3.5</v>
      </c>
      <c r="DM272">
        <v>392.14</v>
      </c>
      <c r="DN272">
        <v>98.034999999999997</v>
      </c>
      <c r="DO272">
        <v>392.14</v>
      </c>
      <c r="DP272">
        <v>392.14</v>
      </c>
      <c r="DQ272">
        <v>0</v>
      </c>
      <c r="DR272">
        <v>0</v>
      </c>
      <c r="DS272">
        <v>0</v>
      </c>
      <c r="DT272">
        <v>0</v>
      </c>
      <c r="DU272">
        <v>0</v>
      </c>
      <c r="DV272">
        <v>0</v>
      </c>
      <c r="DW272">
        <v>0</v>
      </c>
      <c r="DX272">
        <v>0</v>
      </c>
      <c r="DY272">
        <v>0</v>
      </c>
      <c r="DZ272">
        <v>3964.4850000000001</v>
      </c>
      <c r="EA272">
        <v>3585.22</v>
      </c>
      <c r="EB272">
        <v>3964.4850000000001</v>
      </c>
      <c r="EC272">
        <v>3585.22</v>
      </c>
      <c r="ED272">
        <v>3964.4850000000001</v>
      </c>
      <c r="EE272">
        <v>3964.4850000000001</v>
      </c>
      <c r="EF272" t="s">
        <v>874</v>
      </c>
      <c r="EG272">
        <v>0</v>
      </c>
      <c r="EH272">
        <v>0</v>
      </c>
      <c r="EI272">
        <v>545.01</v>
      </c>
      <c r="EJ272">
        <v>39</v>
      </c>
      <c r="EK272">
        <v>0.7</v>
      </c>
      <c r="EL272" t="s">
        <v>872</v>
      </c>
      <c r="EM272" t="s">
        <v>872</v>
      </c>
      <c r="EN272" t="s">
        <v>872</v>
      </c>
      <c r="EO272" t="s">
        <v>872</v>
      </c>
      <c r="EP272">
        <v>2117</v>
      </c>
      <c r="EQ272">
        <v>6785769</v>
      </c>
      <c r="ER272" s="22">
        <v>238</v>
      </c>
      <c r="ES272">
        <v>352662</v>
      </c>
      <c r="ET272">
        <v>0</v>
      </c>
      <c r="EU272">
        <v>0</v>
      </c>
      <c r="EV272">
        <v>0</v>
      </c>
      <c r="EW272">
        <v>0</v>
      </c>
      <c r="EX272">
        <v>0</v>
      </c>
      <c r="EY272">
        <v>11.77</v>
      </c>
      <c r="EZ272">
        <v>1801010</v>
      </c>
      <c r="FA272">
        <v>3275.59</v>
      </c>
      <c r="FB272">
        <v>3275.59</v>
      </c>
      <c r="FC272">
        <v>3275.59</v>
      </c>
      <c r="FD272">
        <v>0</v>
      </c>
      <c r="FE272">
        <v>0</v>
      </c>
      <c r="FF272" t="s">
        <v>875</v>
      </c>
      <c r="FG272">
        <v>3275.59</v>
      </c>
      <c r="FH272">
        <v>3275.59</v>
      </c>
      <c r="FI272">
        <v>3275.59</v>
      </c>
      <c r="FJ272">
        <v>0</v>
      </c>
      <c r="FK272">
        <v>354</v>
      </c>
      <c r="FL272">
        <v>354</v>
      </c>
      <c r="FM272">
        <v>0</v>
      </c>
      <c r="FN272">
        <v>427.04</v>
      </c>
      <c r="FO272">
        <v>213.52</v>
      </c>
      <c r="FP272">
        <v>427.04</v>
      </c>
      <c r="FQ272">
        <v>427.04</v>
      </c>
      <c r="FR272">
        <v>0</v>
      </c>
      <c r="FS272">
        <v>3.68</v>
      </c>
      <c r="FT272">
        <v>3.68</v>
      </c>
      <c r="FU272">
        <v>3.68</v>
      </c>
      <c r="FV272">
        <v>3.68</v>
      </c>
      <c r="FW272">
        <v>0</v>
      </c>
      <c r="FX272">
        <v>0</v>
      </c>
      <c r="FY272">
        <v>0</v>
      </c>
      <c r="FZ272">
        <v>0</v>
      </c>
      <c r="GA272">
        <v>0</v>
      </c>
      <c r="GB272">
        <v>0</v>
      </c>
      <c r="GC272">
        <v>20</v>
      </c>
      <c r="GD272">
        <v>5</v>
      </c>
      <c r="GE272">
        <v>450.78</v>
      </c>
      <c r="GF272">
        <v>112.69499999999999</v>
      </c>
      <c r="GG272">
        <v>450.78</v>
      </c>
      <c r="GH272">
        <v>450.78</v>
      </c>
      <c r="GI272">
        <v>0</v>
      </c>
      <c r="GJ272">
        <v>0</v>
      </c>
      <c r="GK272">
        <v>0</v>
      </c>
      <c r="GL272">
        <v>0</v>
      </c>
      <c r="GM272">
        <v>0</v>
      </c>
      <c r="GN272">
        <v>0</v>
      </c>
      <c r="GO272">
        <v>0</v>
      </c>
      <c r="GP272">
        <v>0</v>
      </c>
      <c r="GQ272">
        <v>0</v>
      </c>
      <c r="GR272">
        <v>3909.39</v>
      </c>
      <c r="GS272">
        <v>3964.4850000000001</v>
      </c>
      <c r="GT272">
        <v>3909.39</v>
      </c>
      <c r="GU272">
        <v>3964.4850000000001</v>
      </c>
      <c r="GV272">
        <v>3964.4850000000001</v>
      </c>
      <c r="GW272">
        <v>3964.4850000000001</v>
      </c>
      <c r="GX272" t="s">
        <v>876</v>
      </c>
      <c r="GY272">
        <v>-3.1809999999999998E-3</v>
      </c>
      <c r="GZ272">
        <v>0</v>
      </c>
      <c r="HA272">
        <v>548.08000000000004</v>
      </c>
      <c r="HB272">
        <v>38</v>
      </c>
      <c r="HC272">
        <v>0.7</v>
      </c>
      <c r="HD272" t="s">
        <v>872</v>
      </c>
      <c r="HE272" t="s">
        <v>872</v>
      </c>
      <c r="HF272" t="s">
        <v>872</v>
      </c>
      <c r="HG272" t="s">
        <v>872</v>
      </c>
      <c r="HH272">
        <v>2117</v>
      </c>
      <c r="HI272">
        <v>6631064</v>
      </c>
      <c r="HJ272">
        <v>246</v>
      </c>
      <c r="HK272">
        <v>365570</v>
      </c>
      <c r="HL272">
        <v>0</v>
      </c>
      <c r="HM272">
        <v>0</v>
      </c>
      <c r="HN272">
        <v>0</v>
      </c>
      <c r="HO272">
        <v>0</v>
      </c>
      <c r="HP272">
        <v>0</v>
      </c>
      <c r="HQ272">
        <v>11.78</v>
      </c>
      <c r="HR272">
        <v>1583258</v>
      </c>
      <c r="HS272">
        <v>3208.65</v>
      </c>
      <c r="HT272">
        <v>3208.65</v>
      </c>
      <c r="HU272">
        <v>3208.65</v>
      </c>
      <c r="HV272">
        <v>0</v>
      </c>
      <c r="HW272">
        <v>0</v>
      </c>
      <c r="HX272" t="s">
        <v>877</v>
      </c>
      <c r="HY272">
        <v>3208.65</v>
      </c>
      <c r="HZ272">
        <v>3208.65</v>
      </c>
      <c r="IA272">
        <v>3208.65</v>
      </c>
      <c r="IB272">
        <v>0</v>
      </c>
      <c r="IC272">
        <v>351</v>
      </c>
      <c r="ID272">
        <v>351</v>
      </c>
      <c r="IE272">
        <v>0</v>
      </c>
      <c r="IF272">
        <v>388.04</v>
      </c>
      <c r="IG272">
        <v>194.02</v>
      </c>
      <c r="IH272">
        <v>388.04</v>
      </c>
      <c r="II272">
        <v>388.04</v>
      </c>
      <c r="IJ272">
        <v>0</v>
      </c>
      <c r="IK272">
        <v>3.07</v>
      </c>
      <c r="IL272">
        <v>3.07</v>
      </c>
      <c r="IM272">
        <v>3.07</v>
      </c>
      <c r="IN272">
        <v>3.07</v>
      </c>
      <c r="IO272">
        <v>0</v>
      </c>
      <c r="IP272">
        <v>0</v>
      </c>
      <c r="IQ272">
        <v>0</v>
      </c>
      <c r="IR272">
        <v>0</v>
      </c>
      <c r="IS272">
        <v>0</v>
      </c>
      <c r="IT272">
        <v>0</v>
      </c>
      <c r="IU272">
        <v>16</v>
      </c>
      <c r="IV272">
        <v>4</v>
      </c>
      <c r="IW272">
        <v>594.6</v>
      </c>
      <c r="IX272">
        <v>148.65</v>
      </c>
      <c r="IY272">
        <v>594.6</v>
      </c>
      <c r="IZ272">
        <v>594.6</v>
      </c>
      <c r="JA272">
        <v>0</v>
      </c>
      <c r="JB272">
        <v>0</v>
      </c>
      <c r="JC272">
        <v>0</v>
      </c>
      <c r="JD272">
        <v>0</v>
      </c>
      <c r="JE272">
        <v>0</v>
      </c>
      <c r="JF272">
        <v>0</v>
      </c>
      <c r="JG272">
        <v>0</v>
      </c>
      <c r="JH272">
        <v>0</v>
      </c>
      <c r="JI272">
        <v>0</v>
      </c>
      <c r="JJ272">
        <v>3909.39</v>
      </c>
      <c r="JK272">
        <v>3909.39</v>
      </c>
      <c r="JL272" t="s">
        <v>878</v>
      </c>
      <c r="JM272">
        <v>-9.6279999999999994E-3</v>
      </c>
      <c r="JN272">
        <v>0</v>
      </c>
      <c r="JO272">
        <v>493.43</v>
      </c>
      <c r="JP272">
        <v>23</v>
      </c>
      <c r="JQ272">
        <v>0.7</v>
      </c>
      <c r="JR272">
        <v>44317.36438082176</v>
      </c>
      <c r="JS272">
        <v>1</v>
      </c>
      <c r="JT272">
        <v>2</v>
      </c>
    </row>
    <row r="273" spans="1:280" x14ac:dyDescent="0.25">
      <c r="A273">
        <v>2192</v>
      </c>
      <c r="B273">
        <v>2192</v>
      </c>
      <c r="C273" t="s">
        <v>381</v>
      </c>
      <c r="D273" t="s">
        <v>377</v>
      </c>
      <c r="E273" t="s">
        <v>382</v>
      </c>
      <c r="G273">
        <v>2117</v>
      </c>
      <c r="H273">
        <v>559150</v>
      </c>
      <c r="I273">
        <v>25</v>
      </c>
      <c r="J273">
        <v>0</v>
      </c>
      <c r="K273">
        <v>0</v>
      </c>
      <c r="L273">
        <v>0</v>
      </c>
      <c r="M273">
        <v>0</v>
      </c>
      <c r="N273">
        <v>7000</v>
      </c>
      <c r="O273">
        <v>0</v>
      </c>
      <c r="P273">
        <v>12.01</v>
      </c>
      <c r="Q273">
        <v>120000</v>
      </c>
      <c r="R273">
        <v>314</v>
      </c>
      <c r="S273">
        <v>314</v>
      </c>
      <c r="T273">
        <v>314</v>
      </c>
      <c r="U273">
        <v>0</v>
      </c>
      <c r="V273" t="s">
        <v>870</v>
      </c>
      <c r="W273">
        <v>314</v>
      </c>
      <c r="X273">
        <v>314</v>
      </c>
      <c r="Y273">
        <v>314</v>
      </c>
      <c r="Z273">
        <v>0</v>
      </c>
      <c r="AA273">
        <v>41</v>
      </c>
      <c r="AB273">
        <v>34.54</v>
      </c>
      <c r="AC273">
        <v>1.9</v>
      </c>
      <c r="AD273">
        <v>2</v>
      </c>
      <c r="AE273">
        <v>1</v>
      </c>
      <c r="AF273">
        <v>2</v>
      </c>
      <c r="AG273">
        <v>2</v>
      </c>
      <c r="AH273">
        <v>0</v>
      </c>
      <c r="AI273">
        <v>0</v>
      </c>
      <c r="AJ273">
        <v>0</v>
      </c>
      <c r="AK273">
        <v>0</v>
      </c>
      <c r="AL273">
        <v>0</v>
      </c>
      <c r="AM273">
        <v>0</v>
      </c>
      <c r="AN273">
        <v>0</v>
      </c>
      <c r="AO273">
        <v>0</v>
      </c>
      <c r="AP273">
        <v>0</v>
      </c>
      <c r="AQ273">
        <v>0</v>
      </c>
      <c r="AR273">
        <v>0</v>
      </c>
      <c r="AS273">
        <v>2</v>
      </c>
      <c r="AT273">
        <v>0.5</v>
      </c>
      <c r="AU273">
        <v>17</v>
      </c>
      <c r="AV273">
        <v>4.25</v>
      </c>
      <c r="AW273">
        <v>17</v>
      </c>
      <c r="AX273">
        <v>17</v>
      </c>
      <c r="AY273">
        <v>0</v>
      </c>
      <c r="AZ273">
        <v>34.58</v>
      </c>
      <c r="BA273">
        <v>34.58</v>
      </c>
      <c r="BB273">
        <v>34.58</v>
      </c>
      <c r="BC273">
        <v>0</v>
      </c>
      <c r="BD273">
        <v>70.47</v>
      </c>
      <c r="BE273">
        <v>70.47</v>
      </c>
      <c r="BF273">
        <v>70.47</v>
      </c>
      <c r="BG273">
        <v>0</v>
      </c>
      <c r="BH273">
        <v>448.17579999999998</v>
      </c>
      <c r="BI273">
        <v>461.24</v>
      </c>
      <c r="BJ273">
        <v>448.17579999999998</v>
      </c>
      <c r="BK273">
        <v>461.24</v>
      </c>
      <c r="BL273">
        <v>461.24</v>
      </c>
      <c r="BM273">
        <v>461.24</v>
      </c>
      <c r="BN273" t="s">
        <v>871</v>
      </c>
      <c r="BO273">
        <v>0</v>
      </c>
      <c r="BP273">
        <v>0</v>
      </c>
      <c r="BQ273">
        <v>382.17</v>
      </c>
      <c r="BR273">
        <v>10</v>
      </c>
      <c r="BS273">
        <v>0.7</v>
      </c>
      <c r="BT273" t="s">
        <v>872</v>
      </c>
      <c r="BU273" t="s">
        <v>872</v>
      </c>
      <c r="BV273" t="s">
        <v>872</v>
      </c>
      <c r="BW273" t="s">
        <v>872</v>
      </c>
      <c r="BX273">
        <v>2117</v>
      </c>
      <c r="BY273">
        <v>535150</v>
      </c>
      <c r="BZ273">
        <v>25</v>
      </c>
      <c r="CA273">
        <v>0</v>
      </c>
      <c r="CB273">
        <v>0</v>
      </c>
      <c r="CC273">
        <v>0</v>
      </c>
      <c r="CD273">
        <v>0</v>
      </c>
      <c r="CE273">
        <v>6791</v>
      </c>
      <c r="CF273">
        <v>0</v>
      </c>
      <c r="CG273">
        <v>12.01</v>
      </c>
      <c r="CH273">
        <v>90000</v>
      </c>
      <c r="CI273">
        <v>301.77999999999997</v>
      </c>
      <c r="CJ273">
        <v>301.77999999999997</v>
      </c>
      <c r="CK273">
        <v>301.77999999999997</v>
      </c>
      <c r="CL273">
        <v>0</v>
      </c>
      <c r="CM273">
        <v>0</v>
      </c>
      <c r="CN273" t="s">
        <v>873</v>
      </c>
      <c r="CO273">
        <v>301.77999999999997</v>
      </c>
      <c r="CP273">
        <v>301.77999999999997</v>
      </c>
      <c r="CQ273">
        <v>301.77999999999997</v>
      </c>
      <c r="CR273">
        <v>0</v>
      </c>
      <c r="CS273">
        <v>35</v>
      </c>
      <c r="CT273">
        <v>33.195799999999998</v>
      </c>
      <c r="CU273">
        <v>1.9</v>
      </c>
      <c r="CV273">
        <v>3</v>
      </c>
      <c r="CW273">
        <v>1.5</v>
      </c>
      <c r="CX273">
        <v>3</v>
      </c>
      <c r="CY273">
        <v>3</v>
      </c>
      <c r="CZ273">
        <v>0</v>
      </c>
      <c r="DA273">
        <v>0</v>
      </c>
      <c r="DB273">
        <v>0</v>
      </c>
      <c r="DC273">
        <v>0</v>
      </c>
      <c r="DD273">
        <v>0</v>
      </c>
      <c r="DE273">
        <v>0</v>
      </c>
      <c r="DF273">
        <v>0</v>
      </c>
      <c r="DG273">
        <v>0</v>
      </c>
      <c r="DH273">
        <v>0</v>
      </c>
      <c r="DI273">
        <v>0</v>
      </c>
      <c r="DJ273">
        <v>0</v>
      </c>
      <c r="DK273">
        <v>2</v>
      </c>
      <c r="DL273">
        <v>0.5</v>
      </c>
      <c r="DM273">
        <v>17</v>
      </c>
      <c r="DN273">
        <v>4.25</v>
      </c>
      <c r="DO273">
        <v>17</v>
      </c>
      <c r="DP273">
        <v>17</v>
      </c>
      <c r="DQ273">
        <v>0</v>
      </c>
      <c r="DR273">
        <v>34.58</v>
      </c>
      <c r="DS273">
        <v>34.58</v>
      </c>
      <c r="DT273">
        <v>34.58</v>
      </c>
      <c r="DU273">
        <v>0</v>
      </c>
      <c r="DV273">
        <v>70.47</v>
      </c>
      <c r="DW273">
        <v>70.47</v>
      </c>
      <c r="DX273">
        <v>70.47</v>
      </c>
      <c r="DY273">
        <v>0</v>
      </c>
      <c r="DZ273">
        <v>465.27409999999998</v>
      </c>
      <c r="EA273">
        <v>448.17579999999998</v>
      </c>
      <c r="EB273">
        <v>465.27409999999998</v>
      </c>
      <c r="EC273">
        <v>448.17579999999998</v>
      </c>
      <c r="ED273">
        <v>465.27409999999998</v>
      </c>
      <c r="EE273">
        <v>465.27409999999998</v>
      </c>
      <c r="EF273" t="s">
        <v>874</v>
      </c>
      <c r="EG273">
        <v>0</v>
      </c>
      <c r="EH273">
        <v>0</v>
      </c>
      <c r="EI273">
        <v>298.23</v>
      </c>
      <c r="EJ273">
        <v>10</v>
      </c>
      <c r="EK273">
        <v>0.7</v>
      </c>
      <c r="EL273" t="s">
        <v>872</v>
      </c>
      <c r="EM273" t="s">
        <v>872</v>
      </c>
      <c r="EN273" t="s">
        <v>872</v>
      </c>
      <c r="EO273" t="s">
        <v>872</v>
      </c>
      <c r="EP273">
        <v>2117</v>
      </c>
      <c r="EQ273">
        <v>512212</v>
      </c>
      <c r="ER273" s="22">
        <v>22</v>
      </c>
      <c r="ES273">
        <v>33407</v>
      </c>
      <c r="ET273">
        <v>0</v>
      </c>
      <c r="EU273">
        <v>0</v>
      </c>
      <c r="EV273">
        <v>0</v>
      </c>
      <c r="EW273">
        <v>0</v>
      </c>
      <c r="EX273">
        <v>0</v>
      </c>
      <c r="EY273">
        <v>12.01</v>
      </c>
      <c r="EZ273">
        <v>112962</v>
      </c>
      <c r="FA273">
        <v>318.31</v>
      </c>
      <c r="FB273">
        <v>318.31</v>
      </c>
      <c r="FC273">
        <v>318.31</v>
      </c>
      <c r="FD273">
        <v>0</v>
      </c>
      <c r="FE273">
        <v>0</v>
      </c>
      <c r="FF273" t="s">
        <v>875</v>
      </c>
      <c r="FG273">
        <v>318.31</v>
      </c>
      <c r="FH273">
        <v>318.31</v>
      </c>
      <c r="FI273">
        <v>318.31</v>
      </c>
      <c r="FJ273">
        <v>0</v>
      </c>
      <c r="FK273">
        <v>43</v>
      </c>
      <c r="FL273">
        <v>35.014099999999999</v>
      </c>
      <c r="FM273">
        <v>1.9</v>
      </c>
      <c r="FN273">
        <v>2</v>
      </c>
      <c r="FO273">
        <v>1</v>
      </c>
      <c r="FP273">
        <v>2</v>
      </c>
      <c r="FQ273">
        <v>2</v>
      </c>
      <c r="FR273">
        <v>0</v>
      </c>
      <c r="FS273">
        <v>0</v>
      </c>
      <c r="FT273">
        <v>0</v>
      </c>
      <c r="FU273">
        <v>0</v>
      </c>
      <c r="FV273">
        <v>0</v>
      </c>
      <c r="FW273">
        <v>0</v>
      </c>
      <c r="FX273">
        <v>0</v>
      </c>
      <c r="FY273">
        <v>0</v>
      </c>
      <c r="FZ273">
        <v>0</v>
      </c>
      <c r="GA273">
        <v>0</v>
      </c>
      <c r="GB273">
        <v>0</v>
      </c>
      <c r="GC273">
        <v>4</v>
      </c>
      <c r="GD273">
        <v>1</v>
      </c>
      <c r="GE273">
        <v>12</v>
      </c>
      <c r="GF273">
        <v>3</v>
      </c>
      <c r="GG273">
        <v>12</v>
      </c>
      <c r="GH273">
        <v>12</v>
      </c>
      <c r="GI273">
        <v>0</v>
      </c>
      <c r="GJ273">
        <v>34.58</v>
      </c>
      <c r="GK273">
        <v>34.58</v>
      </c>
      <c r="GL273">
        <v>34.58</v>
      </c>
      <c r="GM273">
        <v>0</v>
      </c>
      <c r="GN273">
        <v>70.47</v>
      </c>
      <c r="GO273">
        <v>70.47</v>
      </c>
      <c r="GP273">
        <v>70.47</v>
      </c>
      <c r="GQ273">
        <v>0</v>
      </c>
      <c r="GR273">
        <v>456.27</v>
      </c>
      <c r="GS273">
        <v>465.27409999999998</v>
      </c>
      <c r="GT273">
        <v>456.27</v>
      </c>
      <c r="GU273">
        <v>465.27409999999998</v>
      </c>
      <c r="GV273">
        <v>465.27409999999998</v>
      </c>
      <c r="GW273">
        <v>465.27409999999998</v>
      </c>
      <c r="GX273" t="s">
        <v>876</v>
      </c>
      <c r="GY273">
        <v>0</v>
      </c>
      <c r="GZ273">
        <v>0</v>
      </c>
      <c r="HA273">
        <v>354.88</v>
      </c>
      <c r="HB273">
        <v>7</v>
      </c>
      <c r="HC273">
        <v>0.7</v>
      </c>
      <c r="HD273" t="s">
        <v>872</v>
      </c>
      <c r="HE273" t="s">
        <v>872</v>
      </c>
      <c r="HF273" t="s">
        <v>872</v>
      </c>
      <c r="HG273" t="s">
        <v>872</v>
      </c>
      <c r="HH273">
        <v>2117</v>
      </c>
      <c r="HI273">
        <v>517873</v>
      </c>
      <c r="HJ273">
        <v>0</v>
      </c>
      <c r="HK273">
        <v>34540</v>
      </c>
      <c r="HL273">
        <v>0</v>
      </c>
      <c r="HM273">
        <v>1</v>
      </c>
      <c r="HN273">
        <v>0</v>
      </c>
      <c r="HO273">
        <v>0</v>
      </c>
      <c r="HP273">
        <v>0</v>
      </c>
      <c r="HQ273">
        <v>13.61</v>
      </c>
      <c r="HR273">
        <v>121679</v>
      </c>
      <c r="HS273">
        <v>311.97000000000003</v>
      </c>
      <c r="HT273">
        <v>311.97000000000003</v>
      </c>
      <c r="HU273">
        <v>311.97000000000003</v>
      </c>
      <c r="HV273">
        <v>0</v>
      </c>
      <c r="HW273">
        <v>0</v>
      </c>
      <c r="HX273" t="s">
        <v>877</v>
      </c>
      <c r="HY273">
        <v>311.97000000000003</v>
      </c>
      <c r="HZ273">
        <v>311.97000000000003</v>
      </c>
      <c r="IA273">
        <v>311.97000000000003</v>
      </c>
      <c r="IB273">
        <v>0</v>
      </c>
      <c r="IC273">
        <v>33</v>
      </c>
      <c r="ID273">
        <v>33</v>
      </c>
      <c r="IE273">
        <v>0</v>
      </c>
      <c r="IF273">
        <v>2</v>
      </c>
      <c r="IG273">
        <v>1</v>
      </c>
      <c r="IH273">
        <v>2</v>
      </c>
      <c r="II273">
        <v>2</v>
      </c>
      <c r="IJ273">
        <v>0</v>
      </c>
      <c r="IK273">
        <v>0</v>
      </c>
      <c r="IL273">
        <v>0</v>
      </c>
      <c r="IM273">
        <v>0</v>
      </c>
      <c r="IN273">
        <v>0</v>
      </c>
      <c r="IO273">
        <v>0</v>
      </c>
      <c r="IP273">
        <v>0</v>
      </c>
      <c r="IQ273">
        <v>0</v>
      </c>
      <c r="IR273">
        <v>0</v>
      </c>
      <c r="IS273">
        <v>0</v>
      </c>
      <c r="IT273">
        <v>0</v>
      </c>
      <c r="IU273">
        <v>5</v>
      </c>
      <c r="IV273">
        <v>1.25</v>
      </c>
      <c r="IW273">
        <v>16</v>
      </c>
      <c r="IX273">
        <v>4</v>
      </c>
      <c r="IY273">
        <v>16</v>
      </c>
      <c r="IZ273">
        <v>16</v>
      </c>
      <c r="JA273">
        <v>0</v>
      </c>
      <c r="JB273">
        <v>34.58</v>
      </c>
      <c r="JC273">
        <v>34.58</v>
      </c>
      <c r="JD273">
        <v>34.58</v>
      </c>
      <c r="JE273">
        <v>0</v>
      </c>
      <c r="JF273">
        <v>70.47</v>
      </c>
      <c r="JG273">
        <v>70.47</v>
      </c>
      <c r="JH273">
        <v>70.47</v>
      </c>
      <c r="JI273">
        <v>0</v>
      </c>
      <c r="JJ273">
        <v>456.27</v>
      </c>
      <c r="JK273">
        <v>456.27</v>
      </c>
      <c r="JL273" t="s">
        <v>878</v>
      </c>
      <c r="JM273">
        <v>-1.0781000000000001E-2</v>
      </c>
      <c r="JN273">
        <v>0</v>
      </c>
      <c r="JO273">
        <v>390.03</v>
      </c>
      <c r="JP273">
        <v>12</v>
      </c>
      <c r="JQ273">
        <v>0.7</v>
      </c>
      <c r="JR273">
        <v>44317.36438082176</v>
      </c>
      <c r="JS273">
        <v>1</v>
      </c>
      <c r="JT273">
        <v>2</v>
      </c>
    </row>
    <row r="274" spans="1:280" x14ac:dyDescent="0.25">
      <c r="A274">
        <v>2193</v>
      </c>
      <c r="B274">
        <v>2193</v>
      </c>
      <c r="C274" t="s">
        <v>383</v>
      </c>
      <c r="D274" t="s">
        <v>377</v>
      </c>
      <c r="E274" t="s">
        <v>384</v>
      </c>
      <c r="G274">
        <v>2117</v>
      </c>
      <c r="H274">
        <v>431330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6.33</v>
      </c>
      <c r="Q274">
        <v>125500</v>
      </c>
      <c r="R274">
        <v>161</v>
      </c>
      <c r="S274">
        <v>161</v>
      </c>
      <c r="T274">
        <v>161</v>
      </c>
      <c r="U274">
        <v>0</v>
      </c>
      <c r="V274" t="s">
        <v>870</v>
      </c>
      <c r="W274">
        <v>161</v>
      </c>
      <c r="X274">
        <v>161</v>
      </c>
      <c r="Y274">
        <v>161</v>
      </c>
      <c r="Z274">
        <v>0</v>
      </c>
      <c r="AA274">
        <v>34</v>
      </c>
      <c r="AB274">
        <v>17.71</v>
      </c>
      <c r="AC274">
        <v>2.7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0</v>
      </c>
      <c r="AK274">
        <v>0</v>
      </c>
      <c r="AL274">
        <v>0</v>
      </c>
      <c r="AM274">
        <v>0</v>
      </c>
      <c r="AN274">
        <v>0</v>
      </c>
      <c r="AO274">
        <v>0</v>
      </c>
      <c r="AP274">
        <v>0</v>
      </c>
      <c r="AQ274">
        <v>0</v>
      </c>
      <c r="AR274">
        <v>0</v>
      </c>
      <c r="AS274">
        <v>3</v>
      </c>
      <c r="AT274">
        <v>0.75</v>
      </c>
      <c r="AU274">
        <v>49.21</v>
      </c>
      <c r="AV274">
        <v>12.3025</v>
      </c>
      <c r="AW274">
        <v>49.21</v>
      </c>
      <c r="AX274">
        <v>49.21</v>
      </c>
      <c r="AY274">
        <v>0</v>
      </c>
      <c r="AZ274">
        <v>71.19</v>
      </c>
      <c r="BA274">
        <v>71.19</v>
      </c>
      <c r="BB274">
        <v>71.19</v>
      </c>
      <c r="BC274">
        <v>0</v>
      </c>
      <c r="BD274">
        <v>59.94</v>
      </c>
      <c r="BE274">
        <v>59.94</v>
      </c>
      <c r="BF274">
        <v>59.94</v>
      </c>
      <c r="BG274">
        <v>0</v>
      </c>
      <c r="BH274">
        <v>331.95209999999997</v>
      </c>
      <c r="BI274">
        <v>325.59249999999997</v>
      </c>
      <c r="BJ274">
        <v>331.95209999999997</v>
      </c>
      <c r="BK274">
        <v>325.59249999999997</v>
      </c>
      <c r="BL274">
        <v>331.95209999999997</v>
      </c>
      <c r="BM274">
        <v>331.95209999999997</v>
      </c>
      <c r="BN274" t="s">
        <v>871</v>
      </c>
      <c r="BO274">
        <v>0</v>
      </c>
      <c r="BP274">
        <v>0</v>
      </c>
      <c r="BQ274">
        <v>779.5</v>
      </c>
      <c r="BR274">
        <v>56</v>
      </c>
      <c r="BS274">
        <v>0.7</v>
      </c>
      <c r="BT274" t="s">
        <v>872</v>
      </c>
      <c r="BU274" t="s">
        <v>872</v>
      </c>
      <c r="BV274" t="s">
        <v>872</v>
      </c>
      <c r="BW274" t="s">
        <v>872</v>
      </c>
      <c r="BX274">
        <v>2117</v>
      </c>
      <c r="BY274">
        <v>416745</v>
      </c>
      <c r="BZ274">
        <v>0</v>
      </c>
      <c r="CA274">
        <v>0</v>
      </c>
      <c r="CB274">
        <v>0</v>
      </c>
      <c r="CC274">
        <v>0</v>
      </c>
      <c r="CD274">
        <v>0</v>
      </c>
      <c r="CE274">
        <v>0</v>
      </c>
      <c r="CF274">
        <v>0</v>
      </c>
      <c r="CG274">
        <v>6.33</v>
      </c>
      <c r="CH274">
        <v>75000</v>
      </c>
      <c r="CI274">
        <v>166.36</v>
      </c>
      <c r="CJ274">
        <v>166.36</v>
      </c>
      <c r="CK274">
        <v>166.36</v>
      </c>
      <c r="CL274">
        <v>0</v>
      </c>
      <c r="CM274">
        <v>0</v>
      </c>
      <c r="CN274" t="s">
        <v>873</v>
      </c>
      <c r="CO274">
        <v>166.36</v>
      </c>
      <c r="CP274">
        <v>166.36</v>
      </c>
      <c r="CQ274">
        <v>166.36</v>
      </c>
      <c r="CR274">
        <v>0</v>
      </c>
      <c r="CS274">
        <v>34</v>
      </c>
      <c r="CT274">
        <v>18.299600000000002</v>
      </c>
      <c r="CU274">
        <v>2.7</v>
      </c>
      <c r="CV274">
        <v>0</v>
      </c>
      <c r="CW274">
        <v>0</v>
      </c>
      <c r="CX274">
        <v>0</v>
      </c>
      <c r="CY274">
        <v>0</v>
      </c>
      <c r="CZ274">
        <v>0</v>
      </c>
      <c r="DA274">
        <v>0</v>
      </c>
      <c r="DB274">
        <v>0</v>
      </c>
      <c r="DC274">
        <v>0</v>
      </c>
      <c r="DD274">
        <v>0</v>
      </c>
      <c r="DE274">
        <v>0</v>
      </c>
      <c r="DF274">
        <v>0</v>
      </c>
      <c r="DG274">
        <v>0</v>
      </c>
      <c r="DH274">
        <v>0</v>
      </c>
      <c r="DI274">
        <v>0</v>
      </c>
      <c r="DJ274">
        <v>0</v>
      </c>
      <c r="DK274">
        <v>3</v>
      </c>
      <c r="DL274">
        <v>0.75</v>
      </c>
      <c r="DM274">
        <v>50.85</v>
      </c>
      <c r="DN274">
        <v>12.7125</v>
      </c>
      <c r="DO274">
        <v>50.85</v>
      </c>
      <c r="DP274">
        <v>50.85</v>
      </c>
      <c r="DQ274">
        <v>0</v>
      </c>
      <c r="DR274">
        <v>71.19</v>
      </c>
      <c r="DS274">
        <v>71.19</v>
      </c>
      <c r="DT274">
        <v>71.19</v>
      </c>
      <c r="DU274">
        <v>0</v>
      </c>
      <c r="DV274">
        <v>59.94</v>
      </c>
      <c r="DW274">
        <v>59.94</v>
      </c>
      <c r="DX274">
        <v>59.94</v>
      </c>
      <c r="DY274">
        <v>0</v>
      </c>
      <c r="DZ274">
        <v>353.35070000000002</v>
      </c>
      <c r="EA274">
        <v>331.95209999999997</v>
      </c>
      <c r="EB274">
        <v>353.35070000000002</v>
      </c>
      <c r="EC274">
        <v>331.95209999999997</v>
      </c>
      <c r="ED274">
        <v>353.35070000000002</v>
      </c>
      <c r="EE274">
        <v>353.35070000000002</v>
      </c>
      <c r="EF274" t="s">
        <v>874</v>
      </c>
      <c r="EG274">
        <v>-2.1215000000000001E-2</v>
      </c>
      <c r="EH274">
        <v>0</v>
      </c>
      <c r="EI274">
        <v>441.25</v>
      </c>
      <c r="EJ274">
        <v>24</v>
      </c>
      <c r="EK274">
        <v>0.7</v>
      </c>
      <c r="EL274" t="s">
        <v>872</v>
      </c>
      <c r="EM274" t="s">
        <v>872</v>
      </c>
      <c r="EN274" t="s">
        <v>872</v>
      </c>
      <c r="EO274" t="s">
        <v>872</v>
      </c>
      <c r="EP274">
        <v>2117</v>
      </c>
      <c r="EQ274">
        <v>391716</v>
      </c>
      <c r="ER274" s="22">
        <v>15</v>
      </c>
      <c r="ES274">
        <v>21864</v>
      </c>
      <c r="ET274">
        <v>0</v>
      </c>
      <c r="EU274">
        <v>0</v>
      </c>
      <c r="EV274">
        <v>0</v>
      </c>
      <c r="EW274">
        <v>0</v>
      </c>
      <c r="EX274">
        <v>0</v>
      </c>
      <c r="EY274">
        <v>6.33</v>
      </c>
      <c r="EZ274">
        <v>92599</v>
      </c>
      <c r="FA274">
        <v>184.87</v>
      </c>
      <c r="FB274">
        <v>184.87</v>
      </c>
      <c r="FC274">
        <v>184.87</v>
      </c>
      <c r="FD274">
        <v>0</v>
      </c>
      <c r="FE274">
        <v>0</v>
      </c>
      <c r="FF274" t="s">
        <v>875</v>
      </c>
      <c r="FG274">
        <v>184.87</v>
      </c>
      <c r="FH274">
        <v>184.87</v>
      </c>
      <c r="FI274">
        <v>184.87</v>
      </c>
      <c r="FJ274">
        <v>0</v>
      </c>
      <c r="FK274">
        <v>33</v>
      </c>
      <c r="FL274">
        <v>20.335699999999999</v>
      </c>
      <c r="FM274">
        <v>2.7</v>
      </c>
      <c r="FN274">
        <v>0</v>
      </c>
      <c r="FO274">
        <v>0</v>
      </c>
      <c r="FP274">
        <v>0</v>
      </c>
      <c r="FQ274">
        <v>0</v>
      </c>
      <c r="FR274">
        <v>0</v>
      </c>
      <c r="FS274">
        <v>0</v>
      </c>
      <c r="FT274">
        <v>0</v>
      </c>
      <c r="FU274">
        <v>0</v>
      </c>
      <c r="FV274">
        <v>0</v>
      </c>
      <c r="FW274">
        <v>0</v>
      </c>
      <c r="FX274">
        <v>0</v>
      </c>
      <c r="FY274">
        <v>0</v>
      </c>
      <c r="FZ274">
        <v>0</v>
      </c>
      <c r="GA274">
        <v>0</v>
      </c>
      <c r="GB274">
        <v>0</v>
      </c>
      <c r="GC274">
        <v>1</v>
      </c>
      <c r="GD274">
        <v>0.25</v>
      </c>
      <c r="GE274">
        <v>56.26</v>
      </c>
      <c r="GF274">
        <v>14.065</v>
      </c>
      <c r="GG274">
        <v>56.26</v>
      </c>
      <c r="GH274">
        <v>56.26</v>
      </c>
      <c r="GI274">
        <v>0</v>
      </c>
      <c r="GJ274">
        <v>71.19</v>
      </c>
      <c r="GK274">
        <v>71.19</v>
      </c>
      <c r="GL274">
        <v>71.19</v>
      </c>
      <c r="GM274">
        <v>0</v>
      </c>
      <c r="GN274">
        <v>59.94</v>
      </c>
      <c r="GO274">
        <v>59.94</v>
      </c>
      <c r="GP274">
        <v>59.94</v>
      </c>
      <c r="GQ274">
        <v>0</v>
      </c>
      <c r="GR274">
        <v>371.96080000000001</v>
      </c>
      <c r="GS274">
        <v>353.35070000000002</v>
      </c>
      <c r="GT274">
        <v>371.96080000000001</v>
      </c>
      <c r="GU274">
        <v>353.35070000000002</v>
      </c>
      <c r="GV274">
        <v>371.96080000000001</v>
      </c>
      <c r="GW274">
        <v>371.96080000000001</v>
      </c>
      <c r="GX274" t="s">
        <v>876</v>
      </c>
      <c r="GY274">
        <v>-1.6143000000000001E-2</v>
      </c>
      <c r="GZ274">
        <v>0</v>
      </c>
      <c r="HA274">
        <v>492.81</v>
      </c>
      <c r="HB274">
        <v>22</v>
      </c>
      <c r="HC274">
        <v>0.7</v>
      </c>
      <c r="HD274" t="s">
        <v>872</v>
      </c>
      <c r="HE274" t="s">
        <v>872</v>
      </c>
      <c r="HF274" t="s">
        <v>872</v>
      </c>
      <c r="HG274" t="s">
        <v>872</v>
      </c>
      <c r="HH274">
        <v>2117</v>
      </c>
      <c r="HI274">
        <v>385304</v>
      </c>
      <c r="HJ274">
        <v>16</v>
      </c>
      <c r="HK274">
        <v>21669</v>
      </c>
      <c r="HL274">
        <v>0</v>
      </c>
      <c r="HM274">
        <v>0</v>
      </c>
      <c r="HN274">
        <v>0</v>
      </c>
      <c r="HO274">
        <v>0</v>
      </c>
      <c r="HP274">
        <v>0</v>
      </c>
      <c r="HQ274">
        <v>5.05</v>
      </c>
      <c r="HR274">
        <v>95767</v>
      </c>
      <c r="HS274">
        <v>194.53</v>
      </c>
      <c r="HT274">
        <v>194.53</v>
      </c>
      <c r="HU274">
        <v>194.53</v>
      </c>
      <c r="HV274">
        <v>0</v>
      </c>
      <c r="HW274">
        <v>0</v>
      </c>
      <c r="HX274" t="s">
        <v>877</v>
      </c>
      <c r="HY274">
        <v>194.53</v>
      </c>
      <c r="HZ274">
        <v>194.53</v>
      </c>
      <c r="IA274">
        <v>194.53</v>
      </c>
      <c r="IB274">
        <v>0</v>
      </c>
      <c r="IC274">
        <v>39</v>
      </c>
      <c r="ID274">
        <v>21.398299999999999</v>
      </c>
      <c r="IE274">
        <v>7.3</v>
      </c>
      <c r="IF274">
        <v>0</v>
      </c>
      <c r="IG274">
        <v>0</v>
      </c>
      <c r="IH274">
        <v>0</v>
      </c>
      <c r="II274">
        <v>0</v>
      </c>
      <c r="IJ274">
        <v>0</v>
      </c>
      <c r="IK274">
        <v>0</v>
      </c>
      <c r="IL274">
        <v>0</v>
      </c>
      <c r="IM274">
        <v>0</v>
      </c>
      <c r="IN274">
        <v>0</v>
      </c>
      <c r="IO274">
        <v>0</v>
      </c>
      <c r="IP274">
        <v>0</v>
      </c>
      <c r="IQ274">
        <v>0</v>
      </c>
      <c r="IR274">
        <v>0</v>
      </c>
      <c r="IS274">
        <v>0</v>
      </c>
      <c r="IT274">
        <v>0</v>
      </c>
      <c r="IU274">
        <v>1</v>
      </c>
      <c r="IV274">
        <v>0.25</v>
      </c>
      <c r="IW274">
        <v>69.41</v>
      </c>
      <c r="IX274">
        <v>17.352499999999999</v>
      </c>
      <c r="IY274">
        <v>69.41</v>
      </c>
      <c r="IZ274">
        <v>69.41</v>
      </c>
      <c r="JA274">
        <v>0</v>
      </c>
      <c r="JB274">
        <v>71.19</v>
      </c>
      <c r="JC274">
        <v>71.19</v>
      </c>
      <c r="JD274">
        <v>71.19</v>
      </c>
      <c r="JE274">
        <v>0</v>
      </c>
      <c r="JF274">
        <v>59.94</v>
      </c>
      <c r="JG274">
        <v>59.94</v>
      </c>
      <c r="JH274">
        <v>59.94</v>
      </c>
      <c r="JI274">
        <v>0</v>
      </c>
      <c r="JJ274">
        <v>371.96080000000001</v>
      </c>
      <c r="JK274">
        <v>371.96080000000001</v>
      </c>
      <c r="JL274" t="s">
        <v>878</v>
      </c>
      <c r="JM274">
        <v>0</v>
      </c>
      <c r="JN274">
        <v>0</v>
      </c>
      <c r="JO274">
        <v>492.3</v>
      </c>
      <c r="JP274">
        <v>22</v>
      </c>
      <c r="JQ274">
        <v>0.7</v>
      </c>
      <c r="JR274">
        <v>44317.36438082176</v>
      </c>
      <c r="JS274">
        <v>1</v>
      </c>
      <c r="JT274">
        <v>2</v>
      </c>
    </row>
    <row r="275" spans="1:280" x14ac:dyDescent="0.25">
      <c r="A275">
        <v>2195</v>
      </c>
      <c r="B275">
        <v>2195</v>
      </c>
      <c r="C275" t="s">
        <v>385</v>
      </c>
      <c r="D275" t="s">
        <v>386</v>
      </c>
      <c r="E275" t="s">
        <v>387</v>
      </c>
      <c r="G275">
        <v>2004</v>
      </c>
      <c r="H275">
        <v>1575000</v>
      </c>
      <c r="I275">
        <v>0</v>
      </c>
      <c r="J275">
        <v>0</v>
      </c>
      <c r="K275">
        <v>20000</v>
      </c>
      <c r="L275">
        <v>0</v>
      </c>
      <c r="M275">
        <v>171212</v>
      </c>
      <c r="N275">
        <v>0</v>
      </c>
      <c r="O275">
        <v>0</v>
      </c>
      <c r="P275">
        <v>12.87</v>
      </c>
      <c r="Q275">
        <v>425000</v>
      </c>
      <c r="R275">
        <v>255</v>
      </c>
      <c r="S275">
        <v>255</v>
      </c>
      <c r="T275">
        <v>255</v>
      </c>
      <c r="U275">
        <v>0</v>
      </c>
      <c r="V275" t="s">
        <v>870</v>
      </c>
      <c r="W275">
        <v>255</v>
      </c>
      <c r="X275">
        <v>255</v>
      </c>
      <c r="Y275">
        <v>255</v>
      </c>
      <c r="Z275">
        <v>0</v>
      </c>
      <c r="AA275">
        <v>42</v>
      </c>
      <c r="AB275">
        <v>28.05</v>
      </c>
      <c r="AC275">
        <v>2.7</v>
      </c>
      <c r="AD275">
        <v>4</v>
      </c>
      <c r="AE275">
        <v>2</v>
      </c>
      <c r="AF275">
        <v>4</v>
      </c>
      <c r="AG275">
        <v>4</v>
      </c>
      <c r="AH275">
        <v>0</v>
      </c>
      <c r="AI275">
        <v>0</v>
      </c>
      <c r="AJ275">
        <v>0</v>
      </c>
      <c r="AK275">
        <v>0</v>
      </c>
      <c r="AL275">
        <v>0</v>
      </c>
      <c r="AM275">
        <v>0</v>
      </c>
      <c r="AN275">
        <v>0</v>
      </c>
      <c r="AO275">
        <v>0</v>
      </c>
      <c r="AP275">
        <v>0</v>
      </c>
      <c r="AQ275">
        <v>0</v>
      </c>
      <c r="AR275">
        <v>0</v>
      </c>
      <c r="AS275">
        <v>2</v>
      </c>
      <c r="AT275">
        <v>0.5</v>
      </c>
      <c r="AU275">
        <v>44</v>
      </c>
      <c r="AV275">
        <v>11</v>
      </c>
      <c r="AW275">
        <v>44</v>
      </c>
      <c r="AX275">
        <v>44</v>
      </c>
      <c r="AY275">
        <v>0</v>
      </c>
      <c r="AZ275">
        <v>56.24</v>
      </c>
      <c r="BA275">
        <v>56.24</v>
      </c>
      <c r="BB275">
        <v>56.24</v>
      </c>
      <c r="BC275">
        <v>0</v>
      </c>
      <c r="BD275">
        <v>62.89</v>
      </c>
      <c r="BE275">
        <v>62.89</v>
      </c>
      <c r="BF275">
        <v>62.89</v>
      </c>
      <c r="BG275">
        <v>0</v>
      </c>
      <c r="BH275">
        <v>388.47070000000002</v>
      </c>
      <c r="BI275">
        <v>418.38</v>
      </c>
      <c r="BJ275">
        <v>388.47070000000002</v>
      </c>
      <c r="BK275">
        <v>418.38</v>
      </c>
      <c r="BL275">
        <v>418.38</v>
      </c>
      <c r="BM275">
        <v>418.38</v>
      </c>
      <c r="BN275" t="s">
        <v>871</v>
      </c>
      <c r="BO275">
        <v>0</v>
      </c>
      <c r="BP275">
        <v>0</v>
      </c>
      <c r="BQ275">
        <v>1666.67</v>
      </c>
      <c r="BR275">
        <v>86</v>
      </c>
      <c r="BS275">
        <v>0.8</v>
      </c>
      <c r="BT275" t="s">
        <v>872</v>
      </c>
      <c r="BU275" t="s">
        <v>872</v>
      </c>
      <c r="BV275" t="s">
        <v>872</v>
      </c>
      <c r="BW275" t="s">
        <v>872</v>
      </c>
      <c r="BX275">
        <v>2004</v>
      </c>
      <c r="BY275">
        <v>1550000</v>
      </c>
      <c r="BZ275">
        <v>0</v>
      </c>
      <c r="CA275">
        <v>0</v>
      </c>
      <c r="CB275">
        <v>20000</v>
      </c>
      <c r="CC275">
        <v>0</v>
      </c>
      <c r="CD275">
        <v>171212</v>
      </c>
      <c r="CE275">
        <v>0</v>
      </c>
      <c r="CF275">
        <v>0</v>
      </c>
      <c r="CG275">
        <v>12.87</v>
      </c>
      <c r="CH275">
        <v>380000</v>
      </c>
      <c r="CI275">
        <v>230.12</v>
      </c>
      <c r="CJ275">
        <v>230.12</v>
      </c>
      <c r="CK275">
        <v>230.12</v>
      </c>
      <c r="CL275">
        <v>0</v>
      </c>
      <c r="CM275">
        <v>0</v>
      </c>
      <c r="CN275" t="s">
        <v>873</v>
      </c>
      <c r="CO275">
        <v>230.12</v>
      </c>
      <c r="CP275">
        <v>230.12</v>
      </c>
      <c r="CQ275">
        <v>230.12</v>
      </c>
      <c r="CR275">
        <v>0</v>
      </c>
      <c r="CS275">
        <v>42</v>
      </c>
      <c r="CT275">
        <v>25.313199999999998</v>
      </c>
      <c r="CU275">
        <v>2.7</v>
      </c>
      <c r="CV275">
        <v>1</v>
      </c>
      <c r="CW275">
        <v>0.5</v>
      </c>
      <c r="CX275">
        <v>1</v>
      </c>
      <c r="CY275">
        <v>1</v>
      </c>
      <c r="CZ275">
        <v>0</v>
      </c>
      <c r="DA275">
        <v>0</v>
      </c>
      <c r="DB275">
        <v>0</v>
      </c>
      <c r="DC275">
        <v>0</v>
      </c>
      <c r="DD275">
        <v>0</v>
      </c>
      <c r="DE275">
        <v>0</v>
      </c>
      <c r="DF275">
        <v>0</v>
      </c>
      <c r="DG275">
        <v>0</v>
      </c>
      <c r="DH275">
        <v>0</v>
      </c>
      <c r="DI275">
        <v>0</v>
      </c>
      <c r="DJ275">
        <v>0</v>
      </c>
      <c r="DK275">
        <v>2</v>
      </c>
      <c r="DL275">
        <v>0.5</v>
      </c>
      <c r="DM275">
        <v>40.83</v>
      </c>
      <c r="DN275">
        <v>10.2075</v>
      </c>
      <c r="DO275">
        <v>40.83</v>
      </c>
      <c r="DP275">
        <v>40.83</v>
      </c>
      <c r="DQ275">
        <v>0</v>
      </c>
      <c r="DR275">
        <v>56.24</v>
      </c>
      <c r="DS275">
        <v>56.24</v>
      </c>
      <c r="DT275">
        <v>56.24</v>
      </c>
      <c r="DU275">
        <v>0</v>
      </c>
      <c r="DV275">
        <v>62.89</v>
      </c>
      <c r="DW275">
        <v>62.89</v>
      </c>
      <c r="DX275">
        <v>62.89</v>
      </c>
      <c r="DY275">
        <v>0</v>
      </c>
      <c r="DZ275">
        <v>425.8372</v>
      </c>
      <c r="EA275">
        <v>388.47070000000002</v>
      </c>
      <c r="EB275">
        <v>425.8372</v>
      </c>
      <c r="EC275">
        <v>388.47070000000002</v>
      </c>
      <c r="ED275">
        <v>425.8372</v>
      </c>
      <c r="EE275">
        <v>425.8372</v>
      </c>
      <c r="EF275" t="s">
        <v>874</v>
      </c>
      <c r="EG275">
        <v>-2.444E-3</v>
      </c>
      <c r="EH275">
        <v>0</v>
      </c>
      <c r="EI275">
        <v>1647.3</v>
      </c>
      <c r="EJ275">
        <v>86</v>
      </c>
      <c r="EK275">
        <v>0.8</v>
      </c>
      <c r="EL275" t="s">
        <v>872</v>
      </c>
      <c r="EM275" t="s">
        <v>872</v>
      </c>
      <c r="EN275" t="s">
        <v>872</v>
      </c>
      <c r="EO275" t="s">
        <v>872</v>
      </c>
      <c r="EP275">
        <v>2004</v>
      </c>
      <c r="EQ275">
        <v>1530778</v>
      </c>
      <c r="ER275" s="22">
        <v>0</v>
      </c>
      <c r="ES275">
        <v>18474</v>
      </c>
      <c r="ET275">
        <v>30167</v>
      </c>
      <c r="EU275">
        <v>0</v>
      </c>
      <c r="EV275">
        <v>198895</v>
      </c>
      <c r="EW275">
        <v>0</v>
      </c>
      <c r="EX275">
        <v>0</v>
      </c>
      <c r="EY275">
        <v>12.87</v>
      </c>
      <c r="EZ275">
        <v>383000</v>
      </c>
      <c r="FA275">
        <v>263.52</v>
      </c>
      <c r="FB275">
        <v>263.52</v>
      </c>
      <c r="FC275">
        <v>263.52</v>
      </c>
      <c r="FD275">
        <v>0</v>
      </c>
      <c r="FE275">
        <v>0</v>
      </c>
      <c r="FF275" t="s">
        <v>875</v>
      </c>
      <c r="FG275">
        <v>263.52</v>
      </c>
      <c r="FH275">
        <v>263.52</v>
      </c>
      <c r="FI275">
        <v>263.52</v>
      </c>
      <c r="FJ275">
        <v>0</v>
      </c>
      <c r="FK275">
        <v>40</v>
      </c>
      <c r="FL275">
        <v>28.987200000000001</v>
      </c>
      <c r="FM275">
        <v>2.7</v>
      </c>
      <c r="FN275">
        <v>4</v>
      </c>
      <c r="FO275">
        <v>2</v>
      </c>
      <c r="FP275">
        <v>4</v>
      </c>
      <c r="FQ275">
        <v>4</v>
      </c>
      <c r="FR275">
        <v>0</v>
      </c>
      <c r="FS275">
        <v>0</v>
      </c>
      <c r="FT275">
        <v>0</v>
      </c>
      <c r="FU275">
        <v>0</v>
      </c>
      <c r="FV275">
        <v>0</v>
      </c>
      <c r="FW275">
        <v>0</v>
      </c>
      <c r="FX275">
        <v>0</v>
      </c>
      <c r="FY275">
        <v>0</v>
      </c>
      <c r="FZ275">
        <v>0</v>
      </c>
      <c r="GA275">
        <v>0</v>
      </c>
      <c r="GB275">
        <v>0</v>
      </c>
      <c r="GC275">
        <v>3</v>
      </c>
      <c r="GD275">
        <v>0.75</v>
      </c>
      <c r="GE275">
        <v>35</v>
      </c>
      <c r="GF275">
        <v>8.75</v>
      </c>
      <c r="GG275">
        <v>35</v>
      </c>
      <c r="GH275">
        <v>35</v>
      </c>
      <c r="GI275">
        <v>0</v>
      </c>
      <c r="GJ275">
        <v>56.24</v>
      </c>
      <c r="GK275">
        <v>56.24</v>
      </c>
      <c r="GL275">
        <v>56.24</v>
      </c>
      <c r="GM275">
        <v>0</v>
      </c>
      <c r="GN275">
        <v>62.89</v>
      </c>
      <c r="GO275">
        <v>62.89</v>
      </c>
      <c r="GP275">
        <v>62.89</v>
      </c>
      <c r="GQ275">
        <v>0</v>
      </c>
      <c r="GR275">
        <v>429.06990000000002</v>
      </c>
      <c r="GS275">
        <v>425.8372</v>
      </c>
      <c r="GT275">
        <v>429.06990000000002</v>
      </c>
      <c r="GU275">
        <v>425.8372</v>
      </c>
      <c r="GV275">
        <v>429.06990000000002</v>
      </c>
      <c r="GW275">
        <v>429.06990000000002</v>
      </c>
      <c r="GX275" t="s">
        <v>876</v>
      </c>
      <c r="GY275">
        <v>-1.7440000000000001E-3</v>
      </c>
      <c r="GZ275">
        <v>0</v>
      </c>
      <c r="HA275">
        <v>1450.87</v>
      </c>
      <c r="HB275">
        <v>86</v>
      </c>
      <c r="HC275">
        <v>0.8</v>
      </c>
      <c r="HD275" t="s">
        <v>872</v>
      </c>
      <c r="HE275" t="s">
        <v>872</v>
      </c>
      <c r="HF275" t="s">
        <v>872</v>
      </c>
      <c r="HG275" t="s">
        <v>872</v>
      </c>
      <c r="HH275">
        <v>2004</v>
      </c>
      <c r="HI275">
        <v>1479875</v>
      </c>
      <c r="HJ275">
        <v>0</v>
      </c>
      <c r="HK275">
        <v>20101</v>
      </c>
      <c r="HL275">
        <v>30330</v>
      </c>
      <c r="HM275">
        <v>0</v>
      </c>
      <c r="HN275">
        <v>200498</v>
      </c>
      <c r="HO275">
        <v>0</v>
      </c>
      <c r="HP275">
        <v>0</v>
      </c>
      <c r="HQ275">
        <v>14.13</v>
      </c>
      <c r="HR275">
        <v>415863</v>
      </c>
      <c r="HS275">
        <v>264.58999999999997</v>
      </c>
      <c r="HT275">
        <v>264.58999999999997</v>
      </c>
      <c r="HU275">
        <v>264.58999999999997</v>
      </c>
      <c r="HV275">
        <v>0</v>
      </c>
      <c r="HW275">
        <v>0</v>
      </c>
      <c r="HX275" t="s">
        <v>877</v>
      </c>
      <c r="HY275">
        <v>264.58999999999997</v>
      </c>
      <c r="HZ275">
        <v>264.58999999999997</v>
      </c>
      <c r="IA275">
        <v>264.58999999999997</v>
      </c>
      <c r="IB275">
        <v>0</v>
      </c>
      <c r="IC275">
        <v>42</v>
      </c>
      <c r="ID275">
        <v>29.104900000000001</v>
      </c>
      <c r="IE275">
        <v>3.5</v>
      </c>
      <c r="IF275">
        <v>4.99</v>
      </c>
      <c r="IG275">
        <v>2.4950000000000001</v>
      </c>
      <c r="IH275">
        <v>4.99</v>
      </c>
      <c r="II275">
        <v>4.99</v>
      </c>
      <c r="IJ275">
        <v>0</v>
      </c>
      <c r="IK275">
        <v>0</v>
      </c>
      <c r="IL275">
        <v>0</v>
      </c>
      <c r="IM275">
        <v>0</v>
      </c>
      <c r="IN275">
        <v>0</v>
      </c>
      <c r="IO275">
        <v>0</v>
      </c>
      <c r="IP275">
        <v>0</v>
      </c>
      <c r="IQ275">
        <v>0</v>
      </c>
      <c r="IR275">
        <v>0</v>
      </c>
      <c r="IS275">
        <v>0</v>
      </c>
      <c r="IT275">
        <v>0</v>
      </c>
      <c r="IU275">
        <v>1</v>
      </c>
      <c r="IV275">
        <v>0.25</v>
      </c>
      <c r="IW275">
        <v>40</v>
      </c>
      <c r="IX275">
        <v>10</v>
      </c>
      <c r="IY275">
        <v>40</v>
      </c>
      <c r="IZ275">
        <v>40</v>
      </c>
      <c r="JA275">
        <v>0</v>
      </c>
      <c r="JB275">
        <v>56.24</v>
      </c>
      <c r="JC275">
        <v>56.24</v>
      </c>
      <c r="JD275">
        <v>56.24</v>
      </c>
      <c r="JE275">
        <v>0</v>
      </c>
      <c r="JF275">
        <v>62.89</v>
      </c>
      <c r="JG275">
        <v>62.89</v>
      </c>
      <c r="JH275">
        <v>62.89</v>
      </c>
      <c r="JI275">
        <v>0</v>
      </c>
      <c r="JJ275">
        <v>429.06990000000002</v>
      </c>
      <c r="JK275">
        <v>429.06990000000002</v>
      </c>
      <c r="JL275" t="s">
        <v>878</v>
      </c>
      <c r="JM275">
        <v>0</v>
      </c>
      <c r="JN275">
        <v>0</v>
      </c>
      <c r="JO275">
        <v>1571.73</v>
      </c>
      <c r="JP275">
        <v>87</v>
      </c>
      <c r="JQ275">
        <v>0.8</v>
      </c>
      <c r="JR275">
        <v>44317.36438082176</v>
      </c>
      <c r="JS275">
        <v>1</v>
      </c>
      <c r="JT275">
        <v>2</v>
      </c>
    </row>
    <row r="276" spans="1:280" x14ac:dyDescent="0.25">
      <c r="A276">
        <v>2197</v>
      </c>
      <c r="B276">
        <v>2197</v>
      </c>
      <c r="C276" t="s">
        <v>388</v>
      </c>
      <c r="D276" t="s">
        <v>389</v>
      </c>
      <c r="E276" t="s">
        <v>390</v>
      </c>
      <c r="G276">
        <v>2230</v>
      </c>
      <c r="H276">
        <v>9218247</v>
      </c>
      <c r="I276">
        <v>100000</v>
      </c>
      <c r="J276">
        <v>0</v>
      </c>
      <c r="K276">
        <v>0</v>
      </c>
      <c r="L276">
        <v>6600000</v>
      </c>
      <c r="M276">
        <v>0</v>
      </c>
      <c r="N276">
        <v>0</v>
      </c>
      <c r="O276">
        <v>0</v>
      </c>
      <c r="P276">
        <v>10.3</v>
      </c>
      <c r="Q276">
        <v>1502222</v>
      </c>
      <c r="R276">
        <v>2161</v>
      </c>
      <c r="S276">
        <v>2161</v>
      </c>
      <c r="T276">
        <v>2161</v>
      </c>
      <c r="U276">
        <v>0</v>
      </c>
      <c r="V276" t="s">
        <v>870</v>
      </c>
      <c r="W276">
        <v>2161</v>
      </c>
      <c r="X276">
        <v>2161</v>
      </c>
      <c r="Y276">
        <v>2161</v>
      </c>
      <c r="Z276">
        <v>0</v>
      </c>
      <c r="AA276">
        <v>238</v>
      </c>
      <c r="AB276">
        <v>237.71</v>
      </c>
      <c r="AC276">
        <v>34.1</v>
      </c>
      <c r="AD276">
        <v>177</v>
      </c>
      <c r="AE276">
        <v>88.5</v>
      </c>
      <c r="AF276">
        <v>177</v>
      </c>
      <c r="AG276">
        <v>177</v>
      </c>
      <c r="AH276">
        <v>0</v>
      </c>
      <c r="AI276">
        <v>4</v>
      </c>
      <c r="AJ276">
        <v>4</v>
      </c>
      <c r="AK276">
        <v>4</v>
      </c>
      <c r="AL276">
        <v>4</v>
      </c>
      <c r="AM276">
        <v>0</v>
      </c>
      <c r="AN276">
        <v>0</v>
      </c>
      <c r="AO276">
        <v>0</v>
      </c>
      <c r="AP276">
        <v>0</v>
      </c>
      <c r="AQ276">
        <v>0</v>
      </c>
      <c r="AR276">
        <v>0</v>
      </c>
      <c r="AS276">
        <v>13</v>
      </c>
      <c r="AT276">
        <v>3.25</v>
      </c>
      <c r="AU276">
        <v>312.63</v>
      </c>
      <c r="AV276">
        <v>78.157499999999999</v>
      </c>
      <c r="AW276">
        <v>312.63</v>
      </c>
      <c r="AX276">
        <v>312.63</v>
      </c>
      <c r="AY276">
        <v>0</v>
      </c>
      <c r="AZ276">
        <v>0</v>
      </c>
      <c r="BA276">
        <v>0</v>
      </c>
      <c r="BB276">
        <v>0</v>
      </c>
      <c r="BC276">
        <v>0</v>
      </c>
      <c r="BD276">
        <v>0</v>
      </c>
      <c r="BE276">
        <v>0</v>
      </c>
      <c r="BF276">
        <v>0</v>
      </c>
      <c r="BG276">
        <v>0</v>
      </c>
      <c r="BH276">
        <v>2474.4124999999999</v>
      </c>
      <c r="BI276">
        <v>2606.7175000000002</v>
      </c>
      <c r="BJ276">
        <v>2474.4124999999999</v>
      </c>
      <c r="BK276">
        <v>2606.7175000000002</v>
      </c>
      <c r="BL276">
        <v>2606.7175000000002</v>
      </c>
      <c r="BM276">
        <v>2606.7175000000002</v>
      </c>
      <c r="BN276" t="s">
        <v>871</v>
      </c>
      <c r="BO276">
        <v>0</v>
      </c>
      <c r="BP276">
        <v>0</v>
      </c>
      <c r="BQ276">
        <v>695.15</v>
      </c>
      <c r="BR276">
        <v>47</v>
      </c>
      <c r="BS276">
        <v>0.7</v>
      </c>
      <c r="BT276" t="s">
        <v>872</v>
      </c>
      <c r="BU276" t="s">
        <v>872</v>
      </c>
      <c r="BV276" t="s">
        <v>872</v>
      </c>
      <c r="BW276" t="s">
        <v>872</v>
      </c>
      <c r="BX276">
        <v>2230</v>
      </c>
      <c r="BY276">
        <v>8858401</v>
      </c>
      <c r="BZ276">
        <v>100000</v>
      </c>
      <c r="CA276">
        <v>0</v>
      </c>
      <c r="CB276">
        <v>0</v>
      </c>
      <c r="CC276">
        <v>6181347</v>
      </c>
      <c r="CD276">
        <v>0</v>
      </c>
      <c r="CE276">
        <v>0</v>
      </c>
      <c r="CF276">
        <v>0</v>
      </c>
      <c r="CG276">
        <v>10.3</v>
      </c>
      <c r="CH276">
        <v>1690307</v>
      </c>
      <c r="CI276">
        <v>2047.5</v>
      </c>
      <c r="CJ276">
        <v>2047.5</v>
      </c>
      <c r="CK276">
        <v>2047.5</v>
      </c>
      <c r="CL276">
        <v>0</v>
      </c>
      <c r="CM276">
        <v>0</v>
      </c>
      <c r="CN276" t="s">
        <v>873</v>
      </c>
      <c r="CO276">
        <v>2047.5</v>
      </c>
      <c r="CP276">
        <v>2047.5</v>
      </c>
      <c r="CQ276">
        <v>2047.5</v>
      </c>
      <c r="CR276">
        <v>0</v>
      </c>
      <c r="CS276">
        <v>345</v>
      </c>
      <c r="CT276">
        <v>225.22499999999999</v>
      </c>
      <c r="CU276">
        <v>34.1</v>
      </c>
      <c r="CV276">
        <v>180.21</v>
      </c>
      <c r="CW276">
        <v>90.105000000000004</v>
      </c>
      <c r="CX276">
        <v>180.21</v>
      </c>
      <c r="CY276">
        <v>180.21</v>
      </c>
      <c r="CZ276">
        <v>0</v>
      </c>
      <c r="DA276">
        <v>0.18</v>
      </c>
      <c r="DB276">
        <v>0.18</v>
      </c>
      <c r="DC276">
        <v>0.18</v>
      </c>
      <c r="DD276">
        <v>0.18</v>
      </c>
      <c r="DE276">
        <v>0</v>
      </c>
      <c r="DF276">
        <v>0</v>
      </c>
      <c r="DG276">
        <v>0</v>
      </c>
      <c r="DH276">
        <v>0</v>
      </c>
      <c r="DI276">
        <v>0</v>
      </c>
      <c r="DJ276">
        <v>0</v>
      </c>
      <c r="DK276">
        <v>13</v>
      </c>
      <c r="DL276">
        <v>3.25</v>
      </c>
      <c r="DM276">
        <v>296.20999999999998</v>
      </c>
      <c r="DN276">
        <v>74.052499999999995</v>
      </c>
      <c r="DO276">
        <v>296.20999999999998</v>
      </c>
      <c r="DP276">
        <v>296.20999999999998</v>
      </c>
      <c r="DQ276">
        <v>0</v>
      </c>
      <c r="DR276">
        <v>0</v>
      </c>
      <c r="DS276">
        <v>0</v>
      </c>
      <c r="DT276">
        <v>0</v>
      </c>
      <c r="DU276">
        <v>0</v>
      </c>
      <c r="DV276">
        <v>0</v>
      </c>
      <c r="DW276">
        <v>0</v>
      </c>
      <c r="DX276">
        <v>0</v>
      </c>
      <c r="DY276">
        <v>0</v>
      </c>
      <c r="DZ276">
        <v>2691.9841999999999</v>
      </c>
      <c r="EA276">
        <v>2474.4124999999999</v>
      </c>
      <c r="EB276">
        <v>2691.9841999999999</v>
      </c>
      <c r="EC276">
        <v>2474.4124999999999</v>
      </c>
      <c r="ED276">
        <v>2691.9841999999999</v>
      </c>
      <c r="EE276">
        <v>2691.9841999999999</v>
      </c>
      <c r="EF276" t="s">
        <v>874</v>
      </c>
      <c r="EG276">
        <v>-1.145E-3</v>
      </c>
      <c r="EH276">
        <v>0</v>
      </c>
      <c r="EI276">
        <v>824.6</v>
      </c>
      <c r="EJ276">
        <v>65</v>
      </c>
      <c r="EK276">
        <v>0.7</v>
      </c>
      <c r="EL276" t="s">
        <v>872</v>
      </c>
      <c r="EM276" t="s">
        <v>872</v>
      </c>
      <c r="EN276" t="s">
        <v>872</v>
      </c>
      <c r="EO276" t="s">
        <v>872</v>
      </c>
      <c r="EP276">
        <v>2230</v>
      </c>
      <c r="EQ276">
        <v>8747441</v>
      </c>
      <c r="ER276" s="22">
        <v>116160</v>
      </c>
      <c r="ES276">
        <v>190981</v>
      </c>
      <c r="ET276">
        <v>0</v>
      </c>
      <c r="EU276">
        <v>8641705</v>
      </c>
      <c r="EV276">
        <v>0</v>
      </c>
      <c r="EW276">
        <v>0</v>
      </c>
      <c r="EX276">
        <v>0</v>
      </c>
      <c r="EY276">
        <v>10.3</v>
      </c>
      <c r="EZ276">
        <v>1421351</v>
      </c>
      <c r="FA276">
        <v>2226.2199999999998</v>
      </c>
      <c r="FB276">
        <v>2226.2199999999998</v>
      </c>
      <c r="FC276">
        <v>2226.2199999999998</v>
      </c>
      <c r="FD276">
        <v>0</v>
      </c>
      <c r="FE276">
        <v>0</v>
      </c>
      <c r="FF276" t="s">
        <v>875</v>
      </c>
      <c r="FG276">
        <v>2226.2199999999998</v>
      </c>
      <c r="FH276">
        <v>2226.2199999999998</v>
      </c>
      <c r="FI276">
        <v>2226.2199999999998</v>
      </c>
      <c r="FJ276">
        <v>0</v>
      </c>
      <c r="FK276">
        <v>342</v>
      </c>
      <c r="FL276">
        <v>244.88419999999999</v>
      </c>
      <c r="FM276">
        <v>34.1</v>
      </c>
      <c r="FN276">
        <v>172.94</v>
      </c>
      <c r="FO276">
        <v>86.47</v>
      </c>
      <c r="FP276">
        <v>172.94</v>
      </c>
      <c r="FQ276">
        <v>172.94</v>
      </c>
      <c r="FR276">
        <v>0</v>
      </c>
      <c r="FS276">
        <v>0.8</v>
      </c>
      <c r="FT276">
        <v>0.8</v>
      </c>
      <c r="FU276">
        <v>0.8</v>
      </c>
      <c r="FV276">
        <v>0.8</v>
      </c>
      <c r="FW276">
        <v>0</v>
      </c>
      <c r="FX276">
        <v>0</v>
      </c>
      <c r="FY276">
        <v>0</v>
      </c>
      <c r="FZ276">
        <v>0</v>
      </c>
      <c r="GA276">
        <v>0</v>
      </c>
      <c r="GB276">
        <v>0</v>
      </c>
      <c r="GC276">
        <v>11</v>
      </c>
      <c r="GD276">
        <v>2.75</v>
      </c>
      <c r="GE276">
        <v>387.04</v>
      </c>
      <c r="GF276">
        <v>96.76</v>
      </c>
      <c r="GG276">
        <v>387.04</v>
      </c>
      <c r="GH276">
        <v>387.04</v>
      </c>
      <c r="GI276">
        <v>0</v>
      </c>
      <c r="GJ276">
        <v>0</v>
      </c>
      <c r="GK276">
        <v>0</v>
      </c>
      <c r="GL276">
        <v>0</v>
      </c>
      <c r="GM276">
        <v>0</v>
      </c>
      <c r="GN276">
        <v>0</v>
      </c>
      <c r="GO276">
        <v>0</v>
      </c>
      <c r="GP276">
        <v>0</v>
      </c>
      <c r="GQ276">
        <v>0</v>
      </c>
      <c r="GR276">
        <v>2655.2606999999998</v>
      </c>
      <c r="GS276">
        <v>2691.9841999999999</v>
      </c>
      <c r="GT276">
        <v>2655.2606999999998</v>
      </c>
      <c r="GU276">
        <v>2691.9841999999999</v>
      </c>
      <c r="GV276">
        <v>2691.9841999999999</v>
      </c>
      <c r="GW276">
        <v>2691.9841999999999</v>
      </c>
      <c r="GX276" t="s">
        <v>876</v>
      </c>
      <c r="GY276">
        <v>-3.4900000000000003E-4</v>
      </c>
      <c r="GZ276">
        <v>0</v>
      </c>
      <c r="HA276">
        <v>638.24</v>
      </c>
      <c r="HB276">
        <v>49</v>
      </c>
      <c r="HC276">
        <v>0.7</v>
      </c>
      <c r="HD276" t="s">
        <v>872</v>
      </c>
      <c r="HE276" t="s">
        <v>872</v>
      </c>
      <c r="HF276" t="s">
        <v>872</v>
      </c>
      <c r="HG276" t="s">
        <v>872</v>
      </c>
      <c r="HH276">
        <v>2230</v>
      </c>
      <c r="HI276">
        <v>8153368</v>
      </c>
      <c r="HJ276">
        <v>127600</v>
      </c>
      <c r="HK276">
        <v>211052</v>
      </c>
      <c r="HL276">
        <v>0</v>
      </c>
      <c r="HM276">
        <v>5968264</v>
      </c>
      <c r="HN276">
        <v>0</v>
      </c>
      <c r="HO276">
        <v>0</v>
      </c>
      <c r="HP276">
        <v>0</v>
      </c>
      <c r="HQ276">
        <v>10.85</v>
      </c>
      <c r="HR276">
        <v>1436280</v>
      </c>
      <c r="HS276">
        <v>2216.87</v>
      </c>
      <c r="HT276">
        <v>2216.87</v>
      </c>
      <c r="HU276">
        <v>2216.87</v>
      </c>
      <c r="HV276">
        <v>0</v>
      </c>
      <c r="HW276">
        <v>0</v>
      </c>
      <c r="HX276" t="s">
        <v>877</v>
      </c>
      <c r="HY276">
        <v>2216.87</v>
      </c>
      <c r="HZ276">
        <v>2216.87</v>
      </c>
      <c r="IA276">
        <v>2216.87</v>
      </c>
      <c r="IB276">
        <v>0</v>
      </c>
      <c r="IC276">
        <v>290</v>
      </c>
      <c r="ID276">
        <v>243.85570000000001</v>
      </c>
      <c r="IE276">
        <v>13.2</v>
      </c>
      <c r="IF276">
        <v>163.59</v>
      </c>
      <c r="IG276">
        <v>81.795000000000002</v>
      </c>
      <c r="IH276">
        <v>163.59</v>
      </c>
      <c r="II276">
        <v>163.59</v>
      </c>
      <c r="IJ276">
        <v>0</v>
      </c>
      <c r="IK276">
        <v>0.19</v>
      </c>
      <c r="IL276">
        <v>0.19</v>
      </c>
      <c r="IM276">
        <v>0.19</v>
      </c>
      <c r="IN276">
        <v>0.19</v>
      </c>
      <c r="IO276">
        <v>0</v>
      </c>
      <c r="IP276">
        <v>0</v>
      </c>
      <c r="IQ276">
        <v>0</v>
      </c>
      <c r="IR276">
        <v>0</v>
      </c>
      <c r="IS276">
        <v>0</v>
      </c>
      <c r="IT276">
        <v>0</v>
      </c>
      <c r="IU276">
        <v>8</v>
      </c>
      <c r="IV276">
        <v>2</v>
      </c>
      <c r="IW276">
        <v>389.4</v>
      </c>
      <c r="IX276">
        <v>97.35</v>
      </c>
      <c r="IY276">
        <v>389.4</v>
      </c>
      <c r="IZ276">
        <v>389.4</v>
      </c>
      <c r="JA276">
        <v>0</v>
      </c>
      <c r="JB276">
        <v>0</v>
      </c>
      <c r="JC276">
        <v>0</v>
      </c>
      <c r="JD276">
        <v>0</v>
      </c>
      <c r="JE276">
        <v>0</v>
      </c>
      <c r="JF276">
        <v>0</v>
      </c>
      <c r="JG276">
        <v>0</v>
      </c>
      <c r="JH276">
        <v>0</v>
      </c>
      <c r="JI276">
        <v>0</v>
      </c>
      <c r="JJ276">
        <v>2655.2606999999998</v>
      </c>
      <c r="JK276">
        <v>2655.2606999999998</v>
      </c>
      <c r="JL276" t="s">
        <v>878</v>
      </c>
      <c r="JM276">
        <v>-1.7650000000000001E-3</v>
      </c>
      <c r="JN276">
        <v>0</v>
      </c>
      <c r="JO276">
        <v>647.89</v>
      </c>
      <c r="JP276">
        <v>49</v>
      </c>
      <c r="JQ276">
        <v>0.7</v>
      </c>
      <c r="JR276">
        <v>44317.36438082176</v>
      </c>
      <c r="JS276">
        <v>1</v>
      </c>
      <c r="JT276">
        <v>2</v>
      </c>
    </row>
    <row r="277" spans="1:280" x14ac:dyDescent="0.25">
      <c r="A277">
        <v>2198</v>
      </c>
      <c r="B277">
        <v>2198</v>
      </c>
      <c r="C277" t="s">
        <v>391</v>
      </c>
      <c r="D277" t="s">
        <v>389</v>
      </c>
      <c r="E277" t="s">
        <v>392</v>
      </c>
      <c r="G277">
        <v>2230</v>
      </c>
      <c r="H277">
        <v>9475624</v>
      </c>
      <c r="I277">
        <v>40000</v>
      </c>
      <c r="J277">
        <v>0</v>
      </c>
      <c r="K277">
        <v>784196</v>
      </c>
      <c r="L277">
        <v>2775341</v>
      </c>
      <c r="M277">
        <v>0</v>
      </c>
      <c r="N277">
        <v>0</v>
      </c>
      <c r="O277">
        <v>0</v>
      </c>
      <c r="P277">
        <v>12.97</v>
      </c>
      <c r="Q277">
        <v>880650</v>
      </c>
      <c r="R277">
        <v>689</v>
      </c>
      <c r="S277">
        <v>689</v>
      </c>
      <c r="T277">
        <v>689</v>
      </c>
      <c r="U277">
        <v>0</v>
      </c>
      <c r="V277" t="s">
        <v>870</v>
      </c>
      <c r="W277">
        <v>689</v>
      </c>
      <c r="X277">
        <v>689</v>
      </c>
      <c r="Y277">
        <v>689</v>
      </c>
      <c r="Z277">
        <v>0</v>
      </c>
      <c r="AA277">
        <v>100</v>
      </c>
      <c r="AB277">
        <v>75.790000000000006</v>
      </c>
      <c r="AC277">
        <v>23.5</v>
      </c>
      <c r="AD277">
        <v>40</v>
      </c>
      <c r="AE277">
        <v>20</v>
      </c>
      <c r="AF277">
        <v>40</v>
      </c>
      <c r="AG277">
        <v>40</v>
      </c>
      <c r="AH277">
        <v>0</v>
      </c>
      <c r="AI277">
        <v>0</v>
      </c>
      <c r="AJ277">
        <v>0</v>
      </c>
      <c r="AK277">
        <v>0</v>
      </c>
      <c r="AL277">
        <v>0</v>
      </c>
      <c r="AM277">
        <v>0</v>
      </c>
      <c r="AN277">
        <v>0</v>
      </c>
      <c r="AO277">
        <v>0</v>
      </c>
      <c r="AP277">
        <v>0</v>
      </c>
      <c r="AQ277">
        <v>0</v>
      </c>
      <c r="AR277">
        <v>0</v>
      </c>
      <c r="AS277">
        <v>5</v>
      </c>
      <c r="AT277">
        <v>1.25</v>
      </c>
      <c r="AU277">
        <v>97.66</v>
      </c>
      <c r="AV277">
        <v>24.414999999999999</v>
      </c>
      <c r="AW277">
        <v>97.66</v>
      </c>
      <c r="AX277">
        <v>97.66</v>
      </c>
      <c r="AY277">
        <v>0</v>
      </c>
      <c r="AZ277">
        <v>0</v>
      </c>
      <c r="BA277">
        <v>0</v>
      </c>
      <c r="BB277">
        <v>0</v>
      </c>
      <c r="BC277">
        <v>0</v>
      </c>
      <c r="BD277">
        <v>84.89</v>
      </c>
      <c r="BE277">
        <v>84.89</v>
      </c>
      <c r="BF277">
        <v>84.89</v>
      </c>
      <c r="BG277">
        <v>0</v>
      </c>
      <c r="BH277">
        <v>927.43320000000006</v>
      </c>
      <c r="BI277">
        <v>918.84500000000003</v>
      </c>
      <c r="BJ277">
        <v>927.43320000000006</v>
      </c>
      <c r="BK277">
        <v>918.84500000000003</v>
      </c>
      <c r="BL277">
        <v>927.43320000000006</v>
      </c>
      <c r="BM277">
        <v>927.43320000000006</v>
      </c>
      <c r="BN277" t="s">
        <v>871</v>
      </c>
      <c r="BO277">
        <v>0</v>
      </c>
      <c r="BP277">
        <v>0</v>
      </c>
      <c r="BQ277">
        <v>1278.1600000000001</v>
      </c>
      <c r="BR277">
        <v>80</v>
      </c>
      <c r="BS277">
        <v>0.8</v>
      </c>
      <c r="BT277" t="s">
        <v>872</v>
      </c>
      <c r="BU277" t="s">
        <v>872</v>
      </c>
      <c r="BV277" t="s">
        <v>872</v>
      </c>
      <c r="BW277" t="s">
        <v>872</v>
      </c>
      <c r="BX277">
        <v>2230</v>
      </c>
      <c r="BY277">
        <v>9199635</v>
      </c>
      <c r="BZ277">
        <v>40000</v>
      </c>
      <c r="CA277">
        <v>0</v>
      </c>
      <c r="CB277">
        <v>823434</v>
      </c>
      <c r="CC277">
        <v>2914207</v>
      </c>
      <c r="CD277">
        <v>0</v>
      </c>
      <c r="CE277">
        <v>0</v>
      </c>
      <c r="CF277">
        <v>0</v>
      </c>
      <c r="CG277">
        <v>12.97</v>
      </c>
      <c r="CH277">
        <v>855000</v>
      </c>
      <c r="CI277">
        <v>700.37</v>
      </c>
      <c r="CJ277">
        <v>700.37</v>
      </c>
      <c r="CK277">
        <v>700.37</v>
      </c>
      <c r="CL277">
        <v>0</v>
      </c>
      <c r="CM277">
        <v>0</v>
      </c>
      <c r="CN277" t="s">
        <v>873</v>
      </c>
      <c r="CO277">
        <v>700.37</v>
      </c>
      <c r="CP277">
        <v>700.37</v>
      </c>
      <c r="CQ277">
        <v>700.37</v>
      </c>
      <c r="CR277">
        <v>0</v>
      </c>
      <c r="CS277">
        <v>102</v>
      </c>
      <c r="CT277">
        <v>77.040700000000001</v>
      </c>
      <c r="CU277">
        <v>23.5</v>
      </c>
      <c r="CV277">
        <v>31.13</v>
      </c>
      <c r="CW277">
        <v>15.565</v>
      </c>
      <c r="CX277">
        <v>31.13</v>
      </c>
      <c r="CY277">
        <v>31.13</v>
      </c>
      <c r="CZ277">
        <v>0</v>
      </c>
      <c r="DA277">
        <v>0</v>
      </c>
      <c r="DB277">
        <v>0</v>
      </c>
      <c r="DC277">
        <v>0</v>
      </c>
      <c r="DD277">
        <v>0</v>
      </c>
      <c r="DE277">
        <v>0</v>
      </c>
      <c r="DF277">
        <v>0</v>
      </c>
      <c r="DG277">
        <v>0</v>
      </c>
      <c r="DH277">
        <v>0</v>
      </c>
      <c r="DI277">
        <v>0</v>
      </c>
      <c r="DJ277">
        <v>0</v>
      </c>
      <c r="DK277">
        <v>5</v>
      </c>
      <c r="DL277">
        <v>1.25</v>
      </c>
      <c r="DM277">
        <v>99.27</v>
      </c>
      <c r="DN277">
        <v>24.817499999999999</v>
      </c>
      <c r="DO277">
        <v>99.27</v>
      </c>
      <c r="DP277">
        <v>99.27</v>
      </c>
      <c r="DQ277">
        <v>0</v>
      </c>
      <c r="DR277">
        <v>0</v>
      </c>
      <c r="DS277">
        <v>0</v>
      </c>
      <c r="DT277">
        <v>0</v>
      </c>
      <c r="DU277">
        <v>0</v>
      </c>
      <c r="DV277">
        <v>84.89</v>
      </c>
      <c r="DW277">
        <v>84.89</v>
      </c>
      <c r="DX277">
        <v>84.89</v>
      </c>
      <c r="DY277">
        <v>0</v>
      </c>
      <c r="DZ277">
        <v>1035.5435</v>
      </c>
      <c r="EA277">
        <v>927.43320000000006</v>
      </c>
      <c r="EB277">
        <v>1035.5435</v>
      </c>
      <c r="EC277">
        <v>927.43320000000006</v>
      </c>
      <c r="ED277">
        <v>1035.5435</v>
      </c>
      <c r="EE277">
        <v>1035.5435</v>
      </c>
      <c r="EF277" t="s">
        <v>874</v>
      </c>
      <c r="EG277">
        <v>-5.0769999999999999E-3</v>
      </c>
      <c r="EH277">
        <v>0</v>
      </c>
      <c r="EI277">
        <v>1214.5899999999999</v>
      </c>
      <c r="EJ277">
        <v>79</v>
      </c>
      <c r="EK277">
        <v>0.7</v>
      </c>
      <c r="EL277" t="s">
        <v>872</v>
      </c>
      <c r="EM277" t="s">
        <v>872</v>
      </c>
      <c r="EN277" t="s">
        <v>872</v>
      </c>
      <c r="EO277" t="s">
        <v>872</v>
      </c>
      <c r="EP277">
        <v>2230</v>
      </c>
      <c r="EQ277">
        <v>9624177</v>
      </c>
      <c r="ER277" s="22">
        <v>41051</v>
      </c>
      <c r="ES277">
        <v>70861</v>
      </c>
      <c r="ET277">
        <v>1356367</v>
      </c>
      <c r="EU277">
        <v>4366550</v>
      </c>
      <c r="EV277">
        <v>0</v>
      </c>
      <c r="EW277">
        <v>0</v>
      </c>
      <c r="EX277">
        <v>0</v>
      </c>
      <c r="EY277">
        <v>12.97</v>
      </c>
      <c r="EZ277">
        <v>729295</v>
      </c>
      <c r="FA277">
        <v>793.6</v>
      </c>
      <c r="FB277">
        <v>793.6</v>
      </c>
      <c r="FC277">
        <v>793.6</v>
      </c>
      <c r="FD277">
        <v>0</v>
      </c>
      <c r="FE277">
        <v>0</v>
      </c>
      <c r="FF277" t="s">
        <v>875</v>
      </c>
      <c r="FG277">
        <v>793.6</v>
      </c>
      <c r="FH277">
        <v>793.6</v>
      </c>
      <c r="FI277">
        <v>793.6</v>
      </c>
      <c r="FJ277">
        <v>0</v>
      </c>
      <c r="FK277">
        <v>124</v>
      </c>
      <c r="FL277">
        <v>87.296000000000006</v>
      </c>
      <c r="FM277">
        <v>23.5</v>
      </c>
      <c r="FN277">
        <v>28.5</v>
      </c>
      <c r="FO277">
        <v>14.25</v>
      </c>
      <c r="FP277">
        <v>28.5</v>
      </c>
      <c r="FQ277">
        <v>28.5</v>
      </c>
      <c r="FR277">
        <v>0</v>
      </c>
      <c r="FS277">
        <v>0</v>
      </c>
      <c r="FT277">
        <v>0</v>
      </c>
      <c r="FU277">
        <v>0</v>
      </c>
      <c r="FV277">
        <v>0</v>
      </c>
      <c r="FW277">
        <v>0</v>
      </c>
      <c r="FX277">
        <v>0</v>
      </c>
      <c r="FY277">
        <v>0</v>
      </c>
      <c r="FZ277">
        <v>0</v>
      </c>
      <c r="GA277">
        <v>0</v>
      </c>
      <c r="GB277">
        <v>0</v>
      </c>
      <c r="GC277">
        <v>4</v>
      </c>
      <c r="GD277">
        <v>1</v>
      </c>
      <c r="GE277">
        <v>124.03</v>
      </c>
      <c r="GF277">
        <v>31.0075</v>
      </c>
      <c r="GG277">
        <v>124.03</v>
      </c>
      <c r="GH277">
        <v>124.03</v>
      </c>
      <c r="GI277">
        <v>0</v>
      </c>
      <c r="GJ277">
        <v>0</v>
      </c>
      <c r="GK277">
        <v>0</v>
      </c>
      <c r="GL277">
        <v>0</v>
      </c>
      <c r="GM277">
        <v>0</v>
      </c>
      <c r="GN277">
        <v>84.89</v>
      </c>
      <c r="GO277">
        <v>84.89</v>
      </c>
      <c r="GP277">
        <v>84.89</v>
      </c>
      <c r="GQ277">
        <v>0</v>
      </c>
      <c r="GR277">
        <v>1030.6595</v>
      </c>
      <c r="GS277">
        <v>1035.5435</v>
      </c>
      <c r="GT277">
        <v>1030.6595</v>
      </c>
      <c r="GU277">
        <v>1035.5435</v>
      </c>
      <c r="GV277">
        <v>1035.5435</v>
      </c>
      <c r="GW277">
        <v>1035.5435</v>
      </c>
      <c r="GX277" t="s">
        <v>876</v>
      </c>
      <c r="GY277">
        <v>-4.0010000000000002E-3</v>
      </c>
      <c r="GZ277">
        <v>0</v>
      </c>
      <c r="HA277">
        <v>915.29</v>
      </c>
      <c r="HB277">
        <v>74</v>
      </c>
      <c r="HC277">
        <v>0.7</v>
      </c>
      <c r="HD277" t="s">
        <v>872</v>
      </c>
      <c r="HE277" t="s">
        <v>872</v>
      </c>
      <c r="HF277" t="s">
        <v>872</v>
      </c>
      <c r="HG277" t="s">
        <v>872</v>
      </c>
      <c r="HH277">
        <v>2230</v>
      </c>
      <c r="HI277">
        <v>9211270</v>
      </c>
      <c r="HJ277">
        <v>45094</v>
      </c>
      <c r="HK277">
        <v>73651</v>
      </c>
      <c r="HL277">
        <v>1136606</v>
      </c>
      <c r="HM277">
        <v>4290055</v>
      </c>
      <c r="HN277">
        <v>0</v>
      </c>
      <c r="HO277">
        <v>0</v>
      </c>
      <c r="HP277">
        <v>0</v>
      </c>
      <c r="HQ277">
        <v>11.64</v>
      </c>
      <c r="HR277">
        <v>766820</v>
      </c>
      <c r="HS277">
        <v>783.7</v>
      </c>
      <c r="HT277">
        <v>783.7</v>
      </c>
      <c r="HU277">
        <v>783.7</v>
      </c>
      <c r="HV277">
        <v>0</v>
      </c>
      <c r="HW277">
        <v>0</v>
      </c>
      <c r="HX277" t="s">
        <v>877</v>
      </c>
      <c r="HY277">
        <v>783.7</v>
      </c>
      <c r="HZ277">
        <v>783.7</v>
      </c>
      <c r="IA277">
        <v>783.7</v>
      </c>
      <c r="IB277">
        <v>0</v>
      </c>
      <c r="IC277">
        <v>123</v>
      </c>
      <c r="ID277">
        <v>86.206999999999994</v>
      </c>
      <c r="IE277">
        <v>24.2</v>
      </c>
      <c r="IF277">
        <v>35.04</v>
      </c>
      <c r="IG277">
        <v>17.52</v>
      </c>
      <c r="IH277">
        <v>35.04</v>
      </c>
      <c r="II277">
        <v>35.04</v>
      </c>
      <c r="IJ277">
        <v>0</v>
      </c>
      <c r="IK277">
        <v>0</v>
      </c>
      <c r="IL277">
        <v>0</v>
      </c>
      <c r="IM277">
        <v>0</v>
      </c>
      <c r="IN277">
        <v>0</v>
      </c>
      <c r="IO277">
        <v>0</v>
      </c>
      <c r="IP277">
        <v>0</v>
      </c>
      <c r="IQ277">
        <v>0</v>
      </c>
      <c r="IR277">
        <v>0</v>
      </c>
      <c r="IS277">
        <v>0</v>
      </c>
      <c r="IT277">
        <v>0</v>
      </c>
      <c r="IU277">
        <v>7</v>
      </c>
      <c r="IV277">
        <v>1.75</v>
      </c>
      <c r="IW277">
        <v>129.57</v>
      </c>
      <c r="IX277">
        <v>32.392499999999998</v>
      </c>
      <c r="IY277">
        <v>129.57</v>
      </c>
      <c r="IZ277">
        <v>129.57</v>
      </c>
      <c r="JA277">
        <v>0</v>
      </c>
      <c r="JB277">
        <v>0</v>
      </c>
      <c r="JC277">
        <v>0</v>
      </c>
      <c r="JD277">
        <v>0</v>
      </c>
      <c r="JE277">
        <v>0</v>
      </c>
      <c r="JF277">
        <v>84.89</v>
      </c>
      <c r="JG277">
        <v>84.89</v>
      </c>
      <c r="JH277">
        <v>84.89</v>
      </c>
      <c r="JI277">
        <v>0</v>
      </c>
      <c r="JJ277">
        <v>1030.6595</v>
      </c>
      <c r="JK277">
        <v>1030.6595</v>
      </c>
      <c r="JL277" t="s">
        <v>878</v>
      </c>
      <c r="JM277">
        <v>-1.7899999999999999E-4</v>
      </c>
      <c r="JN277">
        <v>0</v>
      </c>
      <c r="JO277">
        <v>978.46</v>
      </c>
      <c r="JP277">
        <v>75</v>
      </c>
      <c r="JQ277">
        <v>0.7</v>
      </c>
      <c r="JR277">
        <v>44317.36438082176</v>
      </c>
      <c r="JS277">
        <v>1</v>
      </c>
      <c r="JT277">
        <v>2</v>
      </c>
    </row>
    <row r="278" spans="1:280" x14ac:dyDescent="0.25">
      <c r="A278">
        <v>2199</v>
      </c>
      <c r="B278">
        <v>2199</v>
      </c>
      <c r="C278" t="s">
        <v>393</v>
      </c>
      <c r="D278" t="s">
        <v>389</v>
      </c>
      <c r="E278" t="s">
        <v>394</v>
      </c>
      <c r="G278">
        <v>2230</v>
      </c>
      <c r="H278">
        <v>6300000</v>
      </c>
      <c r="I278">
        <v>0</v>
      </c>
      <c r="J278">
        <v>0</v>
      </c>
      <c r="K278">
        <v>500000</v>
      </c>
      <c r="L278">
        <v>400000</v>
      </c>
      <c r="M278">
        <v>0</v>
      </c>
      <c r="N278">
        <v>0</v>
      </c>
      <c r="O278">
        <v>0</v>
      </c>
      <c r="P278">
        <v>13.59</v>
      </c>
      <c r="Q278">
        <v>560000</v>
      </c>
      <c r="R278">
        <v>510</v>
      </c>
      <c r="S278">
        <v>510</v>
      </c>
      <c r="T278">
        <v>510</v>
      </c>
      <c r="U278">
        <v>0</v>
      </c>
      <c r="V278" t="s">
        <v>870</v>
      </c>
      <c r="W278">
        <v>510</v>
      </c>
      <c r="X278">
        <v>510</v>
      </c>
      <c r="Y278">
        <v>510</v>
      </c>
      <c r="Z278">
        <v>0</v>
      </c>
      <c r="AA278">
        <v>78</v>
      </c>
      <c r="AB278">
        <v>56.1</v>
      </c>
      <c r="AC278">
        <v>11.3</v>
      </c>
      <c r="AD278">
        <v>50</v>
      </c>
      <c r="AE278">
        <v>25</v>
      </c>
      <c r="AF278">
        <v>50</v>
      </c>
      <c r="AG278">
        <v>50</v>
      </c>
      <c r="AH278">
        <v>0</v>
      </c>
      <c r="AI278">
        <v>0</v>
      </c>
      <c r="AJ278">
        <v>0</v>
      </c>
      <c r="AK278">
        <v>0</v>
      </c>
      <c r="AL278">
        <v>0</v>
      </c>
      <c r="AM278">
        <v>0</v>
      </c>
      <c r="AN278">
        <v>0</v>
      </c>
      <c r="AO278">
        <v>0</v>
      </c>
      <c r="AP278">
        <v>0</v>
      </c>
      <c r="AQ278">
        <v>0</v>
      </c>
      <c r="AR278">
        <v>0</v>
      </c>
      <c r="AS278">
        <v>1</v>
      </c>
      <c r="AT278">
        <v>0.25</v>
      </c>
      <c r="AU278">
        <v>72.86</v>
      </c>
      <c r="AV278">
        <v>18.215</v>
      </c>
      <c r="AW278">
        <v>72.86</v>
      </c>
      <c r="AX278">
        <v>72.86</v>
      </c>
      <c r="AY278">
        <v>0</v>
      </c>
      <c r="AZ278">
        <v>0</v>
      </c>
      <c r="BA278">
        <v>0</v>
      </c>
      <c r="BB278">
        <v>0</v>
      </c>
      <c r="BC278">
        <v>0</v>
      </c>
      <c r="BD278">
        <v>87.34</v>
      </c>
      <c r="BE278">
        <v>87.34</v>
      </c>
      <c r="BF278">
        <v>87.34</v>
      </c>
      <c r="BG278">
        <v>0</v>
      </c>
      <c r="BH278">
        <v>635.75900000000001</v>
      </c>
      <c r="BI278">
        <v>708.20500000000004</v>
      </c>
      <c r="BJ278">
        <v>635.75900000000001</v>
      </c>
      <c r="BK278">
        <v>708.20500000000004</v>
      </c>
      <c r="BL278">
        <v>708.20500000000004</v>
      </c>
      <c r="BM278">
        <v>708.20500000000004</v>
      </c>
      <c r="BN278" t="s">
        <v>871</v>
      </c>
      <c r="BO278">
        <v>0</v>
      </c>
      <c r="BP278">
        <v>0</v>
      </c>
      <c r="BQ278">
        <v>1098.04</v>
      </c>
      <c r="BR278">
        <v>76</v>
      </c>
      <c r="BS278">
        <v>0.7</v>
      </c>
      <c r="BT278" t="s">
        <v>872</v>
      </c>
      <c r="BU278" t="s">
        <v>872</v>
      </c>
      <c r="BV278" t="s">
        <v>872</v>
      </c>
      <c r="BW278" t="s">
        <v>872</v>
      </c>
      <c r="BX278">
        <v>2230</v>
      </c>
      <c r="BY278">
        <v>5986000</v>
      </c>
      <c r="BZ278">
        <v>0</v>
      </c>
      <c r="CA278">
        <v>0</v>
      </c>
      <c r="CB278">
        <v>500000</v>
      </c>
      <c r="CC278">
        <v>550000</v>
      </c>
      <c r="CD278">
        <v>0</v>
      </c>
      <c r="CE278">
        <v>0</v>
      </c>
      <c r="CF278">
        <v>0</v>
      </c>
      <c r="CG278">
        <v>13.59</v>
      </c>
      <c r="CH278">
        <v>561560</v>
      </c>
      <c r="CI278">
        <v>445.9</v>
      </c>
      <c r="CJ278">
        <v>445.9</v>
      </c>
      <c r="CK278">
        <v>445.9</v>
      </c>
      <c r="CL278">
        <v>0</v>
      </c>
      <c r="CM278">
        <v>0</v>
      </c>
      <c r="CN278" t="s">
        <v>873</v>
      </c>
      <c r="CO278">
        <v>445.9</v>
      </c>
      <c r="CP278">
        <v>445.9</v>
      </c>
      <c r="CQ278">
        <v>445.9</v>
      </c>
      <c r="CR278">
        <v>0</v>
      </c>
      <c r="CS278">
        <v>84</v>
      </c>
      <c r="CT278">
        <v>49.048999999999999</v>
      </c>
      <c r="CU278">
        <v>11.3</v>
      </c>
      <c r="CV278">
        <v>51.99</v>
      </c>
      <c r="CW278">
        <v>25.995000000000001</v>
      </c>
      <c r="CX278">
        <v>51.99</v>
      </c>
      <c r="CY278">
        <v>51.99</v>
      </c>
      <c r="CZ278">
        <v>0</v>
      </c>
      <c r="DA278">
        <v>0</v>
      </c>
      <c r="DB278">
        <v>0</v>
      </c>
      <c r="DC278">
        <v>0</v>
      </c>
      <c r="DD278">
        <v>0</v>
      </c>
      <c r="DE278">
        <v>0</v>
      </c>
      <c r="DF278">
        <v>0</v>
      </c>
      <c r="DG278">
        <v>0</v>
      </c>
      <c r="DH278">
        <v>0</v>
      </c>
      <c r="DI278">
        <v>0</v>
      </c>
      <c r="DJ278">
        <v>0</v>
      </c>
      <c r="DK278">
        <v>1</v>
      </c>
      <c r="DL278">
        <v>0.25</v>
      </c>
      <c r="DM278">
        <v>63.7</v>
      </c>
      <c r="DN278">
        <v>15.925000000000001</v>
      </c>
      <c r="DO278">
        <v>63.7</v>
      </c>
      <c r="DP278">
        <v>63.7</v>
      </c>
      <c r="DQ278">
        <v>0</v>
      </c>
      <c r="DR278">
        <v>0</v>
      </c>
      <c r="DS278">
        <v>0</v>
      </c>
      <c r="DT278">
        <v>0</v>
      </c>
      <c r="DU278">
        <v>0</v>
      </c>
      <c r="DV278">
        <v>87.34</v>
      </c>
      <c r="DW278">
        <v>87.34</v>
      </c>
      <c r="DX278">
        <v>87.34</v>
      </c>
      <c r="DY278">
        <v>0</v>
      </c>
      <c r="DZ278">
        <v>676.77980000000002</v>
      </c>
      <c r="EA278">
        <v>635.75900000000001</v>
      </c>
      <c r="EB278">
        <v>676.77980000000002</v>
      </c>
      <c r="EC278">
        <v>635.75900000000001</v>
      </c>
      <c r="ED278">
        <v>676.77980000000002</v>
      </c>
      <c r="EE278">
        <v>676.77980000000002</v>
      </c>
      <c r="EF278" t="s">
        <v>874</v>
      </c>
      <c r="EG278">
        <v>-2.2599999999999999E-4</v>
      </c>
      <c r="EH278">
        <v>0</v>
      </c>
      <c r="EI278">
        <v>1259.0999999999999</v>
      </c>
      <c r="EJ278">
        <v>79</v>
      </c>
      <c r="EK278">
        <v>0.7</v>
      </c>
      <c r="EL278" t="s">
        <v>872</v>
      </c>
      <c r="EM278" t="s">
        <v>872</v>
      </c>
      <c r="EN278" t="s">
        <v>872</v>
      </c>
      <c r="EO278" t="s">
        <v>872</v>
      </c>
      <c r="EP278">
        <v>2230</v>
      </c>
      <c r="EQ278">
        <v>6194068</v>
      </c>
      <c r="ER278" s="22">
        <v>0</v>
      </c>
      <c r="ES278">
        <v>41823</v>
      </c>
      <c r="ET278">
        <v>847663</v>
      </c>
      <c r="EU278">
        <v>1083938</v>
      </c>
      <c r="EV278">
        <v>0</v>
      </c>
      <c r="EW278">
        <v>0</v>
      </c>
      <c r="EX278">
        <v>0</v>
      </c>
      <c r="EY278">
        <v>13.59</v>
      </c>
      <c r="EZ278">
        <v>536572</v>
      </c>
      <c r="FA278">
        <v>490.68</v>
      </c>
      <c r="FB278">
        <v>490.68</v>
      </c>
      <c r="FC278">
        <v>490.68</v>
      </c>
      <c r="FD278">
        <v>0</v>
      </c>
      <c r="FE278">
        <v>0</v>
      </c>
      <c r="FF278" t="s">
        <v>875</v>
      </c>
      <c r="FG278">
        <v>490.68</v>
      </c>
      <c r="FH278">
        <v>490.68</v>
      </c>
      <c r="FI278">
        <v>490.68</v>
      </c>
      <c r="FJ278">
        <v>0</v>
      </c>
      <c r="FK278">
        <v>79</v>
      </c>
      <c r="FL278">
        <v>53.974800000000002</v>
      </c>
      <c r="FM278">
        <v>11.3</v>
      </c>
      <c r="FN278">
        <v>26.04</v>
      </c>
      <c r="FO278">
        <v>13.02</v>
      </c>
      <c r="FP278">
        <v>26.04</v>
      </c>
      <c r="FQ278">
        <v>26.04</v>
      </c>
      <c r="FR278">
        <v>0</v>
      </c>
      <c r="FS278">
        <v>0</v>
      </c>
      <c r="FT278">
        <v>0</v>
      </c>
      <c r="FU278">
        <v>0</v>
      </c>
      <c r="FV278">
        <v>0</v>
      </c>
      <c r="FW278">
        <v>0</v>
      </c>
      <c r="FX278">
        <v>0</v>
      </c>
      <c r="FY278">
        <v>0</v>
      </c>
      <c r="FZ278">
        <v>0</v>
      </c>
      <c r="GA278">
        <v>0</v>
      </c>
      <c r="GB278">
        <v>0</v>
      </c>
      <c r="GC278">
        <v>1</v>
      </c>
      <c r="GD278">
        <v>0.25</v>
      </c>
      <c r="GE278">
        <v>80.86</v>
      </c>
      <c r="GF278">
        <v>20.215</v>
      </c>
      <c r="GG278">
        <v>80.86</v>
      </c>
      <c r="GH278">
        <v>80.86</v>
      </c>
      <c r="GI278">
        <v>0</v>
      </c>
      <c r="GJ278">
        <v>0</v>
      </c>
      <c r="GK278">
        <v>0</v>
      </c>
      <c r="GL278">
        <v>0</v>
      </c>
      <c r="GM278">
        <v>0</v>
      </c>
      <c r="GN278">
        <v>87.34</v>
      </c>
      <c r="GO278">
        <v>87.34</v>
      </c>
      <c r="GP278">
        <v>87.34</v>
      </c>
      <c r="GQ278">
        <v>0</v>
      </c>
      <c r="GR278">
        <v>684.64530000000002</v>
      </c>
      <c r="GS278">
        <v>676.77980000000002</v>
      </c>
      <c r="GT278">
        <v>684.64530000000002</v>
      </c>
      <c r="GU278">
        <v>676.77980000000002</v>
      </c>
      <c r="GV278">
        <v>684.64530000000002</v>
      </c>
      <c r="GW278">
        <v>684.64530000000002</v>
      </c>
      <c r="GX278" t="s">
        <v>876</v>
      </c>
      <c r="GY278">
        <v>-1.9269999999999999E-3</v>
      </c>
      <c r="GZ278">
        <v>0</v>
      </c>
      <c r="HA278">
        <v>1091.4100000000001</v>
      </c>
      <c r="HB278">
        <v>79</v>
      </c>
      <c r="HC278">
        <v>0.7</v>
      </c>
      <c r="HD278" t="s">
        <v>872</v>
      </c>
      <c r="HE278" t="s">
        <v>872</v>
      </c>
      <c r="HF278" t="s">
        <v>872</v>
      </c>
      <c r="HG278" t="s">
        <v>872</v>
      </c>
      <c r="HH278">
        <v>2230</v>
      </c>
      <c r="HI278">
        <v>5866270</v>
      </c>
      <c r="HJ278">
        <v>0</v>
      </c>
      <c r="HK278">
        <v>45244</v>
      </c>
      <c r="HL278">
        <v>710381</v>
      </c>
      <c r="HM278">
        <v>1394411</v>
      </c>
      <c r="HN278">
        <v>0</v>
      </c>
      <c r="HO278">
        <v>0</v>
      </c>
      <c r="HP278">
        <v>0</v>
      </c>
      <c r="HQ278">
        <v>13.21</v>
      </c>
      <c r="HR278">
        <v>538030</v>
      </c>
      <c r="HS278">
        <v>485.48</v>
      </c>
      <c r="HT278">
        <v>485.48</v>
      </c>
      <c r="HU278">
        <v>485.48</v>
      </c>
      <c r="HV278">
        <v>0</v>
      </c>
      <c r="HW278">
        <v>0</v>
      </c>
      <c r="HX278" t="s">
        <v>877</v>
      </c>
      <c r="HY278">
        <v>485.48</v>
      </c>
      <c r="HZ278">
        <v>485.48</v>
      </c>
      <c r="IA278">
        <v>485.48</v>
      </c>
      <c r="IB278">
        <v>0</v>
      </c>
      <c r="IC278">
        <v>71</v>
      </c>
      <c r="ID278">
        <v>53.402799999999999</v>
      </c>
      <c r="IE278">
        <v>6.8</v>
      </c>
      <c r="IF278">
        <v>63.92</v>
      </c>
      <c r="IG278">
        <v>31.96</v>
      </c>
      <c r="IH278">
        <v>63.92</v>
      </c>
      <c r="II278">
        <v>63.92</v>
      </c>
      <c r="IJ278">
        <v>0</v>
      </c>
      <c r="IK278">
        <v>0</v>
      </c>
      <c r="IL278">
        <v>0</v>
      </c>
      <c r="IM278">
        <v>0</v>
      </c>
      <c r="IN278">
        <v>0</v>
      </c>
      <c r="IO278">
        <v>0</v>
      </c>
      <c r="IP278">
        <v>0</v>
      </c>
      <c r="IQ278">
        <v>0</v>
      </c>
      <c r="IR278">
        <v>0</v>
      </c>
      <c r="IS278">
        <v>0</v>
      </c>
      <c r="IT278">
        <v>0</v>
      </c>
      <c r="IU278">
        <v>1</v>
      </c>
      <c r="IV278">
        <v>0.25</v>
      </c>
      <c r="IW278">
        <v>77.650000000000006</v>
      </c>
      <c r="IX278">
        <v>19.412500000000001</v>
      </c>
      <c r="IY278">
        <v>77.650000000000006</v>
      </c>
      <c r="IZ278">
        <v>77.650000000000006</v>
      </c>
      <c r="JA278">
        <v>0</v>
      </c>
      <c r="JB278">
        <v>0</v>
      </c>
      <c r="JC278">
        <v>0</v>
      </c>
      <c r="JD278">
        <v>0</v>
      </c>
      <c r="JE278">
        <v>0</v>
      </c>
      <c r="JF278">
        <v>87.34</v>
      </c>
      <c r="JG278">
        <v>87.34</v>
      </c>
      <c r="JH278">
        <v>87.34</v>
      </c>
      <c r="JI278">
        <v>0</v>
      </c>
      <c r="JJ278">
        <v>684.64530000000002</v>
      </c>
      <c r="JK278">
        <v>684.64530000000002</v>
      </c>
      <c r="JL278" t="s">
        <v>878</v>
      </c>
      <c r="JM278">
        <v>-8.4709999999999994E-3</v>
      </c>
      <c r="JN278">
        <v>0</v>
      </c>
      <c r="JO278">
        <v>1108.24</v>
      </c>
      <c r="JP278">
        <v>78</v>
      </c>
      <c r="JQ278">
        <v>0.7</v>
      </c>
      <c r="JR278">
        <v>44317.36438082176</v>
      </c>
      <c r="JS278">
        <v>1</v>
      </c>
      <c r="JT278">
        <v>2</v>
      </c>
    </row>
    <row r="279" spans="1:280" x14ac:dyDescent="0.25">
      <c r="A279">
        <v>2201</v>
      </c>
      <c r="B279">
        <v>2201</v>
      </c>
      <c r="C279" t="s">
        <v>395</v>
      </c>
      <c r="D279" t="s">
        <v>396</v>
      </c>
      <c r="E279" t="s">
        <v>397</v>
      </c>
      <c r="G279">
        <v>2200</v>
      </c>
      <c r="H279">
        <v>675000</v>
      </c>
      <c r="I279">
        <v>250</v>
      </c>
      <c r="J279">
        <v>0</v>
      </c>
      <c r="K279">
        <v>5000</v>
      </c>
      <c r="L279">
        <v>0</v>
      </c>
      <c r="M279">
        <v>0</v>
      </c>
      <c r="N279">
        <v>0</v>
      </c>
      <c r="O279">
        <v>0</v>
      </c>
      <c r="P279">
        <v>12.34</v>
      </c>
      <c r="Q279">
        <v>103000</v>
      </c>
      <c r="R279">
        <v>172</v>
      </c>
      <c r="S279">
        <v>172</v>
      </c>
      <c r="T279">
        <v>172</v>
      </c>
      <c r="U279">
        <v>0</v>
      </c>
      <c r="V279" t="s">
        <v>870</v>
      </c>
      <c r="W279">
        <v>172</v>
      </c>
      <c r="X279">
        <v>172</v>
      </c>
      <c r="Y279">
        <v>172</v>
      </c>
      <c r="Z279">
        <v>0</v>
      </c>
      <c r="AA279">
        <v>21</v>
      </c>
      <c r="AB279">
        <v>18.920000000000002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0</v>
      </c>
      <c r="AJ279">
        <v>0</v>
      </c>
      <c r="AK279">
        <v>0</v>
      </c>
      <c r="AL279">
        <v>0</v>
      </c>
      <c r="AM279">
        <v>0</v>
      </c>
      <c r="AN279">
        <v>0</v>
      </c>
      <c r="AO279">
        <v>0</v>
      </c>
      <c r="AP279">
        <v>0</v>
      </c>
      <c r="AQ279">
        <v>0</v>
      </c>
      <c r="AR279">
        <v>0</v>
      </c>
      <c r="AS279">
        <v>0</v>
      </c>
      <c r="AT279">
        <v>0</v>
      </c>
      <c r="AU279">
        <v>10</v>
      </c>
      <c r="AV279">
        <v>2.5</v>
      </c>
      <c r="AW279">
        <v>10</v>
      </c>
      <c r="AX279">
        <v>10</v>
      </c>
      <c r="AY279">
        <v>0</v>
      </c>
      <c r="AZ279">
        <v>70.930000000000007</v>
      </c>
      <c r="BA279">
        <v>70.930000000000007</v>
      </c>
      <c r="BB279">
        <v>70.930000000000007</v>
      </c>
      <c r="BC279">
        <v>0</v>
      </c>
      <c r="BD279">
        <v>50.46</v>
      </c>
      <c r="BE279">
        <v>50.46</v>
      </c>
      <c r="BF279">
        <v>50.46</v>
      </c>
      <c r="BG279">
        <v>0</v>
      </c>
      <c r="BH279">
        <v>301.52999999999997</v>
      </c>
      <c r="BI279">
        <v>314.81</v>
      </c>
      <c r="BJ279">
        <v>301.52999999999997</v>
      </c>
      <c r="BK279">
        <v>314.81</v>
      </c>
      <c r="BL279">
        <v>314.81</v>
      </c>
      <c r="BM279">
        <v>314.81</v>
      </c>
      <c r="BN279" t="s">
        <v>871</v>
      </c>
      <c r="BO279">
        <v>0</v>
      </c>
      <c r="BP279">
        <v>0</v>
      </c>
      <c r="BQ279">
        <v>598.84</v>
      </c>
      <c r="BR279">
        <v>36</v>
      </c>
      <c r="BS279">
        <v>0.7</v>
      </c>
      <c r="BT279" t="s">
        <v>872</v>
      </c>
      <c r="BU279" t="s">
        <v>872</v>
      </c>
      <c r="BV279" t="s">
        <v>872</v>
      </c>
      <c r="BW279" t="s">
        <v>872</v>
      </c>
      <c r="BX279">
        <v>2200</v>
      </c>
      <c r="BY279">
        <v>675000</v>
      </c>
      <c r="BZ279">
        <v>250</v>
      </c>
      <c r="CA279">
        <v>0</v>
      </c>
      <c r="CB279">
        <v>5000</v>
      </c>
      <c r="CC279">
        <v>0</v>
      </c>
      <c r="CD279">
        <v>0</v>
      </c>
      <c r="CE279">
        <v>0</v>
      </c>
      <c r="CF279">
        <v>0</v>
      </c>
      <c r="CG279">
        <v>12.34</v>
      </c>
      <c r="CH279">
        <v>50000</v>
      </c>
      <c r="CI279">
        <v>160.63999999999999</v>
      </c>
      <c r="CJ279">
        <v>160.63999999999999</v>
      </c>
      <c r="CK279">
        <v>160.63999999999999</v>
      </c>
      <c r="CL279">
        <v>0</v>
      </c>
      <c r="CM279">
        <v>0</v>
      </c>
      <c r="CN279" t="s">
        <v>873</v>
      </c>
      <c r="CO279">
        <v>160.63999999999999</v>
      </c>
      <c r="CP279">
        <v>160.63999999999999</v>
      </c>
      <c r="CQ279">
        <v>160.63999999999999</v>
      </c>
      <c r="CR279">
        <v>0</v>
      </c>
      <c r="CS279">
        <v>17</v>
      </c>
      <c r="CT279">
        <v>17</v>
      </c>
      <c r="CU279">
        <v>0</v>
      </c>
      <c r="CV279">
        <v>0</v>
      </c>
      <c r="CW279">
        <v>0</v>
      </c>
      <c r="CX279">
        <v>0</v>
      </c>
      <c r="CY279">
        <v>0</v>
      </c>
      <c r="CZ279">
        <v>0</v>
      </c>
      <c r="DA279">
        <v>0</v>
      </c>
      <c r="DB279">
        <v>0</v>
      </c>
      <c r="DC279">
        <v>0</v>
      </c>
      <c r="DD279">
        <v>0</v>
      </c>
      <c r="DE279">
        <v>0</v>
      </c>
      <c r="DF279">
        <v>0</v>
      </c>
      <c r="DG279">
        <v>0</v>
      </c>
      <c r="DH279">
        <v>0</v>
      </c>
      <c r="DI279">
        <v>0</v>
      </c>
      <c r="DJ279">
        <v>0</v>
      </c>
      <c r="DK279">
        <v>0</v>
      </c>
      <c r="DL279">
        <v>0</v>
      </c>
      <c r="DM279">
        <v>10</v>
      </c>
      <c r="DN279">
        <v>2.5</v>
      </c>
      <c r="DO279">
        <v>10</v>
      </c>
      <c r="DP279">
        <v>10</v>
      </c>
      <c r="DQ279">
        <v>0</v>
      </c>
      <c r="DR279">
        <v>70.930000000000007</v>
      </c>
      <c r="DS279">
        <v>70.930000000000007</v>
      </c>
      <c r="DT279">
        <v>70.930000000000007</v>
      </c>
      <c r="DU279">
        <v>0</v>
      </c>
      <c r="DV279">
        <v>50.46</v>
      </c>
      <c r="DW279">
        <v>50.46</v>
      </c>
      <c r="DX279">
        <v>50.46</v>
      </c>
      <c r="DY279">
        <v>0</v>
      </c>
      <c r="DZ279">
        <v>325.76089999999999</v>
      </c>
      <c r="EA279">
        <v>301.52999999999997</v>
      </c>
      <c r="EB279">
        <v>325.76089999999999</v>
      </c>
      <c r="EC279">
        <v>301.52999999999997</v>
      </c>
      <c r="ED279">
        <v>325.76089999999999</v>
      </c>
      <c r="EE279">
        <v>325.76089999999999</v>
      </c>
      <c r="EF279" t="s">
        <v>874</v>
      </c>
      <c r="EG279">
        <v>-1.0368E-2</v>
      </c>
      <c r="EH279">
        <v>0</v>
      </c>
      <c r="EI279">
        <v>308.02999999999997</v>
      </c>
      <c r="EJ279">
        <v>12</v>
      </c>
      <c r="EK279">
        <v>0.7</v>
      </c>
      <c r="EL279" t="s">
        <v>872</v>
      </c>
      <c r="EM279" t="s">
        <v>872</v>
      </c>
      <c r="EN279" t="s">
        <v>872</v>
      </c>
      <c r="EO279" t="s">
        <v>872</v>
      </c>
      <c r="EP279">
        <v>2200</v>
      </c>
      <c r="EQ279">
        <v>650496</v>
      </c>
      <c r="ER279" s="22">
        <v>363</v>
      </c>
      <c r="ES279">
        <v>16389</v>
      </c>
      <c r="ET279">
        <v>5155</v>
      </c>
      <c r="EU279">
        <v>0</v>
      </c>
      <c r="EV279">
        <v>0</v>
      </c>
      <c r="EW279">
        <v>0</v>
      </c>
      <c r="EX279">
        <v>0</v>
      </c>
      <c r="EY279">
        <v>12.34</v>
      </c>
      <c r="EZ279">
        <v>97127</v>
      </c>
      <c r="FA279">
        <v>181.19</v>
      </c>
      <c r="FB279">
        <v>181.19</v>
      </c>
      <c r="FC279">
        <v>181.19</v>
      </c>
      <c r="FD279">
        <v>0</v>
      </c>
      <c r="FE279">
        <v>0</v>
      </c>
      <c r="FF279" t="s">
        <v>875</v>
      </c>
      <c r="FG279">
        <v>181.19</v>
      </c>
      <c r="FH279">
        <v>181.19</v>
      </c>
      <c r="FI279">
        <v>181.19</v>
      </c>
      <c r="FJ279">
        <v>0</v>
      </c>
      <c r="FK279">
        <v>21</v>
      </c>
      <c r="FL279">
        <v>19.930900000000001</v>
      </c>
      <c r="FM279">
        <v>0</v>
      </c>
      <c r="FN279">
        <v>0</v>
      </c>
      <c r="FO279">
        <v>0</v>
      </c>
      <c r="FP279">
        <v>0</v>
      </c>
      <c r="FQ279">
        <v>0</v>
      </c>
      <c r="FR279">
        <v>0</v>
      </c>
      <c r="FS279">
        <v>0</v>
      </c>
      <c r="FT279">
        <v>0</v>
      </c>
      <c r="FU279">
        <v>0</v>
      </c>
      <c r="FV279">
        <v>0</v>
      </c>
      <c r="FW279">
        <v>0</v>
      </c>
      <c r="FX279">
        <v>0</v>
      </c>
      <c r="FY279">
        <v>0</v>
      </c>
      <c r="FZ279">
        <v>0</v>
      </c>
      <c r="GA279">
        <v>0</v>
      </c>
      <c r="GB279">
        <v>0</v>
      </c>
      <c r="GC279">
        <v>2</v>
      </c>
      <c r="GD279">
        <v>0.5</v>
      </c>
      <c r="GE279">
        <v>11</v>
      </c>
      <c r="GF279">
        <v>2.75</v>
      </c>
      <c r="GG279">
        <v>11</v>
      </c>
      <c r="GH279">
        <v>11</v>
      </c>
      <c r="GI279">
        <v>0</v>
      </c>
      <c r="GJ279">
        <v>70.930000000000007</v>
      </c>
      <c r="GK279">
        <v>70.930000000000007</v>
      </c>
      <c r="GL279">
        <v>70.930000000000007</v>
      </c>
      <c r="GM279">
        <v>0</v>
      </c>
      <c r="GN279">
        <v>50.46</v>
      </c>
      <c r="GO279">
        <v>50.46</v>
      </c>
      <c r="GP279">
        <v>50.46</v>
      </c>
      <c r="GQ279">
        <v>0</v>
      </c>
      <c r="GR279">
        <v>327.01420000000002</v>
      </c>
      <c r="GS279">
        <v>325.76089999999999</v>
      </c>
      <c r="GT279">
        <v>327.01420000000002</v>
      </c>
      <c r="GU279">
        <v>325.76089999999999</v>
      </c>
      <c r="GV279">
        <v>327.01420000000002</v>
      </c>
      <c r="GW279">
        <v>327.01420000000002</v>
      </c>
      <c r="GX279" t="s">
        <v>876</v>
      </c>
      <c r="GY279">
        <v>-1.753E-3</v>
      </c>
      <c r="GZ279">
        <v>0</v>
      </c>
      <c r="HA279">
        <v>535.11</v>
      </c>
      <c r="HB279">
        <v>34</v>
      </c>
      <c r="HC279">
        <v>0.7</v>
      </c>
      <c r="HD279" t="s">
        <v>872</v>
      </c>
      <c r="HE279" t="s">
        <v>872</v>
      </c>
      <c r="HF279" t="s">
        <v>872</v>
      </c>
      <c r="HG279" t="s">
        <v>872</v>
      </c>
      <c r="HH279">
        <v>2200</v>
      </c>
      <c r="HI279">
        <v>638308</v>
      </c>
      <c r="HJ279">
        <v>307</v>
      </c>
      <c r="HK279">
        <v>18623</v>
      </c>
      <c r="HL279">
        <v>5278</v>
      </c>
      <c r="HM279">
        <v>0</v>
      </c>
      <c r="HN279">
        <v>0</v>
      </c>
      <c r="HO279">
        <v>0</v>
      </c>
      <c r="HP279">
        <v>0</v>
      </c>
      <c r="HQ279">
        <v>11.33</v>
      </c>
      <c r="HR279">
        <v>103679</v>
      </c>
      <c r="HS279">
        <v>183.22</v>
      </c>
      <c r="HT279">
        <v>183.22</v>
      </c>
      <c r="HU279">
        <v>183.22</v>
      </c>
      <c r="HV279">
        <v>0</v>
      </c>
      <c r="HW279">
        <v>0</v>
      </c>
      <c r="HX279" t="s">
        <v>877</v>
      </c>
      <c r="HY279">
        <v>183.22</v>
      </c>
      <c r="HZ279">
        <v>183.22</v>
      </c>
      <c r="IA279">
        <v>183.22</v>
      </c>
      <c r="IB279">
        <v>0</v>
      </c>
      <c r="IC279">
        <v>22</v>
      </c>
      <c r="ID279">
        <v>20.154199999999999</v>
      </c>
      <c r="IE279">
        <v>0</v>
      </c>
      <c r="IF279">
        <v>0</v>
      </c>
      <c r="IG279">
        <v>0</v>
      </c>
      <c r="IH279">
        <v>0</v>
      </c>
      <c r="II279">
        <v>0</v>
      </c>
      <c r="IJ279">
        <v>0</v>
      </c>
      <c r="IK279">
        <v>0</v>
      </c>
      <c r="IL279">
        <v>0</v>
      </c>
      <c r="IM279">
        <v>0</v>
      </c>
      <c r="IN279">
        <v>0</v>
      </c>
      <c r="IO279">
        <v>0</v>
      </c>
      <c r="IP279">
        <v>0</v>
      </c>
      <c r="IQ279">
        <v>0</v>
      </c>
      <c r="IR279">
        <v>0</v>
      </c>
      <c r="IS279">
        <v>0</v>
      </c>
      <c r="IT279">
        <v>0</v>
      </c>
      <c r="IU279">
        <v>0</v>
      </c>
      <c r="IV279">
        <v>0</v>
      </c>
      <c r="IW279">
        <v>9</v>
      </c>
      <c r="IX279">
        <v>2.25</v>
      </c>
      <c r="IY279">
        <v>9</v>
      </c>
      <c r="IZ279">
        <v>9</v>
      </c>
      <c r="JA279">
        <v>0</v>
      </c>
      <c r="JB279">
        <v>70.930000000000007</v>
      </c>
      <c r="JC279">
        <v>70.930000000000007</v>
      </c>
      <c r="JD279">
        <v>70.930000000000007</v>
      </c>
      <c r="JE279">
        <v>0</v>
      </c>
      <c r="JF279">
        <v>50.46</v>
      </c>
      <c r="JG279">
        <v>50.46</v>
      </c>
      <c r="JH279">
        <v>50.46</v>
      </c>
      <c r="JI279">
        <v>0</v>
      </c>
      <c r="JJ279">
        <v>327.01420000000002</v>
      </c>
      <c r="JK279">
        <v>327.01420000000002</v>
      </c>
      <c r="JL279" t="s">
        <v>878</v>
      </c>
      <c r="JM279">
        <v>-3.3249999999999998E-3</v>
      </c>
      <c r="JN279">
        <v>0</v>
      </c>
      <c r="JO279">
        <v>565.87</v>
      </c>
      <c r="JP279">
        <v>37</v>
      </c>
      <c r="JQ279">
        <v>0.7</v>
      </c>
      <c r="JR279">
        <v>44317.36438082176</v>
      </c>
      <c r="JS279">
        <v>1</v>
      </c>
      <c r="JT279">
        <v>2</v>
      </c>
    </row>
    <row r="280" spans="1:280" x14ac:dyDescent="0.25">
      <c r="A280">
        <v>2202</v>
      </c>
      <c r="B280">
        <v>2202</v>
      </c>
      <c r="C280" t="s">
        <v>398</v>
      </c>
      <c r="D280" t="s">
        <v>396</v>
      </c>
      <c r="E280" t="s">
        <v>399</v>
      </c>
      <c r="G280">
        <v>2200</v>
      </c>
      <c r="H280">
        <v>610000</v>
      </c>
      <c r="I280">
        <v>100</v>
      </c>
      <c r="J280">
        <v>0</v>
      </c>
      <c r="K280">
        <v>10000</v>
      </c>
      <c r="L280">
        <v>0</v>
      </c>
      <c r="M280">
        <v>0</v>
      </c>
      <c r="N280">
        <v>0</v>
      </c>
      <c r="O280">
        <v>0</v>
      </c>
      <c r="P280">
        <v>12.76</v>
      </c>
      <c r="Q280">
        <v>130000</v>
      </c>
      <c r="R280">
        <v>282</v>
      </c>
      <c r="S280">
        <v>282</v>
      </c>
      <c r="T280">
        <v>282</v>
      </c>
      <c r="U280">
        <v>0</v>
      </c>
      <c r="V280" t="s">
        <v>870</v>
      </c>
      <c r="W280">
        <v>282</v>
      </c>
      <c r="X280">
        <v>282</v>
      </c>
      <c r="Y280">
        <v>282</v>
      </c>
      <c r="Z280">
        <v>0</v>
      </c>
      <c r="AA280">
        <v>36</v>
      </c>
      <c r="AB280">
        <v>31.02</v>
      </c>
      <c r="AC280">
        <v>0.5</v>
      </c>
      <c r="AD280">
        <v>1</v>
      </c>
      <c r="AE280">
        <v>0.5</v>
      </c>
      <c r="AF280">
        <v>1</v>
      </c>
      <c r="AG280">
        <v>1</v>
      </c>
      <c r="AH280">
        <v>0</v>
      </c>
      <c r="AI280">
        <v>0</v>
      </c>
      <c r="AJ280">
        <v>0</v>
      </c>
      <c r="AK280">
        <v>0</v>
      </c>
      <c r="AL280">
        <v>0</v>
      </c>
      <c r="AM280">
        <v>0</v>
      </c>
      <c r="AN280">
        <v>0</v>
      </c>
      <c r="AO280">
        <v>0</v>
      </c>
      <c r="AP280">
        <v>0</v>
      </c>
      <c r="AQ280">
        <v>0</v>
      </c>
      <c r="AR280">
        <v>0</v>
      </c>
      <c r="AS280">
        <v>2</v>
      </c>
      <c r="AT280">
        <v>0.5</v>
      </c>
      <c r="AU280">
        <v>32.86</v>
      </c>
      <c r="AV280">
        <v>8.2149999999999999</v>
      </c>
      <c r="AW280">
        <v>32.86</v>
      </c>
      <c r="AX280">
        <v>32.86</v>
      </c>
      <c r="AY280">
        <v>0</v>
      </c>
      <c r="AZ280">
        <v>36.630000000000003</v>
      </c>
      <c r="BA280">
        <v>36.630000000000003</v>
      </c>
      <c r="BB280">
        <v>36.630000000000003</v>
      </c>
      <c r="BC280">
        <v>0</v>
      </c>
      <c r="BD280">
        <v>74.95</v>
      </c>
      <c r="BE280">
        <v>74.95</v>
      </c>
      <c r="BF280">
        <v>74.95</v>
      </c>
      <c r="BG280">
        <v>0</v>
      </c>
      <c r="BH280">
        <v>427.35539999999997</v>
      </c>
      <c r="BI280">
        <v>434.315</v>
      </c>
      <c r="BJ280">
        <v>427.35539999999997</v>
      </c>
      <c r="BK280">
        <v>434.315</v>
      </c>
      <c r="BL280">
        <v>434.315</v>
      </c>
      <c r="BM280">
        <v>434.315</v>
      </c>
      <c r="BN280" t="s">
        <v>871</v>
      </c>
      <c r="BO280">
        <v>0</v>
      </c>
      <c r="BP280">
        <v>0</v>
      </c>
      <c r="BQ280">
        <v>460.99</v>
      </c>
      <c r="BR280">
        <v>18</v>
      </c>
      <c r="BS280">
        <v>0.7</v>
      </c>
      <c r="BT280" t="s">
        <v>872</v>
      </c>
      <c r="BU280" t="s">
        <v>872</v>
      </c>
      <c r="BV280" t="s">
        <v>872</v>
      </c>
      <c r="BW280" t="s">
        <v>872</v>
      </c>
      <c r="BX280">
        <v>2200</v>
      </c>
      <c r="BY280">
        <v>610000</v>
      </c>
      <c r="BZ280">
        <v>100</v>
      </c>
      <c r="CA280">
        <v>0</v>
      </c>
      <c r="CB280">
        <v>10000</v>
      </c>
      <c r="CC280">
        <v>0</v>
      </c>
      <c r="CD280">
        <v>0</v>
      </c>
      <c r="CE280">
        <v>0</v>
      </c>
      <c r="CF280">
        <v>0</v>
      </c>
      <c r="CG280">
        <v>12.76</v>
      </c>
      <c r="CH280">
        <v>115000</v>
      </c>
      <c r="CI280">
        <v>275.89</v>
      </c>
      <c r="CJ280">
        <v>275.89</v>
      </c>
      <c r="CK280">
        <v>275.89</v>
      </c>
      <c r="CL280">
        <v>0</v>
      </c>
      <c r="CM280">
        <v>0</v>
      </c>
      <c r="CN280" t="s">
        <v>873</v>
      </c>
      <c r="CO280">
        <v>275.89</v>
      </c>
      <c r="CP280">
        <v>275.89</v>
      </c>
      <c r="CQ280">
        <v>275.89</v>
      </c>
      <c r="CR280">
        <v>0</v>
      </c>
      <c r="CS280">
        <v>34</v>
      </c>
      <c r="CT280">
        <v>30.347899999999999</v>
      </c>
      <c r="CU280">
        <v>0.5</v>
      </c>
      <c r="CV280">
        <v>1</v>
      </c>
      <c r="CW280">
        <v>0.5</v>
      </c>
      <c r="CX280">
        <v>1</v>
      </c>
      <c r="CY280">
        <v>1</v>
      </c>
      <c r="CZ280">
        <v>0</v>
      </c>
      <c r="DA280">
        <v>0</v>
      </c>
      <c r="DB280">
        <v>0</v>
      </c>
      <c r="DC280">
        <v>0</v>
      </c>
      <c r="DD280">
        <v>0</v>
      </c>
      <c r="DE280">
        <v>0</v>
      </c>
      <c r="DF280">
        <v>0</v>
      </c>
      <c r="DG280">
        <v>0</v>
      </c>
      <c r="DH280">
        <v>0</v>
      </c>
      <c r="DI280">
        <v>0</v>
      </c>
      <c r="DJ280">
        <v>0</v>
      </c>
      <c r="DK280">
        <v>2</v>
      </c>
      <c r="DL280">
        <v>0.5</v>
      </c>
      <c r="DM280">
        <v>32.15</v>
      </c>
      <c r="DN280">
        <v>8.0374999999999996</v>
      </c>
      <c r="DO280">
        <v>32.15</v>
      </c>
      <c r="DP280">
        <v>32.15</v>
      </c>
      <c r="DQ280">
        <v>0</v>
      </c>
      <c r="DR280">
        <v>36.630000000000003</v>
      </c>
      <c r="DS280">
        <v>36.630000000000003</v>
      </c>
      <c r="DT280">
        <v>36.630000000000003</v>
      </c>
      <c r="DU280">
        <v>0</v>
      </c>
      <c r="DV280">
        <v>74.95</v>
      </c>
      <c r="DW280">
        <v>74.95</v>
      </c>
      <c r="DX280">
        <v>74.95</v>
      </c>
      <c r="DY280">
        <v>0</v>
      </c>
      <c r="DZ280">
        <v>449.17700000000002</v>
      </c>
      <c r="EA280">
        <v>427.35539999999997</v>
      </c>
      <c r="EB280">
        <v>449.17700000000002</v>
      </c>
      <c r="EC280">
        <v>427.35539999999997</v>
      </c>
      <c r="ED280">
        <v>449.17700000000002</v>
      </c>
      <c r="EE280">
        <v>449.17700000000002</v>
      </c>
      <c r="EF280" t="s">
        <v>874</v>
      </c>
      <c r="EG280">
        <v>-4.3600000000000002E-3</v>
      </c>
      <c r="EH280">
        <v>0</v>
      </c>
      <c r="EI280">
        <v>415.01</v>
      </c>
      <c r="EJ280">
        <v>23</v>
      </c>
      <c r="EK280">
        <v>0.7</v>
      </c>
      <c r="EL280" t="s">
        <v>872</v>
      </c>
      <c r="EM280" t="s">
        <v>872</v>
      </c>
      <c r="EN280" t="s">
        <v>872</v>
      </c>
      <c r="EO280" t="s">
        <v>872</v>
      </c>
      <c r="EP280">
        <v>2200</v>
      </c>
      <c r="EQ280">
        <v>604543</v>
      </c>
      <c r="ER280" s="22">
        <v>645</v>
      </c>
      <c r="ES280">
        <v>28631</v>
      </c>
      <c r="ET280">
        <v>9158</v>
      </c>
      <c r="EU280">
        <v>0</v>
      </c>
      <c r="EV280">
        <v>0</v>
      </c>
      <c r="EW280">
        <v>0</v>
      </c>
      <c r="EX280">
        <v>0</v>
      </c>
      <c r="EY280">
        <v>12.76</v>
      </c>
      <c r="EZ280">
        <v>165509</v>
      </c>
      <c r="FA280">
        <v>293.95</v>
      </c>
      <c r="FB280">
        <v>293.95</v>
      </c>
      <c r="FC280">
        <v>293.95</v>
      </c>
      <c r="FD280">
        <v>0</v>
      </c>
      <c r="FE280">
        <v>0</v>
      </c>
      <c r="FF280" t="s">
        <v>875</v>
      </c>
      <c r="FG280">
        <v>293.95</v>
      </c>
      <c r="FH280">
        <v>293.95</v>
      </c>
      <c r="FI280">
        <v>293.95</v>
      </c>
      <c r="FJ280">
        <v>0</v>
      </c>
      <c r="FK280">
        <v>38</v>
      </c>
      <c r="FL280">
        <v>32.334499999999998</v>
      </c>
      <c r="FM280">
        <v>0.5</v>
      </c>
      <c r="FN280">
        <v>1</v>
      </c>
      <c r="FO280">
        <v>0.5</v>
      </c>
      <c r="FP280">
        <v>1</v>
      </c>
      <c r="FQ280">
        <v>1</v>
      </c>
      <c r="FR280">
        <v>0</v>
      </c>
      <c r="FS280">
        <v>0</v>
      </c>
      <c r="FT280">
        <v>0</v>
      </c>
      <c r="FU280">
        <v>0</v>
      </c>
      <c r="FV280">
        <v>0</v>
      </c>
      <c r="FW280">
        <v>0</v>
      </c>
      <c r="FX280">
        <v>0</v>
      </c>
      <c r="FY280">
        <v>0</v>
      </c>
      <c r="FZ280">
        <v>0</v>
      </c>
      <c r="GA280">
        <v>0</v>
      </c>
      <c r="GB280">
        <v>0</v>
      </c>
      <c r="GC280">
        <v>2</v>
      </c>
      <c r="GD280">
        <v>0.5</v>
      </c>
      <c r="GE280">
        <v>39.25</v>
      </c>
      <c r="GF280">
        <v>9.8125</v>
      </c>
      <c r="GG280">
        <v>39.25</v>
      </c>
      <c r="GH280">
        <v>39.25</v>
      </c>
      <c r="GI280">
        <v>0</v>
      </c>
      <c r="GJ280">
        <v>36.630000000000003</v>
      </c>
      <c r="GK280">
        <v>36.630000000000003</v>
      </c>
      <c r="GL280">
        <v>36.630000000000003</v>
      </c>
      <c r="GM280">
        <v>0</v>
      </c>
      <c r="GN280">
        <v>74.95</v>
      </c>
      <c r="GO280">
        <v>74.95</v>
      </c>
      <c r="GP280">
        <v>74.95</v>
      </c>
      <c r="GQ280">
        <v>0</v>
      </c>
      <c r="GR280">
        <v>472.49349999999998</v>
      </c>
      <c r="GS280">
        <v>449.17700000000002</v>
      </c>
      <c r="GT280">
        <v>472.49349999999998</v>
      </c>
      <c r="GU280">
        <v>449.17700000000002</v>
      </c>
      <c r="GV280">
        <v>472.49349999999998</v>
      </c>
      <c r="GW280">
        <v>472.49349999999998</v>
      </c>
      <c r="GX280" t="s">
        <v>876</v>
      </c>
      <c r="GY280">
        <v>-1.3879000000000001E-2</v>
      </c>
      <c r="GZ280">
        <v>0</v>
      </c>
      <c r="HA280">
        <v>555.23</v>
      </c>
      <c r="HB280">
        <v>40</v>
      </c>
      <c r="HC280">
        <v>0.7</v>
      </c>
      <c r="HD280" t="s">
        <v>872</v>
      </c>
      <c r="HE280" t="s">
        <v>872</v>
      </c>
      <c r="HF280" t="s">
        <v>872</v>
      </c>
      <c r="HG280" t="s">
        <v>872</v>
      </c>
      <c r="HH280">
        <v>2200</v>
      </c>
      <c r="HI280">
        <v>580391</v>
      </c>
      <c r="HJ280">
        <v>587</v>
      </c>
      <c r="HK280">
        <v>33086</v>
      </c>
      <c r="HL280">
        <v>10106</v>
      </c>
      <c r="HM280">
        <v>0</v>
      </c>
      <c r="HN280">
        <v>0</v>
      </c>
      <c r="HO280">
        <v>0</v>
      </c>
      <c r="HP280">
        <v>0</v>
      </c>
      <c r="HQ280">
        <v>12</v>
      </c>
      <c r="HR280">
        <v>186762</v>
      </c>
      <c r="HS280">
        <v>314.85000000000002</v>
      </c>
      <c r="HT280">
        <v>314.85000000000002</v>
      </c>
      <c r="HU280">
        <v>314.85000000000002</v>
      </c>
      <c r="HV280">
        <v>0</v>
      </c>
      <c r="HW280">
        <v>0</v>
      </c>
      <c r="HX280" t="s">
        <v>877</v>
      </c>
      <c r="HY280">
        <v>314.85000000000002</v>
      </c>
      <c r="HZ280">
        <v>314.85000000000002</v>
      </c>
      <c r="IA280">
        <v>314.85000000000002</v>
      </c>
      <c r="IB280">
        <v>0</v>
      </c>
      <c r="IC280">
        <v>39</v>
      </c>
      <c r="ID280">
        <v>34.633499999999998</v>
      </c>
      <c r="IE280">
        <v>0.2</v>
      </c>
      <c r="IF280">
        <v>0</v>
      </c>
      <c r="IG280">
        <v>0</v>
      </c>
      <c r="IH280">
        <v>0</v>
      </c>
      <c r="II280">
        <v>0</v>
      </c>
      <c r="IJ280">
        <v>0</v>
      </c>
      <c r="IK280">
        <v>1</v>
      </c>
      <c r="IL280">
        <v>1</v>
      </c>
      <c r="IM280">
        <v>1</v>
      </c>
      <c r="IN280">
        <v>1</v>
      </c>
      <c r="IO280">
        <v>0</v>
      </c>
      <c r="IP280">
        <v>0</v>
      </c>
      <c r="IQ280">
        <v>0</v>
      </c>
      <c r="IR280">
        <v>0</v>
      </c>
      <c r="IS280">
        <v>0</v>
      </c>
      <c r="IT280">
        <v>0</v>
      </c>
      <c r="IU280">
        <v>2</v>
      </c>
      <c r="IV280">
        <v>0.5</v>
      </c>
      <c r="IW280">
        <v>38.92</v>
      </c>
      <c r="IX280">
        <v>9.73</v>
      </c>
      <c r="IY280">
        <v>38.92</v>
      </c>
      <c r="IZ280">
        <v>38.92</v>
      </c>
      <c r="JA280">
        <v>0</v>
      </c>
      <c r="JB280">
        <v>36.630000000000003</v>
      </c>
      <c r="JC280">
        <v>36.630000000000003</v>
      </c>
      <c r="JD280">
        <v>36.630000000000003</v>
      </c>
      <c r="JE280">
        <v>0</v>
      </c>
      <c r="JF280">
        <v>74.95</v>
      </c>
      <c r="JG280">
        <v>74.95</v>
      </c>
      <c r="JH280">
        <v>74.95</v>
      </c>
      <c r="JI280">
        <v>0</v>
      </c>
      <c r="JJ280">
        <v>472.49349999999998</v>
      </c>
      <c r="JK280">
        <v>472.49349999999998</v>
      </c>
      <c r="JL280" t="s">
        <v>878</v>
      </c>
      <c r="JM280">
        <v>-1.5412E-2</v>
      </c>
      <c r="JN280">
        <v>0</v>
      </c>
      <c r="JO280">
        <v>593.17999999999995</v>
      </c>
      <c r="JP280">
        <v>42</v>
      </c>
      <c r="JQ280">
        <v>0.7</v>
      </c>
      <c r="JR280">
        <v>44317.36438082176</v>
      </c>
      <c r="JS280">
        <v>1</v>
      </c>
      <c r="JT280">
        <v>2</v>
      </c>
    </row>
    <row r="281" spans="1:280" x14ac:dyDescent="0.25">
      <c r="A281">
        <v>2203</v>
      </c>
      <c r="B281">
        <v>2203</v>
      </c>
      <c r="C281" t="s">
        <v>400</v>
      </c>
      <c r="D281" t="s">
        <v>396</v>
      </c>
      <c r="E281" t="s">
        <v>401</v>
      </c>
      <c r="G281">
        <v>2200</v>
      </c>
      <c r="H281">
        <v>600000</v>
      </c>
      <c r="I281">
        <v>500</v>
      </c>
      <c r="J281">
        <v>0</v>
      </c>
      <c r="K281">
        <v>8000</v>
      </c>
      <c r="L281">
        <v>0</v>
      </c>
      <c r="M281">
        <v>0</v>
      </c>
      <c r="N281">
        <v>0</v>
      </c>
      <c r="O281">
        <v>0</v>
      </c>
      <c r="P281">
        <v>10.47</v>
      </c>
      <c r="Q281">
        <v>130000</v>
      </c>
      <c r="R281">
        <v>285</v>
      </c>
      <c r="S281">
        <v>285</v>
      </c>
      <c r="T281">
        <v>285</v>
      </c>
      <c r="U281">
        <v>0</v>
      </c>
      <c r="V281" t="s">
        <v>870</v>
      </c>
      <c r="W281">
        <v>285</v>
      </c>
      <c r="X281">
        <v>285</v>
      </c>
      <c r="Y281">
        <v>285</v>
      </c>
      <c r="Z281">
        <v>0</v>
      </c>
      <c r="AA281">
        <v>44</v>
      </c>
      <c r="AB281">
        <v>31.35</v>
      </c>
      <c r="AC281">
        <v>0.9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0</v>
      </c>
      <c r="AK281">
        <v>0</v>
      </c>
      <c r="AL281">
        <v>0</v>
      </c>
      <c r="AM281">
        <v>0</v>
      </c>
      <c r="AN281">
        <v>0</v>
      </c>
      <c r="AO281">
        <v>0</v>
      </c>
      <c r="AP281">
        <v>0</v>
      </c>
      <c r="AQ281">
        <v>0</v>
      </c>
      <c r="AR281">
        <v>0</v>
      </c>
      <c r="AS281">
        <v>1</v>
      </c>
      <c r="AT281">
        <v>0.25</v>
      </c>
      <c r="AU281">
        <v>24</v>
      </c>
      <c r="AV281">
        <v>6</v>
      </c>
      <c r="AW281">
        <v>24</v>
      </c>
      <c r="AX281">
        <v>24</v>
      </c>
      <c r="AY281">
        <v>0</v>
      </c>
      <c r="AZ281">
        <v>44.39</v>
      </c>
      <c r="BA281">
        <v>44.39</v>
      </c>
      <c r="BB281">
        <v>44.39</v>
      </c>
      <c r="BC281">
        <v>0</v>
      </c>
      <c r="BD281">
        <v>61.05</v>
      </c>
      <c r="BE281">
        <v>61.05</v>
      </c>
      <c r="BF281">
        <v>61.05</v>
      </c>
      <c r="BG281">
        <v>0</v>
      </c>
      <c r="BH281">
        <v>432.70780000000002</v>
      </c>
      <c r="BI281">
        <v>428.94</v>
      </c>
      <c r="BJ281">
        <v>432.70780000000002</v>
      </c>
      <c r="BK281">
        <v>428.94</v>
      </c>
      <c r="BL281">
        <v>432.70780000000002</v>
      </c>
      <c r="BM281">
        <v>432.70780000000002</v>
      </c>
      <c r="BN281" t="s">
        <v>871</v>
      </c>
      <c r="BO281">
        <v>0</v>
      </c>
      <c r="BP281">
        <v>0</v>
      </c>
      <c r="BQ281">
        <v>456.14</v>
      </c>
      <c r="BR281">
        <v>17</v>
      </c>
      <c r="BS281">
        <v>0.7</v>
      </c>
      <c r="BT281" t="s">
        <v>872</v>
      </c>
      <c r="BU281" t="s">
        <v>872</v>
      </c>
      <c r="BV281" t="s">
        <v>872</v>
      </c>
      <c r="BW281" t="s">
        <v>872</v>
      </c>
      <c r="BX281">
        <v>2200</v>
      </c>
      <c r="BY281">
        <v>600000</v>
      </c>
      <c r="BZ281">
        <v>500</v>
      </c>
      <c r="CA281">
        <v>0</v>
      </c>
      <c r="CB281">
        <v>8000</v>
      </c>
      <c r="CC281">
        <v>0</v>
      </c>
      <c r="CD281">
        <v>0</v>
      </c>
      <c r="CE281">
        <v>0</v>
      </c>
      <c r="CF281">
        <v>0</v>
      </c>
      <c r="CG281">
        <v>10.47</v>
      </c>
      <c r="CH281">
        <v>130000</v>
      </c>
      <c r="CI281">
        <v>286.48</v>
      </c>
      <c r="CJ281">
        <v>286.48</v>
      </c>
      <c r="CK281">
        <v>286.48</v>
      </c>
      <c r="CL281">
        <v>0</v>
      </c>
      <c r="CM281">
        <v>0</v>
      </c>
      <c r="CN281" t="s">
        <v>873</v>
      </c>
      <c r="CO281">
        <v>286.48</v>
      </c>
      <c r="CP281">
        <v>286.48</v>
      </c>
      <c r="CQ281">
        <v>286.48</v>
      </c>
      <c r="CR281">
        <v>0</v>
      </c>
      <c r="CS281">
        <v>36</v>
      </c>
      <c r="CT281">
        <v>31.512799999999999</v>
      </c>
      <c r="CU281">
        <v>0.9</v>
      </c>
      <c r="CV281">
        <v>4.25</v>
      </c>
      <c r="CW281">
        <v>2.125</v>
      </c>
      <c r="CX281">
        <v>4.25</v>
      </c>
      <c r="CY281">
        <v>4.25</v>
      </c>
      <c r="CZ281">
        <v>0</v>
      </c>
      <c r="DA281">
        <v>0</v>
      </c>
      <c r="DB281">
        <v>0</v>
      </c>
      <c r="DC281">
        <v>0</v>
      </c>
      <c r="DD281">
        <v>0</v>
      </c>
      <c r="DE281">
        <v>0</v>
      </c>
      <c r="DF281">
        <v>0</v>
      </c>
      <c r="DG281">
        <v>0</v>
      </c>
      <c r="DH281">
        <v>0</v>
      </c>
      <c r="DI281">
        <v>0</v>
      </c>
      <c r="DJ281">
        <v>0</v>
      </c>
      <c r="DK281">
        <v>1</v>
      </c>
      <c r="DL281">
        <v>0.25</v>
      </c>
      <c r="DM281">
        <v>24</v>
      </c>
      <c r="DN281">
        <v>6</v>
      </c>
      <c r="DO281">
        <v>24</v>
      </c>
      <c r="DP281">
        <v>24</v>
      </c>
      <c r="DQ281">
        <v>0</v>
      </c>
      <c r="DR281">
        <v>44.39</v>
      </c>
      <c r="DS281">
        <v>44.39</v>
      </c>
      <c r="DT281">
        <v>44.39</v>
      </c>
      <c r="DU281">
        <v>0</v>
      </c>
      <c r="DV281">
        <v>61.05</v>
      </c>
      <c r="DW281">
        <v>61.05</v>
      </c>
      <c r="DX281">
        <v>61.05</v>
      </c>
      <c r="DY281">
        <v>0</v>
      </c>
      <c r="DZ281">
        <v>419.89069999999998</v>
      </c>
      <c r="EA281">
        <v>432.70780000000002</v>
      </c>
      <c r="EB281">
        <v>419.89069999999998</v>
      </c>
      <c r="EC281">
        <v>432.70780000000002</v>
      </c>
      <c r="ED281">
        <v>432.70780000000002</v>
      </c>
      <c r="EE281">
        <v>432.70780000000002</v>
      </c>
      <c r="EF281" t="s">
        <v>874</v>
      </c>
      <c r="EG281">
        <v>-1.0571000000000001E-2</v>
      </c>
      <c r="EH281">
        <v>0</v>
      </c>
      <c r="EI281">
        <v>448.99</v>
      </c>
      <c r="EJ281">
        <v>25</v>
      </c>
      <c r="EK281">
        <v>0.7</v>
      </c>
      <c r="EL281" t="s">
        <v>872</v>
      </c>
      <c r="EM281" t="s">
        <v>872</v>
      </c>
      <c r="EN281" t="s">
        <v>872</v>
      </c>
      <c r="EO281" t="s">
        <v>872</v>
      </c>
      <c r="EP281">
        <v>2200</v>
      </c>
      <c r="EQ281">
        <v>562332</v>
      </c>
      <c r="ER281" s="22">
        <v>581</v>
      </c>
      <c r="ES281">
        <v>27566</v>
      </c>
      <c r="ET281">
        <v>8256</v>
      </c>
      <c r="EU281">
        <v>0</v>
      </c>
      <c r="EV281">
        <v>0</v>
      </c>
      <c r="EW281">
        <v>0</v>
      </c>
      <c r="EX281">
        <v>0</v>
      </c>
      <c r="EY281">
        <v>10.47</v>
      </c>
      <c r="EZ281">
        <v>120807</v>
      </c>
      <c r="FA281">
        <v>274.37</v>
      </c>
      <c r="FB281">
        <v>274.37</v>
      </c>
      <c r="FC281">
        <v>274.37</v>
      </c>
      <c r="FD281">
        <v>0</v>
      </c>
      <c r="FE281">
        <v>0</v>
      </c>
      <c r="FF281" t="s">
        <v>875</v>
      </c>
      <c r="FG281">
        <v>274.37</v>
      </c>
      <c r="FH281">
        <v>274.37</v>
      </c>
      <c r="FI281">
        <v>274.37</v>
      </c>
      <c r="FJ281">
        <v>0</v>
      </c>
      <c r="FK281">
        <v>43</v>
      </c>
      <c r="FL281">
        <v>30.180700000000002</v>
      </c>
      <c r="FM281">
        <v>0.9</v>
      </c>
      <c r="FN281">
        <v>0</v>
      </c>
      <c r="FO281">
        <v>0</v>
      </c>
      <c r="FP281">
        <v>0</v>
      </c>
      <c r="FQ281">
        <v>0</v>
      </c>
      <c r="FR281">
        <v>0</v>
      </c>
      <c r="FS281">
        <v>0</v>
      </c>
      <c r="FT281">
        <v>0</v>
      </c>
      <c r="FU281">
        <v>0</v>
      </c>
      <c r="FV281">
        <v>0</v>
      </c>
      <c r="FW281">
        <v>0</v>
      </c>
      <c r="FX281">
        <v>0</v>
      </c>
      <c r="FY281">
        <v>0</v>
      </c>
      <c r="FZ281">
        <v>0</v>
      </c>
      <c r="GA281">
        <v>0</v>
      </c>
      <c r="GB281">
        <v>0</v>
      </c>
      <c r="GC281">
        <v>1</v>
      </c>
      <c r="GD281">
        <v>0.25</v>
      </c>
      <c r="GE281">
        <v>35</v>
      </c>
      <c r="GF281">
        <v>8.75</v>
      </c>
      <c r="GG281">
        <v>35</v>
      </c>
      <c r="GH281">
        <v>35</v>
      </c>
      <c r="GI281">
        <v>0</v>
      </c>
      <c r="GJ281">
        <v>44.39</v>
      </c>
      <c r="GK281">
        <v>44.39</v>
      </c>
      <c r="GL281">
        <v>44.39</v>
      </c>
      <c r="GM281">
        <v>0</v>
      </c>
      <c r="GN281">
        <v>61.05</v>
      </c>
      <c r="GO281">
        <v>61.05</v>
      </c>
      <c r="GP281">
        <v>61.05</v>
      </c>
      <c r="GQ281">
        <v>0</v>
      </c>
      <c r="GR281">
        <v>427.07139999999998</v>
      </c>
      <c r="GS281">
        <v>419.89069999999998</v>
      </c>
      <c r="GT281">
        <v>427.07139999999998</v>
      </c>
      <c r="GU281">
        <v>419.89069999999998</v>
      </c>
      <c r="GV281">
        <v>427.07139999999998</v>
      </c>
      <c r="GW281">
        <v>427.07139999999998</v>
      </c>
      <c r="GX281" t="s">
        <v>876</v>
      </c>
      <c r="GY281">
        <v>-7.8960000000000002E-3</v>
      </c>
      <c r="GZ281">
        <v>0</v>
      </c>
      <c r="HA281">
        <v>436.84</v>
      </c>
      <c r="HB281">
        <v>19</v>
      </c>
      <c r="HC281">
        <v>0.7</v>
      </c>
      <c r="HD281" t="s">
        <v>872</v>
      </c>
      <c r="HE281" t="s">
        <v>872</v>
      </c>
      <c r="HF281" t="s">
        <v>872</v>
      </c>
      <c r="HG281" t="s">
        <v>872</v>
      </c>
      <c r="HH281">
        <v>2200</v>
      </c>
      <c r="HI281">
        <v>530249</v>
      </c>
      <c r="HJ281">
        <v>486</v>
      </c>
      <c r="HK281">
        <v>28439</v>
      </c>
      <c r="HL281">
        <v>8367</v>
      </c>
      <c r="HM281">
        <v>0</v>
      </c>
      <c r="HN281">
        <v>0</v>
      </c>
      <c r="HO281">
        <v>0</v>
      </c>
      <c r="HP281">
        <v>0</v>
      </c>
      <c r="HQ281">
        <v>10.07</v>
      </c>
      <c r="HR281">
        <v>105554</v>
      </c>
      <c r="HS281">
        <v>278.24</v>
      </c>
      <c r="HT281">
        <v>278.24</v>
      </c>
      <c r="HU281">
        <v>278.24</v>
      </c>
      <c r="HV281">
        <v>0</v>
      </c>
      <c r="HW281">
        <v>0</v>
      </c>
      <c r="HX281" t="s">
        <v>877</v>
      </c>
      <c r="HY281">
        <v>278.24</v>
      </c>
      <c r="HZ281">
        <v>278.24</v>
      </c>
      <c r="IA281">
        <v>278.24</v>
      </c>
      <c r="IB281">
        <v>0</v>
      </c>
      <c r="IC281">
        <v>46</v>
      </c>
      <c r="ID281">
        <v>30.606400000000001</v>
      </c>
      <c r="IE281">
        <v>1.7</v>
      </c>
      <c r="IF281">
        <v>3.17</v>
      </c>
      <c r="IG281">
        <v>1.585</v>
      </c>
      <c r="IH281">
        <v>3.17</v>
      </c>
      <c r="II281">
        <v>3.17</v>
      </c>
      <c r="IJ281">
        <v>0</v>
      </c>
      <c r="IK281">
        <v>0</v>
      </c>
      <c r="IL281">
        <v>0</v>
      </c>
      <c r="IM281">
        <v>0</v>
      </c>
      <c r="IN281">
        <v>0</v>
      </c>
      <c r="IO281">
        <v>0</v>
      </c>
      <c r="IP281">
        <v>0</v>
      </c>
      <c r="IQ281">
        <v>0</v>
      </c>
      <c r="IR281">
        <v>0</v>
      </c>
      <c r="IS281">
        <v>0</v>
      </c>
      <c r="IT281">
        <v>0</v>
      </c>
      <c r="IU281">
        <v>1</v>
      </c>
      <c r="IV281">
        <v>0.25</v>
      </c>
      <c r="IW281">
        <v>37</v>
      </c>
      <c r="IX281">
        <v>9.25</v>
      </c>
      <c r="IY281">
        <v>37</v>
      </c>
      <c r="IZ281">
        <v>37</v>
      </c>
      <c r="JA281">
        <v>0</v>
      </c>
      <c r="JB281">
        <v>44.39</v>
      </c>
      <c r="JC281">
        <v>44.39</v>
      </c>
      <c r="JD281">
        <v>44.39</v>
      </c>
      <c r="JE281">
        <v>0</v>
      </c>
      <c r="JF281">
        <v>61.05</v>
      </c>
      <c r="JG281">
        <v>61.05</v>
      </c>
      <c r="JH281">
        <v>61.05</v>
      </c>
      <c r="JI281">
        <v>0</v>
      </c>
      <c r="JJ281">
        <v>427.07139999999998</v>
      </c>
      <c r="JK281">
        <v>427.07139999999998</v>
      </c>
      <c r="JL281" t="s">
        <v>878</v>
      </c>
      <c r="JM281">
        <v>0</v>
      </c>
      <c r="JN281">
        <v>0</v>
      </c>
      <c r="JO281">
        <v>379.36</v>
      </c>
      <c r="JP281">
        <v>10</v>
      </c>
      <c r="JQ281">
        <v>0.7</v>
      </c>
      <c r="JR281">
        <v>44317.36438082176</v>
      </c>
      <c r="JS281">
        <v>1</v>
      </c>
      <c r="JT281">
        <v>2</v>
      </c>
    </row>
    <row r="282" spans="1:280" x14ac:dyDescent="0.25">
      <c r="A282">
        <v>2204</v>
      </c>
      <c r="B282">
        <v>2204</v>
      </c>
      <c r="C282" t="s">
        <v>402</v>
      </c>
      <c r="D282" t="s">
        <v>396</v>
      </c>
      <c r="E282" t="s">
        <v>403</v>
      </c>
      <c r="G282">
        <v>2200</v>
      </c>
      <c r="H282">
        <v>3650000</v>
      </c>
      <c r="I282">
        <v>0</v>
      </c>
      <c r="J282">
        <v>0</v>
      </c>
      <c r="K282">
        <v>35000</v>
      </c>
      <c r="L282">
        <v>0</v>
      </c>
      <c r="M282">
        <v>0</v>
      </c>
      <c r="N282">
        <v>0</v>
      </c>
      <c r="O282">
        <v>0</v>
      </c>
      <c r="P282">
        <v>9.73</v>
      </c>
      <c r="Q282">
        <v>565000</v>
      </c>
      <c r="R282">
        <v>1400</v>
      </c>
      <c r="S282">
        <v>1400</v>
      </c>
      <c r="T282">
        <v>1400</v>
      </c>
      <c r="U282">
        <v>0</v>
      </c>
      <c r="V282" t="s">
        <v>870</v>
      </c>
      <c r="W282">
        <v>1400</v>
      </c>
      <c r="X282">
        <v>1400</v>
      </c>
      <c r="Y282">
        <v>1400</v>
      </c>
      <c r="Z282">
        <v>0</v>
      </c>
      <c r="AA282">
        <v>133</v>
      </c>
      <c r="AB282">
        <v>133</v>
      </c>
      <c r="AC282">
        <v>0</v>
      </c>
      <c r="AD282">
        <v>418</v>
      </c>
      <c r="AE282">
        <v>209</v>
      </c>
      <c r="AF282">
        <v>418</v>
      </c>
      <c r="AG282">
        <v>418</v>
      </c>
      <c r="AH282">
        <v>0</v>
      </c>
      <c r="AI282">
        <v>3</v>
      </c>
      <c r="AJ282">
        <v>3</v>
      </c>
      <c r="AK282">
        <v>3</v>
      </c>
      <c r="AL282">
        <v>3</v>
      </c>
      <c r="AM282">
        <v>0</v>
      </c>
      <c r="AN282">
        <v>0</v>
      </c>
      <c r="AO282">
        <v>0</v>
      </c>
      <c r="AP282">
        <v>0</v>
      </c>
      <c r="AQ282">
        <v>0</v>
      </c>
      <c r="AR282">
        <v>0</v>
      </c>
      <c r="AS282">
        <v>6</v>
      </c>
      <c r="AT282">
        <v>1.5</v>
      </c>
      <c r="AU282">
        <v>288.74</v>
      </c>
      <c r="AV282">
        <v>72.185000000000002</v>
      </c>
      <c r="AW282">
        <v>288.74</v>
      </c>
      <c r="AX282">
        <v>288.74</v>
      </c>
      <c r="AY282">
        <v>0</v>
      </c>
      <c r="AZ282">
        <v>0</v>
      </c>
      <c r="BA282">
        <v>0</v>
      </c>
      <c r="BB282">
        <v>0</v>
      </c>
      <c r="BC282">
        <v>0</v>
      </c>
      <c r="BD282">
        <v>0</v>
      </c>
      <c r="BE282">
        <v>0</v>
      </c>
      <c r="BF282">
        <v>0</v>
      </c>
      <c r="BG282">
        <v>0</v>
      </c>
      <c r="BH282">
        <v>1834.1324999999999</v>
      </c>
      <c r="BI282">
        <v>1818.6849999999999</v>
      </c>
      <c r="BJ282">
        <v>1834.1324999999999</v>
      </c>
      <c r="BK282">
        <v>1818.6849999999999</v>
      </c>
      <c r="BL282">
        <v>1834.1324999999999</v>
      </c>
      <c r="BM282">
        <v>1834.1324999999999</v>
      </c>
      <c r="BN282" t="s">
        <v>871</v>
      </c>
      <c r="BO282">
        <v>0</v>
      </c>
      <c r="BP282">
        <v>0</v>
      </c>
      <c r="BQ282">
        <v>403.57</v>
      </c>
      <c r="BR282">
        <v>11</v>
      </c>
      <c r="BS282">
        <v>0.7</v>
      </c>
      <c r="BT282" t="s">
        <v>872</v>
      </c>
      <c r="BU282" t="s">
        <v>872</v>
      </c>
      <c r="BV282" t="s">
        <v>872</v>
      </c>
      <c r="BW282" t="s">
        <v>872</v>
      </c>
      <c r="BX282">
        <v>2200</v>
      </c>
      <c r="BY282">
        <v>3550000</v>
      </c>
      <c r="BZ282">
        <v>0</v>
      </c>
      <c r="CA282">
        <v>0</v>
      </c>
      <c r="CB282">
        <v>35000</v>
      </c>
      <c r="CC282">
        <v>0</v>
      </c>
      <c r="CD282">
        <v>0</v>
      </c>
      <c r="CE282">
        <v>0</v>
      </c>
      <c r="CF282">
        <v>0</v>
      </c>
      <c r="CG282">
        <v>9.73</v>
      </c>
      <c r="CH282">
        <v>400000</v>
      </c>
      <c r="CI282">
        <v>1413.83</v>
      </c>
      <c r="CJ282">
        <v>1413.83</v>
      </c>
      <c r="CK282">
        <v>1413.83</v>
      </c>
      <c r="CL282">
        <v>0</v>
      </c>
      <c r="CM282">
        <v>0</v>
      </c>
      <c r="CN282" t="s">
        <v>873</v>
      </c>
      <c r="CO282">
        <v>1413.83</v>
      </c>
      <c r="CP282">
        <v>1413.83</v>
      </c>
      <c r="CQ282">
        <v>1413.83</v>
      </c>
      <c r="CR282">
        <v>0</v>
      </c>
      <c r="CS282">
        <v>133</v>
      </c>
      <c r="CT282">
        <v>133</v>
      </c>
      <c r="CU282">
        <v>0</v>
      </c>
      <c r="CV282">
        <v>414.13</v>
      </c>
      <c r="CW282">
        <v>207.065</v>
      </c>
      <c r="CX282">
        <v>414.13</v>
      </c>
      <c r="CY282">
        <v>414.13</v>
      </c>
      <c r="CZ282">
        <v>0</v>
      </c>
      <c r="DA282">
        <v>5.84</v>
      </c>
      <c r="DB282">
        <v>5.84</v>
      </c>
      <c r="DC282">
        <v>5.84</v>
      </c>
      <c r="DD282">
        <v>5.84</v>
      </c>
      <c r="DE282">
        <v>0</v>
      </c>
      <c r="DF282">
        <v>0</v>
      </c>
      <c r="DG282">
        <v>0</v>
      </c>
      <c r="DH282">
        <v>0</v>
      </c>
      <c r="DI282">
        <v>0</v>
      </c>
      <c r="DJ282">
        <v>0</v>
      </c>
      <c r="DK282">
        <v>6</v>
      </c>
      <c r="DL282">
        <v>1.5</v>
      </c>
      <c r="DM282">
        <v>291.58999999999997</v>
      </c>
      <c r="DN282">
        <v>72.897499999999994</v>
      </c>
      <c r="DO282">
        <v>291.58999999999997</v>
      </c>
      <c r="DP282">
        <v>291.58999999999997</v>
      </c>
      <c r="DQ282">
        <v>0</v>
      </c>
      <c r="DR282">
        <v>0</v>
      </c>
      <c r="DS282">
        <v>0</v>
      </c>
      <c r="DT282">
        <v>0</v>
      </c>
      <c r="DU282">
        <v>0</v>
      </c>
      <c r="DV282">
        <v>0</v>
      </c>
      <c r="DW282">
        <v>0</v>
      </c>
      <c r="DX282">
        <v>0</v>
      </c>
      <c r="DY282">
        <v>0</v>
      </c>
      <c r="DZ282">
        <v>1819.7375</v>
      </c>
      <c r="EA282">
        <v>1834.1324999999999</v>
      </c>
      <c r="EB282">
        <v>1819.7375</v>
      </c>
      <c r="EC282">
        <v>1834.1324999999999</v>
      </c>
      <c r="ED282">
        <v>1834.1324999999999</v>
      </c>
      <c r="EE282">
        <v>1834.1324999999999</v>
      </c>
      <c r="EF282" t="s">
        <v>874</v>
      </c>
      <c r="EG282">
        <v>0</v>
      </c>
      <c r="EH282">
        <v>0</v>
      </c>
      <c r="EI282">
        <v>282.92</v>
      </c>
      <c r="EJ282">
        <v>8</v>
      </c>
      <c r="EK282">
        <v>0.7</v>
      </c>
      <c r="EL282" t="s">
        <v>872</v>
      </c>
      <c r="EM282" t="s">
        <v>872</v>
      </c>
      <c r="EN282" t="s">
        <v>872</v>
      </c>
      <c r="EO282" t="s">
        <v>872</v>
      </c>
      <c r="EP282">
        <v>2200</v>
      </c>
      <c r="EQ282">
        <v>3205399</v>
      </c>
      <c r="ER282" s="22">
        <v>2641</v>
      </c>
      <c r="ES282">
        <v>129467</v>
      </c>
      <c r="ET282">
        <v>37515</v>
      </c>
      <c r="EU282">
        <v>0</v>
      </c>
      <c r="EV282">
        <v>0</v>
      </c>
      <c r="EW282">
        <v>0</v>
      </c>
      <c r="EX282">
        <v>0</v>
      </c>
      <c r="EY282">
        <v>9.73</v>
      </c>
      <c r="EZ282">
        <v>495153</v>
      </c>
      <c r="FA282">
        <v>1396.98</v>
      </c>
      <c r="FB282">
        <v>1396.98</v>
      </c>
      <c r="FC282">
        <v>1396.98</v>
      </c>
      <c r="FD282">
        <v>0</v>
      </c>
      <c r="FE282">
        <v>0</v>
      </c>
      <c r="FF282" t="s">
        <v>875</v>
      </c>
      <c r="FG282">
        <v>1396.98</v>
      </c>
      <c r="FH282">
        <v>1396.98</v>
      </c>
      <c r="FI282">
        <v>1396.98</v>
      </c>
      <c r="FJ282">
        <v>0</v>
      </c>
      <c r="FK282">
        <v>134</v>
      </c>
      <c r="FL282">
        <v>134</v>
      </c>
      <c r="FM282">
        <v>0</v>
      </c>
      <c r="FN282">
        <v>413</v>
      </c>
      <c r="FO282">
        <v>206.5</v>
      </c>
      <c r="FP282">
        <v>413</v>
      </c>
      <c r="FQ282">
        <v>413</v>
      </c>
      <c r="FR282">
        <v>0</v>
      </c>
      <c r="FS282">
        <v>3</v>
      </c>
      <c r="FT282">
        <v>3</v>
      </c>
      <c r="FU282">
        <v>3</v>
      </c>
      <c r="FV282">
        <v>3</v>
      </c>
      <c r="FW282">
        <v>0</v>
      </c>
      <c r="FX282">
        <v>0</v>
      </c>
      <c r="FY282">
        <v>0</v>
      </c>
      <c r="FZ282">
        <v>0</v>
      </c>
      <c r="GA282">
        <v>0</v>
      </c>
      <c r="GB282">
        <v>0</v>
      </c>
      <c r="GC282">
        <v>5</v>
      </c>
      <c r="GD282">
        <v>1.25</v>
      </c>
      <c r="GE282">
        <v>312.02999999999997</v>
      </c>
      <c r="GF282">
        <v>78.007499999999993</v>
      </c>
      <c r="GG282">
        <v>312.02999999999997</v>
      </c>
      <c r="GH282">
        <v>312.02999999999997</v>
      </c>
      <c r="GI282">
        <v>0</v>
      </c>
      <c r="GJ282">
        <v>0</v>
      </c>
      <c r="GK282">
        <v>0</v>
      </c>
      <c r="GL282">
        <v>0</v>
      </c>
      <c r="GM282">
        <v>0</v>
      </c>
      <c r="GN282">
        <v>0</v>
      </c>
      <c r="GO282">
        <v>0</v>
      </c>
      <c r="GP282">
        <v>0</v>
      </c>
      <c r="GQ282">
        <v>0</v>
      </c>
      <c r="GR282">
        <v>1750.4475</v>
      </c>
      <c r="GS282">
        <v>1819.7375</v>
      </c>
      <c r="GT282">
        <v>1750.4475</v>
      </c>
      <c r="GU282">
        <v>1819.7375</v>
      </c>
      <c r="GV282">
        <v>1819.7375</v>
      </c>
      <c r="GW282">
        <v>1819.7375</v>
      </c>
      <c r="GX282" t="s">
        <v>876</v>
      </c>
      <c r="GY282">
        <v>0</v>
      </c>
      <c r="GZ282">
        <v>0</v>
      </c>
      <c r="HA282">
        <v>354.45</v>
      </c>
      <c r="HB282">
        <v>7</v>
      </c>
      <c r="HC282">
        <v>0.7</v>
      </c>
      <c r="HD282" t="s">
        <v>872</v>
      </c>
      <c r="HE282" t="s">
        <v>872</v>
      </c>
      <c r="HF282" t="s">
        <v>872</v>
      </c>
      <c r="HG282" t="s">
        <v>872</v>
      </c>
      <c r="HH282">
        <v>2200</v>
      </c>
      <c r="HI282">
        <v>2514497</v>
      </c>
      <c r="HJ282">
        <v>2339</v>
      </c>
      <c r="HK282">
        <v>132872</v>
      </c>
      <c r="HL282">
        <v>40276</v>
      </c>
      <c r="HM282">
        <v>0</v>
      </c>
      <c r="HN282">
        <v>0</v>
      </c>
      <c r="HO282">
        <v>0</v>
      </c>
      <c r="HP282">
        <v>0</v>
      </c>
      <c r="HQ282">
        <v>9.61</v>
      </c>
      <c r="HR282">
        <v>495916</v>
      </c>
      <c r="HS282">
        <v>1356.93</v>
      </c>
      <c r="HT282">
        <v>1356.93</v>
      </c>
      <c r="HU282">
        <v>1356.93</v>
      </c>
      <c r="HV282">
        <v>0</v>
      </c>
      <c r="HW282">
        <v>0</v>
      </c>
      <c r="HX282" t="s">
        <v>877</v>
      </c>
      <c r="HY282">
        <v>1356.93</v>
      </c>
      <c r="HZ282">
        <v>1356.93</v>
      </c>
      <c r="IA282">
        <v>1356.93</v>
      </c>
      <c r="IB282">
        <v>0</v>
      </c>
      <c r="IC282">
        <v>131</v>
      </c>
      <c r="ID282">
        <v>131</v>
      </c>
      <c r="IE282">
        <v>0</v>
      </c>
      <c r="IF282">
        <v>376.84</v>
      </c>
      <c r="IG282">
        <v>188.42</v>
      </c>
      <c r="IH282">
        <v>376.84</v>
      </c>
      <c r="II282">
        <v>376.84</v>
      </c>
      <c r="IJ282">
        <v>0</v>
      </c>
      <c r="IK282">
        <v>3.88</v>
      </c>
      <c r="IL282">
        <v>3.88</v>
      </c>
      <c r="IM282">
        <v>3.88</v>
      </c>
      <c r="IN282">
        <v>3.88</v>
      </c>
      <c r="IO282">
        <v>0</v>
      </c>
      <c r="IP282">
        <v>0</v>
      </c>
      <c r="IQ282">
        <v>0</v>
      </c>
      <c r="IR282">
        <v>0</v>
      </c>
      <c r="IS282">
        <v>0</v>
      </c>
      <c r="IT282">
        <v>0</v>
      </c>
      <c r="IU282">
        <v>5</v>
      </c>
      <c r="IV282">
        <v>1.25</v>
      </c>
      <c r="IW282">
        <v>275.87</v>
      </c>
      <c r="IX282">
        <v>68.967500000000001</v>
      </c>
      <c r="IY282">
        <v>275.87</v>
      </c>
      <c r="IZ282">
        <v>275.87</v>
      </c>
      <c r="JA282">
        <v>0</v>
      </c>
      <c r="JB282">
        <v>0</v>
      </c>
      <c r="JC282">
        <v>0</v>
      </c>
      <c r="JD282">
        <v>0</v>
      </c>
      <c r="JE282">
        <v>0</v>
      </c>
      <c r="JF282">
        <v>0</v>
      </c>
      <c r="JG282">
        <v>0</v>
      </c>
      <c r="JH282">
        <v>0</v>
      </c>
      <c r="JI282">
        <v>0</v>
      </c>
      <c r="JJ282">
        <v>1750.4475</v>
      </c>
      <c r="JK282">
        <v>1750.4475</v>
      </c>
      <c r="JL282" t="s">
        <v>878</v>
      </c>
      <c r="JM282">
        <v>-1.65E-3</v>
      </c>
      <c r="JN282">
        <v>0</v>
      </c>
      <c r="JO282">
        <v>365.47</v>
      </c>
      <c r="JP282">
        <v>9</v>
      </c>
      <c r="JQ282">
        <v>0.7</v>
      </c>
      <c r="JR282">
        <v>44317.36438082176</v>
      </c>
      <c r="JS282">
        <v>1</v>
      </c>
      <c r="JT282">
        <v>2</v>
      </c>
    </row>
    <row r="283" spans="1:280" x14ac:dyDescent="0.25">
      <c r="A283">
        <v>2205</v>
      </c>
      <c r="B283">
        <v>2205</v>
      </c>
      <c r="C283" t="s">
        <v>404</v>
      </c>
      <c r="D283" t="s">
        <v>396</v>
      </c>
      <c r="E283" t="s">
        <v>405</v>
      </c>
      <c r="G283">
        <v>2200</v>
      </c>
      <c r="H283">
        <v>3220000</v>
      </c>
      <c r="I283">
        <v>3300</v>
      </c>
      <c r="J283">
        <v>0</v>
      </c>
      <c r="K283">
        <v>48000</v>
      </c>
      <c r="L283">
        <v>0</v>
      </c>
      <c r="M283">
        <v>0</v>
      </c>
      <c r="N283">
        <v>0</v>
      </c>
      <c r="O283">
        <v>0</v>
      </c>
      <c r="P283">
        <v>10.84</v>
      </c>
      <c r="Q283">
        <v>500000</v>
      </c>
      <c r="R283">
        <v>1620</v>
      </c>
      <c r="S283">
        <v>1620</v>
      </c>
      <c r="T283">
        <v>1620</v>
      </c>
      <c r="U283">
        <v>0</v>
      </c>
      <c r="V283" t="s">
        <v>870</v>
      </c>
      <c r="W283">
        <v>1620</v>
      </c>
      <c r="X283">
        <v>1620</v>
      </c>
      <c r="Y283">
        <v>1620</v>
      </c>
      <c r="Z283">
        <v>0</v>
      </c>
      <c r="AA283">
        <v>210</v>
      </c>
      <c r="AB283">
        <v>178.2</v>
      </c>
      <c r="AC283">
        <v>3.1</v>
      </c>
      <c r="AD283">
        <v>310</v>
      </c>
      <c r="AE283">
        <v>155</v>
      </c>
      <c r="AF283">
        <v>310</v>
      </c>
      <c r="AG283">
        <v>310</v>
      </c>
      <c r="AH283">
        <v>0</v>
      </c>
      <c r="AI283">
        <v>0</v>
      </c>
      <c r="AJ283">
        <v>0</v>
      </c>
      <c r="AK283">
        <v>0</v>
      </c>
      <c r="AL283">
        <v>0</v>
      </c>
      <c r="AM283">
        <v>0</v>
      </c>
      <c r="AN283">
        <v>0</v>
      </c>
      <c r="AO283">
        <v>0</v>
      </c>
      <c r="AP283">
        <v>0</v>
      </c>
      <c r="AQ283">
        <v>0</v>
      </c>
      <c r="AR283">
        <v>0</v>
      </c>
      <c r="AS283">
        <v>6</v>
      </c>
      <c r="AT283">
        <v>1.5</v>
      </c>
      <c r="AU283">
        <v>293.04000000000002</v>
      </c>
      <c r="AV283">
        <v>73.260000000000005</v>
      </c>
      <c r="AW283">
        <v>293.04000000000002</v>
      </c>
      <c r="AX283">
        <v>293.04000000000002</v>
      </c>
      <c r="AY283">
        <v>0</v>
      </c>
      <c r="AZ283">
        <v>0</v>
      </c>
      <c r="BA283">
        <v>0</v>
      </c>
      <c r="BB283">
        <v>0</v>
      </c>
      <c r="BC283">
        <v>0</v>
      </c>
      <c r="BD283">
        <v>0</v>
      </c>
      <c r="BE283">
        <v>0</v>
      </c>
      <c r="BF283">
        <v>0</v>
      </c>
      <c r="BG283">
        <v>0</v>
      </c>
      <c r="BH283">
        <v>2068.1482000000001</v>
      </c>
      <c r="BI283">
        <v>2031.06</v>
      </c>
      <c r="BJ283">
        <v>2068.1482000000001</v>
      </c>
      <c r="BK283">
        <v>2031.06</v>
      </c>
      <c r="BL283">
        <v>2068.1482000000001</v>
      </c>
      <c r="BM283">
        <v>2068.1482000000001</v>
      </c>
      <c r="BN283" t="s">
        <v>871</v>
      </c>
      <c r="BO283">
        <v>0</v>
      </c>
      <c r="BP283">
        <v>0</v>
      </c>
      <c r="BQ283">
        <v>308.64</v>
      </c>
      <c r="BR283">
        <v>7</v>
      </c>
      <c r="BS283">
        <v>0.7</v>
      </c>
      <c r="BT283" t="s">
        <v>872</v>
      </c>
      <c r="BU283" t="s">
        <v>872</v>
      </c>
      <c r="BV283" t="s">
        <v>872</v>
      </c>
      <c r="BW283" t="s">
        <v>872</v>
      </c>
      <c r="BX283">
        <v>2200</v>
      </c>
      <c r="BY283">
        <v>3220000</v>
      </c>
      <c r="BZ283">
        <v>3300</v>
      </c>
      <c r="CA283">
        <v>0</v>
      </c>
      <c r="CB283">
        <v>48000</v>
      </c>
      <c r="CC283">
        <v>0</v>
      </c>
      <c r="CD283">
        <v>0</v>
      </c>
      <c r="CE283">
        <v>0</v>
      </c>
      <c r="CF283">
        <v>0</v>
      </c>
      <c r="CG283">
        <v>10.84</v>
      </c>
      <c r="CH283">
        <v>500000</v>
      </c>
      <c r="CI283">
        <v>1634.62</v>
      </c>
      <c r="CJ283">
        <v>1634.62</v>
      </c>
      <c r="CK283">
        <v>1634.62</v>
      </c>
      <c r="CL283">
        <v>0</v>
      </c>
      <c r="CM283">
        <v>0</v>
      </c>
      <c r="CN283" t="s">
        <v>873</v>
      </c>
      <c r="CO283">
        <v>1634.62</v>
      </c>
      <c r="CP283">
        <v>1634.62</v>
      </c>
      <c r="CQ283">
        <v>1634.62</v>
      </c>
      <c r="CR283">
        <v>0</v>
      </c>
      <c r="CS283">
        <v>217</v>
      </c>
      <c r="CT283">
        <v>179.8082</v>
      </c>
      <c r="CU283">
        <v>3.1</v>
      </c>
      <c r="CV283">
        <v>350.4</v>
      </c>
      <c r="CW283">
        <v>175.2</v>
      </c>
      <c r="CX283">
        <v>350.4</v>
      </c>
      <c r="CY283">
        <v>350.4</v>
      </c>
      <c r="CZ283">
        <v>0</v>
      </c>
      <c r="DA283">
        <v>0</v>
      </c>
      <c r="DB283">
        <v>0</v>
      </c>
      <c r="DC283">
        <v>0</v>
      </c>
      <c r="DD283">
        <v>0</v>
      </c>
      <c r="DE283">
        <v>0</v>
      </c>
      <c r="DF283">
        <v>0</v>
      </c>
      <c r="DG283">
        <v>0</v>
      </c>
      <c r="DH283">
        <v>0</v>
      </c>
      <c r="DI283">
        <v>0</v>
      </c>
      <c r="DJ283">
        <v>0</v>
      </c>
      <c r="DK283">
        <v>6</v>
      </c>
      <c r="DL283">
        <v>1.5</v>
      </c>
      <c r="DM283">
        <v>295.68</v>
      </c>
      <c r="DN283">
        <v>73.92</v>
      </c>
      <c r="DO283">
        <v>295.68</v>
      </c>
      <c r="DP283">
        <v>295.68</v>
      </c>
      <c r="DQ283">
        <v>0</v>
      </c>
      <c r="DR283">
        <v>0</v>
      </c>
      <c r="DS283">
        <v>0</v>
      </c>
      <c r="DT283">
        <v>0</v>
      </c>
      <c r="DU283">
        <v>0</v>
      </c>
      <c r="DV283">
        <v>0</v>
      </c>
      <c r="DW283">
        <v>0</v>
      </c>
      <c r="DX283">
        <v>0</v>
      </c>
      <c r="DY283">
        <v>0</v>
      </c>
      <c r="DZ283">
        <v>2083.4202</v>
      </c>
      <c r="EA283">
        <v>2068.1482000000001</v>
      </c>
      <c r="EB283">
        <v>2083.4202</v>
      </c>
      <c r="EC283">
        <v>2068.1482000000001</v>
      </c>
      <c r="ED283">
        <v>2083.4202</v>
      </c>
      <c r="EE283">
        <v>2083.4202</v>
      </c>
      <c r="EF283" t="s">
        <v>874</v>
      </c>
      <c r="EG283">
        <v>-5.0179999999999999E-3</v>
      </c>
      <c r="EH283">
        <v>0</v>
      </c>
      <c r="EI283">
        <v>304.35000000000002</v>
      </c>
      <c r="EJ283">
        <v>11</v>
      </c>
      <c r="EK283">
        <v>0.7</v>
      </c>
      <c r="EL283" t="s">
        <v>872</v>
      </c>
      <c r="EM283" t="s">
        <v>872</v>
      </c>
      <c r="EN283" t="s">
        <v>872</v>
      </c>
      <c r="EO283" t="s">
        <v>872</v>
      </c>
      <c r="EP283">
        <v>2200</v>
      </c>
      <c r="EQ283">
        <v>3202097</v>
      </c>
      <c r="ER283" s="22">
        <v>3378</v>
      </c>
      <c r="ES283">
        <v>155812</v>
      </c>
      <c r="ET283">
        <v>47984</v>
      </c>
      <c r="EU283">
        <v>0</v>
      </c>
      <c r="EV283">
        <v>0</v>
      </c>
      <c r="EW283">
        <v>0</v>
      </c>
      <c r="EX283">
        <v>0</v>
      </c>
      <c r="EY283">
        <v>10.84</v>
      </c>
      <c r="EZ283">
        <v>890495</v>
      </c>
      <c r="FA283">
        <v>1636.32</v>
      </c>
      <c r="FB283">
        <v>1636.32</v>
      </c>
      <c r="FC283">
        <v>1636.32</v>
      </c>
      <c r="FD283">
        <v>0</v>
      </c>
      <c r="FE283">
        <v>0</v>
      </c>
      <c r="FF283" t="s">
        <v>875</v>
      </c>
      <c r="FG283">
        <v>1636.32</v>
      </c>
      <c r="FH283">
        <v>1636.32</v>
      </c>
      <c r="FI283">
        <v>1636.32</v>
      </c>
      <c r="FJ283">
        <v>0</v>
      </c>
      <c r="FK283">
        <v>211</v>
      </c>
      <c r="FL283">
        <v>179.99520000000001</v>
      </c>
      <c r="FM283">
        <v>3.1</v>
      </c>
      <c r="FN283">
        <v>335.17</v>
      </c>
      <c r="FO283">
        <v>167.58500000000001</v>
      </c>
      <c r="FP283">
        <v>335.17</v>
      </c>
      <c r="FQ283">
        <v>335.17</v>
      </c>
      <c r="FR283">
        <v>0</v>
      </c>
      <c r="FS283">
        <v>0.97</v>
      </c>
      <c r="FT283">
        <v>0.97</v>
      </c>
      <c r="FU283">
        <v>0.97</v>
      </c>
      <c r="FV283">
        <v>0.97</v>
      </c>
      <c r="FW283">
        <v>0</v>
      </c>
      <c r="FX283">
        <v>0</v>
      </c>
      <c r="FY283">
        <v>0</v>
      </c>
      <c r="FZ283">
        <v>0</v>
      </c>
      <c r="GA283">
        <v>0</v>
      </c>
      <c r="GB283">
        <v>0</v>
      </c>
      <c r="GC283">
        <v>7</v>
      </c>
      <c r="GD283">
        <v>1.75</v>
      </c>
      <c r="GE283">
        <v>374.8</v>
      </c>
      <c r="GF283">
        <v>93.7</v>
      </c>
      <c r="GG283">
        <v>374.8</v>
      </c>
      <c r="GH283">
        <v>374.8</v>
      </c>
      <c r="GI283">
        <v>0</v>
      </c>
      <c r="GJ283">
        <v>0</v>
      </c>
      <c r="GK283">
        <v>0</v>
      </c>
      <c r="GL283">
        <v>0</v>
      </c>
      <c r="GM283">
        <v>0</v>
      </c>
      <c r="GN283">
        <v>0</v>
      </c>
      <c r="GO283">
        <v>0</v>
      </c>
      <c r="GP283">
        <v>0</v>
      </c>
      <c r="GQ283">
        <v>0</v>
      </c>
      <c r="GR283">
        <v>2183.4270999999999</v>
      </c>
      <c r="GS283">
        <v>2083.4202</v>
      </c>
      <c r="GT283">
        <v>2183.4270999999999</v>
      </c>
      <c r="GU283">
        <v>2083.4202</v>
      </c>
      <c r="GV283">
        <v>2183.4270999999999</v>
      </c>
      <c r="GW283">
        <v>2183.4270999999999</v>
      </c>
      <c r="GX283" t="s">
        <v>876</v>
      </c>
      <c r="GY283">
        <v>-6.8770000000000003E-3</v>
      </c>
      <c r="GZ283">
        <v>0</v>
      </c>
      <c r="HA283">
        <v>540.46</v>
      </c>
      <c r="HB283">
        <v>37</v>
      </c>
      <c r="HC283">
        <v>0.7</v>
      </c>
      <c r="HD283" t="s">
        <v>872</v>
      </c>
      <c r="HE283" t="s">
        <v>872</v>
      </c>
      <c r="HF283" t="s">
        <v>872</v>
      </c>
      <c r="HG283" t="s">
        <v>872</v>
      </c>
      <c r="HH283">
        <v>2200</v>
      </c>
      <c r="HI283">
        <v>3096063</v>
      </c>
      <c r="HJ283">
        <v>2989</v>
      </c>
      <c r="HK283">
        <v>173361</v>
      </c>
      <c r="HL283">
        <v>51468</v>
      </c>
      <c r="HM283">
        <v>0</v>
      </c>
      <c r="HN283">
        <v>0</v>
      </c>
      <c r="HO283">
        <v>0</v>
      </c>
      <c r="HP283">
        <v>0</v>
      </c>
      <c r="HQ283">
        <v>10.39</v>
      </c>
      <c r="HR283">
        <v>890021</v>
      </c>
      <c r="HS283">
        <v>1713.36</v>
      </c>
      <c r="HT283">
        <v>1713.36</v>
      </c>
      <c r="HU283">
        <v>1713.36</v>
      </c>
      <c r="HV283">
        <v>0</v>
      </c>
      <c r="HW283">
        <v>0</v>
      </c>
      <c r="HX283" t="s">
        <v>877</v>
      </c>
      <c r="HY283">
        <v>1713.36</v>
      </c>
      <c r="HZ283">
        <v>1713.36</v>
      </c>
      <c r="IA283">
        <v>1713.36</v>
      </c>
      <c r="IB283">
        <v>0</v>
      </c>
      <c r="IC283">
        <v>206</v>
      </c>
      <c r="ID283">
        <v>188.46960000000001</v>
      </c>
      <c r="IE283">
        <v>1.5</v>
      </c>
      <c r="IF283">
        <v>352.28</v>
      </c>
      <c r="IG283">
        <v>176.14</v>
      </c>
      <c r="IH283">
        <v>352.28</v>
      </c>
      <c r="II283">
        <v>352.28</v>
      </c>
      <c r="IJ283">
        <v>0</v>
      </c>
      <c r="IK283">
        <v>2.91</v>
      </c>
      <c r="IL283">
        <v>2.91</v>
      </c>
      <c r="IM283">
        <v>2.91</v>
      </c>
      <c r="IN283">
        <v>2.91</v>
      </c>
      <c r="IO283">
        <v>0</v>
      </c>
      <c r="IP283">
        <v>0</v>
      </c>
      <c r="IQ283">
        <v>0</v>
      </c>
      <c r="IR283">
        <v>0</v>
      </c>
      <c r="IS283">
        <v>0</v>
      </c>
      <c r="IT283">
        <v>0</v>
      </c>
      <c r="IU283">
        <v>10</v>
      </c>
      <c r="IV283">
        <v>2.5</v>
      </c>
      <c r="IW283">
        <v>394.19</v>
      </c>
      <c r="IX283">
        <v>98.547499999999999</v>
      </c>
      <c r="IY283">
        <v>394.19</v>
      </c>
      <c r="IZ283">
        <v>394.19</v>
      </c>
      <c r="JA283">
        <v>0</v>
      </c>
      <c r="JB283">
        <v>0</v>
      </c>
      <c r="JC283">
        <v>0</v>
      </c>
      <c r="JD283">
        <v>0</v>
      </c>
      <c r="JE283">
        <v>0</v>
      </c>
      <c r="JF283">
        <v>0</v>
      </c>
      <c r="JG283">
        <v>0</v>
      </c>
      <c r="JH283">
        <v>0</v>
      </c>
      <c r="JI283">
        <v>0</v>
      </c>
      <c r="JJ283">
        <v>2183.4270999999999</v>
      </c>
      <c r="JK283">
        <v>2183.4270999999999</v>
      </c>
      <c r="JL283" t="s">
        <v>878</v>
      </c>
      <c r="JM283">
        <v>-3.0300000000000001E-3</v>
      </c>
      <c r="JN283">
        <v>0</v>
      </c>
      <c r="JO283">
        <v>519.46</v>
      </c>
      <c r="JP283">
        <v>26</v>
      </c>
      <c r="JQ283">
        <v>0.7</v>
      </c>
      <c r="JR283">
        <v>44317.36438082176</v>
      </c>
      <c r="JS283">
        <v>1</v>
      </c>
      <c r="JT283">
        <v>2</v>
      </c>
    </row>
    <row r="284" spans="1:280" x14ac:dyDescent="0.25">
      <c r="A284">
        <v>2206</v>
      </c>
      <c r="B284">
        <v>2206</v>
      </c>
      <c r="C284" t="s">
        <v>406</v>
      </c>
      <c r="D284" t="s">
        <v>396</v>
      </c>
      <c r="E284" t="s">
        <v>407</v>
      </c>
      <c r="G284">
        <v>2200</v>
      </c>
      <c r="H284">
        <v>10122038</v>
      </c>
      <c r="I284">
        <v>0</v>
      </c>
      <c r="J284">
        <v>0</v>
      </c>
      <c r="K284">
        <v>175000</v>
      </c>
      <c r="L284">
        <v>0</v>
      </c>
      <c r="M284">
        <v>0</v>
      </c>
      <c r="N284">
        <v>0</v>
      </c>
      <c r="O284">
        <v>0</v>
      </c>
      <c r="P284">
        <v>10.06</v>
      </c>
      <c r="Q284">
        <v>1800000</v>
      </c>
      <c r="R284">
        <v>5485</v>
      </c>
      <c r="S284">
        <v>5485</v>
      </c>
      <c r="T284">
        <v>5485</v>
      </c>
      <c r="U284">
        <v>0</v>
      </c>
      <c r="V284" t="s">
        <v>870</v>
      </c>
      <c r="W284">
        <v>5485</v>
      </c>
      <c r="X284">
        <v>5485</v>
      </c>
      <c r="Y284">
        <v>5485</v>
      </c>
      <c r="Z284">
        <v>0</v>
      </c>
      <c r="AA284">
        <v>665</v>
      </c>
      <c r="AB284">
        <v>603.35</v>
      </c>
      <c r="AC284">
        <v>4.5999999999999996</v>
      </c>
      <c r="AD284">
        <v>1000</v>
      </c>
      <c r="AE284">
        <v>500</v>
      </c>
      <c r="AF284">
        <v>1000</v>
      </c>
      <c r="AG284">
        <v>1000</v>
      </c>
      <c r="AH284">
        <v>0</v>
      </c>
      <c r="AI284">
        <v>5</v>
      </c>
      <c r="AJ284">
        <v>5</v>
      </c>
      <c r="AK284">
        <v>5</v>
      </c>
      <c r="AL284">
        <v>5</v>
      </c>
      <c r="AM284">
        <v>0</v>
      </c>
      <c r="AN284">
        <v>0</v>
      </c>
      <c r="AO284">
        <v>0</v>
      </c>
      <c r="AP284">
        <v>0</v>
      </c>
      <c r="AQ284">
        <v>0</v>
      </c>
      <c r="AR284">
        <v>0</v>
      </c>
      <c r="AS284">
        <v>54</v>
      </c>
      <c r="AT284">
        <v>13.5</v>
      </c>
      <c r="AU284">
        <v>839</v>
      </c>
      <c r="AV284">
        <v>209.75</v>
      </c>
      <c r="AW284">
        <v>839</v>
      </c>
      <c r="AX284">
        <v>839</v>
      </c>
      <c r="AY284">
        <v>0</v>
      </c>
      <c r="AZ284">
        <v>0</v>
      </c>
      <c r="BA284">
        <v>0</v>
      </c>
      <c r="BB284">
        <v>0</v>
      </c>
      <c r="BC284">
        <v>0</v>
      </c>
      <c r="BD284">
        <v>0</v>
      </c>
      <c r="BE284">
        <v>0</v>
      </c>
      <c r="BF284">
        <v>0</v>
      </c>
      <c r="BG284">
        <v>0</v>
      </c>
      <c r="BH284">
        <v>6787.2641000000003</v>
      </c>
      <c r="BI284">
        <v>6821.2</v>
      </c>
      <c r="BJ284">
        <v>6787.2641000000003</v>
      </c>
      <c r="BK284">
        <v>6821.2</v>
      </c>
      <c r="BL284">
        <v>6821.2</v>
      </c>
      <c r="BM284">
        <v>6821.2</v>
      </c>
      <c r="BN284" t="s">
        <v>871</v>
      </c>
      <c r="BO284">
        <v>0</v>
      </c>
      <c r="BP284">
        <v>0</v>
      </c>
      <c r="BQ284">
        <v>328.17</v>
      </c>
      <c r="BR284">
        <v>7</v>
      </c>
      <c r="BS284">
        <v>0.7</v>
      </c>
      <c r="BT284" t="s">
        <v>872</v>
      </c>
      <c r="BU284" t="s">
        <v>872</v>
      </c>
      <c r="BV284" t="s">
        <v>872</v>
      </c>
      <c r="BW284" t="s">
        <v>872</v>
      </c>
      <c r="BX284">
        <v>2200</v>
      </c>
      <c r="BY284">
        <v>9851132</v>
      </c>
      <c r="BZ284">
        <v>10000</v>
      </c>
      <c r="CA284">
        <v>0</v>
      </c>
      <c r="CB284">
        <v>175000</v>
      </c>
      <c r="CC284">
        <v>0</v>
      </c>
      <c r="CD284">
        <v>0</v>
      </c>
      <c r="CE284">
        <v>0</v>
      </c>
      <c r="CF284">
        <v>0</v>
      </c>
      <c r="CG284">
        <v>10.06</v>
      </c>
      <c r="CH284">
        <v>1000000</v>
      </c>
      <c r="CI284">
        <v>5470.31</v>
      </c>
      <c r="CJ284">
        <v>5470.31</v>
      </c>
      <c r="CK284">
        <v>5470.31</v>
      </c>
      <c r="CL284">
        <v>0</v>
      </c>
      <c r="CM284">
        <v>0</v>
      </c>
      <c r="CN284" t="s">
        <v>873</v>
      </c>
      <c r="CO284">
        <v>5470.31</v>
      </c>
      <c r="CP284">
        <v>5470.31</v>
      </c>
      <c r="CQ284">
        <v>5470.31</v>
      </c>
      <c r="CR284">
        <v>0</v>
      </c>
      <c r="CS284">
        <v>664</v>
      </c>
      <c r="CT284">
        <v>601.73410000000001</v>
      </c>
      <c r="CU284">
        <v>4.5999999999999996</v>
      </c>
      <c r="CV284">
        <v>974.74</v>
      </c>
      <c r="CW284">
        <v>487.37</v>
      </c>
      <c r="CX284">
        <v>974.74</v>
      </c>
      <c r="CY284">
        <v>974.74</v>
      </c>
      <c r="CZ284">
        <v>0</v>
      </c>
      <c r="DA284">
        <v>0</v>
      </c>
      <c r="DB284">
        <v>0</v>
      </c>
      <c r="DC284">
        <v>0</v>
      </c>
      <c r="DD284">
        <v>0</v>
      </c>
      <c r="DE284">
        <v>0</v>
      </c>
      <c r="DF284">
        <v>0</v>
      </c>
      <c r="DG284">
        <v>0</v>
      </c>
      <c r="DH284">
        <v>0</v>
      </c>
      <c r="DI284">
        <v>0</v>
      </c>
      <c r="DJ284">
        <v>0</v>
      </c>
      <c r="DK284">
        <v>54</v>
      </c>
      <c r="DL284">
        <v>13.5</v>
      </c>
      <c r="DM284">
        <v>839</v>
      </c>
      <c r="DN284">
        <v>209.75</v>
      </c>
      <c r="DO284">
        <v>839</v>
      </c>
      <c r="DP284">
        <v>839</v>
      </c>
      <c r="DQ284">
        <v>0</v>
      </c>
      <c r="DR284">
        <v>0</v>
      </c>
      <c r="DS284">
        <v>0</v>
      </c>
      <c r="DT284">
        <v>0</v>
      </c>
      <c r="DU284">
        <v>0</v>
      </c>
      <c r="DV284">
        <v>0</v>
      </c>
      <c r="DW284">
        <v>0</v>
      </c>
      <c r="DX284">
        <v>0</v>
      </c>
      <c r="DY284">
        <v>0</v>
      </c>
      <c r="DZ284">
        <v>7069.2004999999999</v>
      </c>
      <c r="EA284">
        <v>6787.2641000000003</v>
      </c>
      <c r="EB284">
        <v>7069.2004999999999</v>
      </c>
      <c r="EC284">
        <v>6787.2641000000003</v>
      </c>
      <c r="ED284">
        <v>7069.2004999999999</v>
      </c>
      <c r="EE284">
        <v>7069.2004999999999</v>
      </c>
      <c r="EF284" t="s">
        <v>874</v>
      </c>
      <c r="EG284">
        <v>-2.47E-3</v>
      </c>
      <c r="EH284">
        <v>0</v>
      </c>
      <c r="EI284">
        <v>182.35</v>
      </c>
      <c r="EJ284">
        <v>5</v>
      </c>
      <c r="EK284">
        <v>0.7</v>
      </c>
      <c r="EL284" t="s">
        <v>872</v>
      </c>
      <c r="EM284" t="s">
        <v>872</v>
      </c>
      <c r="EN284" t="s">
        <v>872</v>
      </c>
      <c r="EO284" t="s">
        <v>872</v>
      </c>
      <c r="EP284">
        <v>2200</v>
      </c>
      <c r="EQ284">
        <v>9575328</v>
      </c>
      <c r="ER284" s="22">
        <v>0</v>
      </c>
      <c r="ES284">
        <v>516555</v>
      </c>
      <c r="ET284">
        <v>171266</v>
      </c>
      <c r="EU284">
        <v>0</v>
      </c>
      <c r="EV284">
        <v>0</v>
      </c>
      <c r="EW284">
        <v>0</v>
      </c>
      <c r="EX284">
        <v>0</v>
      </c>
      <c r="EY284">
        <v>10.06</v>
      </c>
      <c r="EZ284">
        <v>1445220</v>
      </c>
      <c r="FA284">
        <v>5645.05</v>
      </c>
      <c r="FB284">
        <v>5645.05</v>
      </c>
      <c r="FC284">
        <v>5645.05</v>
      </c>
      <c r="FD284">
        <v>0</v>
      </c>
      <c r="FE284">
        <v>0</v>
      </c>
      <c r="FF284" t="s">
        <v>875</v>
      </c>
      <c r="FG284">
        <v>5645.05</v>
      </c>
      <c r="FH284">
        <v>5645.05</v>
      </c>
      <c r="FI284">
        <v>5645.05</v>
      </c>
      <c r="FJ284">
        <v>0</v>
      </c>
      <c r="FK284">
        <v>718</v>
      </c>
      <c r="FL284">
        <v>620.95550000000003</v>
      </c>
      <c r="FM284">
        <v>4.5999999999999996</v>
      </c>
      <c r="FN284">
        <v>1046.47</v>
      </c>
      <c r="FO284">
        <v>523.23500000000001</v>
      </c>
      <c r="FP284">
        <v>1046.47</v>
      </c>
      <c r="FQ284">
        <v>1046.47</v>
      </c>
      <c r="FR284">
        <v>0</v>
      </c>
      <c r="FS284">
        <v>3.61</v>
      </c>
      <c r="FT284">
        <v>3.61</v>
      </c>
      <c r="FU284">
        <v>3.61</v>
      </c>
      <c r="FV284">
        <v>3.61</v>
      </c>
      <c r="FW284">
        <v>0</v>
      </c>
      <c r="FX284">
        <v>0</v>
      </c>
      <c r="FY284">
        <v>0</v>
      </c>
      <c r="FZ284">
        <v>0</v>
      </c>
      <c r="GA284">
        <v>0</v>
      </c>
      <c r="GB284">
        <v>0</v>
      </c>
      <c r="GC284">
        <v>45</v>
      </c>
      <c r="GD284">
        <v>11.25</v>
      </c>
      <c r="GE284">
        <v>1042</v>
      </c>
      <c r="GF284">
        <v>260.5</v>
      </c>
      <c r="GG284">
        <v>1042</v>
      </c>
      <c r="GH284">
        <v>1042</v>
      </c>
      <c r="GI284">
        <v>0</v>
      </c>
      <c r="GJ284">
        <v>0</v>
      </c>
      <c r="GK284">
        <v>0</v>
      </c>
      <c r="GL284">
        <v>0</v>
      </c>
      <c r="GM284">
        <v>0</v>
      </c>
      <c r="GN284">
        <v>0</v>
      </c>
      <c r="GO284">
        <v>0</v>
      </c>
      <c r="GP284">
        <v>0</v>
      </c>
      <c r="GQ284">
        <v>0</v>
      </c>
      <c r="GR284">
        <v>7048.6747999999998</v>
      </c>
      <c r="GS284">
        <v>7069.2004999999999</v>
      </c>
      <c r="GT284">
        <v>7048.6747999999998</v>
      </c>
      <c r="GU284">
        <v>7069.2004999999999</v>
      </c>
      <c r="GV284">
        <v>7069.2004999999999</v>
      </c>
      <c r="GW284">
        <v>7069.2004999999999</v>
      </c>
      <c r="GX284" t="s">
        <v>876</v>
      </c>
      <c r="GY284">
        <v>-4.1320000000000003E-3</v>
      </c>
      <c r="GZ284">
        <v>0</v>
      </c>
      <c r="HA284">
        <v>254.96</v>
      </c>
      <c r="HB284">
        <v>4</v>
      </c>
      <c r="HC284">
        <v>0.7</v>
      </c>
      <c r="HD284" t="s">
        <v>872</v>
      </c>
      <c r="HE284" t="s">
        <v>872</v>
      </c>
      <c r="HF284" t="s">
        <v>872</v>
      </c>
      <c r="HG284" t="s">
        <v>872</v>
      </c>
      <c r="HH284">
        <v>2200</v>
      </c>
      <c r="HI284">
        <v>9127433</v>
      </c>
      <c r="HJ284">
        <v>9682</v>
      </c>
      <c r="HK284">
        <v>572304</v>
      </c>
      <c r="HL284">
        <v>166701</v>
      </c>
      <c r="HM284">
        <v>0</v>
      </c>
      <c r="HN284">
        <v>0</v>
      </c>
      <c r="HO284">
        <v>0</v>
      </c>
      <c r="HP284">
        <v>0</v>
      </c>
      <c r="HQ284">
        <v>10.220000000000001</v>
      </c>
      <c r="HR284">
        <v>1625567</v>
      </c>
      <c r="HS284">
        <v>5680.18</v>
      </c>
      <c r="HT284">
        <v>5680.18</v>
      </c>
      <c r="HU284">
        <v>5680.18</v>
      </c>
      <c r="HV284">
        <v>0</v>
      </c>
      <c r="HW284">
        <v>0</v>
      </c>
      <c r="HX284" t="s">
        <v>877</v>
      </c>
      <c r="HY284">
        <v>5680.18</v>
      </c>
      <c r="HZ284">
        <v>5680.18</v>
      </c>
      <c r="IA284">
        <v>5680.18</v>
      </c>
      <c r="IB284">
        <v>0</v>
      </c>
      <c r="IC284">
        <v>702</v>
      </c>
      <c r="ID284">
        <v>624.81979999999999</v>
      </c>
      <c r="IE284">
        <v>3.6</v>
      </c>
      <c r="IF284">
        <v>1016.17</v>
      </c>
      <c r="IG284">
        <v>508.08499999999998</v>
      </c>
      <c r="IH284">
        <v>1016.17</v>
      </c>
      <c r="II284">
        <v>1016.17</v>
      </c>
      <c r="IJ284">
        <v>0</v>
      </c>
      <c r="IK284">
        <v>8.74</v>
      </c>
      <c r="IL284">
        <v>8.74</v>
      </c>
      <c r="IM284">
        <v>8.74</v>
      </c>
      <c r="IN284">
        <v>8.74</v>
      </c>
      <c r="IO284">
        <v>0</v>
      </c>
      <c r="IP284">
        <v>0</v>
      </c>
      <c r="IQ284">
        <v>0</v>
      </c>
      <c r="IR284">
        <v>0</v>
      </c>
      <c r="IS284">
        <v>0</v>
      </c>
      <c r="IT284">
        <v>0</v>
      </c>
      <c r="IU284">
        <v>23</v>
      </c>
      <c r="IV284">
        <v>5.75</v>
      </c>
      <c r="IW284">
        <v>870</v>
      </c>
      <c r="IX284">
        <v>217.5</v>
      </c>
      <c r="IY284">
        <v>870</v>
      </c>
      <c r="IZ284">
        <v>870</v>
      </c>
      <c r="JA284">
        <v>0</v>
      </c>
      <c r="JB284">
        <v>0</v>
      </c>
      <c r="JC284">
        <v>0</v>
      </c>
      <c r="JD284">
        <v>0</v>
      </c>
      <c r="JE284">
        <v>0</v>
      </c>
      <c r="JF284">
        <v>0</v>
      </c>
      <c r="JG284">
        <v>0</v>
      </c>
      <c r="JH284">
        <v>0</v>
      </c>
      <c r="JI284">
        <v>0</v>
      </c>
      <c r="JJ284">
        <v>7048.6747999999998</v>
      </c>
      <c r="JK284">
        <v>7048.6747999999998</v>
      </c>
      <c r="JL284" t="s">
        <v>878</v>
      </c>
      <c r="JM284">
        <v>-1.9239999999999999E-3</v>
      </c>
      <c r="JN284">
        <v>0</v>
      </c>
      <c r="JO284">
        <v>286.18</v>
      </c>
      <c r="JP284">
        <v>5</v>
      </c>
      <c r="JQ284">
        <v>0.7</v>
      </c>
      <c r="JR284">
        <v>44317.36438082176</v>
      </c>
      <c r="JS284">
        <v>1</v>
      </c>
      <c r="JT284">
        <v>2</v>
      </c>
    </row>
    <row r="285" spans="1:280" x14ac:dyDescent="0.25">
      <c r="A285">
        <v>2207</v>
      </c>
      <c r="B285">
        <v>2207</v>
      </c>
      <c r="C285" t="s">
        <v>408</v>
      </c>
      <c r="D285" t="s">
        <v>396</v>
      </c>
      <c r="E285" t="s">
        <v>409</v>
      </c>
      <c r="G285">
        <v>2200</v>
      </c>
      <c r="H285">
        <v>6785000</v>
      </c>
      <c r="I285">
        <v>5000</v>
      </c>
      <c r="J285">
        <v>0</v>
      </c>
      <c r="K285">
        <v>90000</v>
      </c>
      <c r="L285">
        <v>0</v>
      </c>
      <c r="M285">
        <v>0</v>
      </c>
      <c r="N285">
        <v>0</v>
      </c>
      <c r="O285">
        <v>0</v>
      </c>
      <c r="P285">
        <v>14.12</v>
      </c>
      <c r="Q285">
        <v>1400000</v>
      </c>
      <c r="R285">
        <v>3005</v>
      </c>
      <c r="S285">
        <v>3005</v>
      </c>
      <c r="T285">
        <v>3005</v>
      </c>
      <c r="U285">
        <v>0</v>
      </c>
      <c r="V285" t="s">
        <v>870</v>
      </c>
      <c r="W285">
        <v>3005</v>
      </c>
      <c r="X285">
        <v>3005</v>
      </c>
      <c r="Y285">
        <v>3005</v>
      </c>
      <c r="Z285">
        <v>0</v>
      </c>
      <c r="AA285">
        <v>475</v>
      </c>
      <c r="AB285">
        <v>330.55</v>
      </c>
      <c r="AC285">
        <v>41.2</v>
      </c>
      <c r="AD285">
        <v>90</v>
      </c>
      <c r="AE285">
        <v>45</v>
      </c>
      <c r="AF285">
        <v>90</v>
      </c>
      <c r="AG285">
        <v>90</v>
      </c>
      <c r="AH285">
        <v>0</v>
      </c>
      <c r="AI285">
        <v>1</v>
      </c>
      <c r="AJ285">
        <v>1</v>
      </c>
      <c r="AK285">
        <v>1</v>
      </c>
      <c r="AL285">
        <v>1</v>
      </c>
      <c r="AM285">
        <v>0</v>
      </c>
      <c r="AN285">
        <v>0</v>
      </c>
      <c r="AO285">
        <v>0</v>
      </c>
      <c r="AP285">
        <v>0</v>
      </c>
      <c r="AQ285">
        <v>0</v>
      </c>
      <c r="AR285">
        <v>0</v>
      </c>
      <c r="AS285">
        <v>46</v>
      </c>
      <c r="AT285">
        <v>11.5</v>
      </c>
      <c r="AU285">
        <v>426.09</v>
      </c>
      <c r="AV285">
        <v>106.52249999999999</v>
      </c>
      <c r="AW285">
        <v>426.09</v>
      </c>
      <c r="AX285">
        <v>426.09</v>
      </c>
      <c r="AY285">
        <v>0</v>
      </c>
      <c r="AZ285">
        <v>0</v>
      </c>
      <c r="BA285">
        <v>0</v>
      </c>
      <c r="BB285">
        <v>0</v>
      </c>
      <c r="BC285">
        <v>0</v>
      </c>
      <c r="BD285">
        <v>0</v>
      </c>
      <c r="BE285">
        <v>0</v>
      </c>
      <c r="BF285">
        <v>0</v>
      </c>
      <c r="BG285">
        <v>0</v>
      </c>
      <c r="BH285">
        <v>3422.9117000000001</v>
      </c>
      <c r="BI285">
        <v>3540.7725</v>
      </c>
      <c r="BJ285">
        <v>3511.8667</v>
      </c>
      <c r="BK285">
        <v>3540.7725</v>
      </c>
      <c r="BL285">
        <v>3540.7725</v>
      </c>
      <c r="BM285">
        <v>3540.7725</v>
      </c>
      <c r="BN285" t="s">
        <v>871</v>
      </c>
      <c r="BO285">
        <v>0</v>
      </c>
      <c r="BP285">
        <v>0</v>
      </c>
      <c r="BQ285">
        <v>465.89</v>
      </c>
      <c r="BR285">
        <v>18</v>
      </c>
      <c r="BS285">
        <v>0.7</v>
      </c>
      <c r="BT285" t="s">
        <v>872</v>
      </c>
      <c r="BU285" t="s">
        <v>872</v>
      </c>
      <c r="BV285" t="s">
        <v>872</v>
      </c>
      <c r="BW285" t="s">
        <v>872</v>
      </c>
      <c r="BX285">
        <v>2200</v>
      </c>
      <c r="BY285">
        <v>6500000</v>
      </c>
      <c r="BZ285">
        <v>5000</v>
      </c>
      <c r="CA285">
        <v>0</v>
      </c>
      <c r="CB285">
        <v>90000</v>
      </c>
      <c r="CC285">
        <v>0</v>
      </c>
      <c r="CD285">
        <v>0</v>
      </c>
      <c r="CE285">
        <v>0</v>
      </c>
      <c r="CF285">
        <v>0</v>
      </c>
      <c r="CG285">
        <v>14.12</v>
      </c>
      <c r="CH285">
        <v>1150000</v>
      </c>
      <c r="CI285">
        <v>2894.08</v>
      </c>
      <c r="CJ285">
        <v>2979.97</v>
      </c>
      <c r="CK285">
        <v>2894.08</v>
      </c>
      <c r="CL285">
        <v>85.89</v>
      </c>
      <c r="CM285">
        <v>0</v>
      </c>
      <c r="CN285" t="s">
        <v>873</v>
      </c>
      <c r="CO285">
        <v>2894.08</v>
      </c>
      <c r="CP285">
        <v>2979.97</v>
      </c>
      <c r="CQ285">
        <v>2894.08</v>
      </c>
      <c r="CR285">
        <v>85.89</v>
      </c>
      <c r="CS285">
        <v>461</v>
      </c>
      <c r="CT285">
        <v>327.79669999999999</v>
      </c>
      <c r="CU285">
        <v>41.2</v>
      </c>
      <c r="CV285">
        <v>91.53</v>
      </c>
      <c r="CW285">
        <v>45.765000000000001</v>
      </c>
      <c r="CX285">
        <v>91.53</v>
      </c>
      <c r="CY285">
        <v>91.53</v>
      </c>
      <c r="CZ285">
        <v>0</v>
      </c>
      <c r="DA285">
        <v>0</v>
      </c>
      <c r="DB285">
        <v>0</v>
      </c>
      <c r="DC285">
        <v>0</v>
      </c>
      <c r="DD285">
        <v>0</v>
      </c>
      <c r="DE285">
        <v>0</v>
      </c>
      <c r="DF285">
        <v>0</v>
      </c>
      <c r="DG285">
        <v>0</v>
      </c>
      <c r="DH285">
        <v>0</v>
      </c>
      <c r="DI285">
        <v>0</v>
      </c>
      <c r="DJ285">
        <v>0</v>
      </c>
      <c r="DK285">
        <v>46</v>
      </c>
      <c r="DL285">
        <v>11.5</v>
      </c>
      <c r="DM285">
        <v>410.28</v>
      </c>
      <c r="DN285">
        <v>102.57</v>
      </c>
      <c r="DO285">
        <v>422.54</v>
      </c>
      <c r="DP285">
        <v>410.28</v>
      </c>
      <c r="DQ285">
        <v>12.26</v>
      </c>
      <c r="DR285">
        <v>0</v>
      </c>
      <c r="DS285">
        <v>0</v>
      </c>
      <c r="DT285">
        <v>0</v>
      </c>
      <c r="DU285">
        <v>0</v>
      </c>
      <c r="DV285">
        <v>0</v>
      </c>
      <c r="DW285">
        <v>0</v>
      </c>
      <c r="DX285">
        <v>0</v>
      </c>
      <c r="DY285">
        <v>0</v>
      </c>
      <c r="DZ285">
        <v>3506.5446999999999</v>
      </c>
      <c r="EA285">
        <v>3422.9117000000001</v>
      </c>
      <c r="EB285">
        <v>3600.2121999999999</v>
      </c>
      <c r="EC285">
        <v>3511.8667</v>
      </c>
      <c r="ED285">
        <v>3506.5446999999999</v>
      </c>
      <c r="EE285">
        <v>3600.2121999999999</v>
      </c>
      <c r="EF285" t="s">
        <v>874</v>
      </c>
      <c r="EG285">
        <v>-6.3499999999999997E-3</v>
      </c>
      <c r="EH285">
        <v>0</v>
      </c>
      <c r="EI285">
        <v>383.46</v>
      </c>
      <c r="EJ285">
        <v>19</v>
      </c>
      <c r="EK285">
        <v>0.7</v>
      </c>
      <c r="EL285" t="s">
        <v>872</v>
      </c>
      <c r="EM285" t="s">
        <v>872</v>
      </c>
      <c r="EN285" t="s">
        <v>872</v>
      </c>
      <c r="EO285" t="s">
        <v>872</v>
      </c>
      <c r="EP285">
        <v>2200</v>
      </c>
      <c r="EQ285">
        <v>6267234</v>
      </c>
      <c r="ER285" s="22">
        <v>6086</v>
      </c>
      <c r="ES285">
        <v>295958</v>
      </c>
      <c r="ET285">
        <v>86448</v>
      </c>
      <c r="EU285">
        <v>0</v>
      </c>
      <c r="EV285">
        <v>0</v>
      </c>
      <c r="EW285">
        <v>0</v>
      </c>
      <c r="EX285">
        <v>0</v>
      </c>
      <c r="EY285">
        <v>14.12</v>
      </c>
      <c r="EZ285">
        <v>1260765</v>
      </c>
      <c r="FA285">
        <v>2940.55</v>
      </c>
      <c r="FB285">
        <v>3030.02</v>
      </c>
      <c r="FC285">
        <v>2940.55</v>
      </c>
      <c r="FD285">
        <v>89.47</v>
      </c>
      <c r="FE285">
        <v>0</v>
      </c>
      <c r="FF285" t="s">
        <v>875</v>
      </c>
      <c r="FG285">
        <v>2940.55</v>
      </c>
      <c r="FH285">
        <v>3030.02</v>
      </c>
      <c r="FI285">
        <v>2940.55</v>
      </c>
      <c r="FJ285">
        <v>89.47</v>
      </c>
      <c r="FK285">
        <v>455</v>
      </c>
      <c r="FL285">
        <v>333.30220000000003</v>
      </c>
      <c r="FM285">
        <v>41.2</v>
      </c>
      <c r="FN285">
        <v>85.76</v>
      </c>
      <c r="FO285">
        <v>42.88</v>
      </c>
      <c r="FP285">
        <v>85.76</v>
      </c>
      <c r="FQ285">
        <v>85.76</v>
      </c>
      <c r="FR285">
        <v>0</v>
      </c>
      <c r="FS285">
        <v>1</v>
      </c>
      <c r="FT285">
        <v>1</v>
      </c>
      <c r="FU285">
        <v>1</v>
      </c>
      <c r="FV285">
        <v>1</v>
      </c>
      <c r="FW285">
        <v>0</v>
      </c>
      <c r="FX285">
        <v>0</v>
      </c>
      <c r="FY285">
        <v>0</v>
      </c>
      <c r="FZ285">
        <v>0</v>
      </c>
      <c r="GA285">
        <v>0</v>
      </c>
      <c r="GB285">
        <v>0</v>
      </c>
      <c r="GC285">
        <v>45</v>
      </c>
      <c r="GD285">
        <v>11.25</v>
      </c>
      <c r="GE285">
        <v>545.45000000000005</v>
      </c>
      <c r="GF285">
        <v>136.36250000000001</v>
      </c>
      <c r="GG285">
        <v>562.24</v>
      </c>
      <c r="GH285">
        <v>545.45000000000005</v>
      </c>
      <c r="GI285">
        <v>16.79</v>
      </c>
      <c r="GJ285">
        <v>0</v>
      </c>
      <c r="GK285">
        <v>0</v>
      </c>
      <c r="GL285">
        <v>0</v>
      </c>
      <c r="GM285">
        <v>0</v>
      </c>
      <c r="GN285">
        <v>0</v>
      </c>
      <c r="GO285">
        <v>0</v>
      </c>
      <c r="GP285">
        <v>0</v>
      </c>
      <c r="GQ285">
        <v>0</v>
      </c>
      <c r="GR285">
        <v>3529.8267000000001</v>
      </c>
      <c r="GS285">
        <v>3506.5446999999999</v>
      </c>
      <c r="GT285">
        <v>3608.4866999999999</v>
      </c>
      <c r="GU285">
        <v>3600.2121999999999</v>
      </c>
      <c r="GV285">
        <v>3529.8267000000001</v>
      </c>
      <c r="GW285">
        <v>3608.4866999999999</v>
      </c>
      <c r="GX285" t="s">
        <v>876</v>
      </c>
      <c r="GY285">
        <v>-1.1509999999999999E-2</v>
      </c>
      <c r="GZ285">
        <v>0</v>
      </c>
      <c r="HA285">
        <v>411.3</v>
      </c>
      <c r="HB285">
        <v>14</v>
      </c>
      <c r="HC285">
        <v>0.7</v>
      </c>
      <c r="HD285" t="s">
        <v>872</v>
      </c>
      <c r="HE285" t="s">
        <v>872</v>
      </c>
      <c r="HF285" t="s">
        <v>872</v>
      </c>
      <c r="HG285" t="s">
        <v>872</v>
      </c>
      <c r="HH285">
        <v>2200</v>
      </c>
      <c r="HI285">
        <v>6028354</v>
      </c>
      <c r="HJ285">
        <v>5329</v>
      </c>
      <c r="HK285">
        <v>304484</v>
      </c>
      <c r="HL285">
        <v>91757</v>
      </c>
      <c r="HM285">
        <v>0</v>
      </c>
      <c r="HN285">
        <v>0</v>
      </c>
      <c r="HO285">
        <v>0</v>
      </c>
      <c r="HP285">
        <v>0</v>
      </c>
      <c r="HQ285">
        <v>15.82</v>
      </c>
      <c r="HR285">
        <v>1248394</v>
      </c>
      <c r="HS285">
        <v>2998.63</v>
      </c>
      <c r="HT285">
        <v>3074.47</v>
      </c>
      <c r="HU285">
        <v>2998.63</v>
      </c>
      <c r="HV285">
        <v>75.84</v>
      </c>
      <c r="HW285">
        <v>0</v>
      </c>
      <c r="HX285" t="s">
        <v>877</v>
      </c>
      <c r="HY285">
        <v>2998.63</v>
      </c>
      <c r="HZ285">
        <v>3074.47</v>
      </c>
      <c r="IA285">
        <v>2998.63</v>
      </c>
      <c r="IB285">
        <v>75.84</v>
      </c>
      <c r="IC285">
        <v>450</v>
      </c>
      <c r="ID285">
        <v>338.19170000000003</v>
      </c>
      <c r="IE285">
        <v>45.6</v>
      </c>
      <c r="IF285">
        <v>60.46</v>
      </c>
      <c r="IG285">
        <v>30.23</v>
      </c>
      <c r="IH285">
        <v>60.46</v>
      </c>
      <c r="II285">
        <v>60.46</v>
      </c>
      <c r="IJ285">
        <v>0</v>
      </c>
      <c r="IK285">
        <v>0.67</v>
      </c>
      <c r="IL285">
        <v>0.67</v>
      </c>
      <c r="IM285">
        <v>0.67</v>
      </c>
      <c r="IN285">
        <v>0.67</v>
      </c>
      <c r="IO285">
        <v>0</v>
      </c>
      <c r="IP285">
        <v>0</v>
      </c>
      <c r="IQ285">
        <v>0</v>
      </c>
      <c r="IR285">
        <v>0</v>
      </c>
      <c r="IS285">
        <v>0</v>
      </c>
      <c r="IT285">
        <v>0</v>
      </c>
      <c r="IU285">
        <v>20</v>
      </c>
      <c r="IV285">
        <v>5</v>
      </c>
      <c r="IW285">
        <v>446.02</v>
      </c>
      <c r="IX285">
        <v>111.505</v>
      </c>
      <c r="IY285">
        <v>457.3</v>
      </c>
      <c r="IZ285">
        <v>446.02</v>
      </c>
      <c r="JA285">
        <v>11.28</v>
      </c>
      <c r="JB285">
        <v>0</v>
      </c>
      <c r="JC285">
        <v>0</v>
      </c>
      <c r="JD285">
        <v>0</v>
      </c>
      <c r="JE285">
        <v>0</v>
      </c>
      <c r="JF285">
        <v>0</v>
      </c>
      <c r="JG285">
        <v>0</v>
      </c>
      <c r="JH285">
        <v>0</v>
      </c>
      <c r="JI285">
        <v>0</v>
      </c>
      <c r="JJ285">
        <v>3529.8267000000001</v>
      </c>
      <c r="JK285">
        <v>3608.4866999999999</v>
      </c>
      <c r="JL285" t="s">
        <v>878</v>
      </c>
      <c r="JM285">
        <v>-1.1377E-2</v>
      </c>
      <c r="JN285">
        <v>0</v>
      </c>
      <c r="JO285">
        <v>406.05</v>
      </c>
      <c r="JP285">
        <v>13</v>
      </c>
      <c r="JQ285">
        <v>0.7</v>
      </c>
      <c r="JR285">
        <v>44317.36438082176</v>
      </c>
      <c r="JS285">
        <v>1</v>
      </c>
      <c r="JT285">
        <v>2</v>
      </c>
    </row>
    <row r="286" spans="1:280" x14ac:dyDescent="0.25">
      <c r="A286">
        <v>4202</v>
      </c>
      <c r="B286">
        <v>2207</v>
      </c>
      <c r="D286" t="s">
        <v>396</v>
      </c>
      <c r="E286" t="s">
        <v>409</v>
      </c>
      <c r="F286" t="s">
        <v>990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T286">
        <v>0</v>
      </c>
      <c r="U286">
        <v>0</v>
      </c>
      <c r="V286" t="s">
        <v>870</v>
      </c>
      <c r="W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G286">
        <v>0</v>
      </c>
      <c r="AH286">
        <v>0</v>
      </c>
      <c r="AI286">
        <v>0</v>
      </c>
      <c r="AJ286">
        <v>0</v>
      </c>
      <c r="AL286">
        <v>0</v>
      </c>
      <c r="AM286">
        <v>0</v>
      </c>
      <c r="AN286">
        <v>0</v>
      </c>
      <c r="AO286">
        <v>0</v>
      </c>
      <c r="AQ286">
        <v>0</v>
      </c>
      <c r="AR286">
        <v>0</v>
      </c>
      <c r="AS286">
        <v>0</v>
      </c>
      <c r="AT286">
        <v>0</v>
      </c>
      <c r="AU286">
        <v>0</v>
      </c>
      <c r="AV286">
        <v>0</v>
      </c>
      <c r="AX286">
        <v>0</v>
      </c>
      <c r="AY286">
        <v>0</v>
      </c>
      <c r="AZ286">
        <v>0</v>
      </c>
      <c r="BB286">
        <v>0</v>
      </c>
      <c r="BC286">
        <v>0</v>
      </c>
      <c r="BD286">
        <v>0</v>
      </c>
      <c r="BF286">
        <v>0</v>
      </c>
      <c r="BG286">
        <v>0</v>
      </c>
      <c r="BH286">
        <v>88.954999999999998</v>
      </c>
      <c r="BI286">
        <v>0</v>
      </c>
      <c r="BL286">
        <v>88.954999999999998</v>
      </c>
      <c r="BN286" t="s">
        <v>871</v>
      </c>
      <c r="BO286">
        <v>0</v>
      </c>
      <c r="BP286">
        <v>0</v>
      </c>
      <c r="BQ286">
        <v>0</v>
      </c>
      <c r="BR286">
        <v>0</v>
      </c>
      <c r="BS286">
        <v>0</v>
      </c>
      <c r="BT286" t="s">
        <v>872</v>
      </c>
      <c r="BU286" t="s">
        <v>872</v>
      </c>
      <c r="BV286" t="s">
        <v>872</v>
      </c>
      <c r="BW286" t="s">
        <v>872</v>
      </c>
      <c r="BY286">
        <v>0</v>
      </c>
      <c r="BZ286">
        <v>0</v>
      </c>
      <c r="CA286">
        <v>0</v>
      </c>
      <c r="CB286">
        <v>0</v>
      </c>
      <c r="CC286">
        <v>0</v>
      </c>
      <c r="CD286">
        <v>0</v>
      </c>
      <c r="CE286">
        <v>0</v>
      </c>
      <c r="CF286">
        <v>0</v>
      </c>
      <c r="CG286">
        <v>0</v>
      </c>
      <c r="CH286">
        <v>0</v>
      </c>
      <c r="CI286">
        <v>85.89</v>
      </c>
      <c r="CK286">
        <v>85.89</v>
      </c>
      <c r="CL286">
        <v>0</v>
      </c>
      <c r="CM286">
        <v>0</v>
      </c>
      <c r="CN286" t="s">
        <v>873</v>
      </c>
      <c r="CO286">
        <v>85.89</v>
      </c>
      <c r="CQ286">
        <v>85.89</v>
      </c>
      <c r="CR286">
        <v>0</v>
      </c>
      <c r="CS286">
        <v>0</v>
      </c>
      <c r="CT286">
        <v>0</v>
      </c>
      <c r="CU286">
        <v>0</v>
      </c>
      <c r="CV286">
        <v>0</v>
      </c>
      <c r="CW286">
        <v>0</v>
      </c>
      <c r="CY286">
        <v>0</v>
      </c>
      <c r="CZ286">
        <v>0</v>
      </c>
      <c r="DA286">
        <v>0</v>
      </c>
      <c r="DB286">
        <v>0</v>
      </c>
      <c r="DD286">
        <v>0</v>
      </c>
      <c r="DE286">
        <v>0</v>
      </c>
      <c r="DF286">
        <v>0</v>
      </c>
      <c r="DG286">
        <v>0</v>
      </c>
      <c r="DI286">
        <v>0</v>
      </c>
      <c r="DJ286">
        <v>0</v>
      </c>
      <c r="DK286">
        <v>0</v>
      </c>
      <c r="DL286">
        <v>0</v>
      </c>
      <c r="DM286">
        <v>12.26</v>
      </c>
      <c r="DN286">
        <v>3.0649999999999999</v>
      </c>
      <c r="DP286">
        <v>12.26</v>
      </c>
      <c r="DQ286">
        <v>0</v>
      </c>
      <c r="DR286">
        <v>0</v>
      </c>
      <c r="DT286">
        <v>0</v>
      </c>
      <c r="DU286">
        <v>0</v>
      </c>
      <c r="DV286">
        <v>0</v>
      </c>
      <c r="DX286">
        <v>0</v>
      </c>
      <c r="DY286">
        <v>0</v>
      </c>
      <c r="DZ286">
        <v>93.667500000000004</v>
      </c>
      <c r="EA286">
        <v>88.954999999999998</v>
      </c>
      <c r="ED286">
        <v>93.667500000000004</v>
      </c>
      <c r="EF286" t="s">
        <v>874</v>
      </c>
      <c r="EG286">
        <v>-6.3499999999999997E-3</v>
      </c>
      <c r="EH286">
        <v>0</v>
      </c>
      <c r="EI286">
        <v>0</v>
      </c>
      <c r="EJ286">
        <v>0</v>
      </c>
      <c r="EK286">
        <v>0</v>
      </c>
      <c r="EL286" t="s">
        <v>872</v>
      </c>
      <c r="EM286" t="s">
        <v>872</v>
      </c>
      <c r="EN286" t="s">
        <v>872</v>
      </c>
      <c r="EO286" t="s">
        <v>872</v>
      </c>
      <c r="EQ286">
        <v>0</v>
      </c>
      <c r="ER286" s="22">
        <v>0</v>
      </c>
      <c r="ES286">
        <v>0</v>
      </c>
      <c r="ET286">
        <v>0</v>
      </c>
      <c r="EU286">
        <v>0</v>
      </c>
      <c r="EV286">
        <v>0</v>
      </c>
      <c r="EW286">
        <v>0</v>
      </c>
      <c r="EX286">
        <v>0</v>
      </c>
      <c r="EY286">
        <v>0</v>
      </c>
      <c r="EZ286">
        <v>0</v>
      </c>
      <c r="FA286">
        <v>89.47</v>
      </c>
      <c r="FC286">
        <v>89.47</v>
      </c>
      <c r="FD286">
        <v>0</v>
      </c>
      <c r="FE286">
        <v>0</v>
      </c>
      <c r="FF286" t="s">
        <v>875</v>
      </c>
      <c r="FG286">
        <v>89.47</v>
      </c>
      <c r="FI286">
        <v>89.47</v>
      </c>
      <c r="FJ286">
        <v>0</v>
      </c>
      <c r="FK286">
        <v>0</v>
      </c>
      <c r="FL286">
        <v>0</v>
      </c>
      <c r="FM286">
        <v>0</v>
      </c>
      <c r="FN286">
        <v>0</v>
      </c>
      <c r="FO286">
        <v>0</v>
      </c>
      <c r="FQ286">
        <v>0</v>
      </c>
      <c r="FR286">
        <v>0</v>
      </c>
      <c r="FS286">
        <v>0</v>
      </c>
      <c r="FT286">
        <v>0</v>
      </c>
      <c r="FV286">
        <v>0</v>
      </c>
      <c r="FW286">
        <v>0</v>
      </c>
      <c r="FX286">
        <v>0</v>
      </c>
      <c r="FY286">
        <v>0</v>
      </c>
      <c r="GA286">
        <v>0</v>
      </c>
      <c r="GB286">
        <v>0</v>
      </c>
      <c r="GC286">
        <v>0</v>
      </c>
      <c r="GD286">
        <v>0</v>
      </c>
      <c r="GE286">
        <v>16.79</v>
      </c>
      <c r="GF286">
        <v>4.1974999999999998</v>
      </c>
      <c r="GH286">
        <v>16.79</v>
      </c>
      <c r="GI286">
        <v>0</v>
      </c>
      <c r="GJ286">
        <v>0</v>
      </c>
      <c r="GL286">
        <v>0</v>
      </c>
      <c r="GM286">
        <v>0</v>
      </c>
      <c r="GN286">
        <v>0</v>
      </c>
      <c r="GP286">
        <v>0</v>
      </c>
      <c r="GQ286">
        <v>0</v>
      </c>
      <c r="GR286">
        <v>78.66</v>
      </c>
      <c r="GS286">
        <v>93.667500000000004</v>
      </c>
      <c r="GV286">
        <v>93.667500000000004</v>
      </c>
      <c r="GX286" t="s">
        <v>876</v>
      </c>
      <c r="GY286">
        <v>-1.1509999999999999E-2</v>
      </c>
      <c r="GZ286">
        <v>0</v>
      </c>
      <c r="HA286">
        <v>0</v>
      </c>
      <c r="HB286">
        <v>0</v>
      </c>
      <c r="HC286">
        <v>0</v>
      </c>
      <c r="HD286" t="s">
        <v>872</v>
      </c>
      <c r="HE286" t="s">
        <v>872</v>
      </c>
      <c r="HF286" t="s">
        <v>872</v>
      </c>
      <c r="HG286" t="s">
        <v>872</v>
      </c>
      <c r="HI286">
        <v>0</v>
      </c>
      <c r="HJ286">
        <v>0</v>
      </c>
      <c r="HK286">
        <v>0</v>
      </c>
      <c r="HL286">
        <v>0</v>
      </c>
      <c r="HM286">
        <v>0</v>
      </c>
      <c r="HN286">
        <v>0</v>
      </c>
      <c r="HO286">
        <v>0</v>
      </c>
      <c r="HP286">
        <v>0</v>
      </c>
      <c r="HQ286">
        <v>0</v>
      </c>
      <c r="HR286">
        <v>0</v>
      </c>
      <c r="HS286">
        <v>75.84</v>
      </c>
      <c r="HU286">
        <v>75.84</v>
      </c>
      <c r="HV286">
        <v>0</v>
      </c>
      <c r="HW286">
        <v>0</v>
      </c>
      <c r="HX286" t="s">
        <v>877</v>
      </c>
      <c r="HY286">
        <v>75.84</v>
      </c>
      <c r="IA286">
        <v>75.84</v>
      </c>
      <c r="IB286">
        <v>0</v>
      </c>
      <c r="IC286">
        <v>0</v>
      </c>
      <c r="ID286">
        <v>0</v>
      </c>
      <c r="IE286">
        <v>0</v>
      </c>
      <c r="IF286">
        <v>0</v>
      </c>
      <c r="IG286">
        <v>0</v>
      </c>
      <c r="II286">
        <v>0</v>
      </c>
      <c r="IJ286">
        <v>0</v>
      </c>
      <c r="IK286">
        <v>0</v>
      </c>
      <c r="IL286">
        <v>0</v>
      </c>
      <c r="IN286">
        <v>0</v>
      </c>
      <c r="IO286">
        <v>0</v>
      </c>
      <c r="IP286">
        <v>0</v>
      </c>
      <c r="IQ286">
        <v>0</v>
      </c>
      <c r="IS286">
        <v>0</v>
      </c>
      <c r="IT286">
        <v>0</v>
      </c>
      <c r="IU286">
        <v>0</v>
      </c>
      <c r="IV286">
        <v>0</v>
      </c>
      <c r="IW286">
        <v>11.28</v>
      </c>
      <c r="IX286">
        <v>2.82</v>
      </c>
      <c r="IZ286">
        <v>11.28</v>
      </c>
      <c r="JA286">
        <v>0</v>
      </c>
      <c r="JB286">
        <v>0</v>
      </c>
      <c r="JD286">
        <v>0</v>
      </c>
      <c r="JE286">
        <v>0</v>
      </c>
      <c r="JF286">
        <v>0</v>
      </c>
      <c r="JH286">
        <v>0</v>
      </c>
      <c r="JI286">
        <v>0</v>
      </c>
      <c r="JJ286">
        <v>78.66</v>
      </c>
      <c r="JL286" t="s">
        <v>878</v>
      </c>
      <c r="JM286">
        <v>0</v>
      </c>
      <c r="JN286">
        <v>0</v>
      </c>
      <c r="JO286">
        <v>0</v>
      </c>
      <c r="JP286">
        <v>0</v>
      </c>
      <c r="JQ286">
        <v>0</v>
      </c>
      <c r="JR286">
        <v>44317.36438082176</v>
      </c>
      <c r="JS286">
        <v>1</v>
      </c>
      <c r="JT286">
        <v>3</v>
      </c>
    </row>
    <row r="287" spans="1:280" x14ac:dyDescent="0.25">
      <c r="A287">
        <v>2208</v>
      </c>
      <c r="B287">
        <v>2208</v>
      </c>
      <c r="C287" t="s">
        <v>410</v>
      </c>
      <c r="D287" t="s">
        <v>396</v>
      </c>
      <c r="E287" t="s">
        <v>411</v>
      </c>
      <c r="G287">
        <v>2200</v>
      </c>
      <c r="H287">
        <v>1300000</v>
      </c>
      <c r="I287">
        <v>1000</v>
      </c>
      <c r="J287">
        <v>0</v>
      </c>
      <c r="K287">
        <v>16000</v>
      </c>
      <c r="L287">
        <v>0</v>
      </c>
      <c r="M287">
        <v>0</v>
      </c>
      <c r="N287">
        <v>0</v>
      </c>
      <c r="O287">
        <v>0</v>
      </c>
      <c r="P287">
        <v>14.55</v>
      </c>
      <c r="Q287">
        <v>250000</v>
      </c>
      <c r="R287">
        <v>530</v>
      </c>
      <c r="S287">
        <v>530</v>
      </c>
      <c r="T287">
        <v>530</v>
      </c>
      <c r="U287">
        <v>0</v>
      </c>
      <c r="V287" t="s">
        <v>870</v>
      </c>
      <c r="W287">
        <v>530</v>
      </c>
      <c r="X287">
        <v>530</v>
      </c>
      <c r="Y287">
        <v>530</v>
      </c>
      <c r="Z287">
        <v>0</v>
      </c>
      <c r="AA287">
        <v>84</v>
      </c>
      <c r="AB287">
        <v>58.3</v>
      </c>
      <c r="AC287">
        <v>1.5</v>
      </c>
      <c r="AD287">
        <v>0</v>
      </c>
      <c r="AE287">
        <v>0</v>
      </c>
      <c r="AF287">
        <v>0</v>
      </c>
      <c r="AG287">
        <v>0</v>
      </c>
      <c r="AH287">
        <v>0</v>
      </c>
      <c r="AI287">
        <v>0</v>
      </c>
      <c r="AJ287">
        <v>0</v>
      </c>
      <c r="AK287">
        <v>0</v>
      </c>
      <c r="AL287">
        <v>0</v>
      </c>
      <c r="AM287">
        <v>0</v>
      </c>
      <c r="AN287">
        <v>0</v>
      </c>
      <c r="AO287">
        <v>0</v>
      </c>
      <c r="AP287">
        <v>0</v>
      </c>
      <c r="AQ287">
        <v>0</v>
      </c>
      <c r="AR287">
        <v>0</v>
      </c>
      <c r="AS287">
        <v>11</v>
      </c>
      <c r="AT287">
        <v>2.75</v>
      </c>
      <c r="AU287">
        <v>46</v>
      </c>
      <c r="AV287">
        <v>11.5</v>
      </c>
      <c r="AW287">
        <v>46</v>
      </c>
      <c r="AX287">
        <v>46</v>
      </c>
      <c r="AY287">
        <v>0</v>
      </c>
      <c r="AZ287">
        <v>0</v>
      </c>
      <c r="BA287">
        <v>0</v>
      </c>
      <c r="BB287">
        <v>0</v>
      </c>
      <c r="BC287">
        <v>0</v>
      </c>
      <c r="BD287">
        <v>88.76</v>
      </c>
      <c r="BE287">
        <v>88.76</v>
      </c>
      <c r="BF287">
        <v>88.76</v>
      </c>
      <c r="BG287">
        <v>0</v>
      </c>
      <c r="BH287">
        <v>714.18910000000005</v>
      </c>
      <c r="BI287">
        <v>692.81</v>
      </c>
      <c r="BJ287">
        <v>714.18910000000005</v>
      </c>
      <c r="BK287">
        <v>692.81</v>
      </c>
      <c r="BL287">
        <v>714.18910000000005</v>
      </c>
      <c r="BM287">
        <v>714.18910000000005</v>
      </c>
      <c r="BN287" t="s">
        <v>871</v>
      </c>
      <c r="BO287">
        <v>0</v>
      </c>
      <c r="BP287">
        <v>0</v>
      </c>
      <c r="BQ287">
        <v>471.7</v>
      </c>
      <c r="BR287">
        <v>20</v>
      </c>
      <c r="BS287">
        <v>0.7</v>
      </c>
      <c r="BT287" t="s">
        <v>872</v>
      </c>
      <c r="BU287" t="s">
        <v>872</v>
      </c>
      <c r="BV287" t="s">
        <v>872</v>
      </c>
      <c r="BW287" t="s">
        <v>872</v>
      </c>
      <c r="BX287">
        <v>2200</v>
      </c>
      <c r="BY287">
        <v>1280000</v>
      </c>
      <c r="BZ287">
        <v>1000</v>
      </c>
      <c r="CA287">
        <v>0</v>
      </c>
      <c r="CB287">
        <v>16000</v>
      </c>
      <c r="CC287">
        <v>0</v>
      </c>
      <c r="CD287">
        <v>0</v>
      </c>
      <c r="CE287">
        <v>0</v>
      </c>
      <c r="CF287">
        <v>0</v>
      </c>
      <c r="CG287">
        <v>14.55</v>
      </c>
      <c r="CH287">
        <v>250000</v>
      </c>
      <c r="CI287">
        <v>548.80999999999995</v>
      </c>
      <c r="CJ287">
        <v>548.80999999999995</v>
      </c>
      <c r="CK287">
        <v>548.80999999999995</v>
      </c>
      <c r="CL287">
        <v>0</v>
      </c>
      <c r="CM287">
        <v>0</v>
      </c>
      <c r="CN287" t="s">
        <v>873</v>
      </c>
      <c r="CO287">
        <v>548.80999999999995</v>
      </c>
      <c r="CP287">
        <v>548.80999999999995</v>
      </c>
      <c r="CQ287">
        <v>548.80999999999995</v>
      </c>
      <c r="CR287">
        <v>0</v>
      </c>
      <c r="CS287">
        <v>88</v>
      </c>
      <c r="CT287">
        <v>60.369100000000003</v>
      </c>
      <c r="CU287">
        <v>1.5</v>
      </c>
      <c r="CV287">
        <v>1</v>
      </c>
      <c r="CW287">
        <v>0.5</v>
      </c>
      <c r="CX287">
        <v>1</v>
      </c>
      <c r="CY287">
        <v>1</v>
      </c>
      <c r="CZ287">
        <v>0</v>
      </c>
      <c r="DA287">
        <v>0</v>
      </c>
      <c r="DB287">
        <v>0</v>
      </c>
      <c r="DC287">
        <v>0</v>
      </c>
      <c r="DD287">
        <v>0</v>
      </c>
      <c r="DE287">
        <v>0</v>
      </c>
      <c r="DF287">
        <v>0</v>
      </c>
      <c r="DG287">
        <v>0</v>
      </c>
      <c r="DH287">
        <v>0</v>
      </c>
      <c r="DI287">
        <v>0</v>
      </c>
      <c r="DJ287">
        <v>0</v>
      </c>
      <c r="DK287">
        <v>11</v>
      </c>
      <c r="DL287">
        <v>2.75</v>
      </c>
      <c r="DM287">
        <v>46</v>
      </c>
      <c r="DN287">
        <v>11.5</v>
      </c>
      <c r="DO287">
        <v>46</v>
      </c>
      <c r="DP287">
        <v>46</v>
      </c>
      <c r="DQ287">
        <v>0</v>
      </c>
      <c r="DR287">
        <v>0</v>
      </c>
      <c r="DS287">
        <v>0</v>
      </c>
      <c r="DT287">
        <v>0</v>
      </c>
      <c r="DU287">
        <v>0</v>
      </c>
      <c r="DV287">
        <v>88.76</v>
      </c>
      <c r="DW287">
        <v>88.76</v>
      </c>
      <c r="DX287">
        <v>88.76</v>
      </c>
      <c r="DY287">
        <v>0</v>
      </c>
      <c r="DZ287">
        <v>749.64449999999999</v>
      </c>
      <c r="EA287">
        <v>714.18910000000005</v>
      </c>
      <c r="EB287">
        <v>749.64449999999999</v>
      </c>
      <c r="EC287">
        <v>714.18910000000005</v>
      </c>
      <c r="ED287">
        <v>749.64449999999999</v>
      </c>
      <c r="EE287">
        <v>749.64449999999999</v>
      </c>
      <c r="EF287" t="s">
        <v>874</v>
      </c>
      <c r="EG287">
        <v>0</v>
      </c>
      <c r="EH287">
        <v>0</v>
      </c>
      <c r="EI287">
        <v>455.53</v>
      </c>
      <c r="EJ287">
        <v>27</v>
      </c>
      <c r="EK287">
        <v>0.7</v>
      </c>
      <c r="EL287" t="s">
        <v>872</v>
      </c>
      <c r="EM287" t="s">
        <v>872</v>
      </c>
      <c r="EN287" t="s">
        <v>872</v>
      </c>
      <c r="EO287" t="s">
        <v>872</v>
      </c>
      <c r="EP287">
        <v>2200</v>
      </c>
      <c r="EQ287">
        <v>1377482</v>
      </c>
      <c r="ER287" s="22">
        <v>1120</v>
      </c>
      <c r="ES287">
        <v>55304</v>
      </c>
      <c r="ET287">
        <v>15903</v>
      </c>
      <c r="EU287">
        <v>0</v>
      </c>
      <c r="EV287">
        <v>0</v>
      </c>
      <c r="EW287">
        <v>0</v>
      </c>
      <c r="EX287">
        <v>0</v>
      </c>
      <c r="EY287">
        <v>14.55</v>
      </c>
      <c r="EZ287">
        <v>326193</v>
      </c>
      <c r="FA287">
        <v>578.95000000000005</v>
      </c>
      <c r="FB287">
        <v>578.95000000000005</v>
      </c>
      <c r="FC287">
        <v>578.95000000000005</v>
      </c>
      <c r="FD287">
        <v>0</v>
      </c>
      <c r="FE287">
        <v>0</v>
      </c>
      <c r="FF287" t="s">
        <v>875</v>
      </c>
      <c r="FG287">
        <v>578.95000000000005</v>
      </c>
      <c r="FH287">
        <v>578.95000000000005</v>
      </c>
      <c r="FI287">
        <v>578.95000000000005</v>
      </c>
      <c r="FJ287">
        <v>0</v>
      </c>
      <c r="FK287">
        <v>86</v>
      </c>
      <c r="FL287">
        <v>63.6845</v>
      </c>
      <c r="FM287">
        <v>1.5</v>
      </c>
      <c r="FN287">
        <v>0</v>
      </c>
      <c r="FO287">
        <v>0</v>
      </c>
      <c r="FP287">
        <v>0</v>
      </c>
      <c r="FQ287">
        <v>0</v>
      </c>
      <c r="FR287">
        <v>0</v>
      </c>
      <c r="FS287">
        <v>1</v>
      </c>
      <c r="FT287">
        <v>1</v>
      </c>
      <c r="FU287">
        <v>1</v>
      </c>
      <c r="FV287">
        <v>1</v>
      </c>
      <c r="FW287">
        <v>0</v>
      </c>
      <c r="FX287">
        <v>0</v>
      </c>
      <c r="FY287">
        <v>0</v>
      </c>
      <c r="FZ287">
        <v>0</v>
      </c>
      <c r="GA287">
        <v>0</v>
      </c>
      <c r="GB287">
        <v>0</v>
      </c>
      <c r="GC287">
        <v>9</v>
      </c>
      <c r="GD287">
        <v>2.25</v>
      </c>
      <c r="GE287">
        <v>54</v>
      </c>
      <c r="GF287">
        <v>13.5</v>
      </c>
      <c r="GG287">
        <v>54</v>
      </c>
      <c r="GH287">
        <v>54</v>
      </c>
      <c r="GI287">
        <v>0</v>
      </c>
      <c r="GJ287">
        <v>0</v>
      </c>
      <c r="GK287">
        <v>0</v>
      </c>
      <c r="GL287">
        <v>0</v>
      </c>
      <c r="GM287">
        <v>0</v>
      </c>
      <c r="GN287">
        <v>88.76</v>
      </c>
      <c r="GO287">
        <v>88.76</v>
      </c>
      <c r="GP287">
        <v>88.76</v>
      </c>
      <c r="GQ287">
        <v>0</v>
      </c>
      <c r="GR287">
        <v>759.03279999999995</v>
      </c>
      <c r="GS287">
        <v>749.64449999999999</v>
      </c>
      <c r="GT287">
        <v>759.03279999999995</v>
      </c>
      <c r="GU287">
        <v>749.64449999999999</v>
      </c>
      <c r="GV287">
        <v>759.03279999999995</v>
      </c>
      <c r="GW287">
        <v>759.03279999999995</v>
      </c>
      <c r="GX287" t="s">
        <v>876</v>
      </c>
      <c r="GY287">
        <v>-3.075E-3</v>
      </c>
      <c r="GZ287">
        <v>0</v>
      </c>
      <c r="HA287">
        <v>561.69000000000005</v>
      </c>
      <c r="HB287">
        <v>41</v>
      </c>
      <c r="HC287">
        <v>0.7</v>
      </c>
      <c r="HD287" t="s">
        <v>872</v>
      </c>
      <c r="HE287" t="s">
        <v>872</v>
      </c>
      <c r="HF287" t="s">
        <v>872</v>
      </c>
      <c r="HG287" t="s">
        <v>872</v>
      </c>
      <c r="HH287">
        <v>2200</v>
      </c>
      <c r="HI287">
        <v>1332113</v>
      </c>
      <c r="HJ287">
        <v>1010</v>
      </c>
      <c r="HK287">
        <v>56836</v>
      </c>
      <c r="HL287">
        <v>17389</v>
      </c>
      <c r="HM287">
        <v>0</v>
      </c>
      <c r="HN287">
        <v>0</v>
      </c>
      <c r="HO287">
        <v>0</v>
      </c>
      <c r="HP287">
        <v>0</v>
      </c>
      <c r="HQ287">
        <v>14.45</v>
      </c>
      <c r="HR287">
        <v>295529</v>
      </c>
      <c r="HS287">
        <v>584.48</v>
      </c>
      <c r="HT287">
        <v>584.48</v>
      </c>
      <c r="HU287">
        <v>584.48</v>
      </c>
      <c r="HV287">
        <v>0</v>
      </c>
      <c r="HW287">
        <v>0</v>
      </c>
      <c r="HX287" t="s">
        <v>877</v>
      </c>
      <c r="HY287">
        <v>584.48</v>
      </c>
      <c r="HZ287">
        <v>584.48</v>
      </c>
      <c r="IA287">
        <v>584.48</v>
      </c>
      <c r="IB287">
        <v>0</v>
      </c>
      <c r="IC287">
        <v>83</v>
      </c>
      <c r="ID287">
        <v>64.2928</v>
      </c>
      <c r="IE287">
        <v>1</v>
      </c>
      <c r="IF287">
        <v>1</v>
      </c>
      <c r="IG287">
        <v>0.5</v>
      </c>
      <c r="IH287">
        <v>1</v>
      </c>
      <c r="II287">
        <v>1</v>
      </c>
      <c r="IJ287">
        <v>0</v>
      </c>
      <c r="IK287">
        <v>0.25</v>
      </c>
      <c r="IL287">
        <v>0.25</v>
      </c>
      <c r="IM287">
        <v>0.25</v>
      </c>
      <c r="IN287">
        <v>0.25</v>
      </c>
      <c r="IO287">
        <v>0</v>
      </c>
      <c r="IP287">
        <v>0</v>
      </c>
      <c r="IQ287">
        <v>0</v>
      </c>
      <c r="IR287">
        <v>0</v>
      </c>
      <c r="IS287">
        <v>0</v>
      </c>
      <c r="IT287">
        <v>0</v>
      </c>
      <c r="IU287">
        <v>6</v>
      </c>
      <c r="IV287">
        <v>1.5</v>
      </c>
      <c r="IW287">
        <v>73</v>
      </c>
      <c r="IX287">
        <v>18.25</v>
      </c>
      <c r="IY287">
        <v>73</v>
      </c>
      <c r="IZ287">
        <v>73</v>
      </c>
      <c r="JA287">
        <v>0</v>
      </c>
      <c r="JB287">
        <v>0</v>
      </c>
      <c r="JC287">
        <v>0</v>
      </c>
      <c r="JD287">
        <v>0</v>
      </c>
      <c r="JE287">
        <v>0</v>
      </c>
      <c r="JF287">
        <v>88.76</v>
      </c>
      <c r="JG287">
        <v>88.76</v>
      </c>
      <c r="JH287">
        <v>88.76</v>
      </c>
      <c r="JI287">
        <v>0</v>
      </c>
      <c r="JJ287">
        <v>759.03279999999995</v>
      </c>
      <c r="JK287">
        <v>759.03279999999995</v>
      </c>
      <c r="JL287" t="s">
        <v>878</v>
      </c>
      <c r="JM287">
        <v>-1.939E-3</v>
      </c>
      <c r="JN287">
        <v>0</v>
      </c>
      <c r="JO287">
        <v>505.63</v>
      </c>
      <c r="JP287">
        <v>24</v>
      </c>
      <c r="JQ287">
        <v>0.7</v>
      </c>
      <c r="JR287">
        <v>44317.36438082176</v>
      </c>
      <c r="JS287">
        <v>1</v>
      </c>
      <c r="JT287">
        <v>2</v>
      </c>
    </row>
    <row r="288" spans="1:280" x14ac:dyDescent="0.25">
      <c r="A288">
        <v>2209</v>
      </c>
      <c r="B288">
        <v>2209</v>
      </c>
      <c r="C288" t="s">
        <v>412</v>
      </c>
      <c r="D288" t="s">
        <v>396</v>
      </c>
      <c r="E288" t="s">
        <v>413</v>
      </c>
      <c r="G288">
        <v>2200</v>
      </c>
      <c r="H288">
        <v>1340000</v>
      </c>
      <c r="I288">
        <v>900</v>
      </c>
      <c r="J288">
        <v>0</v>
      </c>
      <c r="K288">
        <v>12800</v>
      </c>
      <c r="L288">
        <v>0</v>
      </c>
      <c r="M288">
        <v>0</v>
      </c>
      <c r="N288">
        <v>0</v>
      </c>
      <c r="O288">
        <v>0</v>
      </c>
      <c r="P288">
        <v>8.66</v>
      </c>
      <c r="Q288">
        <v>670000</v>
      </c>
      <c r="R288">
        <v>531</v>
      </c>
      <c r="S288">
        <v>531</v>
      </c>
      <c r="T288">
        <v>531</v>
      </c>
      <c r="U288">
        <v>0</v>
      </c>
      <c r="V288" t="s">
        <v>870</v>
      </c>
      <c r="W288">
        <v>531</v>
      </c>
      <c r="X288">
        <v>531</v>
      </c>
      <c r="Y288">
        <v>531</v>
      </c>
      <c r="Z288">
        <v>0</v>
      </c>
      <c r="AA288">
        <v>70</v>
      </c>
      <c r="AB288">
        <v>58.41</v>
      </c>
      <c r="AC288">
        <v>0.7</v>
      </c>
      <c r="AD288">
        <v>72</v>
      </c>
      <c r="AE288">
        <v>36</v>
      </c>
      <c r="AF288">
        <v>72</v>
      </c>
      <c r="AG288">
        <v>72</v>
      </c>
      <c r="AH288">
        <v>0</v>
      </c>
      <c r="AI288">
        <v>1</v>
      </c>
      <c r="AJ288">
        <v>1</v>
      </c>
      <c r="AK288">
        <v>1</v>
      </c>
      <c r="AL288">
        <v>1</v>
      </c>
      <c r="AM288">
        <v>0</v>
      </c>
      <c r="AN288">
        <v>0</v>
      </c>
      <c r="AO288">
        <v>0</v>
      </c>
      <c r="AP288">
        <v>0</v>
      </c>
      <c r="AQ288">
        <v>0</v>
      </c>
      <c r="AR288">
        <v>0</v>
      </c>
      <c r="AS288">
        <v>8</v>
      </c>
      <c r="AT288">
        <v>2</v>
      </c>
      <c r="AU288">
        <v>52.9</v>
      </c>
      <c r="AV288">
        <v>13.225</v>
      </c>
      <c r="AW288">
        <v>52.9</v>
      </c>
      <c r="AX288">
        <v>52.9</v>
      </c>
      <c r="AY288">
        <v>0</v>
      </c>
      <c r="AZ288">
        <v>0</v>
      </c>
      <c r="BA288">
        <v>0</v>
      </c>
      <c r="BB288">
        <v>0</v>
      </c>
      <c r="BC288">
        <v>0</v>
      </c>
      <c r="BD288">
        <v>85.16</v>
      </c>
      <c r="BE288">
        <v>85.16</v>
      </c>
      <c r="BF288">
        <v>85.16</v>
      </c>
      <c r="BG288">
        <v>0</v>
      </c>
      <c r="BH288">
        <v>690.02599999999995</v>
      </c>
      <c r="BI288">
        <v>727.495</v>
      </c>
      <c r="BJ288">
        <v>690.02599999999995</v>
      </c>
      <c r="BK288">
        <v>727.495</v>
      </c>
      <c r="BL288">
        <v>727.495</v>
      </c>
      <c r="BM288">
        <v>727.495</v>
      </c>
      <c r="BN288" t="s">
        <v>871</v>
      </c>
      <c r="BO288">
        <v>0</v>
      </c>
      <c r="BP288">
        <v>0</v>
      </c>
      <c r="BQ288">
        <v>1261.77</v>
      </c>
      <c r="BR288">
        <v>79</v>
      </c>
      <c r="BS288">
        <v>0.7</v>
      </c>
      <c r="BT288" t="s">
        <v>872</v>
      </c>
      <c r="BU288" t="s">
        <v>872</v>
      </c>
      <c r="BV288" t="s">
        <v>872</v>
      </c>
      <c r="BW288" t="s">
        <v>872</v>
      </c>
      <c r="BX288">
        <v>2200</v>
      </c>
      <c r="BY288">
        <v>1336813</v>
      </c>
      <c r="BZ288">
        <v>900</v>
      </c>
      <c r="CA288">
        <v>0</v>
      </c>
      <c r="CB288">
        <v>12800</v>
      </c>
      <c r="CC288">
        <v>0</v>
      </c>
      <c r="CD288">
        <v>0</v>
      </c>
      <c r="CE288">
        <v>0</v>
      </c>
      <c r="CF288">
        <v>0</v>
      </c>
      <c r="CG288">
        <v>8.66</v>
      </c>
      <c r="CH288">
        <v>313000</v>
      </c>
      <c r="CI288">
        <v>503.1</v>
      </c>
      <c r="CJ288">
        <v>503.1</v>
      </c>
      <c r="CK288">
        <v>503.1</v>
      </c>
      <c r="CL288">
        <v>0</v>
      </c>
      <c r="CM288">
        <v>0</v>
      </c>
      <c r="CN288" t="s">
        <v>873</v>
      </c>
      <c r="CO288">
        <v>503.1</v>
      </c>
      <c r="CP288">
        <v>503.1</v>
      </c>
      <c r="CQ288">
        <v>503.1</v>
      </c>
      <c r="CR288">
        <v>0</v>
      </c>
      <c r="CS288">
        <v>71</v>
      </c>
      <c r="CT288">
        <v>55.341000000000001</v>
      </c>
      <c r="CU288">
        <v>0.7</v>
      </c>
      <c r="CV288">
        <v>62.39</v>
      </c>
      <c r="CW288">
        <v>31.195</v>
      </c>
      <c r="CX288">
        <v>62.39</v>
      </c>
      <c r="CY288">
        <v>62.39</v>
      </c>
      <c r="CZ288">
        <v>0</v>
      </c>
      <c r="DA288">
        <v>0</v>
      </c>
      <c r="DB288">
        <v>0</v>
      </c>
      <c r="DC288">
        <v>0</v>
      </c>
      <c r="DD288">
        <v>0</v>
      </c>
      <c r="DE288">
        <v>0</v>
      </c>
      <c r="DF288">
        <v>0</v>
      </c>
      <c r="DG288">
        <v>0</v>
      </c>
      <c r="DH288">
        <v>0</v>
      </c>
      <c r="DI288">
        <v>0</v>
      </c>
      <c r="DJ288">
        <v>0</v>
      </c>
      <c r="DK288">
        <v>8</v>
      </c>
      <c r="DL288">
        <v>2</v>
      </c>
      <c r="DM288">
        <v>50.12</v>
      </c>
      <c r="DN288">
        <v>12.53</v>
      </c>
      <c r="DO288">
        <v>50.12</v>
      </c>
      <c r="DP288">
        <v>50.12</v>
      </c>
      <c r="DQ288">
        <v>0</v>
      </c>
      <c r="DR288">
        <v>0</v>
      </c>
      <c r="DS288">
        <v>0</v>
      </c>
      <c r="DT288">
        <v>0</v>
      </c>
      <c r="DU288">
        <v>0</v>
      </c>
      <c r="DV288">
        <v>85.16</v>
      </c>
      <c r="DW288">
        <v>85.16</v>
      </c>
      <c r="DX288">
        <v>85.16</v>
      </c>
      <c r="DY288">
        <v>0</v>
      </c>
      <c r="DZ288">
        <v>725.88480000000004</v>
      </c>
      <c r="EA288">
        <v>690.02599999999995</v>
      </c>
      <c r="EB288">
        <v>725.88480000000004</v>
      </c>
      <c r="EC288">
        <v>690.02599999999995</v>
      </c>
      <c r="ED288">
        <v>725.88480000000004</v>
      </c>
      <c r="EE288">
        <v>725.88480000000004</v>
      </c>
      <c r="EF288" t="s">
        <v>874</v>
      </c>
      <c r="EG288">
        <v>0</v>
      </c>
      <c r="EH288">
        <v>0</v>
      </c>
      <c r="EI288">
        <v>622.14</v>
      </c>
      <c r="EJ288">
        <v>47</v>
      </c>
      <c r="EK288">
        <v>0.7</v>
      </c>
      <c r="EL288" t="s">
        <v>872</v>
      </c>
      <c r="EM288" t="s">
        <v>872</v>
      </c>
      <c r="EN288" t="s">
        <v>872</v>
      </c>
      <c r="EO288" t="s">
        <v>872</v>
      </c>
      <c r="EP288">
        <v>2200</v>
      </c>
      <c r="EQ288">
        <v>1274902</v>
      </c>
      <c r="ER288" s="22">
        <v>901</v>
      </c>
      <c r="ES288">
        <v>44914</v>
      </c>
      <c r="ET288">
        <v>12798</v>
      </c>
      <c r="EU288">
        <v>0</v>
      </c>
      <c r="EV288">
        <v>0</v>
      </c>
      <c r="EW288">
        <v>0</v>
      </c>
      <c r="EX288">
        <v>0</v>
      </c>
      <c r="EY288">
        <v>8.66</v>
      </c>
      <c r="EZ288">
        <v>189646</v>
      </c>
      <c r="FA288">
        <v>531.92999999999995</v>
      </c>
      <c r="FB288">
        <v>531.92999999999995</v>
      </c>
      <c r="FC288">
        <v>531.92999999999995</v>
      </c>
      <c r="FD288">
        <v>0</v>
      </c>
      <c r="FE288">
        <v>0</v>
      </c>
      <c r="FF288" t="s">
        <v>875</v>
      </c>
      <c r="FG288">
        <v>531.92999999999995</v>
      </c>
      <c r="FH288">
        <v>531.92999999999995</v>
      </c>
      <c r="FI288">
        <v>531.92999999999995</v>
      </c>
      <c r="FJ288">
        <v>0</v>
      </c>
      <c r="FK288">
        <v>71</v>
      </c>
      <c r="FL288">
        <v>58.512300000000003</v>
      </c>
      <c r="FM288">
        <v>0.7</v>
      </c>
      <c r="FN288">
        <v>65.069999999999993</v>
      </c>
      <c r="FO288">
        <v>32.534999999999997</v>
      </c>
      <c r="FP288">
        <v>65.069999999999993</v>
      </c>
      <c r="FQ288">
        <v>65.069999999999993</v>
      </c>
      <c r="FR288">
        <v>0</v>
      </c>
      <c r="FS288">
        <v>0</v>
      </c>
      <c r="FT288">
        <v>0</v>
      </c>
      <c r="FU288">
        <v>0</v>
      </c>
      <c r="FV288">
        <v>0</v>
      </c>
      <c r="FW288">
        <v>0</v>
      </c>
      <c r="FX288">
        <v>0</v>
      </c>
      <c r="FY288">
        <v>0</v>
      </c>
      <c r="FZ288">
        <v>0</v>
      </c>
      <c r="GA288">
        <v>0</v>
      </c>
      <c r="GB288">
        <v>0</v>
      </c>
      <c r="GC288">
        <v>7</v>
      </c>
      <c r="GD288">
        <v>1.75</v>
      </c>
      <c r="GE288">
        <v>61.19</v>
      </c>
      <c r="GF288">
        <v>15.297499999999999</v>
      </c>
      <c r="GG288">
        <v>61.19</v>
      </c>
      <c r="GH288">
        <v>61.19</v>
      </c>
      <c r="GI288">
        <v>0</v>
      </c>
      <c r="GJ288">
        <v>0</v>
      </c>
      <c r="GK288">
        <v>0</v>
      </c>
      <c r="GL288">
        <v>0</v>
      </c>
      <c r="GM288">
        <v>0</v>
      </c>
      <c r="GN288">
        <v>85.16</v>
      </c>
      <c r="GO288">
        <v>85.16</v>
      </c>
      <c r="GP288">
        <v>85.16</v>
      </c>
      <c r="GQ288">
        <v>0</v>
      </c>
      <c r="GR288">
        <v>660.10490000000004</v>
      </c>
      <c r="GS288">
        <v>725.88480000000004</v>
      </c>
      <c r="GT288">
        <v>660.10490000000004</v>
      </c>
      <c r="GU288">
        <v>725.88480000000004</v>
      </c>
      <c r="GV288">
        <v>725.88480000000004</v>
      </c>
      <c r="GW288">
        <v>725.88480000000004</v>
      </c>
      <c r="GX288" t="s">
        <v>876</v>
      </c>
      <c r="GY288">
        <v>0</v>
      </c>
      <c r="GZ288">
        <v>0</v>
      </c>
      <c r="HA288">
        <v>356.52</v>
      </c>
      <c r="HB288">
        <v>8</v>
      </c>
      <c r="HC288">
        <v>0.7</v>
      </c>
      <c r="HD288" t="s">
        <v>872</v>
      </c>
      <c r="HE288" t="s">
        <v>872</v>
      </c>
      <c r="HF288" t="s">
        <v>872</v>
      </c>
      <c r="HG288" t="s">
        <v>872</v>
      </c>
      <c r="HH288">
        <v>2200</v>
      </c>
      <c r="HI288">
        <v>1184983</v>
      </c>
      <c r="HJ288">
        <v>864</v>
      </c>
      <c r="HK288">
        <v>47168</v>
      </c>
      <c r="HL288">
        <v>14878</v>
      </c>
      <c r="HM288">
        <v>0</v>
      </c>
      <c r="HN288">
        <v>0</v>
      </c>
      <c r="HO288">
        <v>0</v>
      </c>
      <c r="HP288">
        <v>0</v>
      </c>
      <c r="HQ288">
        <v>7.53</v>
      </c>
      <c r="HR288">
        <v>226251</v>
      </c>
      <c r="HS288">
        <v>479.34</v>
      </c>
      <c r="HT288">
        <v>479.34</v>
      </c>
      <c r="HU288">
        <v>479.34</v>
      </c>
      <c r="HV288">
        <v>0</v>
      </c>
      <c r="HW288">
        <v>0</v>
      </c>
      <c r="HX288" t="s">
        <v>877</v>
      </c>
      <c r="HY288">
        <v>479.34</v>
      </c>
      <c r="HZ288">
        <v>479.34</v>
      </c>
      <c r="IA288">
        <v>479.34</v>
      </c>
      <c r="IB288">
        <v>0</v>
      </c>
      <c r="IC288">
        <v>58</v>
      </c>
      <c r="ID288">
        <v>52.727400000000003</v>
      </c>
      <c r="IE288">
        <v>0.1</v>
      </c>
      <c r="IF288">
        <v>61.51</v>
      </c>
      <c r="IG288">
        <v>30.754999999999999</v>
      </c>
      <c r="IH288">
        <v>61.51</v>
      </c>
      <c r="II288">
        <v>61.51</v>
      </c>
      <c r="IJ288">
        <v>0</v>
      </c>
      <c r="IK288">
        <v>0</v>
      </c>
      <c r="IL288">
        <v>0</v>
      </c>
      <c r="IM288">
        <v>0</v>
      </c>
      <c r="IN288">
        <v>0</v>
      </c>
      <c r="IO288">
        <v>0</v>
      </c>
      <c r="IP288">
        <v>0</v>
      </c>
      <c r="IQ288">
        <v>0</v>
      </c>
      <c r="IR288">
        <v>0</v>
      </c>
      <c r="IS288">
        <v>0</v>
      </c>
      <c r="IT288">
        <v>0</v>
      </c>
      <c r="IU288">
        <v>5</v>
      </c>
      <c r="IV288">
        <v>1.25</v>
      </c>
      <c r="IW288">
        <v>43.09</v>
      </c>
      <c r="IX288">
        <v>10.772500000000001</v>
      </c>
      <c r="IY288">
        <v>43.09</v>
      </c>
      <c r="IZ288">
        <v>43.09</v>
      </c>
      <c r="JA288">
        <v>0</v>
      </c>
      <c r="JB288">
        <v>0</v>
      </c>
      <c r="JC288">
        <v>0</v>
      </c>
      <c r="JD288">
        <v>0</v>
      </c>
      <c r="JE288">
        <v>0</v>
      </c>
      <c r="JF288">
        <v>85.16</v>
      </c>
      <c r="JG288">
        <v>85.16</v>
      </c>
      <c r="JH288">
        <v>85.16</v>
      </c>
      <c r="JI288">
        <v>0</v>
      </c>
      <c r="JJ288">
        <v>660.10490000000004</v>
      </c>
      <c r="JK288">
        <v>660.10490000000004</v>
      </c>
      <c r="JL288" t="s">
        <v>878</v>
      </c>
      <c r="JM288">
        <v>-1.7905000000000001E-2</v>
      </c>
      <c r="JN288">
        <v>0</v>
      </c>
      <c r="JO288">
        <v>472.01</v>
      </c>
      <c r="JP288">
        <v>21</v>
      </c>
      <c r="JQ288">
        <v>0.7</v>
      </c>
      <c r="JR288">
        <v>44317.36438082176</v>
      </c>
      <c r="JS288">
        <v>1</v>
      </c>
      <c r="JT288">
        <v>2</v>
      </c>
    </row>
    <row r="289" spans="1:280" x14ac:dyDescent="0.25">
      <c r="A289">
        <v>2210</v>
      </c>
      <c r="B289">
        <v>2210</v>
      </c>
      <c r="C289" t="s">
        <v>414</v>
      </c>
      <c r="D289" t="s">
        <v>396</v>
      </c>
      <c r="E289" t="s">
        <v>415</v>
      </c>
      <c r="G289">
        <v>2200</v>
      </c>
      <c r="H289">
        <v>92000</v>
      </c>
      <c r="I289">
        <v>50</v>
      </c>
      <c r="J289">
        <v>0</v>
      </c>
      <c r="K289">
        <v>725</v>
      </c>
      <c r="L289">
        <v>0</v>
      </c>
      <c r="M289">
        <v>0</v>
      </c>
      <c r="N289">
        <v>0</v>
      </c>
      <c r="O289">
        <v>0</v>
      </c>
      <c r="P289">
        <v>26.58</v>
      </c>
      <c r="Q289">
        <v>10000</v>
      </c>
      <c r="R289">
        <v>29</v>
      </c>
      <c r="S289">
        <v>29</v>
      </c>
      <c r="T289">
        <v>29</v>
      </c>
      <c r="U289">
        <v>0</v>
      </c>
      <c r="V289" t="s">
        <v>870</v>
      </c>
      <c r="W289">
        <v>29</v>
      </c>
      <c r="X289">
        <v>29</v>
      </c>
      <c r="Y289">
        <v>29</v>
      </c>
      <c r="Z289">
        <v>0</v>
      </c>
      <c r="AA289">
        <v>6</v>
      </c>
      <c r="AB289">
        <v>3.19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0</v>
      </c>
      <c r="AJ289">
        <v>0</v>
      </c>
      <c r="AK289">
        <v>0</v>
      </c>
      <c r="AL289">
        <v>0</v>
      </c>
      <c r="AM289">
        <v>0</v>
      </c>
      <c r="AN289">
        <v>0</v>
      </c>
      <c r="AO289">
        <v>0</v>
      </c>
      <c r="AP289">
        <v>0</v>
      </c>
      <c r="AQ289">
        <v>0</v>
      </c>
      <c r="AR289">
        <v>0</v>
      </c>
      <c r="AS289">
        <v>0</v>
      </c>
      <c r="AT289">
        <v>0</v>
      </c>
      <c r="AU289">
        <v>2.64</v>
      </c>
      <c r="AV289">
        <v>0.66</v>
      </c>
      <c r="AW289">
        <v>2.64</v>
      </c>
      <c r="AX289">
        <v>2.64</v>
      </c>
      <c r="AY289">
        <v>0</v>
      </c>
      <c r="AZ289">
        <v>25.54</v>
      </c>
      <c r="BA289">
        <v>25.54</v>
      </c>
      <c r="BB289">
        <v>25.54</v>
      </c>
      <c r="BC289">
        <v>0</v>
      </c>
      <c r="BD289">
        <v>50.46</v>
      </c>
      <c r="BE289">
        <v>50.46</v>
      </c>
      <c r="BF289">
        <v>50.46</v>
      </c>
      <c r="BG289">
        <v>0</v>
      </c>
      <c r="BH289">
        <v>107.3659</v>
      </c>
      <c r="BI289">
        <v>108.85</v>
      </c>
      <c r="BJ289">
        <v>107.3659</v>
      </c>
      <c r="BK289">
        <v>108.85</v>
      </c>
      <c r="BL289">
        <v>108.85</v>
      </c>
      <c r="BM289">
        <v>108.85</v>
      </c>
      <c r="BN289" t="s">
        <v>871</v>
      </c>
      <c r="BO289">
        <v>0</v>
      </c>
      <c r="BP289">
        <v>0</v>
      </c>
      <c r="BQ289">
        <v>344.83</v>
      </c>
      <c r="BR289">
        <v>8</v>
      </c>
      <c r="BS289">
        <v>0.7</v>
      </c>
      <c r="BT289" t="s">
        <v>872</v>
      </c>
      <c r="BU289" t="s">
        <v>872</v>
      </c>
      <c r="BV289" t="s">
        <v>872</v>
      </c>
      <c r="BW289" t="s">
        <v>872</v>
      </c>
      <c r="BX289">
        <v>2200</v>
      </c>
      <c r="BY289">
        <v>92000</v>
      </c>
      <c r="BZ289">
        <v>50</v>
      </c>
      <c r="CA289">
        <v>0</v>
      </c>
      <c r="CB289">
        <v>725</v>
      </c>
      <c r="CC289">
        <v>0</v>
      </c>
      <c r="CD289">
        <v>0</v>
      </c>
      <c r="CE289">
        <v>0</v>
      </c>
      <c r="CF289">
        <v>0</v>
      </c>
      <c r="CG289">
        <v>26.58</v>
      </c>
      <c r="CH289">
        <v>10000</v>
      </c>
      <c r="CI289">
        <v>27.69</v>
      </c>
      <c r="CJ289">
        <v>27.69</v>
      </c>
      <c r="CK289">
        <v>27.69</v>
      </c>
      <c r="CL289">
        <v>0</v>
      </c>
      <c r="CM289">
        <v>0</v>
      </c>
      <c r="CN289" t="s">
        <v>873</v>
      </c>
      <c r="CO289">
        <v>27.69</v>
      </c>
      <c r="CP289">
        <v>27.69</v>
      </c>
      <c r="CQ289">
        <v>27.69</v>
      </c>
      <c r="CR289">
        <v>0</v>
      </c>
      <c r="CS289">
        <v>5</v>
      </c>
      <c r="CT289">
        <v>3.0459000000000001</v>
      </c>
      <c r="CU289">
        <v>0</v>
      </c>
      <c r="CV289">
        <v>0</v>
      </c>
      <c r="CW289">
        <v>0</v>
      </c>
      <c r="CX289">
        <v>0</v>
      </c>
      <c r="CY289">
        <v>0</v>
      </c>
      <c r="CZ289">
        <v>0</v>
      </c>
      <c r="DA289">
        <v>0</v>
      </c>
      <c r="DB289">
        <v>0</v>
      </c>
      <c r="DC289">
        <v>0</v>
      </c>
      <c r="DD289">
        <v>0</v>
      </c>
      <c r="DE289">
        <v>0</v>
      </c>
      <c r="DF289">
        <v>0</v>
      </c>
      <c r="DG289">
        <v>0</v>
      </c>
      <c r="DH289">
        <v>0</v>
      </c>
      <c r="DI289">
        <v>0</v>
      </c>
      <c r="DJ289">
        <v>0</v>
      </c>
      <c r="DK289">
        <v>0</v>
      </c>
      <c r="DL289">
        <v>0</v>
      </c>
      <c r="DM289">
        <v>2.52</v>
      </c>
      <c r="DN289">
        <v>0.63</v>
      </c>
      <c r="DO289">
        <v>2.52</v>
      </c>
      <c r="DP289">
        <v>2.52</v>
      </c>
      <c r="DQ289">
        <v>0</v>
      </c>
      <c r="DR289">
        <v>25.54</v>
      </c>
      <c r="DS289">
        <v>25.54</v>
      </c>
      <c r="DT289">
        <v>25.54</v>
      </c>
      <c r="DU289">
        <v>0</v>
      </c>
      <c r="DV289">
        <v>50.46</v>
      </c>
      <c r="DW289">
        <v>50.46</v>
      </c>
      <c r="DX289">
        <v>50.46</v>
      </c>
      <c r="DY289">
        <v>0</v>
      </c>
      <c r="DZ289">
        <v>106.2675</v>
      </c>
      <c r="EA289">
        <v>107.3659</v>
      </c>
      <c r="EB289">
        <v>106.2675</v>
      </c>
      <c r="EC289">
        <v>107.3659</v>
      </c>
      <c r="ED289">
        <v>107.3659</v>
      </c>
      <c r="EE289">
        <v>107.3659</v>
      </c>
      <c r="EF289" t="s">
        <v>874</v>
      </c>
      <c r="EG289">
        <v>0</v>
      </c>
      <c r="EH289">
        <v>0</v>
      </c>
      <c r="EI289">
        <v>361.14</v>
      </c>
      <c r="EJ289">
        <v>17</v>
      </c>
      <c r="EK289">
        <v>0.7</v>
      </c>
      <c r="EL289" t="s">
        <v>872</v>
      </c>
      <c r="EM289" t="s">
        <v>872</v>
      </c>
      <c r="EN289" t="s">
        <v>872</v>
      </c>
      <c r="EO289" t="s">
        <v>872</v>
      </c>
      <c r="EP289">
        <v>2200</v>
      </c>
      <c r="EQ289">
        <v>92244</v>
      </c>
      <c r="ER289" s="22">
        <v>54</v>
      </c>
      <c r="ES289">
        <v>3062</v>
      </c>
      <c r="ET289">
        <v>764</v>
      </c>
      <c r="EU289">
        <v>0</v>
      </c>
      <c r="EV289">
        <v>0</v>
      </c>
      <c r="EW289">
        <v>0</v>
      </c>
      <c r="EX289">
        <v>0</v>
      </c>
      <c r="EY289">
        <v>26.58</v>
      </c>
      <c r="EZ289">
        <v>11092</v>
      </c>
      <c r="FA289">
        <v>27</v>
      </c>
      <c r="FB289">
        <v>27</v>
      </c>
      <c r="FC289">
        <v>27</v>
      </c>
      <c r="FD289">
        <v>0</v>
      </c>
      <c r="FE289">
        <v>0</v>
      </c>
      <c r="FF289" t="s">
        <v>875</v>
      </c>
      <c r="FG289">
        <v>27</v>
      </c>
      <c r="FH289">
        <v>27</v>
      </c>
      <c r="FI289">
        <v>27</v>
      </c>
      <c r="FJ289">
        <v>0</v>
      </c>
      <c r="FK289">
        <v>2</v>
      </c>
      <c r="FL289">
        <v>2</v>
      </c>
      <c r="FM289">
        <v>0</v>
      </c>
      <c r="FN289">
        <v>0</v>
      </c>
      <c r="FO289">
        <v>0</v>
      </c>
      <c r="FP289">
        <v>0</v>
      </c>
      <c r="FQ289">
        <v>0</v>
      </c>
      <c r="FR289">
        <v>0</v>
      </c>
      <c r="FS289">
        <v>0</v>
      </c>
      <c r="FT289">
        <v>0</v>
      </c>
      <c r="FU289">
        <v>0</v>
      </c>
      <c r="FV289">
        <v>0</v>
      </c>
      <c r="FW289">
        <v>0</v>
      </c>
      <c r="FX289">
        <v>0</v>
      </c>
      <c r="FY289">
        <v>0</v>
      </c>
      <c r="FZ289">
        <v>0</v>
      </c>
      <c r="GA289">
        <v>0</v>
      </c>
      <c r="GB289">
        <v>0</v>
      </c>
      <c r="GC289">
        <v>2</v>
      </c>
      <c r="GD289">
        <v>0.5</v>
      </c>
      <c r="GE289">
        <v>3.07</v>
      </c>
      <c r="GF289">
        <v>0.76749999999999996</v>
      </c>
      <c r="GG289">
        <v>3.07</v>
      </c>
      <c r="GH289">
        <v>3.07</v>
      </c>
      <c r="GI289">
        <v>0</v>
      </c>
      <c r="GJ289">
        <v>25.54</v>
      </c>
      <c r="GK289">
        <v>25.54</v>
      </c>
      <c r="GL289">
        <v>25.54</v>
      </c>
      <c r="GM289">
        <v>0</v>
      </c>
      <c r="GN289">
        <v>50.46</v>
      </c>
      <c r="GO289">
        <v>50.46</v>
      </c>
      <c r="GP289">
        <v>50.46</v>
      </c>
      <c r="GQ289">
        <v>0</v>
      </c>
      <c r="GR289">
        <v>114.7437</v>
      </c>
      <c r="GS289">
        <v>106.2675</v>
      </c>
      <c r="GT289">
        <v>114.7437</v>
      </c>
      <c r="GU289">
        <v>106.2675</v>
      </c>
      <c r="GV289">
        <v>114.7437</v>
      </c>
      <c r="GW289">
        <v>114.7437</v>
      </c>
      <c r="GX289" t="s">
        <v>876</v>
      </c>
      <c r="GY289">
        <v>0</v>
      </c>
      <c r="GZ289">
        <v>0</v>
      </c>
      <c r="HA289">
        <v>410.81</v>
      </c>
      <c r="HB289">
        <v>14</v>
      </c>
      <c r="HC289">
        <v>0.7</v>
      </c>
      <c r="HD289" t="s">
        <v>872</v>
      </c>
      <c r="HE289" t="s">
        <v>872</v>
      </c>
      <c r="HF289" t="s">
        <v>872</v>
      </c>
      <c r="HG289" t="s">
        <v>872</v>
      </c>
      <c r="HH289">
        <v>2200</v>
      </c>
      <c r="HI289">
        <v>88701</v>
      </c>
      <c r="HJ289">
        <v>40</v>
      </c>
      <c r="HK289">
        <v>2759</v>
      </c>
      <c r="HL289">
        <v>697</v>
      </c>
      <c r="HM289">
        <v>0</v>
      </c>
      <c r="HN289">
        <v>0</v>
      </c>
      <c r="HO289">
        <v>0</v>
      </c>
      <c r="HP289">
        <v>0</v>
      </c>
      <c r="HQ289">
        <v>25.58</v>
      </c>
      <c r="HR289">
        <v>33210</v>
      </c>
      <c r="HS289">
        <v>33.67</v>
      </c>
      <c r="HT289">
        <v>33.67</v>
      </c>
      <c r="HU289">
        <v>33.67</v>
      </c>
      <c r="HV289">
        <v>0</v>
      </c>
      <c r="HW289">
        <v>0</v>
      </c>
      <c r="HX289" t="s">
        <v>877</v>
      </c>
      <c r="HY289">
        <v>33.67</v>
      </c>
      <c r="HZ289">
        <v>33.67</v>
      </c>
      <c r="IA289">
        <v>33.67</v>
      </c>
      <c r="IB289">
        <v>0</v>
      </c>
      <c r="IC289">
        <v>4</v>
      </c>
      <c r="ID289">
        <v>3.7037</v>
      </c>
      <c r="IE289">
        <v>0</v>
      </c>
      <c r="IF289">
        <v>0</v>
      </c>
      <c r="IG289">
        <v>0</v>
      </c>
      <c r="IH289">
        <v>0</v>
      </c>
      <c r="II289">
        <v>0</v>
      </c>
      <c r="IJ289">
        <v>0</v>
      </c>
      <c r="IK289">
        <v>0</v>
      </c>
      <c r="IL289">
        <v>0</v>
      </c>
      <c r="IM289">
        <v>0</v>
      </c>
      <c r="IN289">
        <v>0</v>
      </c>
      <c r="IO289">
        <v>0</v>
      </c>
      <c r="IP289">
        <v>0</v>
      </c>
      <c r="IQ289">
        <v>0</v>
      </c>
      <c r="IR289">
        <v>0</v>
      </c>
      <c r="IS289">
        <v>0</v>
      </c>
      <c r="IT289">
        <v>0</v>
      </c>
      <c r="IU289">
        <v>0</v>
      </c>
      <c r="IV289">
        <v>0</v>
      </c>
      <c r="IW289">
        <v>5.48</v>
      </c>
      <c r="IX289">
        <v>1.37</v>
      </c>
      <c r="IY289">
        <v>5.48</v>
      </c>
      <c r="IZ289">
        <v>5.48</v>
      </c>
      <c r="JA289">
        <v>0</v>
      </c>
      <c r="JB289">
        <v>25.54</v>
      </c>
      <c r="JC289">
        <v>25.54</v>
      </c>
      <c r="JD289">
        <v>25.54</v>
      </c>
      <c r="JE289">
        <v>0</v>
      </c>
      <c r="JF289">
        <v>50.46</v>
      </c>
      <c r="JG289">
        <v>50.46</v>
      </c>
      <c r="JH289">
        <v>50.46</v>
      </c>
      <c r="JI289">
        <v>0</v>
      </c>
      <c r="JJ289">
        <v>114.7437</v>
      </c>
      <c r="JK289">
        <v>114.7437</v>
      </c>
      <c r="JL289" t="s">
        <v>878</v>
      </c>
      <c r="JM289">
        <v>-2.7275000000000001E-2</v>
      </c>
      <c r="JN289">
        <v>0</v>
      </c>
      <c r="JO289">
        <v>986.34</v>
      </c>
      <c r="JP289">
        <v>76</v>
      </c>
      <c r="JQ289">
        <v>0.7</v>
      </c>
      <c r="JR289">
        <v>44317.36438082176</v>
      </c>
      <c r="JS289">
        <v>1</v>
      </c>
      <c r="JT289">
        <v>2</v>
      </c>
    </row>
    <row r="290" spans="1:280" x14ac:dyDescent="0.25">
      <c r="A290">
        <v>2212</v>
      </c>
      <c r="B290">
        <v>2212</v>
      </c>
      <c r="C290" t="s">
        <v>416</v>
      </c>
      <c r="D290" t="s">
        <v>417</v>
      </c>
      <c r="E290" t="s">
        <v>418</v>
      </c>
      <c r="G290">
        <v>2200</v>
      </c>
      <c r="H290">
        <v>6136886</v>
      </c>
      <c r="I290">
        <v>105000</v>
      </c>
      <c r="J290">
        <v>0</v>
      </c>
      <c r="K290">
        <v>83000</v>
      </c>
      <c r="L290">
        <v>0</v>
      </c>
      <c r="M290">
        <v>0</v>
      </c>
      <c r="N290">
        <v>0</v>
      </c>
      <c r="O290">
        <v>0</v>
      </c>
      <c r="P290">
        <v>10.45</v>
      </c>
      <c r="Q290">
        <v>755571</v>
      </c>
      <c r="R290">
        <v>2237</v>
      </c>
      <c r="S290">
        <v>2237</v>
      </c>
      <c r="T290">
        <v>2237</v>
      </c>
      <c r="U290">
        <v>0</v>
      </c>
      <c r="V290" t="s">
        <v>870</v>
      </c>
      <c r="W290">
        <v>2237</v>
      </c>
      <c r="X290">
        <v>2237</v>
      </c>
      <c r="Y290">
        <v>2237</v>
      </c>
      <c r="Z290">
        <v>0</v>
      </c>
      <c r="AA290">
        <v>400</v>
      </c>
      <c r="AB290">
        <v>246.07</v>
      </c>
      <c r="AC290">
        <v>36.299999999999997</v>
      </c>
      <c r="AD290">
        <v>25</v>
      </c>
      <c r="AE290">
        <v>12.5</v>
      </c>
      <c r="AF290">
        <v>25</v>
      </c>
      <c r="AG290">
        <v>25</v>
      </c>
      <c r="AH290">
        <v>0</v>
      </c>
      <c r="AI290">
        <v>3</v>
      </c>
      <c r="AJ290">
        <v>3</v>
      </c>
      <c r="AK290">
        <v>3</v>
      </c>
      <c r="AL290">
        <v>3</v>
      </c>
      <c r="AM290">
        <v>0</v>
      </c>
      <c r="AN290">
        <v>0</v>
      </c>
      <c r="AO290">
        <v>0</v>
      </c>
      <c r="AP290">
        <v>0</v>
      </c>
      <c r="AQ290">
        <v>0</v>
      </c>
      <c r="AR290">
        <v>0</v>
      </c>
      <c r="AS290">
        <v>19</v>
      </c>
      <c r="AT290">
        <v>4.75</v>
      </c>
      <c r="AU290">
        <v>360.86</v>
      </c>
      <c r="AV290">
        <v>90.215000000000003</v>
      </c>
      <c r="AW290">
        <v>360.86</v>
      </c>
      <c r="AX290">
        <v>360.86</v>
      </c>
      <c r="AY290">
        <v>0</v>
      </c>
      <c r="AZ290">
        <v>0</v>
      </c>
      <c r="BA290">
        <v>0</v>
      </c>
      <c r="BB290">
        <v>0</v>
      </c>
      <c r="BC290">
        <v>0</v>
      </c>
      <c r="BD290">
        <v>0</v>
      </c>
      <c r="BE290">
        <v>0</v>
      </c>
      <c r="BF290">
        <v>0</v>
      </c>
      <c r="BG290">
        <v>0</v>
      </c>
      <c r="BH290">
        <v>2552.0920000000001</v>
      </c>
      <c r="BI290">
        <v>2629.835</v>
      </c>
      <c r="BJ290">
        <v>2552.0920000000001</v>
      </c>
      <c r="BK290">
        <v>2629.835</v>
      </c>
      <c r="BL290">
        <v>2629.835</v>
      </c>
      <c r="BM290">
        <v>2629.835</v>
      </c>
      <c r="BN290" t="s">
        <v>871</v>
      </c>
      <c r="BO290">
        <v>0</v>
      </c>
      <c r="BP290">
        <v>0</v>
      </c>
      <c r="BQ290">
        <v>337.76</v>
      </c>
      <c r="BR290">
        <v>8</v>
      </c>
      <c r="BS290">
        <v>0.7</v>
      </c>
      <c r="BT290" t="s">
        <v>872</v>
      </c>
      <c r="BU290" t="s">
        <v>872</v>
      </c>
      <c r="BV290" t="s">
        <v>872</v>
      </c>
      <c r="BW290" t="s">
        <v>872</v>
      </c>
      <c r="BX290">
        <v>2200</v>
      </c>
      <c r="BY290">
        <v>6000000</v>
      </c>
      <c r="BZ290">
        <v>105000</v>
      </c>
      <c r="CA290">
        <v>0</v>
      </c>
      <c r="CB290">
        <v>137000</v>
      </c>
      <c r="CC290">
        <v>0</v>
      </c>
      <c r="CD290">
        <v>0</v>
      </c>
      <c r="CE290">
        <v>0</v>
      </c>
      <c r="CF290">
        <v>0</v>
      </c>
      <c r="CG290">
        <v>10.45</v>
      </c>
      <c r="CH290">
        <v>525000</v>
      </c>
      <c r="CI290">
        <v>2157.9499999999998</v>
      </c>
      <c r="CJ290">
        <v>2157.9499999999998</v>
      </c>
      <c r="CK290">
        <v>2157.9499999999998</v>
      </c>
      <c r="CL290">
        <v>0</v>
      </c>
      <c r="CM290">
        <v>0</v>
      </c>
      <c r="CN290" t="s">
        <v>873</v>
      </c>
      <c r="CO290">
        <v>2157.9499999999998</v>
      </c>
      <c r="CP290">
        <v>2157.9499999999998</v>
      </c>
      <c r="CQ290">
        <v>2157.9499999999998</v>
      </c>
      <c r="CR290">
        <v>0</v>
      </c>
      <c r="CS290">
        <v>382</v>
      </c>
      <c r="CT290">
        <v>237.37450000000001</v>
      </c>
      <c r="CU290">
        <v>36.299999999999997</v>
      </c>
      <c r="CV290">
        <v>55.38</v>
      </c>
      <c r="CW290">
        <v>27.69</v>
      </c>
      <c r="CX290">
        <v>55.38</v>
      </c>
      <c r="CY290">
        <v>55.38</v>
      </c>
      <c r="CZ290">
        <v>0</v>
      </c>
      <c r="DA290">
        <v>1</v>
      </c>
      <c r="DB290">
        <v>1</v>
      </c>
      <c r="DC290">
        <v>1</v>
      </c>
      <c r="DD290">
        <v>1</v>
      </c>
      <c r="DE290">
        <v>0</v>
      </c>
      <c r="DF290">
        <v>0</v>
      </c>
      <c r="DG290">
        <v>0</v>
      </c>
      <c r="DH290">
        <v>0</v>
      </c>
      <c r="DI290">
        <v>0</v>
      </c>
      <c r="DJ290">
        <v>0</v>
      </c>
      <c r="DK290">
        <v>19</v>
      </c>
      <c r="DL290">
        <v>4.75</v>
      </c>
      <c r="DM290">
        <v>348.11</v>
      </c>
      <c r="DN290">
        <v>87.027500000000003</v>
      </c>
      <c r="DO290">
        <v>348.11</v>
      </c>
      <c r="DP290">
        <v>348.11</v>
      </c>
      <c r="DQ290">
        <v>0</v>
      </c>
      <c r="DR290">
        <v>0</v>
      </c>
      <c r="DS290">
        <v>0</v>
      </c>
      <c r="DT290">
        <v>0</v>
      </c>
      <c r="DU290">
        <v>0</v>
      </c>
      <c r="DV290">
        <v>0</v>
      </c>
      <c r="DW290">
        <v>0</v>
      </c>
      <c r="DX290">
        <v>0</v>
      </c>
      <c r="DY290">
        <v>0</v>
      </c>
      <c r="DZ290">
        <v>2718.4078</v>
      </c>
      <c r="EA290">
        <v>2552.0920000000001</v>
      </c>
      <c r="EB290">
        <v>2718.4078</v>
      </c>
      <c r="EC290">
        <v>2552.0920000000001</v>
      </c>
      <c r="ED290">
        <v>2718.4078</v>
      </c>
      <c r="EE290">
        <v>2718.4078</v>
      </c>
      <c r="EF290" t="s">
        <v>874</v>
      </c>
      <c r="EG290">
        <v>-6.78E-4</v>
      </c>
      <c r="EH290">
        <v>0</v>
      </c>
      <c r="EI290">
        <v>243.12</v>
      </c>
      <c r="EJ290">
        <v>7</v>
      </c>
      <c r="EK290">
        <v>0.7</v>
      </c>
      <c r="EL290" t="s">
        <v>872</v>
      </c>
      <c r="EM290" t="s">
        <v>872</v>
      </c>
      <c r="EN290" t="s">
        <v>872</v>
      </c>
      <c r="EO290" t="s">
        <v>872</v>
      </c>
      <c r="EP290">
        <v>2200</v>
      </c>
      <c r="EQ290">
        <v>5766179</v>
      </c>
      <c r="ER290" s="22">
        <v>97167</v>
      </c>
      <c r="ES290">
        <v>228328</v>
      </c>
      <c r="ET290">
        <v>36089</v>
      </c>
      <c r="EU290">
        <v>0</v>
      </c>
      <c r="EV290">
        <v>0</v>
      </c>
      <c r="EW290">
        <v>0</v>
      </c>
      <c r="EX290">
        <v>0</v>
      </c>
      <c r="EY290">
        <v>10.45</v>
      </c>
      <c r="EZ290">
        <v>699957</v>
      </c>
      <c r="FA290">
        <v>2294.73</v>
      </c>
      <c r="FB290">
        <v>2294.73</v>
      </c>
      <c r="FC290">
        <v>2294.73</v>
      </c>
      <c r="FD290">
        <v>0</v>
      </c>
      <c r="FE290">
        <v>0</v>
      </c>
      <c r="FF290" t="s">
        <v>875</v>
      </c>
      <c r="FG290">
        <v>2294.73</v>
      </c>
      <c r="FH290">
        <v>2294.73</v>
      </c>
      <c r="FI290">
        <v>2294.73</v>
      </c>
      <c r="FJ290">
        <v>0</v>
      </c>
      <c r="FK290">
        <v>375</v>
      </c>
      <c r="FL290">
        <v>252.4203</v>
      </c>
      <c r="FM290">
        <v>36.299999999999997</v>
      </c>
      <c r="FN290">
        <v>57.23</v>
      </c>
      <c r="FO290">
        <v>28.614999999999998</v>
      </c>
      <c r="FP290">
        <v>57.23</v>
      </c>
      <c r="FQ290">
        <v>57.23</v>
      </c>
      <c r="FR290">
        <v>0</v>
      </c>
      <c r="FS290">
        <v>0</v>
      </c>
      <c r="FT290">
        <v>0</v>
      </c>
      <c r="FU290">
        <v>0</v>
      </c>
      <c r="FV290">
        <v>0</v>
      </c>
      <c r="FW290">
        <v>0</v>
      </c>
      <c r="FX290">
        <v>0</v>
      </c>
      <c r="FY290">
        <v>0</v>
      </c>
      <c r="FZ290">
        <v>0</v>
      </c>
      <c r="GA290">
        <v>0</v>
      </c>
      <c r="GB290">
        <v>0</v>
      </c>
      <c r="GC290">
        <v>24</v>
      </c>
      <c r="GD290">
        <v>6</v>
      </c>
      <c r="GE290">
        <v>401.37</v>
      </c>
      <c r="GF290">
        <v>100.3425</v>
      </c>
      <c r="GG290">
        <v>401.37</v>
      </c>
      <c r="GH290">
        <v>401.37</v>
      </c>
      <c r="GI290">
        <v>0</v>
      </c>
      <c r="GJ290">
        <v>0</v>
      </c>
      <c r="GK290">
        <v>0</v>
      </c>
      <c r="GL290">
        <v>0</v>
      </c>
      <c r="GM290">
        <v>0</v>
      </c>
      <c r="GN290">
        <v>0</v>
      </c>
      <c r="GO290">
        <v>0</v>
      </c>
      <c r="GP290">
        <v>0</v>
      </c>
      <c r="GQ290">
        <v>0</v>
      </c>
      <c r="GR290">
        <v>2718.0151000000001</v>
      </c>
      <c r="GS290">
        <v>2718.4078</v>
      </c>
      <c r="GT290">
        <v>2718.0151000000001</v>
      </c>
      <c r="GU290">
        <v>2718.4078</v>
      </c>
      <c r="GV290">
        <v>2718.4078</v>
      </c>
      <c r="GW290">
        <v>2718.4078</v>
      </c>
      <c r="GX290" t="s">
        <v>876</v>
      </c>
      <c r="GY290">
        <v>-6.1089999999999998E-3</v>
      </c>
      <c r="GZ290">
        <v>0</v>
      </c>
      <c r="HA290">
        <v>303.17</v>
      </c>
      <c r="HB290">
        <v>6</v>
      </c>
      <c r="HC290">
        <v>0.7</v>
      </c>
      <c r="HD290" t="s">
        <v>872</v>
      </c>
      <c r="HE290" t="s">
        <v>872</v>
      </c>
      <c r="HF290" t="s">
        <v>872</v>
      </c>
      <c r="HG290" t="s">
        <v>872</v>
      </c>
      <c r="HH290">
        <v>2200</v>
      </c>
      <c r="HI290">
        <v>5525379</v>
      </c>
      <c r="HJ290">
        <v>104999</v>
      </c>
      <c r="HK290">
        <v>254658</v>
      </c>
      <c r="HL290">
        <v>83331</v>
      </c>
      <c r="HM290">
        <v>0</v>
      </c>
      <c r="HN290">
        <v>0</v>
      </c>
      <c r="HO290">
        <v>0</v>
      </c>
      <c r="HP290">
        <v>0</v>
      </c>
      <c r="HQ290">
        <v>11.45</v>
      </c>
      <c r="HR290">
        <v>697795</v>
      </c>
      <c r="HS290">
        <v>2302.66</v>
      </c>
      <c r="HT290">
        <v>2302.66</v>
      </c>
      <c r="HU290">
        <v>2302.66</v>
      </c>
      <c r="HV290">
        <v>0</v>
      </c>
      <c r="HW290">
        <v>0</v>
      </c>
      <c r="HX290" t="s">
        <v>877</v>
      </c>
      <c r="HY290">
        <v>2302.66</v>
      </c>
      <c r="HZ290">
        <v>2302.66</v>
      </c>
      <c r="IA290">
        <v>2302.66</v>
      </c>
      <c r="IB290">
        <v>0</v>
      </c>
      <c r="IC290">
        <v>360</v>
      </c>
      <c r="ID290">
        <v>253.29259999999999</v>
      </c>
      <c r="IE290">
        <v>28.4</v>
      </c>
      <c r="IF290">
        <v>65.260000000000005</v>
      </c>
      <c r="IG290">
        <v>32.630000000000003</v>
      </c>
      <c r="IH290">
        <v>65.260000000000005</v>
      </c>
      <c r="II290">
        <v>65.260000000000005</v>
      </c>
      <c r="IJ290">
        <v>0</v>
      </c>
      <c r="IK290">
        <v>0</v>
      </c>
      <c r="IL290">
        <v>0</v>
      </c>
      <c r="IM290">
        <v>0</v>
      </c>
      <c r="IN290">
        <v>0</v>
      </c>
      <c r="IO290">
        <v>0</v>
      </c>
      <c r="IP290">
        <v>0</v>
      </c>
      <c r="IQ290">
        <v>0</v>
      </c>
      <c r="IR290">
        <v>0</v>
      </c>
      <c r="IS290">
        <v>0</v>
      </c>
      <c r="IT290">
        <v>0</v>
      </c>
      <c r="IU290">
        <v>13</v>
      </c>
      <c r="IV290">
        <v>3.25</v>
      </c>
      <c r="IW290">
        <v>391.13</v>
      </c>
      <c r="IX290">
        <v>97.782499999999999</v>
      </c>
      <c r="IY290">
        <v>391.13</v>
      </c>
      <c r="IZ290">
        <v>391.13</v>
      </c>
      <c r="JA290">
        <v>0</v>
      </c>
      <c r="JB290">
        <v>0</v>
      </c>
      <c r="JC290">
        <v>0</v>
      </c>
      <c r="JD290">
        <v>0</v>
      </c>
      <c r="JE290">
        <v>0</v>
      </c>
      <c r="JF290">
        <v>0</v>
      </c>
      <c r="JG290">
        <v>0</v>
      </c>
      <c r="JH290">
        <v>0</v>
      </c>
      <c r="JI290">
        <v>0</v>
      </c>
      <c r="JJ290">
        <v>2718.0151000000001</v>
      </c>
      <c r="JK290">
        <v>2718.0151000000001</v>
      </c>
      <c r="JL290" t="s">
        <v>878</v>
      </c>
      <c r="JM290">
        <v>-1.052E-2</v>
      </c>
      <c r="JN290">
        <v>0</v>
      </c>
      <c r="JO290">
        <v>303.04000000000002</v>
      </c>
      <c r="JP290">
        <v>5</v>
      </c>
      <c r="JQ290">
        <v>0.7</v>
      </c>
      <c r="JR290">
        <v>44317.36438082176</v>
      </c>
      <c r="JS290">
        <v>1</v>
      </c>
      <c r="JT290">
        <v>2</v>
      </c>
    </row>
    <row r="291" spans="1:280" x14ac:dyDescent="0.25">
      <c r="A291">
        <v>2213</v>
      </c>
      <c r="B291">
        <v>2213</v>
      </c>
      <c r="C291" t="s">
        <v>419</v>
      </c>
      <c r="D291" t="s">
        <v>417</v>
      </c>
      <c r="E291" t="s">
        <v>420</v>
      </c>
      <c r="G291">
        <v>2200</v>
      </c>
      <c r="H291">
        <v>1104525</v>
      </c>
      <c r="I291">
        <v>13000</v>
      </c>
      <c r="J291">
        <v>0</v>
      </c>
      <c r="K291">
        <v>12000</v>
      </c>
      <c r="L291">
        <v>0</v>
      </c>
      <c r="M291">
        <v>0</v>
      </c>
      <c r="N291">
        <v>0</v>
      </c>
      <c r="O291">
        <v>0</v>
      </c>
      <c r="P291">
        <v>14.73</v>
      </c>
      <c r="Q291">
        <v>147958</v>
      </c>
      <c r="R291">
        <v>328</v>
      </c>
      <c r="S291">
        <v>328</v>
      </c>
      <c r="T291">
        <v>328</v>
      </c>
      <c r="U291">
        <v>0</v>
      </c>
      <c r="V291" t="s">
        <v>870</v>
      </c>
      <c r="W291">
        <v>328</v>
      </c>
      <c r="X291">
        <v>328</v>
      </c>
      <c r="Y291">
        <v>328</v>
      </c>
      <c r="Z291">
        <v>0</v>
      </c>
      <c r="AA291">
        <v>44</v>
      </c>
      <c r="AB291">
        <v>36.08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  <c r="AI291">
        <v>0</v>
      </c>
      <c r="AJ291">
        <v>0</v>
      </c>
      <c r="AK291">
        <v>0</v>
      </c>
      <c r="AL291">
        <v>0</v>
      </c>
      <c r="AM291">
        <v>0</v>
      </c>
      <c r="AN291">
        <v>0</v>
      </c>
      <c r="AO291">
        <v>0</v>
      </c>
      <c r="AP291">
        <v>0</v>
      </c>
      <c r="AQ291">
        <v>0</v>
      </c>
      <c r="AR291">
        <v>0</v>
      </c>
      <c r="AS291">
        <v>1</v>
      </c>
      <c r="AT291">
        <v>0.25</v>
      </c>
      <c r="AU291">
        <v>27.86</v>
      </c>
      <c r="AV291">
        <v>6.9649999999999999</v>
      </c>
      <c r="AW291">
        <v>27.86</v>
      </c>
      <c r="AX291">
        <v>27.86</v>
      </c>
      <c r="AY291">
        <v>0</v>
      </c>
      <c r="AZ291">
        <v>0</v>
      </c>
      <c r="BA291">
        <v>0</v>
      </c>
      <c r="BB291">
        <v>0</v>
      </c>
      <c r="BC291">
        <v>0</v>
      </c>
      <c r="BD291">
        <v>77.38</v>
      </c>
      <c r="BE291">
        <v>77.38</v>
      </c>
      <c r="BF291">
        <v>77.38</v>
      </c>
      <c r="BG291">
        <v>0</v>
      </c>
      <c r="BH291">
        <v>492.9615</v>
      </c>
      <c r="BI291">
        <v>448.67500000000001</v>
      </c>
      <c r="BJ291">
        <v>492.9615</v>
      </c>
      <c r="BK291">
        <v>448.67500000000001</v>
      </c>
      <c r="BL291">
        <v>492.9615</v>
      </c>
      <c r="BM291">
        <v>492.9615</v>
      </c>
      <c r="BN291" t="s">
        <v>871</v>
      </c>
      <c r="BO291">
        <v>0</v>
      </c>
      <c r="BP291">
        <v>0</v>
      </c>
      <c r="BQ291">
        <v>451.09</v>
      </c>
      <c r="BR291">
        <v>16</v>
      </c>
      <c r="BS291">
        <v>0.7</v>
      </c>
      <c r="BT291" t="s">
        <v>872</v>
      </c>
      <c r="BU291" t="s">
        <v>872</v>
      </c>
      <c r="BV291" t="s">
        <v>872</v>
      </c>
      <c r="BW291" t="s">
        <v>872</v>
      </c>
      <c r="BX291">
        <v>2200</v>
      </c>
      <c r="BY291">
        <v>1072355</v>
      </c>
      <c r="BZ291">
        <v>13000</v>
      </c>
      <c r="CA291">
        <v>0</v>
      </c>
      <c r="CB291">
        <v>12000</v>
      </c>
      <c r="CC291">
        <v>0</v>
      </c>
      <c r="CD291">
        <v>0</v>
      </c>
      <c r="CE291">
        <v>0</v>
      </c>
      <c r="CF291">
        <v>0</v>
      </c>
      <c r="CG291">
        <v>14.73</v>
      </c>
      <c r="CH291">
        <v>143649</v>
      </c>
      <c r="CI291">
        <v>367.15</v>
      </c>
      <c r="CJ291">
        <v>367.15</v>
      </c>
      <c r="CK291">
        <v>367.15</v>
      </c>
      <c r="CL291">
        <v>0</v>
      </c>
      <c r="CM291">
        <v>0</v>
      </c>
      <c r="CN291" t="s">
        <v>873</v>
      </c>
      <c r="CO291">
        <v>367.15</v>
      </c>
      <c r="CP291">
        <v>367.15</v>
      </c>
      <c r="CQ291">
        <v>367.15</v>
      </c>
      <c r="CR291">
        <v>0</v>
      </c>
      <c r="CS291">
        <v>44</v>
      </c>
      <c r="CT291">
        <v>40.386499999999998</v>
      </c>
      <c r="CU291">
        <v>0</v>
      </c>
      <c r="CV291">
        <v>0</v>
      </c>
      <c r="CW291">
        <v>0</v>
      </c>
      <c r="CX291">
        <v>0</v>
      </c>
      <c r="CY291">
        <v>0</v>
      </c>
      <c r="CZ291">
        <v>0</v>
      </c>
      <c r="DA291">
        <v>0</v>
      </c>
      <c r="DB291">
        <v>0</v>
      </c>
      <c r="DC291">
        <v>0</v>
      </c>
      <c r="DD291">
        <v>0</v>
      </c>
      <c r="DE291">
        <v>0</v>
      </c>
      <c r="DF291">
        <v>0</v>
      </c>
      <c r="DG291">
        <v>0</v>
      </c>
      <c r="DH291">
        <v>0</v>
      </c>
      <c r="DI291">
        <v>0</v>
      </c>
      <c r="DJ291">
        <v>0</v>
      </c>
      <c r="DK291">
        <v>1</v>
      </c>
      <c r="DL291">
        <v>0.25</v>
      </c>
      <c r="DM291">
        <v>31.18</v>
      </c>
      <c r="DN291">
        <v>7.7949999999999999</v>
      </c>
      <c r="DO291">
        <v>31.18</v>
      </c>
      <c r="DP291">
        <v>31.18</v>
      </c>
      <c r="DQ291">
        <v>0</v>
      </c>
      <c r="DR291">
        <v>0</v>
      </c>
      <c r="DS291">
        <v>0</v>
      </c>
      <c r="DT291">
        <v>0</v>
      </c>
      <c r="DU291">
        <v>0</v>
      </c>
      <c r="DV291">
        <v>77.38</v>
      </c>
      <c r="DW291">
        <v>77.38</v>
      </c>
      <c r="DX291">
        <v>77.38</v>
      </c>
      <c r="DY291">
        <v>0</v>
      </c>
      <c r="DZ291">
        <v>500.85250000000002</v>
      </c>
      <c r="EA291">
        <v>492.9615</v>
      </c>
      <c r="EB291">
        <v>500.85250000000002</v>
      </c>
      <c r="EC291">
        <v>492.9615</v>
      </c>
      <c r="ED291">
        <v>500.85250000000002</v>
      </c>
      <c r="EE291">
        <v>500.85250000000002</v>
      </c>
      <c r="EF291" t="s">
        <v>874</v>
      </c>
      <c r="EG291">
        <v>0</v>
      </c>
      <c r="EH291">
        <v>0</v>
      </c>
      <c r="EI291">
        <v>391.25</v>
      </c>
      <c r="EJ291">
        <v>19</v>
      </c>
      <c r="EK291">
        <v>0.7</v>
      </c>
      <c r="EL291" t="s">
        <v>872</v>
      </c>
      <c r="EM291" t="s">
        <v>872</v>
      </c>
      <c r="EN291" t="s">
        <v>872</v>
      </c>
      <c r="EO291" t="s">
        <v>872</v>
      </c>
      <c r="EP291">
        <v>2200</v>
      </c>
      <c r="EQ291">
        <v>970028</v>
      </c>
      <c r="ER291" s="22">
        <v>13907</v>
      </c>
      <c r="ES291">
        <v>35442</v>
      </c>
      <c r="ET291">
        <v>5165</v>
      </c>
      <c r="EU291">
        <v>0</v>
      </c>
      <c r="EV291">
        <v>0</v>
      </c>
      <c r="EW291">
        <v>0</v>
      </c>
      <c r="EX291">
        <v>0</v>
      </c>
      <c r="EY291">
        <v>14.73</v>
      </c>
      <c r="EZ291">
        <v>106869</v>
      </c>
      <c r="FA291">
        <v>375.86</v>
      </c>
      <c r="FB291">
        <v>375.86</v>
      </c>
      <c r="FC291">
        <v>375.86</v>
      </c>
      <c r="FD291">
        <v>0</v>
      </c>
      <c r="FE291">
        <v>0</v>
      </c>
      <c r="FF291" t="s">
        <v>875</v>
      </c>
      <c r="FG291">
        <v>375.86</v>
      </c>
      <c r="FH291">
        <v>375.86</v>
      </c>
      <c r="FI291">
        <v>375.86</v>
      </c>
      <c r="FJ291">
        <v>0</v>
      </c>
      <c r="FK291">
        <v>39</v>
      </c>
      <c r="FL291">
        <v>39</v>
      </c>
      <c r="FM291">
        <v>0</v>
      </c>
      <c r="FN291">
        <v>0</v>
      </c>
      <c r="FO291">
        <v>0</v>
      </c>
      <c r="FP291">
        <v>0</v>
      </c>
      <c r="FQ291">
        <v>0</v>
      </c>
      <c r="FR291">
        <v>0</v>
      </c>
      <c r="FS291">
        <v>0</v>
      </c>
      <c r="FT291">
        <v>0</v>
      </c>
      <c r="FU291">
        <v>0</v>
      </c>
      <c r="FV291">
        <v>0</v>
      </c>
      <c r="FW291">
        <v>0</v>
      </c>
      <c r="FX291">
        <v>0</v>
      </c>
      <c r="FY291">
        <v>0</v>
      </c>
      <c r="FZ291">
        <v>0</v>
      </c>
      <c r="GA291">
        <v>0</v>
      </c>
      <c r="GB291">
        <v>0</v>
      </c>
      <c r="GC291">
        <v>1</v>
      </c>
      <c r="GD291">
        <v>0.25</v>
      </c>
      <c r="GE291">
        <v>33.450000000000003</v>
      </c>
      <c r="GF291">
        <v>8.3625000000000007</v>
      </c>
      <c r="GG291">
        <v>33.450000000000003</v>
      </c>
      <c r="GH291">
        <v>33.450000000000003</v>
      </c>
      <c r="GI291">
        <v>0</v>
      </c>
      <c r="GJ291">
        <v>0</v>
      </c>
      <c r="GK291">
        <v>0</v>
      </c>
      <c r="GL291">
        <v>0</v>
      </c>
      <c r="GM291">
        <v>0</v>
      </c>
      <c r="GN291">
        <v>77.38</v>
      </c>
      <c r="GO291">
        <v>77.38</v>
      </c>
      <c r="GP291">
        <v>77.38</v>
      </c>
      <c r="GQ291">
        <v>0</v>
      </c>
      <c r="GR291">
        <v>474.55520000000001</v>
      </c>
      <c r="GS291">
        <v>500.85250000000002</v>
      </c>
      <c r="GT291">
        <v>474.55520000000001</v>
      </c>
      <c r="GU291">
        <v>500.85250000000002</v>
      </c>
      <c r="GV291">
        <v>500.85250000000002</v>
      </c>
      <c r="GW291">
        <v>500.85250000000002</v>
      </c>
      <c r="GX291" t="s">
        <v>876</v>
      </c>
      <c r="GY291">
        <v>0</v>
      </c>
      <c r="GZ291">
        <v>0</v>
      </c>
      <c r="HA291">
        <v>284.33</v>
      </c>
      <c r="HB291">
        <v>5</v>
      </c>
      <c r="HC291">
        <v>0.7</v>
      </c>
      <c r="HD291" t="s">
        <v>872</v>
      </c>
      <c r="HE291" t="s">
        <v>872</v>
      </c>
      <c r="HF291" t="s">
        <v>872</v>
      </c>
      <c r="HG291" t="s">
        <v>872</v>
      </c>
      <c r="HH291">
        <v>2200</v>
      </c>
      <c r="HI291">
        <v>937165</v>
      </c>
      <c r="HJ291">
        <v>15023</v>
      </c>
      <c r="HK291">
        <v>35625</v>
      </c>
      <c r="HL291">
        <v>11927</v>
      </c>
      <c r="HM291">
        <v>0</v>
      </c>
      <c r="HN291">
        <v>0</v>
      </c>
      <c r="HO291">
        <v>0</v>
      </c>
      <c r="HP291">
        <v>0</v>
      </c>
      <c r="HQ291">
        <v>15.41</v>
      </c>
      <c r="HR291">
        <v>152617</v>
      </c>
      <c r="HS291">
        <v>346.57</v>
      </c>
      <c r="HT291">
        <v>346.57</v>
      </c>
      <c r="HU291">
        <v>346.57</v>
      </c>
      <c r="HV291">
        <v>0</v>
      </c>
      <c r="HW291">
        <v>0</v>
      </c>
      <c r="HX291" t="s">
        <v>877</v>
      </c>
      <c r="HY291">
        <v>346.57</v>
      </c>
      <c r="HZ291">
        <v>346.57</v>
      </c>
      <c r="IA291">
        <v>346.57</v>
      </c>
      <c r="IB291">
        <v>0</v>
      </c>
      <c r="IC291">
        <v>39</v>
      </c>
      <c r="ID291">
        <v>38.122700000000002</v>
      </c>
      <c r="IE291">
        <v>0.1</v>
      </c>
      <c r="IF291">
        <v>0</v>
      </c>
      <c r="IG291">
        <v>0</v>
      </c>
      <c r="IH291">
        <v>0</v>
      </c>
      <c r="II291">
        <v>0</v>
      </c>
      <c r="IJ291">
        <v>0</v>
      </c>
      <c r="IK291">
        <v>0</v>
      </c>
      <c r="IL291">
        <v>0</v>
      </c>
      <c r="IM291">
        <v>0</v>
      </c>
      <c r="IN291">
        <v>0</v>
      </c>
      <c r="IO291">
        <v>0</v>
      </c>
      <c r="IP291">
        <v>0</v>
      </c>
      <c r="IQ291">
        <v>0</v>
      </c>
      <c r="IR291">
        <v>0</v>
      </c>
      <c r="IS291">
        <v>0</v>
      </c>
      <c r="IT291">
        <v>0</v>
      </c>
      <c r="IU291">
        <v>5</v>
      </c>
      <c r="IV291">
        <v>1.25</v>
      </c>
      <c r="IW291">
        <v>44.53</v>
      </c>
      <c r="IX291">
        <v>11.1325</v>
      </c>
      <c r="IY291">
        <v>44.53</v>
      </c>
      <c r="IZ291">
        <v>44.53</v>
      </c>
      <c r="JA291">
        <v>0</v>
      </c>
      <c r="JB291">
        <v>0</v>
      </c>
      <c r="JC291">
        <v>0</v>
      </c>
      <c r="JD291">
        <v>0</v>
      </c>
      <c r="JE291">
        <v>0</v>
      </c>
      <c r="JF291">
        <v>77.38</v>
      </c>
      <c r="JG291">
        <v>77.38</v>
      </c>
      <c r="JH291">
        <v>77.38</v>
      </c>
      <c r="JI291">
        <v>0</v>
      </c>
      <c r="JJ291">
        <v>474.55520000000001</v>
      </c>
      <c r="JK291">
        <v>474.55520000000001</v>
      </c>
      <c r="JL291" t="s">
        <v>878</v>
      </c>
      <c r="JM291">
        <v>-3.539E-3</v>
      </c>
      <c r="JN291">
        <v>0</v>
      </c>
      <c r="JO291">
        <v>440.36</v>
      </c>
      <c r="JP291">
        <v>16</v>
      </c>
      <c r="JQ291">
        <v>0.7</v>
      </c>
      <c r="JR291">
        <v>44317.36438082176</v>
      </c>
      <c r="JS291">
        <v>1</v>
      </c>
      <c r="JT291">
        <v>2</v>
      </c>
    </row>
    <row r="292" spans="1:280" x14ac:dyDescent="0.25">
      <c r="A292">
        <v>2214</v>
      </c>
      <c r="B292">
        <v>2214</v>
      </c>
      <c r="C292" t="s">
        <v>421</v>
      </c>
      <c r="D292" t="s">
        <v>417</v>
      </c>
      <c r="E292" t="s">
        <v>422</v>
      </c>
      <c r="G292">
        <v>2200</v>
      </c>
      <c r="H292">
        <v>465000</v>
      </c>
      <c r="I292">
        <v>5000</v>
      </c>
      <c r="J292">
        <v>0</v>
      </c>
      <c r="K292">
        <v>6500</v>
      </c>
      <c r="L292">
        <v>0</v>
      </c>
      <c r="M292">
        <v>0</v>
      </c>
      <c r="N292">
        <v>5000</v>
      </c>
      <c r="O292">
        <v>0</v>
      </c>
      <c r="P292">
        <v>14.06</v>
      </c>
      <c r="Q292">
        <v>150000</v>
      </c>
      <c r="R292">
        <v>241</v>
      </c>
      <c r="S292">
        <v>241</v>
      </c>
      <c r="T292">
        <v>241</v>
      </c>
      <c r="U292">
        <v>0</v>
      </c>
      <c r="V292" t="s">
        <v>870</v>
      </c>
      <c r="W292">
        <v>241</v>
      </c>
      <c r="X292">
        <v>241</v>
      </c>
      <c r="Y292">
        <v>241</v>
      </c>
      <c r="Z292">
        <v>0</v>
      </c>
      <c r="AA292">
        <v>41</v>
      </c>
      <c r="AB292">
        <v>26.51</v>
      </c>
      <c r="AC292">
        <v>0.3</v>
      </c>
      <c r="AD292">
        <v>10</v>
      </c>
      <c r="AE292">
        <v>5</v>
      </c>
      <c r="AF292">
        <v>10</v>
      </c>
      <c r="AG292">
        <v>10</v>
      </c>
      <c r="AH292">
        <v>0</v>
      </c>
      <c r="AI292">
        <v>0</v>
      </c>
      <c r="AJ292">
        <v>0</v>
      </c>
      <c r="AK292">
        <v>0</v>
      </c>
      <c r="AL292">
        <v>0</v>
      </c>
      <c r="AM292">
        <v>0</v>
      </c>
      <c r="AN292">
        <v>0</v>
      </c>
      <c r="AO292">
        <v>0</v>
      </c>
      <c r="AP292">
        <v>0</v>
      </c>
      <c r="AQ292">
        <v>0</v>
      </c>
      <c r="AR292">
        <v>0</v>
      </c>
      <c r="AS292">
        <v>3</v>
      </c>
      <c r="AT292">
        <v>0.75</v>
      </c>
      <c r="AU292">
        <v>48</v>
      </c>
      <c r="AV292">
        <v>12</v>
      </c>
      <c r="AW292">
        <v>48</v>
      </c>
      <c r="AX292">
        <v>48</v>
      </c>
      <c r="AY292">
        <v>0</v>
      </c>
      <c r="AZ292">
        <v>0</v>
      </c>
      <c r="BA292">
        <v>55.92</v>
      </c>
      <c r="BB292">
        <v>0</v>
      </c>
      <c r="BC292">
        <v>55.92</v>
      </c>
      <c r="BD292">
        <v>0</v>
      </c>
      <c r="BE292">
        <v>67.2</v>
      </c>
      <c r="BF292">
        <v>0</v>
      </c>
      <c r="BG292">
        <v>67.2</v>
      </c>
      <c r="BH292">
        <v>37.775399999999998</v>
      </c>
      <c r="BI292">
        <v>285.56</v>
      </c>
      <c r="BJ292">
        <v>419.15789999999998</v>
      </c>
      <c r="BK292">
        <v>408.68</v>
      </c>
      <c r="BL292">
        <v>285.56</v>
      </c>
      <c r="BM292">
        <v>419.15789999999998</v>
      </c>
      <c r="BN292" t="s">
        <v>871</v>
      </c>
      <c r="BO292">
        <v>0</v>
      </c>
      <c r="BP292">
        <v>0</v>
      </c>
      <c r="BQ292">
        <v>622.41</v>
      </c>
      <c r="BR292">
        <v>41</v>
      </c>
      <c r="BS292">
        <v>0.7</v>
      </c>
      <c r="BT292" t="s">
        <v>872</v>
      </c>
      <c r="BU292" t="s">
        <v>872</v>
      </c>
      <c r="BV292" t="s">
        <v>872</v>
      </c>
      <c r="BW292" t="s">
        <v>872</v>
      </c>
      <c r="BX292">
        <v>2200</v>
      </c>
      <c r="BY292">
        <v>460000</v>
      </c>
      <c r="BZ292">
        <v>5000</v>
      </c>
      <c r="CA292">
        <v>0</v>
      </c>
      <c r="CB292">
        <v>6500</v>
      </c>
      <c r="CC292">
        <v>0</v>
      </c>
      <c r="CD292">
        <v>0</v>
      </c>
      <c r="CE292">
        <v>5000</v>
      </c>
      <c r="CF292">
        <v>0</v>
      </c>
      <c r="CG292">
        <v>14.06</v>
      </c>
      <c r="CH292">
        <v>130000</v>
      </c>
      <c r="CI292">
        <v>8.7100000000000009</v>
      </c>
      <c r="CJ292">
        <v>250.89</v>
      </c>
      <c r="CK292">
        <v>8.7100000000000009</v>
      </c>
      <c r="CL292">
        <v>242.18</v>
      </c>
      <c r="CM292">
        <v>0</v>
      </c>
      <c r="CN292" t="s">
        <v>873</v>
      </c>
      <c r="CO292">
        <v>8.7100000000000009</v>
      </c>
      <c r="CP292">
        <v>250.89</v>
      </c>
      <c r="CQ292">
        <v>8.7100000000000009</v>
      </c>
      <c r="CR292">
        <v>242.18</v>
      </c>
      <c r="CS292">
        <v>32</v>
      </c>
      <c r="CT292">
        <v>27.597899999999999</v>
      </c>
      <c r="CU292">
        <v>0.3</v>
      </c>
      <c r="CV292">
        <v>0</v>
      </c>
      <c r="CW292">
        <v>0</v>
      </c>
      <c r="CX292">
        <v>9</v>
      </c>
      <c r="CY292">
        <v>0</v>
      </c>
      <c r="CZ292">
        <v>9</v>
      </c>
      <c r="DA292">
        <v>0</v>
      </c>
      <c r="DB292">
        <v>0</v>
      </c>
      <c r="DC292">
        <v>0</v>
      </c>
      <c r="DD292">
        <v>0</v>
      </c>
      <c r="DE292">
        <v>0</v>
      </c>
      <c r="DF292">
        <v>0</v>
      </c>
      <c r="DG292">
        <v>0</v>
      </c>
      <c r="DH292">
        <v>0</v>
      </c>
      <c r="DI292">
        <v>0</v>
      </c>
      <c r="DJ292">
        <v>0</v>
      </c>
      <c r="DK292">
        <v>3</v>
      </c>
      <c r="DL292">
        <v>0.75</v>
      </c>
      <c r="DM292">
        <v>1.67</v>
      </c>
      <c r="DN292">
        <v>0.41749999999999998</v>
      </c>
      <c r="DO292">
        <v>48</v>
      </c>
      <c r="DP292">
        <v>1.67</v>
      </c>
      <c r="DQ292">
        <v>46.33</v>
      </c>
      <c r="DR292">
        <v>0</v>
      </c>
      <c r="DS292">
        <v>55.92</v>
      </c>
      <c r="DT292">
        <v>0</v>
      </c>
      <c r="DU292">
        <v>55.92</v>
      </c>
      <c r="DV292">
        <v>0</v>
      </c>
      <c r="DW292">
        <v>67.2</v>
      </c>
      <c r="DX292">
        <v>0</v>
      </c>
      <c r="DY292">
        <v>67.2</v>
      </c>
      <c r="DZ292">
        <v>30.4024</v>
      </c>
      <c r="EA292">
        <v>37.775399999999998</v>
      </c>
      <c r="EB292">
        <v>437.86239999999998</v>
      </c>
      <c r="EC292">
        <v>419.15789999999998</v>
      </c>
      <c r="ED292">
        <v>37.775399999999998</v>
      </c>
      <c r="EE292">
        <v>437.86239999999998</v>
      </c>
      <c r="EF292" t="s">
        <v>874</v>
      </c>
      <c r="EG292">
        <v>0</v>
      </c>
      <c r="EH292">
        <v>0</v>
      </c>
      <c r="EI292">
        <v>518.16</v>
      </c>
      <c r="EJ292">
        <v>35</v>
      </c>
      <c r="EK292">
        <v>0.7</v>
      </c>
      <c r="EL292" t="s">
        <v>872</v>
      </c>
      <c r="EM292" t="s">
        <v>872</v>
      </c>
      <c r="EN292" t="s">
        <v>872</v>
      </c>
      <c r="EO292" t="s">
        <v>872</v>
      </c>
      <c r="EP292">
        <v>2200</v>
      </c>
      <c r="EQ292">
        <v>463800</v>
      </c>
      <c r="ER292" s="22">
        <v>16084</v>
      </c>
      <c r="ES292">
        <v>25485</v>
      </c>
      <c r="ET292">
        <v>2873</v>
      </c>
      <c r="EU292">
        <v>0</v>
      </c>
      <c r="EV292">
        <v>0</v>
      </c>
      <c r="EW292">
        <v>0</v>
      </c>
      <c r="EX292">
        <v>0</v>
      </c>
      <c r="EY292">
        <v>14.06</v>
      </c>
      <c r="EZ292">
        <v>205333</v>
      </c>
      <c r="FA292">
        <v>0</v>
      </c>
      <c r="FB292">
        <v>266.83999999999997</v>
      </c>
      <c r="FC292">
        <v>0</v>
      </c>
      <c r="FD292">
        <v>266.83999999999997</v>
      </c>
      <c r="FE292">
        <v>0</v>
      </c>
      <c r="FF292" t="s">
        <v>875</v>
      </c>
      <c r="FG292">
        <v>0</v>
      </c>
      <c r="FH292">
        <v>266.83999999999997</v>
      </c>
      <c r="FI292">
        <v>0</v>
      </c>
      <c r="FJ292">
        <v>266.83999999999997</v>
      </c>
      <c r="FK292">
        <v>39</v>
      </c>
      <c r="FL292">
        <v>29.352399999999999</v>
      </c>
      <c r="FM292">
        <v>0.3</v>
      </c>
      <c r="FN292">
        <v>0</v>
      </c>
      <c r="FO292">
        <v>0</v>
      </c>
      <c r="FP292">
        <v>13</v>
      </c>
      <c r="FQ292">
        <v>0</v>
      </c>
      <c r="FR292">
        <v>13</v>
      </c>
      <c r="FS292">
        <v>0</v>
      </c>
      <c r="FT292">
        <v>0</v>
      </c>
      <c r="FU292">
        <v>0</v>
      </c>
      <c r="FV292">
        <v>0</v>
      </c>
      <c r="FW292">
        <v>0</v>
      </c>
      <c r="FX292">
        <v>0</v>
      </c>
      <c r="FY292">
        <v>0</v>
      </c>
      <c r="FZ292">
        <v>0</v>
      </c>
      <c r="GA292">
        <v>0</v>
      </c>
      <c r="GB292">
        <v>0</v>
      </c>
      <c r="GC292">
        <v>3</v>
      </c>
      <c r="GD292">
        <v>0.75</v>
      </c>
      <c r="GE292">
        <v>0</v>
      </c>
      <c r="GF292">
        <v>0</v>
      </c>
      <c r="GG292">
        <v>44</v>
      </c>
      <c r="GH292">
        <v>0</v>
      </c>
      <c r="GI292">
        <v>44</v>
      </c>
      <c r="GJ292">
        <v>0</v>
      </c>
      <c r="GK292">
        <v>55.92</v>
      </c>
      <c r="GL292">
        <v>0</v>
      </c>
      <c r="GM292">
        <v>55.92</v>
      </c>
      <c r="GN292">
        <v>0</v>
      </c>
      <c r="GO292">
        <v>67.2</v>
      </c>
      <c r="GP292">
        <v>0</v>
      </c>
      <c r="GQ292">
        <v>67.2</v>
      </c>
      <c r="GR292">
        <v>30.7837</v>
      </c>
      <c r="GS292">
        <v>30.4024</v>
      </c>
      <c r="GT292">
        <v>445.50119999999998</v>
      </c>
      <c r="GU292">
        <v>437.86239999999998</v>
      </c>
      <c r="GV292">
        <v>30.7837</v>
      </c>
      <c r="GW292">
        <v>445.50119999999998</v>
      </c>
      <c r="GX292" t="s">
        <v>876</v>
      </c>
      <c r="GY292">
        <v>0</v>
      </c>
      <c r="GZ292">
        <v>0</v>
      </c>
      <c r="HA292">
        <v>769.5</v>
      </c>
      <c r="HB292">
        <v>67</v>
      </c>
      <c r="HC292">
        <v>0.7</v>
      </c>
      <c r="HD292" t="s">
        <v>872</v>
      </c>
      <c r="HE292" t="s">
        <v>872</v>
      </c>
      <c r="HF292" t="s">
        <v>872</v>
      </c>
      <c r="HG292" t="s">
        <v>872</v>
      </c>
      <c r="HH292">
        <v>2200</v>
      </c>
      <c r="HI292">
        <v>426967</v>
      </c>
      <c r="HJ292">
        <v>19444</v>
      </c>
      <c r="HK292">
        <v>29683</v>
      </c>
      <c r="HL292">
        <v>6633</v>
      </c>
      <c r="HM292">
        <v>0</v>
      </c>
      <c r="HN292">
        <v>0</v>
      </c>
      <c r="HO292">
        <v>0</v>
      </c>
      <c r="HP292">
        <v>0</v>
      </c>
      <c r="HQ292">
        <v>14.54</v>
      </c>
      <c r="HR292">
        <v>222199</v>
      </c>
      <c r="HS292">
        <v>0</v>
      </c>
      <c r="HT292">
        <v>273.42</v>
      </c>
      <c r="HU292">
        <v>0</v>
      </c>
      <c r="HV292">
        <v>273.42</v>
      </c>
      <c r="HW292">
        <v>0</v>
      </c>
      <c r="HX292" t="s">
        <v>877</v>
      </c>
      <c r="HY292">
        <v>0</v>
      </c>
      <c r="HZ292">
        <v>273.42</v>
      </c>
      <c r="IA292">
        <v>0</v>
      </c>
      <c r="IB292">
        <v>273.42</v>
      </c>
      <c r="IC292">
        <v>40</v>
      </c>
      <c r="ID292">
        <v>30.0762</v>
      </c>
      <c r="IE292">
        <v>0</v>
      </c>
      <c r="IF292">
        <v>0</v>
      </c>
      <c r="IG292">
        <v>0</v>
      </c>
      <c r="IH292">
        <v>13.27</v>
      </c>
      <c r="II292">
        <v>0</v>
      </c>
      <c r="IJ292">
        <v>13.27</v>
      </c>
      <c r="IK292">
        <v>0</v>
      </c>
      <c r="IL292">
        <v>0</v>
      </c>
      <c r="IM292">
        <v>0</v>
      </c>
      <c r="IN292">
        <v>0</v>
      </c>
      <c r="IO292">
        <v>0</v>
      </c>
      <c r="IP292">
        <v>0</v>
      </c>
      <c r="IQ292">
        <v>0</v>
      </c>
      <c r="IR292">
        <v>0</v>
      </c>
      <c r="IS292">
        <v>0</v>
      </c>
      <c r="IT292">
        <v>0</v>
      </c>
      <c r="IU292">
        <v>3</v>
      </c>
      <c r="IV292">
        <v>0.75</v>
      </c>
      <c r="IW292">
        <v>-0.17</v>
      </c>
      <c r="IX292">
        <v>-4.2500000000000003E-2</v>
      </c>
      <c r="IY292">
        <v>46</v>
      </c>
      <c r="IZ292">
        <v>-0.17</v>
      </c>
      <c r="JA292">
        <v>46.17</v>
      </c>
      <c r="JB292">
        <v>0</v>
      </c>
      <c r="JC292">
        <v>55.92</v>
      </c>
      <c r="JD292">
        <v>0</v>
      </c>
      <c r="JE292">
        <v>55.92</v>
      </c>
      <c r="JF292">
        <v>0</v>
      </c>
      <c r="JG292">
        <v>67.2</v>
      </c>
      <c r="JH292">
        <v>0</v>
      </c>
      <c r="JI292">
        <v>67.2</v>
      </c>
      <c r="JJ292">
        <v>30.7837</v>
      </c>
      <c r="JK292">
        <v>445.50119999999998</v>
      </c>
      <c r="JL292" t="s">
        <v>878</v>
      </c>
      <c r="JM292">
        <v>0</v>
      </c>
      <c r="JN292">
        <v>0</v>
      </c>
      <c r="JO292">
        <v>812.67</v>
      </c>
      <c r="JP292">
        <v>69</v>
      </c>
      <c r="JQ292">
        <v>0.7</v>
      </c>
      <c r="JR292">
        <v>44317.36438082176</v>
      </c>
      <c r="JS292">
        <v>1</v>
      </c>
      <c r="JT292">
        <v>2</v>
      </c>
    </row>
    <row r="293" spans="1:280" x14ac:dyDescent="0.25">
      <c r="A293">
        <v>3365</v>
      </c>
      <c r="B293">
        <v>2214</v>
      </c>
      <c r="D293" t="s">
        <v>417</v>
      </c>
      <c r="E293" t="s">
        <v>422</v>
      </c>
      <c r="F293" t="s">
        <v>991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T293">
        <v>0</v>
      </c>
      <c r="U293">
        <v>0</v>
      </c>
      <c r="V293" t="s">
        <v>870</v>
      </c>
      <c r="W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G293">
        <v>0</v>
      </c>
      <c r="AH293">
        <v>0</v>
      </c>
      <c r="AI293">
        <v>0</v>
      </c>
      <c r="AJ293">
        <v>0</v>
      </c>
      <c r="AL293">
        <v>0</v>
      </c>
      <c r="AM293">
        <v>0</v>
      </c>
      <c r="AN293">
        <v>0</v>
      </c>
      <c r="AO293">
        <v>0</v>
      </c>
      <c r="AQ293">
        <v>0</v>
      </c>
      <c r="AR293">
        <v>0</v>
      </c>
      <c r="AS293">
        <v>0</v>
      </c>
      <c r="AT293">
        <v>0</v>
      </c>
      <c r="AU293">
        <v>0</v>
      </c>
      <c r="AV293">
        <v>0</v>
      </c>
      <c r="AX293">
        <v>0</v>
      </c>
      <c r="AY293">
        <v>0</v>
      </c>
      <c r="AZ293">
        <v>55.92</v>
      </c>
      <c r="BB293">
        <v>55.92</v>
      </c>
      <c r="BC293">
        <v>0</v>
      </c>
      <c r="BD293">
        <v>67.2</v>
      </c>
      <c r="BF293">
        <v>67.2</v>
      </c>
      <c r="BG293">
        <v>0</v>
      </c>
      <c r="BH293">
        <v>381.38249999999999</v>
      </c>
      <c r="BI293">
        <v>123.12</v>
      </c>
      <c r="BL293">
        <v>381.38249999999999</v>
      </c>
      <c r="BN293" t="s">
        <v>871</v>
      </c>
      <c r="BO293">
        <v>0</v>
      </c>
      <c r="BP293">
        <v>0</v>
      </c>
      <c r="BQ293">
        <v>0</v>
      </c>
      <c r="BR293">
        <v>0</v>
      </c>
      <c r="BS293">
        <v>0</v>
      </c>
      <c r="BT293" t="s">
        <v>872</v>
      </c>
      <c r="BU293" t="s">
        <v>872</v>
      </c>
      <c r="BV293" t="s">
        <v>872</v>
      </c>
      <c r="BW293" t="s">
        <v>872</v>
      </c>
      <c r="BY293">
        <v>0</v>
      </c>
      <c r="BZ293">
        <v>0</v>
      </c>
      <c r="CA293">
        <v>0</v>
      </c>
      <c r="CB293">
        <v>0</v>
      </c>
      <c r="CC293">
        <v>0</v>
      </c>
      <c r="CD293">
        <v>0</v>
      </c>
      <c r="CE293">
        <v>0</v>
      </c>
      <c r="CF293">
        <v>0</v>
      </c>
      <c r="CG293">
        <v>0</v>
      </c>
      <c r="CH293">
        <v>0</v>
      </c>
      <c r="CI293">
        <v>242.18</v>
      </c>
      <c r="CK293">
        <v>242.18</v>
      </c>
      <c r="CL293">
        <v>0</v>
      </c>
      <c r="CM293">
        <v>0</v>
      </c>
      <c r="CN293" t="s">
        <v>873</v>
      </c>
      <c r="CO293">
        <v>242.18</v>
      </c>
      <c r="CQ293">
        <v>242.18</v>
      </c>
      <c r="CR293">
        <v>0</v>
      </c>
      <c r="CS293">
        <v>0</v>
      </c>
      <c r="CT293">
        <v>0</v>
      </c>
      <c r="CU293">
        <v>0</v>
      </c>
      <c r="CV293">
        <v>9</v>
      </c>
      <c r="CW293">
        <v>4.5</v>
      </c>
      <c r="CY293">
        <v>9</v>
      </c>
      <c r="CZ293">
        <v>0</v>
      </c>
      <c r="DA293">
        <v>0</v>
      </c>
      <c r="DB293">
        <v>0</v>
      </c>
      <c r="DD293">
        <v>0</v>
      </c>
      <c r="DE293">
        <v>0</v>
      </c>
      <c r="DF293">
        <v>0</v>
      </c>
      <c r="DG293">
        <v>0</v>
      </c>
      <c r="DI293">
        <v>0</v>
      </c>
      <c r="DJ293">
        <v>0</v>
      </c>
      <c r="DK293">
        <v>0</v>
      </c>
      <c r="DL293">
        <v>0</v>
      </c>
      <c r="DM293">
        <v>46.33</v>
      </c>
      <c r="DN293">
        <v>11.5825</v>
      </c>
      <c r="DP293">
        <v>46.33</v>
      </c>
      <c r="DQ293">
        <v>0</v>
      </c>
      <c r="DR293">
        <v>55.92</v>
      </c>
      <c r="DT293">
        <v>55.92</v>
      </c>
      <c r="DU293">
        <v>0</v>
      </c>
      <c r="DV293">
        <v>67.2</v>
      </c>
      <c r="DX293">
        <v>67.2</v>
      </c>
      <c r="DY293">
        <v>0</v>
      </c>
      <c r="DZ293">
        <v>407.46</v>
      </c>
      <c r="EA293">
        <v>381.38249999999999</v>
      </c>
      <c r="ED293">
        <v>407.46</v>
      </c>
      <c r="EF293" t="s">
        <v>874</v>
      </c>
      <c r="EG293">
        <v>0</v>
      </c>
      <c r="EH293">
        <v>0</v>
      </c>
      <c r="EI293">
        <v>0</v>
      </c>
      <c r="EJ293">
        <v>0</v>
      </c>
      <c r="EK293">
        <v>0</v>
      </c>
      <c r="EL293" t="s">
        <v>872</v>
      </c>
      <c r="EM293" t="s">
        <v>872</v>
      </c>
      <c r="EN293" t="s">
        <v>872</v>
      </c>
      <c r="EO293" t="s">
        <v>872</v>
      </c>
      <c r="EQ293">
        <v>0</v>
      </c>
      <c r="ER293" s="22">
        <v>0</v>
      </c>
      <c r="ES293">
        <v>0</v>
      </c>
      <c r="ET293">
        <v>0</v>
      </c>
      <c r="EU293">
        <v>0</v>
      </c>
      <c r="EV293">
        <v>0</v>
      </c>
      <c r="EW293">
        <v>0</v>
      </c>
      <c r="EX293">
        <v>0</v>
      </c>
      <c r="EY293">
        <v>0</v>
      </c>
      <c r="EZ293">
        <v>0</v>
      </c>
      <c r="FA293">
        <v>266.83999999999997</v>
      </c>
      <c r="FC293">
        <v>266.83999999999997</v>
      </c>
      <c r="FD293">
        <v>0</v>
      </c>
      <c r="FE293">
        <v>0</v>
      </c>
      <c r="FF293" t="s">
        <v>875</v>
      </c>
      <c r="FG293">
        <v>266.83999999999997</v>
      </c>
      <c r="FI293">
        <v>266.83999999999997</v>
      </c>
      <c r="FJ293">
        <v>0</v>
      </c>
      <c r="FK293">
        <v>0</v>
      </c>
      <c r="FL293">
        <v>0</v>
      </c>
      <c r="FM293">
        <v>0</v>
      </c>
      <c r="FN293">
        <v>13</v>
      </c>
      <c r="FO293">
        <v>6.5</v>
      </c>
      <c r="FQ293">
        <v>13</v>
      </c>
      <c r="FR293">
        <v>0</v>
      </c>
      <c r="FS293">
        <v>0</v>
      </c>
      <c r="FT293">
        <v>0</v>
      </c>
      <c r="FV293">
        <v>0</v>
      </c>
      <c r="FW293">
        <v>0</v>
      </c>
      <c r="FX293">
        <v>0</v>
      </c>
      <c r="FY293">
        <v>0</v>
      </c>
      <c r="GA293">
        <v>0</v>
      </c>
      <c r="GB293">
        <v>0</v>
      </c>
      <c r="GC293">
        <v>0</v>
      </c>
      <c r="GD293">
        <v>0</v>
      </c>
      <c r="GE293">
        <v>44</v>
      </c>
      <c r="GF293">
        <v>11</v>
      </c>
      <c r="GH293">
        <v>44</v>
      </c>
      <c r="GI293">
        <v>0</v>
      </c>
      <c r="GJ293">
        <v>55.92</v>
      </c>
      <c r="GL293">
        <v>55.92</v>
      </c>
      <c r="GM293">
        <v>0</v>
      </c>
      <c r="GN293">
        <v>67.2</v>
      </c>
      <c r="GP293">
        <v>67.2</v>
      </c>
      <c r="GQ293">
        <v>0</v>
      </c>
      <c r="GR293">
        <v>414.71749999999997</v>
      </c>
      <c r="GS293">
        <v>407.46</v>
      </c>
      <c r="GV293">
        <v>414.71749999999997</v>
      </c>
      <c r="GX293" t="s">
        <v>876</v>
      </c>
      <c r="GY293">
        <v>0</v>
      </c>
      <c r="GZ293">
        <v>0</v>
      </c>
      <c r="HA293">
        <v>0</v>
      </c>
      <c r="HB293">
        <v>0</v>
      </c>
      <c r="HC293">
        <v>0</v>
      </c>
      <c r="HD293" t="s">
        <v>872</v>
      </c>
      <c r="HE293" t="s">
        <v>872</v>
      </c>
      <c r="HF293" t="s">
        <v>872</v>
      </c>
      <c r="HG293" t="s">
        <v>872</v>
      </c>
      <c r="HI293">
        <v>0</v>
      </c>
      <c r="HJ293">
        <v>0</v>
      </c>
      <c r="HK293">
        <v>0</v>
      </c>
      <c r="HL293">
        <v>0</v>
      </c>
      <c r="HM293">
        <v>0</v>
      </c>
      <c r="HN293">
        <v>0</v>
      </c>
      <c r="HO293">
        <v>0</v>
      </c>
      <c r="HP293">
        <v>0</v>
      </c>
      <c r="HQ293">
        <v>0</v>
      </c>
      <c r="HR293">
        <v>0</v>
      </c>
      <c r="HS293">
        <v>273.42</v>
      </c>
      <c r="HU293">
        <v>273.42</v>
      </c>
      <c r="HV293">
        <v>0</v>
      </c>
      <c r="HW293">
        <v>0</v>
      </c>
      <c r="HX293" t="s">
        <v>877</v>
      </c>
      <c r="HY293">
        <v>273.42</v>
      </c>
      <c r="IA293">
        <v>273.42</v>
      </c>
      <c r="IB293">
        <v>0</v>
      </c>
      <c r="IC293">
        <v>0</v>
      </c>
      <c r="ID293">
        <v>0</v>
      </c>
      <c r="IE293">
        <v>0</v>
      </c>
      <c r="IF293">
        <v>13.27</v>
      </c>
      <c r="IG293">
        <v>6.6349999999999998</v>
      </c>
      <c r="II293">
        <v>13.27</v>
      </c>
      <c r="IJ293">
        <v>0</v>
      </c>
      <c r="IK293">
        <v>0</v>
      </c>
      <c r="IL293">
        <v>0</v>
      </c>
      <c r="IN293">
        <v>0</v>
      </c>
      <c r="IO293">
        <v>0</v>
      </c>
      <c r="IP293">
        <v>0</v>
      </c>
      <c r="IQ293">
        <v>0</v>
      </c>
      <c r="IS293">
        <v>0</v>
      </c>
      <c r="IT293">
        <v>0</v>
      </c>
      <c r="IU293">
        <v>0</v>
      </c>
      <c r="IV293">
        <v>0</v>
      </c>
      <c r="IW293">
        <v>46.17</v>
      </c>
      <c r="IX293">
        <v>11.5425</v>
      </c>
      <c r="IZ293">
        <v>46.17</v>
      </c>
      <c r="JA293">
        <v>0</v>
      </c>
      <c r="JB293">
        <v>55.92</v>
      </c>
      <c r="JD293">
        <v>55.92</v>
      </c>
      <c r="JE293">
        <v>0</v>
      </c>
      <c r="JF293">
        <v>67.2</v>
      </c>
      <c r="JH293">
        <v>67.2</v>
      </c>
      <c r="JI293">
        <v>0</v>
      </c>
      <c r="JJ293">
        <v>414.71749999999997</v>
      </c>
      <c r="JL293" t="s">
        <v>878</v>
      </c>
      <c r="JM293">
        <v>0</v>
      </c>
      <c r="JN293">
        <v>0</v>
      </c>
      <c r="JO293">
        <v>0</v>
      </c>
      <c r="JP293">
        <v>0</v>
      </c>
      <c r="JQ293">
        <v>0</v>
      </c>
      <c r="JR293">
        <v>44317.36438082176</v>
      </c>
      <c r="JS293">
        <v>1</v>
      </c>
      <c r="JT293">
        <v>3</v>
      </c>
    </row>
    <row r="294" spans="1:280" x14ac:dyDescent="0.25">
      <c r="A294">
        <v>2215</v>
      </c>
      <c r="B294">
        <v>2215</v>
      </c>
      <c r="C294" t="s">
        <v>423</v>
      </c>
      <c r="D294" t="s">
        <v>417</v>
      </c>
      <c r="E294" t="s">
        <v>424</v>
      </c>
      <c r="G294">
        <v>2200</v>
      </c>
      <c r="H294">
        <v>603977</v>
      </c>
      <c r="I294">
        <v>0</v>
      </c>
      <c r="J294">
        <v>0</v>
      </c>
      <c r="K294">
        <v>5000</v>
      </c>
      <c r="L294">
        <v>0</v>
      </c>
      <c r="M294">
        <v>0</v>
      </c>
      <c r="N294">
        <v>0</v>
      </c>
      <c r="O294">
        <v>0</v>
      </c>
      <c r="P294">
        <v>16.63</v>
      </c>
      <c r="Q294">
        <v>200000</v>
      </c>
      <c r="R294">
        <v>285</v>
      </c>
      <c r="S294">
        <v>285</v>
      </c>
      <c r="T294">
        <v>285</v>
      </c>
      <c r="U294">
        <v>0</v>
      </c>
      <c r="V294" t="s">
        <v>870</v>
      </c>
      <c r="W294">
        <v>285</v>
      </c>
      <c r="X294">
        <v>285</v>
      </c>
      <c r="Y294">
        <v>285</v>
      </c>
      <c r="Z294">
        <v>0</v>
      </c>
      <c r="AA294">
        <v>40</v>
      </c>
      <c r="AB294">
        <v>31.35</v>
      </c>
      <c r="AC294">
        <v>0.4</v>
      </c>
      <c r="AD294">
        <v>0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v>0</v>
      </c>
      <c r="AK294">
        <v>0</v>
      </c>
      <c r="AL294">
        <v>0</v>
      </c>
      <c r="AM294">
        <v>0</v>
      </c>
      <c r="AN294">
        <v>0</v>
      </c>
      <c r="AO294">
        <v>0</v>
      </c>
      <c r="AP294">
        <v>0</v>
      </c>
      <c r="AQ294">
        <v>0</v>
      </c>
      <c r="AR294">
        <v>0</v>
      </c>
      <c r="AS294">
        <v>1</v>
      </c>
      <c r="AT294">
        <v>0.25</v>
      </c>
      <c r="AU294">
        <v>18</v>
      </c>
      <c r="AV294">
        <v>4.5</v>
      </c>
      <c r="AW294">
        <v>18</v>
      </c>
      <c r="AX294">
        <v>18</v>
      </c>
      <c r="AY294">
        <v>0</v>
      </c>
      <c r="AZ294">
        <v>0</v>
      </c>
      <c r="BA294">
        <v>43.41</v>
      </c>
      <c r="BB294">
        <v>0</v>
      </c>
      <c r="BC294">
        <v>43.41</v>
      </c>
      <c r="BD294">
        <v>0</v>
      </c>
      <c r="BE294">
        <v>66</v>
      </c>
      <c r="BF294">
        <v>0</v>
      </c>
      <c r="BG294">
        <v>66</v>
      </c>
      <c r="BH294">
        <v>46.5991</v>
      </c>
      <c r="BI294">
        <v>321.5</v>
      </c>
      <c r="BJ294">
        <v>438.0616</v>
      </c>
      <c r="BK294">
        <v>430.91</v>
      </c>
      <c r="BL294">
        <v>321.5</v>
      </c>
      <c r="BM294">
        <v>438.0616</v>
      </c>
      <c r="BN294" t="s">
        <v>871</v>
      </c>
      <c r="BO294">
        <v>0</v>
      </c>
      <c r="BP294">
        <v>0</v>
      </c>
      <c r="BQ294">
        <v>701.75</v>
      </c>
      <c r="BR294">
        <v>49</v>
      </c>
      <c r="BS294">
        <v>0.7</v>
      </c>
      <c r="BT294" t="s">
        <v>872</v>
      </c>
      <c r="BU294" t="s">
        <v>872</v>
      </c>
      <c r="BV294" t="s">
        <v>872</v>
      </c>
      <c r="BW294" t="s">
        <v>872</v>
      </c>
      <c r="BX294">
        <v>2200</v>
      </c>
      <c r="BY294">
        <v>586695</v>
      </c>
      <c r="BZ294">
        <v>0</v>
      </c>
      <c r="CA294">
        <v>0</v>
      </c>
      <c r="CB294">
        <v>5000</v>
      </c>
      <c r="CC294">
        <v>0</v>
      </c>
      <c r="CD294">
        <v>0</v>
      </c>
      <c r="CE294">
        <v>0</v>
      </c>
      <c r="CF294">
        <v>0</v>
      </c>
      <c r="CG294">
        <v>16.63</v>
      </c>
      <c r="CH294">
        <v>200000</v>
      </c>
      <c r="CI294">
        <v>13.72</v>
      </c>
      <c r="CJ294">
        <v>291.06</v>
      </c>
      <c r="CK294">
        <v>13.72</v>
      </c>
      <c r="CL294">
        <v>277.33999999999997</v>
      </c>
      <c r="CM294">
        <v>0</v>
      </c>
      <c r="CN294" t="s">
        <v>873</v>
      </c>
      <c r="CO294">
        <v>13.72</v>
      </c>
      <c r="CP294">
        <v>291.06</v>
      </c>
      <c r="CQ294">
        <v>13.72</v>
      </c>
      <c r="CR294">
        <v>277.33999999999997</v>
      </c>
      <c r="CS294">
        <v>34</v>
      </c>
      <c r="CT294">
        <v>32.016599999999997</v>
      </c>
      <c r="CU294">
        <v>0.4</v>
      </c>
      <c r="CV294">
        <v>0</v>
      </c>
      <c r="CW294">
        <v>0</v>
      </c>
      <c r="CX294">
        <v>0.85</v>
      </c>
      <c r="CY294">
        <v>0</v>
      </c>
      <c r="CZ294">
        <v>0.85</v>
      </c>
      <c r="DA294">
        <v>0</v>
      </c>
      <c r="DB294">
        <v>0</v>
      </c>
      <c r="DC294">
        <v>0</v>
      </c>
      <c r="DD294">
        <v>0</v>
      </c>
      <c r="DE294">
        <v>0</v>
      </c>
      <c r="DF294">
        <v>0</v>
      </c>
      <c r="DG294">
        <v>0</v>
      </c>
      <c r="DH294">
        <v>0</v>
      </c>
      <c r="DI294">
        <v>0</v>
      </c>
      <c r="DJ294">
        <v>0</v>
      </c>
      <c r="DK294">
        <v>1</v>
      </c>
      <c r="DL294">
        <v>0.25</v>
      </c>
      <c r="DM294">
        <v>0.85</v>
      </c>
      <c r="DN294">
        <v>0.21249999999999999</v>
      </c>
      <c r="DO294">
        <v>18</v>
      </c>
      <c r="DP294">
        <v>0.85</v>
      </c>
      <c r="DQ294">
        <v>17.149999999999999</v>
      </c>
      <c r="DR294">
        <v>0</v>
      </c>
      <c r="DS294">
        <v>43.41</v>
      </c>
      <c r="DT294">
        <v>0</v>
      </c>
      <c r="DU294">
        <v>43.41</v>
      </c>
      <c r="DV294">
        <v>0</v>
      </c>
      <c r="DW294">
        <v>66</v>
      </c>
      <c r="DX294">
        <v>0</v>
      </c>
      <c r="DY294">
        <v>66</v>
      </c>
      <c r="DZ294">
        <v>31.8644</v>
      </c>
      <c r="EA294">
        <v>46.5991</v>
      </c>
      <c r="EB294">
        <v>433.56439999999998</v>
      </c>
      <c r="EC294">
        <v>438.0616</v>
      </c>
      <c r="ED294">
        <v>46.5991</v>
      </c>
      <c r="EE294">
        <v>438.0616</v>
      </c>
      <c r="EF294" t="s">
        <v>874</v>
      </c>
      <c r="EG294">
        <v>-5.5180000000000003E-3</v>
      </c>
      <c r="EH294">
        <v>0</v>
      </c>
      <c r="EI294">
        <v>683.36</v>
      </c>
      <c r="EJ294">
        <v>53</v>
      </c>
      <c r="EK294">
        <v>0.7</v>
      </c>
      <c r="EL294" t="s">
        <v>872</v>
      </c>
      <c r="EM294" t="s">
        <v>872</v>
      </c>
      <c r="EN294" t="s">
        <v>872</v>
      </c>
      <c r="EO294" t="s">
        <v>872</v>
      </c>
      <c r="EP294">
        <v>2200</v>
      </c>
      <c r="EQ294">
        <v>574439</v>
      </c>
      <c r="ER294" s="22">
        <v>13187</v>
      </c>
      <c r="ES294">
        <v>31179</v>
      </c>
      <c r="ET294">
        <v>4736</v>
      </c>
      <c r="EU294">
        <v>0</v>
      </c>
      <c r="EV294">
        <v>0</v>
      </c>
      <c r="EW294">
        <v>0</v>
      </c>
      <c r="EX294">
        <v>0</v>
      </c>
      <c r="EY294">
        <v>16.63</v>
      </c>
      <c r="EZ294">
        <v>247760</v>
      </c>
      <c r="FA294">
        <v>0</v>
      </c>
      <c r="FB294">
        <v>286.04000000000002</v>
      </c>
      <c r="FC294">
        <v>0</v>
      </c>
      <c r="FD294">
        <v>286.04000000000002</v>
      </c>
      <c r="FE294">
        <v>0</v>
      </c>
      <c r="FF294" t="s">
        <v>875</v>
      </c>
      <c r="FG294">
        <v>0</v>
      </c>
      <c r="FH294">
        <v>286.04000000000002</v>
      </c>
      <c r="FI294">
        <v>0</v>
      </c>
      <c r="FJ294">
        <v>286.04000000000002</v>
      </c>
      <c r="FK294">
        <v>42</v>
      </c>
      <c r="FL294">
        <v>31.464400000000001</v>
      </c>
      <c r="FM294">
        <v>0.4</v>
      </c>
      <c r="FN294">
        <v>0</v>
      </c>
      <c r="FO294">
        <v>0</v>
      </c>
      <c r="FP294">
        <v>0</v>
      </c>
      <c r="FQ294">
        <v>0</v>
      </c>
      <c r="FR294">
        <v>0</v>
      </c>
      <c r="FS294">
        <v>0</v>
      </c>
      <c r="FT294">
        <v>0</v>
      </c>
      <c r="FU294">
        <v>0</v>
      </c>
      <c r="FV294">
        <v>0</v>
      </c>
      <c r="FW294">
        <v>0</v>
      </c>
      <c r="FX294">
        <v>0</v>
      </c>
      <c r="FY294">
        <v>0</v>
      </c>
      <c r="FZ294">
        <v>0</v>
      </c>
      <c r="GA294">
        <v>0</v>
      </c>
      <c r="GB294">
        <v>0</v>
      </c>
      <c r="GC294">
        <v>0</v>
      </c>
      <c r="GD294">
        <v>0</v>
      </c>
      <c r="GE294">
        <v>0</v>
      </c>
      <c r="GF294">
        <v>0</v>
      </c>
      <c r="GG294">
        <v>25</v>
      </c>
      <c r="GH294">
        <v>0</v>
      </c>
      <c r="GI294">
        <v>25</v>
      </c>
      <c r="GJ294">
        <v>0</v>
      </c>
      <c r="GK294">
        <v>43.41</v>
      </c>
      <c r="GL294">
        <v>0</v>
      </c>
      <c r="GM294">
        <v>43.41</v>
      </c>
      <c r="GN294">
        <v>0</v>
      </c>
      <c r="GO294">
        <v>66</v>
      </c>
      <c r="GP294">
        <v>0</v>
      </c>
      <c r="GQ294">
        <v>66</v>
      </c>
      <c r="GR294">
        <v>32.8414</v>
      </c>
      <c r="GS294">
        <v>31.8644</v>
      </c>
      <c r="GT294">
        <v>438.43639999999999</v>
      </c>
      <c r="GU294">
        <v>433.56439999999998</v>
      </c>
      <c r="GV294">
        <v>32.8414</v>
      </c>
      <c r="GW294">
        <v>438.43639999999999</v>
      </c>
      <c r="GX294" t="s">
        <v>876</v>
      </c>
      <c r="GY294">
        <v>-1.6532999999999999E-2</v>
      </c>
      <c r="GZ294">
        <v>0</v>
      </c>
      <c r="HA294">
        <v>851.85</v>
      </c>
      <c r="HB294">
        <v>71</v>
      </c>
      <c r="HC294">
        <v>0.7</v>
      </c>
      <c r="HD294" t="s">
        <v>872</v>
      </c>
      <c r="HE294" t="s">
        <v>872</v>
      </c>
      <c r="HF294" t="s">
        <v>872</v>
      </c>
      <c r="HG294" t="s">
        <v>872</v>
      </c>
      <c r="HH294">
        <v>2200</v>
      </c>
      <c r="HI294">
        <v>551954</v>
      </c>
      <c r="HJ294">
        <v>13775</v>
      </c>
      <c r="HK294">
        <v>33682</v>
      </c>
      <c r="HL294">
        <v>10936</v>
      </c>
      <c r="HM294">
        <v>0</v>
      </c>
      <c r="HN294">
        <v>0</v>
      </c>
      <c r="HO294">
        <v>0</v>
      </c>
      <c r="HP294">
        <v>0</v>
      </c>
      <c r="HQ294">
        <v>15.64</v>
      </c>
      <c r="HR294">
        <v>187507</v>
      </c>
      <c r="HS294">
        <v>0</v>
      </c>
      <c r="HT294">
        <v>291.24</v>
      </c>
      <c r="HU294">
        <v>0</v>
      </c>
      <c r="HV294">
        <v>291.24</v>
      </c>
      <c r="HW294">
        <v>0</v>
      </c>
      <c r="HX294" t="s">
        <v>877</v>
      </c>
      <c r="HY294">
        <v>0</v>
      </c>
      <c r="HZ294">
        <v>291.24</v>
      </c>
      <c r="IA294">
        <v>0</v>
      </c>
      <c r="IB294">
        <v>291.24</v>
      </c>
      <c r="IC294">
        <v>40</v>
      </c>
      <c r="ID294">
        <v>32.0364</v>
      </c>
      <c r="IE294">
        <v>0.5</v>
      </c>
      <c r="IF294">
        <v>0</v>
      </c>
      <c r="IG294">
        <v>0</v>
      </c>
      <c r="IH294">
        <v>0</v>
      </c>
      <c r="II294">
        <v>0</v>
      </c>
      <c r="IJ294">
        <v>0</v>
      </c>
      <c r="IK294">
        <v>0</v>
      </c>
      <c r="IL294">
        <v>0</v>
      </c>
      <c r="IM294">
        <v>0</v>
      </c>
      <c r="IN294">
        <v>0</v>
      </c>
      <c r="IO294">
        <v>0</v>
      </c>
      <c r="IP294">
        <v>0</v>
      </c>
      <c r="IQ294">
        <v>0</v>
      </c>
      <c r="IR294">
        <v>0</v>
      </c>
      <c r="IS294">
        <v>0</v>
      </c>
      <c r="IT294">
        <v>0</v>
      </c>
      <c r="IU294">
        <v>1</v>
      </c>
      <c r="IV294">
        <v>0.25</v>
      </c>
      <c r="IW294">
        <v>0.22</v>
      </c>
      <c r="IX294">
        <v>5.5E-2</v>
      </c>
      <c r="IY294">
        <v>20</v>
      </c>
      <c r="IZ294">
        <v>0.22</v>
      </c>
      <c r="JA294">
        <v>19.78</v>
      </c>
      <c r="JB294">
        <v>0</v>
      </c>
      <c r="JC294">
        <v>43.41</v>
      </c>
      <c r="JD294">
        <v>0</v>
      </c>
      <c r="JE294">
        <v>43.41</v>
      </c>
      <c r="JF294">
        <v>0</v>
      </c>
      <c r="JG294">
        <v>66</v>
      </c>
      <c r="JH294">
        <v>0</v>
      </c>
      <c r="JI294">
        <v>66</v>
      </c>
      <c r="JJ294">
        <v>32.8414</v>
      </c>
      <c r="JK294">
        <v>438.43639999999999</v>
      </c>
      <c r="JL294" t="s">
        <v>878</v>
      </c>
      <c r="JM294">
        <v>-1.5299999999999999E-2</v>
      </c>
      <c r="JN294">
        <v>0</v>
      </c>
      <c r="JO294">
        <v>643.82000000000005</v>
      </c>
      <c r="JP294">
        <v>48</v>
      </c>
      <c r="JQ294">
        <v>0.7</v>
      </c>
      <c r="JR294">
        <v>44317.36438082176</v>
      </c>
      <c r="JS294">
        <v>1</v>
      </c>
      <c r="JT294">
        <v>2</v>
      </c>
    </row>
    <row r="295" spans="1:280" x14ac:dyDescent="0.25">
      <c r="A295">
        <v>1079</v>
      </c>
      <c r="B295">
        <v>2215</v>
      </c>
      <c r="D295" t="s">
        <v>417</v>
      </c>
      <c r="E295" t="s">
        <v>424</v>
      </c>
      <c r="F295" t="s">
        <v>992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T295">
        <v>0</v>
      </c>
      <c r="U295">
        <v>0</v>
      </c>
      <c r="V295" t="s">
        <v>870</v>
      </c>
      <c r="W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G295">
        <v>0</v>
      </c>
      <c r="AH295">
        <v>0</v>
      </c>
      <c r="AI295">
        <v>0</v>
      </c>
      <c r="AJ295">
        <v>0</v>
      </c>
      <c r="AL295">
        <v>0</v>
      </c>
      <c r="AM295">
        <v>0</v>
      </c>
      <c r="AN295">
        <v>0</v>
      </c>
      <c r="AO295">
        <v>0</v>
      </c>
      <c r="AQ295">
        <v>0</v>
      </c>
      <c r="AR295">
        <v>0</v>
      </c>
      <c r="AS295">
        <v>0</v>
      </c>
      <c r="AT295">
        <v>0</v>
      </c>
      <c r="AU295">
        <v>0</v>
      </c>
      <c r="AV295">
        <v>0</v>
      </c>
      <c r="AX295">
        <v>0</v>
      </c>
      <c r="AY295">
        <v>0</v>
      </c>
      <c r="AZ295">
        <v>43.41</v>
      </c>
      <c r="BB295">
        <v>43.41</v>
      </c>
      <c r="BC295">
        <v>0</v>
      </c>
      <c r="BD295">
        <v>66</v>
      </c>
      <c r="BF295">
        <v>66</v>
      </c>
      <c r="BG295">
        <v>0</v>
      </c>
      <c r="BH295">
        <v>391.46249999999998</v>
      </c>
      <c r="BI295">
        <v>109.41</v>
      </c>
      <c r="BL295">
        <v>391.46249999999998</v>
      </c>
      <c r="BN295" t="s">
        <v>871</v>
      </c>
      <c r="BO295">
        <v>0</v>
      </c>
      <c r="BP295">
        <v>0</v>
      </c>
      <c r="BQ295">
        <v>0</v>
      </c>
      <c r="BR295">
        <v>0</v>
      </c>
      <c r="BS295">
        <v>0</v>
      </c>
      <c r="BT295" t="s">
        <v>872</v>
      </c>
      <c r="BU295" t="s">
        <v>872</v>
      </c>
      <c r="BV295" t="s">
        <v>872</v>
      </c>
      <c r="BW295" t="s">
        <v>872</v>
      </c>
      <c r="BY295">
        <v>0</v>
      </c>
      <c r="BZ295">
        <v>0</v>
      </c>
      <c r="CA295">
        <v>0</v>
      </c>
      <c r="CB295">
        <v>0</v>
      </c>
      <c r="CC295">
        <v>0</v>
      </c>
      <c r="CD295">
        <v>0</v>
      </c>
      <c r="CE295">
        <v>0</v>
      </c>
      <c r="CF295">
        <v>0</v>
      </c>
      <c r="CG295">
        <v>0</v>
      </c>
      <c r="CH295">
        <v>0</v>
      </c>
      <c r="CI295">
        <v>277.33999999999997</v>
      </c>
      <c r="CK295">
        <v>277.33999999999997</v>
      </c>
      <c r="CL295">
        <v>0</v>
      </c>
      <c r="CM295">
        <v>0</v>
      </c>
      <c r="CN295" t="s">
        <v>873</v>
      </c>
      <c r="CO295">
        <v>277.33999999999997</v>
      </c>
      <c r="CQ295">
        <v>277.33999999999997</v>
      </c>
      <c r="CR295">
        <v>0</v>
      </c>
      <c r="CS295">
        <v>0</v>
      </c>
      <c r="CT295">
        <v>0</v>
      </c>
      <c r="CU295">
        <v>0</v>
      </c>
      <c r="CV295">
        <v>0.85</v>
      </c>
      <c r="CW295">
        <v>0.42499999999999999</v>
      </c>
      <c r="CY295">
        <v>0.85</v>
      </c>
      <c r="CZ295">
        <v>0</v>
      </c>
      <c r="DA295">
        <v>0</v>
      </c>
      <c r="DB295">
        <v>0</v>
      </c>
      <c r="DD295">
        <v>0</v>
      </c>
      <c r="DE295">
        <v>0</v>
      </c>
      <c r="DF295">
        <v>0</v>
      </c>
      <c r="DG295">
        <v>0</v>
      </c>
      <c r="DI295">
        <v>0</v>
      </c>
      <c r="DJ295">
        <v>0</v>
      </c>
      <c r="DK295">
        <v>0</v>
      </c>
      <c r="DL295">
        <v>0</v>
      </c>
      <c r="DM295">
        <v>17.149999999999999</v>
      </c>
      <c r="DN295">
        <v>4.2874999999999996</v>
      </c>
      <c r="DP295">
        <v>17.149999999999999</v>
      </c>
      <c r="DQ295">
        <v>0</v>
      </c>
      <c r="DR295">
        <v>43.41</v>
      </c>
      <c r="DT295">
        <v>43.41</v>
      </c>
      <c r="DU295">
        <v>0</v>
      </c>
      <c r="DV295">
        <v>66</v>
      </c>
      <c r="DX295">
        <v>66</v>
      </c>
      <c r="DY295">
        <v>0</v>
      </c>
      <c r="DZ295">
        <v>401.7</v>
      </c>
      <c r="EA295">
        <v>391.46249999999998</v>
      </c>
      <c r="ED295">
        <v>401.7</v>
      </c>
      <c r="EF295" t="s">
        <v>874</v>
      </c>
      <c r="EG295">
        <v>-5.5180000000000003E-3</v>
      </c>
      <c r="EH295">
        <v>0</v>
      </c>
      <c r="EI295">
        <v>0</v>
      </c>
      <c r="EJ295">
        <v>0</v>
      </c>
      <c r="EK295">
        <v>0</v>
      </c>
      <c r="EL295" t="s">
        <v>872</v>
      </c>
      <c r="EM295" t="s">
        <v>872</v>
      </c>
      <c r="EN295" t="s">
        <v>872</v>
      </c>
      <c r="EO295" t="s">
        <v>872</v>
      </c>
      <c r="EQ295">
        <v>0</v>
      </c>
      <c r="ER295" s="22">
        <v>0</v>
      </c>
      <c r="ES295">
        <v>0</v>
      </c>
      <c r="ET295">
        <v>0</v>
      </c>
      <c r="EU295">
        <v>0</v>
      </c>
      <c r="EV295">
        <v>0</v>
      </c>
      <c r="EW295">
        <v>0</v>
      </c>
      <c r="EX295">
        <v>0</v>
      </c>
      <c r="EY295">
        <v>0</v>
      </c>
      <c r="EZ295">
        <v>0</v>
      </c>
      <c r="FA295">
        <v>286.04000000000002</v>
      </c>
      <c r="FC295">
        <v>286.04000000000002</v>
      </c>
      <c r="FD295">
        <v>0</v>
      </c>
      <c r="FE295">
        <v>0</v>
      </c>
      <c r="FF295" t="s">
        <v>875</v>
      </c>
      <c r="FG295">
        <v>286.04000000000002</v>
      </c>
      <c r="FI295">
        <v>286.04000000000002</v>
      </c>
      <c r="FJ295">
        <v>0</v>
      </c>
      <c r="FK295">
        <v>0</v>
      </c>
      <c r="FL295">
        <v>0</v>
      </c>
      <c r="FM295">
        <v>0</v>
      </c>
      <c r="FN295">
        <v>0</v>
      </c>
      <c r="FO295">
        <v>0</v>
      </c>
      <c r="FQ295">
        <v>0</v>
      </c>
      <c r="FR295">
        <v>0</v>
      </c>
      <c r="FS295">
        <v>0</v>
      </c>
      <c r="FT295">
        <v>0</v>
      </c>
      <c r="FV295">
        <v>0</v>
      </c>
      <c r="FW295">
        <v>0</v>
      </c>
      <c r="FX295">
        <v>0</v>
      </c>
      <c r="FY295">
        <v>0</v>
      </c>
      <c r="GA295">
        <v>0</v>
      </c>
      <c r="GB295">
        <v>0</v>
      </c>
      <c r="GC295">
        <v>0</v>
      </c>
      <c r="GD295">
        <v>0</v>
      </c>
      <c r="GE295">
        <v>25</v>
      </c>
      <c r="GF295">
        <v>6.25</v>
      </c>
      <c r="GH295">
        <v>25</v>
      </c>
      <c r="GI295">
        <v>0</v>
      </c>
      <c r="GJ295">
        <v>43.41</v>
      </c>
      <c r="GL295">
        <v>43.41</v>
      </c>
      <c r="GM295">
        <v>0</v>
      </c>
      <c r="GN295">
        <v>66</v>
      </c>
      <c r="GP295">
        <v>66</v>
      </c>
      <c r="GQ295">
        <v>0</v>
      </c>
      <c r="GR295">
        <v>405.59500000000003</v>
      </c>
      <c r="GS295">
        <v>401.7</v>
      </c>
      <c r="GV295">
        <v>405.59500000000003</v>
      </c>
      <c r="GX295" t="s">
        <v>876</v>
      </c>
      <c r="GY295">
        <v>-1.6532999999999999E-2</v>
      </c>
      <c r="GZ295">
        <v>0</v>
      </c>
      <c r="HA295">
        <v>0</v>
      </c>
      <c r="HB295">
        <v>0</v>
      </c>
      <c r="HC295">
        <v>0</v>
      </c>
      <c r="HD295" t="s">
        <v>872</v>
      </c>
      <c r="HE295" t="s">
        <v>872</v>
      </c>
      <c r="HF295" t="s">
        <v>872</v>
      </c>
      <c r="HG295" t="s">
        <v>872</v>
      </c>
      <c r="HI295">
        <v>0</v>
      </c>
      <c r="HJ295">
        <v>0</v>
      </c>
      <c r="HK295">
        <v>0</v>
      </c>
      <c r="HL295">
        <v>0</v>
      </c>
      <c r="HM295">
        <v>0</v>
      </c>
      <c r="HN295">
        <v>0</v>
      </c>
      <c r="HO295">
        <v>0</v>
      </c>
      <c r="HP295">
        <v>0</v>
      </c>
      <c r="HQ295">
        <v>0</v>
      </c>
      <c r="HR295">
        <v>0</v>
      </c>
      <c r="HS295">
        <v>291.24</v>
      </c>
      <c r="HU295">
        <v>291.24</v>
      </c>
      <c r="HV295">
        <v>0</v>
      </c>
      <c r="HW295">
        <v>0</v>
      </c>
      <c r="HX295" t="s">
        <v>877</v>
      </c>
      <c r="HY295">
        <v>291.24</v>
      </c>
      <c r="IA295">
        <v>291.24</v>
      </c>
      <c r="IB295">
        <v>0</v>
      </c>
      <c r="IC295">
        <v>0</v>
      </c>
      <c r="ID295">
        <v>0</v>
      </c>
      <c r="IE295">
        <v>0</v>
      </c>
      <c r="IF295">
        <v>0</v>
      </c>
      <c r="IG295">
        <v>0</v>
      </c>
      <c r="II295">
        <v>0</v>
      </c>
      <c r="IJ295">
        <v>0</v>
      </c>
      <c r="IK295">
        <v>0</v>
      </c>
      <c r="IL295">
        <v>0</v>
      </c>
      <c r="IN295">
        <v>0</v>
      </c>
      <c r="IO295">
        <v>0</v>
      </c>
      <c r="IP295">
        <v>0</v>
      </c>
      <c r="IQ295">
        <v>0</v>
      </c>
      <c r="IS295">
        <v>0</v>
      </c>
      <c r="IT295">
        <v>0</v>
      </c>
      <c r="IU295">
        <v>0</v>
      </c>
      <c r="IV295">
        <v>0</v>
      </c>
      <c r="IW295">
        <v>19.78</v>
      </c>
      <c r="IX295">
        <v>4.9450000000000003</v>
      </c>
      <c r="IZ295">
        <v>19.78</v>
      </c>
      <c r="JA295">
        <v>0</v>
      </c>
      <c r="JB295">
        <v>43.41</v>
      </c>
      <c r="JD295">
        <v>43.41</v>
      </c>
      <c r="JE295">
        <v>0</v>
      </c>
      <c r="JF295">
        <v>66</v>
      </c>
      <c r="JH295">
        <v>66</v>
      </c>
      <c r="JI295">
        <v>0</v>
      </c>
      <c r="JJ295">
        <v>405.59500000000003</v>
      </c>
      <c r="JL295" t="s">
        <v>878</v>
      </c>
      <c r="JM295">
        <v>0</v>
      </c>
      <c r="JN295">
        <v>0</v>
      </c>
      <c r="JO295">
        <v>0</v>
      </c>
      <c r="JP295">
        <v>0</v>
      </c>
      <c r="JQ295">
        <v>0</v>
      </c>
      <c r="JR295">
        <v>44317.36438082176</v>
      </c>
      <c r="JS295">
        <v>1</v>
      </c>
      <c r="JT295">
        <v>3</v>
      </c>
    </row>
    <row r="296" spans="1:280" x14ac:dyDescent="0.25">
      <c r="A296">
        <v>2216</v>
      </c>
      <c r="B296">
        <v>2216</v>
      </c>
      <c r="C296" t="s">
        <v>425</v>
      </c>
      <c r="D296" t="s">
        <v>417</v>
      </c>
      <c r="E296" t="s">
        <v>426</v>
      </c>
      <c r="G296">
        <v>2200</v>
      </c>
      <c r="H296">
        <v>803000</v>
      </c>
      <c r="I296">
        <v>10000</v>
      </c>
      <c r="J296">
        <v>0</v>
      </c>
      <c r="K296">
        <v>5000</v>
      </c>
      <c r="L296">
        <v>0</v>
      </c>
      <c r="M296">
        <v>0</v>
      </c>
      <c r="N296">
        <v>0</v>
      </c>
      <c r="O296">
        <v>0</v>
      </c>
      <c r="P296">
        <v>15.68</v>
      </c>
      <c r="Q296">
        <v>215000</v>
      </c>
      <c r="R296">
        <v>298</v>
      </c>
      <c r="S296">
        <v>298</v>
      </c>
      <c r="T296">
        <v>298</v>
      </c>
      <c r="U296">
        <v>0</v>
      </c>
      <c r="V296" t="s">
        <v>870</v>
      </c>
      <c r="W296">
        <v>298</v>
      </c>
      <c r="X296">
        <v>298</v>
      </c>
      <c r="Y296">
        <v>298</v>
      </c>
      <c r="Z296">
        <v>0</v>
      </c>
      <c r="AA296">
        <v>35</v>
      </c>
      <c r="AB296">
        <v>32.78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  <c r="AI296">
        <v>0</v>
      </c>
      <c r="AJ296">
        <v>0</v>
      </c>
      <c r="AK296">
        <v>0</v>
      </c>
      <c r="AL296">
        <v>0</v>
      </c>
      <c r="AM296">
        <v>0</v>
      </c>
      <c r="AN296">
        <v>0</v>
      </c>
      <c r="AO296">
        <v>0</v>
      </c>
      <c r="AP296">
        <v>0</v>
      </c>
      <c r="AQ296">
        <v>0</v>
      </c>
      <c r="AR296">
        <v>0</v>
      </c>
      <c r="AS296">
        <v>0</v>
      </c>
      <c r="AT296">
        <v>0</v>
      </c>
      <c r="AU296">
        <v>43.26</v>
      </c>
      <c r="AV296">
        <v>10.815</v>
      </c>
      <c r="AW296">
        <v>43.26</v>
      </c>
      <c r="AX296">
        <v>43.26</v>
      </c>
      <c r="AY296">
        <v>0</v>
      </c>
      <c r="AZ296">
        <v>0</v>
      </c>
      <c r="BA296">
        <v>51.04</v>
      </c>
      <c r="BB296">
        <v>0</v>
      </c>
      <c r="BC296">
        <v>51.04</v>
      </c>
      <c r="BD296">
        <v>0</v>
      </c>
      <c r="BE296">
        <v>72.06</v>
      </c>
      <c r="BF296">
        <v>0</v>
      </c>
      <c r="BG296">
        <v>72.06</v>
      </c>
      <c r="BH296">
        <v>77.669499999999999</v>
      </c>
      <c r="BI296">
        <v>341.59500000000003</v>
      </c>
      <c r="BJ296">
        <v>463.49200000000002</v>
      </c>
      <c r="BK296">
        <v>464.69499999999999</v>
      </c>
      <c r="BL296">
        <v>341.59500000000003</v>
      </c>
      <c r="BM296">
        <v>464.69499999999999</v>
      </c>
      <c r="BN296" t="s">
        <v>871</v>
      </c>
      <c r="BO296">
        <v>0</v>
      </c>
      <c r="BP296">
        <v>0</v>
      </c>
      <c r="BQ296">
        <v>721.48</v>
      </c>
      <c r="BR296">
        <v>51</v>
      </c>
      <c r="BS296">
        <v>0.7</v>
      </c>
      <c r="BT296" t="s">
        <v>872</v>
      </c>
      <c r="BU296" t="s">
        <v>872</v>
      </c>
      <c r="BV296" t="s">
        <v>872</v>
      </c>
      <c r="BW296" t="s">
        <v>872</v>
      </c>
      <c r="BX296">
        <v>2200</v>
      </c>
      <c r="BY296">
        <v>750000</v>
      </c>
      <c r="BZ296">
        <v>10000</v>
      </c>
      <c r="CA296">
        <v>0</v>
      </c>
      <c r="CB296">
        <v>5000</v>
      </c>
      <c r="CC296">
        <v>0</v>
      </c>
      <c r="CD296">
        <v>0</v>
      </c>
      <c r="CE296">
        <v>0</v>
      </c>
      <c r="CF296">
        <v>0</v>
      </c>
      <c r="CG296">
        <v>15.68</v>
      </c>
      <c r="CH296">
        <v>190000</v>
      </c>
      <c r="CI296">
        <v>43.43</v>
      </c>
      <c r="CJ296">
        <v>296.95</v>
      </c>
      <c r="CK296">
        <v>43.43</v>
      </c>
      <c r="CL296">
        <v>253.52</v>
      </c>
      <c r="CM296">
        <v>0</v>
      </c>
      <c r="CN296" t="s">
        <v>873</v>
      </c>
      <c r="CO296">
        <v>43.43</v>
      </c>
      <c r="CP296">
        <v>296.95</v>
      </c>
      <c r="CQ296">
        <v>43.43</v>
      </c>
      <c r="CR296">
        <v>253.52</v>
      </c>
      <c r="CS296">
        <v>35</v>
      </c>
      <c r="CT296">
        <v>32.664499999999997</v>
      </c>
      <c r="CU296">
        <v>0</v>
      </c>
      <c r="CV296">
        <v>0</v>
      </c>
      <c r="CW296">
        <v>0</v>
      </c>
      <c r="CX296">
        <v>0</v>
      </c>
      <c r="CY296">
        <v>0</v>
      </c>
      <c r="CZ296">
        <v>0</v>
      </c>
      <c r="DA296">
        <v>0</v>
      </c>
      <c r="DB296">
        <v>0</v>
      </c>
      <c r="DC296">
        <v>0</v>
      </c>
      <c r="DD296">
        <v>0</v>
      </c>
      <c r="DE296">
        <v>0</v>
      </c>
      <c r="DF296">
        <v>0</v>
      </c>
      <c r="DG296">
        <v>0</v>
      </c>
      <c r="DH296">
        <v>0</v>
      </c>
      <c r="DI296">
        <v>0</v>
      </c>
      <c r="DJ296">
        <v>0</v>
      </c>
      <c r="DK296">
        <v>0</v>
      </c>
      <c r="DL296">
        <v>0</v>
      </c>
      <c r="DM296">
        <v>6.3</v>
      </c>
      <c r="DN296">
        <v>1.575</v>
      </c>
      <c r="DO296">
        <v>43.11</v>
      </c>
      <c r="DP296">
        <v>6.3</v>
      </c>
      <c r="DQ296">
        <v>36.81</v>
      </c>
      <c r="DR296">
        <v>0</v>
      </c>
      <c r="DS296">
        <v>51.04</v>
      </c>
      <c r="DT296">
        <v>0</v>
      </c>
      <c r="DU296">
        <v>51.04</v>
      </c>
      <c r="DV296">
        <v>0</v>
      </c>
      <c r="DW296">
        <v>72.06</v>
      </c>
      <c r="DX296">
        <v>0</v>
      </c>
      <c r="DY296">
        <v>72.06</v>
      </c>
      <c r="DZ296">
        <v>31.832899999999999</v>
      </c>
      <c r="EA296">
        <v>77.669499999999999</v>
      </c>
      <c r="EB296">
        <v>455.02289999999999</v>
      </c>
      <c r="EC296">
        <v>463.49200000000002</v>
      </c>
      <c r="ED296">
        <v>77.669499999999999</v>
      </c>
      <c r="EE296">
        <v>463.49200000000002</v>
      </c>
      <c r="EF296" t="s">
        <v>874</v>
      </c>
      <c r="EG296">
        <v>0</v>
      </c>
      <c r="EH296">
        <v>0</v>
      </c>
      <c r="EI296">
        <v>639.84</v>
      </c>
      <c r="EJ296">
        <v>49</v>
      </c>
      <c r="EK296">
        <v>0.7</v>
      </c>
      <c r="EL296" t="s">
        <v>872</v>
      </c>
      <c r="EM296" t="s">
        <v>872</v>
      </c>
      <c r="EN296" t="s">
        <v>872</v>
      </c>
      <c r="EO296" t="s">
        <v>872</v>
      </c>
      <c r="EP296">
        <v>2200</v>
      </c>
      <c r="EQ296">
        <v>710963</v>
      </c>
      <c r="ER296" s="22">
        <v>11406</v>
      </c>
      <c r="ES296">
        <v>29471</v>
      </c>
      <c r="ET296">
        <v>4236</v>
      </c>
      <c r="EU296">
        <v>0</v>
      </c>
      <c r="EV296">
        <v>0</v>
      </c>
      <c r="EW296">
        <v>0</v>
      </c>
      <c r="EX296">
        <v>0</v>
      </c>
      <c r="EY296">
        <v>15.68</v>
      </c>
      <c r="EZ296">
        <v>165932</v>
      </c>
      <c r="FA296">
        <v>0</v>
      </c>
      <c r="FB296">
        <v>289.39</v>
      </c>
      <c r="FC296">
        <v>0</v>
      </c>
      <c r="FD296">
        <v>289.39</v>
      </c>
      <c r="FE296">
        <v>0</v>
      </c>
      <c r="FF296" t="s">
        <v>875</v>
      </c>
      <c r="FG296">
        <v>0</v>
      </c>
      <c r="FH296">
        <v>289.39</v>
      </c>
      <c r="FI296">
        <v>0</v>
      </c>
      <c r="FJ296">
        <v>289.39</v>
      </c>
      <c r="FK296">
        <v>39</v>
      </c>
      <c r="FL296">
        <v>31.832899999999999</v>
      </c>
      <c r="FM296">
        <v>0</v>
      </c>
      <c r="FN296">
        <v>0</v>
      </c>
      <c r="FO296">
        <v>0</v>
      </c>
      <c r="FP296">
        <v>0</v>
      </c>
      <c r="FQ296">
        <v>0</v>
      </c>
      <c r="FR296">
        <v>0</v>
      </c>
      <c r="FS296">
        <v>0</v>
      </c>
      <c r="FT296">
        <v>0</v>
      </c>
      <c r="FU296">
        <v>0</v>
      </c>
      <c r="FV296">
        <v>0</v>
      </c>
      <c r="FW296">
        <v>0</v>
      </c>
      <c r="FX296">
        <v>0</v>
      </c>
      <c r="FY296">
        <v>0</v>
      </c>
      <c r="FZ296">
        <v>0</v>
      </c>
      <c r="GA296">
        <v>0</v>
      </c>
      <c r="GB296">
        <v>0</v>
      </c>
      <c r="GC296">
        <v>0</v>
      </c>
      <c r="GD296">
        <v>0</v>
      </c>
      <c r="GE296">
        <v>0</v>
      </c>
      <c r="GF296">
        <v>0</v>
      </c>
      <c r="GG296">
        <v>42.8</v>
      </c>
      <c r="GH296">
        <v>0</v>
      </c>
      <c r="GI296">
        <v>42.8</v>
      </c>
      <c r="GJ296">
        <v>0</v>
      </c>
      <c r="GK296">
        <v>51.04</v>
      </c>
      <c r="GL296">
        <v>0</v>
      </c>
      <c r="GM296">
        <v>51.04</v>
      </c>
      <c r="GN296">
        <v>0</v>
      </c>
      <c r="GO296">
        <v>72.06</v>
      </c>
      <c r="GP296">
        <v>0</v>
      </c>
      <c r="GQ296">
        <v>72.06</v>
      </c>
      <c r="GR296">
        <v>32.156300000000002</v>
      </c>
      <c r="GS296">
        <v>31.832899999999999</v>
      </c>
      <c r="GT296">
        <v>457.55130000000003</v>
      </c>
      <c r="GU296">
        <v>455.02289999999999</v>
      </c>
      <c r="GV296">
        <v>32.156300000000002</v>
      </c>
      <c r="GW296">
        <v>457.55130000000003</v>
      </c>
      <c r="GX296" t="s">
        <v>876</v>
      </c>
      <c r="GY296">
        <v>0</v>
      </c>
      <c r="GZ296">
        <v>0</v>
      </c>
      <c r="HA296">
        <v>573.39</v>
      </c>
      <c r="HB296">
        <v>43</v>
      </c>
      <c r="HC296">
        <v>0.7</v>
      </c>
      <c r="HD296" t="s">
        <v>872</v>
      </c>
      <c r="HE296" t="s">
        <v>872</v>
      </c>
      <c r="HF296" t="s">
        <v>872</v>
      </c>
      <c r="HG296" t="s">
        <v>872</v>
      </c>
      <c r="HH296">
        <v>2200</v>
      </c>
      <c r="HI296">
        <v>680740</v>
      </c>
      <c r="HJ296">
        <v>12322</v>
      </c>
      <c r="HK296">
        <v>29923</v>
      </c>
      <c r="HL296">
        <v>9782</v>
      </c>
      <c r="HM296">
        <v>0</v>
      </c>
      <c r="HN296">
        <v>0</v>
      </c>
      <c r="HO296">
        <v>0</v>
      </c>
      <c r="HP296">
        <v>0</v>
      </c>
      <c r="HQ296">
        <v>14.9</v>
      </c>
      <c r="HR296">
        <v>189140</v>
      </c>
      <c r="HS296">
        <v>0</v>
      </c>
      <c r="HT296">
        <v>292.33</v>
      </c>
      <c r="HU296">
        <v>0</v>
      </c>
      <c r="HV296">
        <v>292.33</v>
      </c>
      <c r="HW296">
        <v>0</v>
      </c>
      <c r="HX296" t="s">
        <v>877</v>
      </c>
      <c r="HY296">
        <v>0</v>
      </c>
      <c r="HZ296">
        <v>292.33</v>
      </c>
      <c r="IA296">
        <v>0</v>
      </c>
      <c r="IB296">
        <v>292.33</v>
      </c>
      <c r="IC296">
        <v>44</v>
      </c>
      <c r="ID296">
        <v>32.156300000000002</v>
      </c>
      <c r="IE296">
        <v>0</v>
      </c>
      <c r="IF296">
        <v>0</v>
      </c>
      <c r="IG296">
        <v>0</v>
      </c>
      <c r="IH296">
        <v>0</v>
      </c>
      <c r="II296">
        <v>0</v>
      </c>
      <c r="IJ296">
        <v>0</v>
      </c>
      <c r="IK296">
        <v>0</v>
      </c>
      <c r="IL296">
        <v>0</v>
      </c>
      <c r="IM296">
        <v>0</v>
      </c>
      <c r="IN296">
        <v>0</v>
      </c>
      <c r="IO296">
        <v>0</v>
      </c>
      <c r="IP296">
        <v>0</v>
      </c>
      <c r="IQ296">
        <v>0</v>
      </c>
      <c r="IR296">
        <v>0</v>
      </c>
      <c r="IS296">
        <v>0</v>
      </c>
      <c r="IT296">
        <v>0</v>
      </c>
      <c r="IU296">
        <v>0</v>
      </c>
      <c r="IV296">
        <v>0</v>
      </c>
      <c r="IW296">
        <v>0</v>
      </c>
      <c r="IX296">
        <v>0</v>
      </c>
      <c r="IY296">
        <v>39.86</v>
      </c>
      <c r="IZ296">
        <v>0</v>
      </c>
      <c r="JA296">
        <v>39.86</v>
      </c>
      <c r="JB296">
        <v>0</v>
      </c>
      <c r="JC296">
        <v>51.04</v>
      </c>
      <c r="JD296">
        <v>0</v>
      </c>
      <c r="JE296">
        <v>51.04</v>
      </c>
      <c r="JF296">
        <v>0</v>
      </c>
      <c r="JG296">
        <v>72.06</v>
      </c>
      <c r="JH296">
        <v>0</v>
      </c>
      <c r="JI296">
        <v>72.06</v>
      </c>
      <c r="JJ296">
        <v>32.156300000000002</v>
      </c>
      <c r="JK296">
        <v>457.55130000000003</v>
      </c>
      <c r="JL296" t="s">
        <v>878</v>
      </c>
      <c r="JM296">
        <v>0</v>
      </c>
      <c r="JN296">
        <v>0</v>
      </c>
      <c r="JO296">
        <v>647.01</v>
      </c>
      <c r="JP296">
        <v>48</v>
      </c>
      <c r="JQ296">
        <v>0.7</v>
      </c>
      <c r="JR296">
        <v>44317.36438082176</v>
      </c>
      <c r="JS296">
        <v>1</v>
      </c>
      <c r="JT296">
        <v>2</v>
      </c>
    </row>
    <row r="297" spans="1:280" x14ac:dyDescent="0.25">
      <c r="A297">
        <v>3434</v>
      </c>
      <c r="B297">
        <v>2216</v>
      </c>
      <c r="D297" t="s">
        <v>417</v>
      </c>
      <c r="E297" t="s">
        <v>426</v>
      </c>
      <c r="F297" t="s">
        <v>993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T297">
        <v>0</v>
      </c>
      <c r="U297">
        <v>0</v>
      </c>
      <c r="V297" t="s">
        <v>870</v>
      </c>
      <c r="W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G297">
        <v>0</v>
      </c>
      <c r="AH297">
        <v>0</v>
      </c>
      <c r="AI297">
        <v>0</v>
      </c>
      <c r="AJ297">
        <v>0</v>
      </c>
      <c r="AL297">
        <v>0</v>
      </c>
      <c r="AM297">
        <v>0</v>
      </c>
      <c r="AN297">
        <v>0</v>
      </c>
      <c r="AO297">
        <v>0</v>
      </c>
      <c r="AQ297">
        <v>0</v>
      </c>
      <c r="AR297">
        <v>0</v>
      </c>
      <c r="AS297">
        <v>0</v>
      </c>
      <c r="AT297">
        <v>0</v>
      </c>
      <c r="AU297">
        <v>0</v>
      </c>
      <c r="AV297">
        <v>0</v>
      </c>
      <c r="AX297">
        <v>0</v>
      </c>
      <c r="AY297">
        <v>0</v>
      </c>
      <c r="AZ297">
        <v>51.04</v>
      </c>
      <c r="BB297">
        <v>51.04</v>
      </c>
      <c r="BC297">
        <v>0</v>
      </c>
      <c r="BD297">
        <v>72.06</v>
      </c>
      <c r="BF297">
        <v>72.06</v>
      </c>
      <c r="BG297">
        <v>0</v>
      </c>
      <c r="BH297">
        <v>385.82249999999999</v>
      </c>
      <c r="BI297">
        <v>123.1</v>
      </c>
      <c r="BL297">
        <v>385.82249999999999</v>
      </c>
      <c r="BN297" t="s">
        <v>871</v>
      </c>
      <c r="BO297">
        <v>0</v>
      </c>
      <c r="BP297">
        <v>0</v>
      </c>
      <c r="BQ297">
        <v>0</v>
      </c>
      <c r="BR297">
        <v>0</v>
      </c>
      <c r="BS297">
        <v>0</v>
      </c>
      <c r="BT297" t="s">
        <v>872</v>
      </c>
      <c r="BU297" t="s">
        <v>872</v>
      </c>
      <c r="BV297" t="s">
        <v>872</v>
      </c>
      <c r="BW297" t="s">
        <v>872</v>
      </c>
      <c r="BY297">
        <v>0</v>
      </c>
      <c r="BZ297">
        <v>0</v>
      </c>
      <c r="CA297">
        <v>0</v>
      </c>
      <c r="CB297">
        <v>0</v>
      </c>
      <c r="CC297">
        <v>0</v>
      </c>
      <c r="CD297">
        <v>0</v>
      </c>
      <c r="CE297">
        <v>0</v>
      </c>
      <c r="CF297">
        <v>0</v>
      </c>
      <c r="CG297">
        <v>0</v>
      </c>
      <c r="CH297">
        <v>0</v>
      </c>
      <c r="CI297">
        <v>253.52</v>
      </c>
      <c r="CK297">
        <v>253.52</v>
      </c>
      <c r="CL297">
        <v>0</v>
      </c>
      <c r="CM297">
        <v>0</v>
      </c>
      <c r="CN297" t="s">
        <v>873</v>
      </c>
      <c r="CO297">
        <v>253.52</v>
      </c>
      <c r="CQ297">
        <v>253.52</v>
      </c>
      <c r="CR297">
        <v>0</v>
      </c>
      <c r="CS297">
        <v>0</v>
      </c>
      <c r="CT297">
        <v>0</v>
      </c>
      <c r="CU297">
        <v>0</v>
      </c>
      <c r="CV297">
        <v>0</v>
      </c>
      <c r="CW297">
        <v>0</v>
      </c>
      <c r="CY297">
        <v>0</v>
      </c>
      <c r="CZ297">
        <v>0</v>
      </c>
      <c r="DA297">
        <v>0</v>
      </c>
      <c r="DB297">
        <v>0</v>
      </c>
      <c r="DD297">
        <v>0</v>
      </c>
      <c r="DE297">
        <v>0</v>
      </c>
      <c r="DF297">
        <v>0</v>
      </c>
      <c r="DG297">
        <v>0</v>
      </c>
      <c r="DI297">
        <v>0</v>
      </c>
      <c r="DJ297">
        <v>0</v>
      </c>
      <c r="DK297">
        <v>0</v>
      </c>
      <c r="DL297">
        <v>0</v>
      </c>
      <c r="DM297">
        <v>36.81</v>
      </c>
      <c r="DN297">
        <v>9.2025000000000006</v>
      </c>
      <c r="DP297">
        <v>36.81</v>
      </c>
      <c r="DQ297">
        <v>0</v>
      </c>
      <c r="DR297">
        <v>51.04</v>
      </c>
      <c r="DT297">
        <v>51.04</v>
      </c>
      <c r="DU297">
        <v>0</v>
      </c>
      <c r="DV297">
        <v>72.06</v>
      </c>
      <c r="DX297">
        <v>72.06</v>
      </c>
      <c r="DY297">
        <v>0</v>
      </c>
      <c r="DZ297">
        <v>423.19</v>
      </c>
      <c r="EA297">
        <v>385.82249999999999</v>
      </c>
      <c r="ED297">
        <v>423.19</v>
      </c>
      <c r="EF297" t="s">
        <v>874</v>
      </c>
      <c r="EG297">
        <v>0</v>
      </c>
      <c r="EH297">
        <v>0</v>
      </c>
      <c r="EI297">
        <v>0</v>
      </c>
      <c r="EJ297">
        <v>0</v>
      </c>
      <c r="EK297">
        <v>0</v>
      </c>
      <c r="EL297" t="s">
        <v>872</v>
      </c>
      <c r="EM297" t="s">
        <v>872</v>
      </c>
      <c r="EN297" t="s">
        <v>872</v>
      </c>
      <c r="EO297" t="s">
        <v>872</v>
      </c>
      <c r="EQ297">
        <v>0</v>
      </c>
      <c r="ER297" s="22">
        <v>0</v>
      </c>
      <c r="ES297">
        <v>0</v>
      </c>
      <c r="ET297">
        <v>0</v>
      </c>
      <c r="EU297">
        <v>0</v>
      </c>
      <c r="EV297">
        <v>0</v>
      </c>
      <c r="EW297">
        <v>0</v>
      </c>
      <c r="EX297">
        <v>0</v>
      </c>
      <c r="EY297">
        <v>0</v>
      </c>
      <c r="EZ297">
        <v>0</v>
      </c>
      <c r="FA297">
        <v>289.39</v>
      </c>
      <c r="FC297">
        <v>289.39</v>
      </c>
      <c r="FD297">
        <v>0</v>
      </c>
      <c r="FE297">
        <v>0</v>
      </c>
      <c r="FF297" t="s">
        <v>875</v>
      </c>
      <c r="FG297">
        <v>289.39</v>
      </c>
      <c r="FI297">
        <v>289.39</v>
      </c>
      <c r="FJ297">
        <v>0</v>
      </c>
      <c r="FK297">
        <v>0</v>
      </c>
      <c r="FL297">
        <v>0</v>
      </c>
      <c r="FM297">
        <v>0</v>
      </c>
      <c r="FN297">
        <v>0</v>
      </c>
      <c r="FO297">
        <v>0</v>
      </c>
      <c r="FQ297">
        <v>0</v>
      </c>
      <c r="FR297">
        <v>0</v>
      </c>
      <c r="FS297">
        <v>0</v>
      </c>
      <c r="FT297">
        <v>0</v>
      </c>
      <c r="FV297">
        <v>0</v>
      </c>
      <c r="FW297">
        <v>0</v>
      </c>
      <c r="FX297">
        <v>0</v>
      </c>
      <c r="FY297">
        <v>0</v>
      </c>
      <c r="GA297">
        <v>0</v>
      </c>
      <c r="GB297">
        <v>0</v>
      </c>
      <c r="GC297">
        <v>0</v>
      </c>
      <c r="GD297">
        <v>0</v>
      </c>
      <c r="GE297">
        <v>42.8</v>
      </c>
      <c r="GF297">
        <v>10.7</v>
      </c>
      <c r="GH297">
        <v>42.8</v>
      </c>
      <c r="GI297">
        <v>0</v>
      </c>
      <c r="GJ297">
        <v>51.04</v>
      </c>
      <c r="GL297">
        <v>51.04</v>
      </c>
      <c r="GM297">
        <v>0</v>
      </c>
      <c r="GN297">
        <v>72.06</v>
      </c>
      <c r="GP297">
        <v>72.06</v>
      </c>
      <c r="GQ297">
        <v>0</v>
      </c>
      <c r="GR297">
        <v>425.39499999999998</v>
      </c>
      <c r="GS297">
        <v>423.19</v>
      </c>
      <c r="GV297">
        <v>425.39499999999998</v>
      </c>
      <c r="GX297" t="s">
        <v>876</v>
      </c>
      <c r="GY297">
        <v>0</v>
      </c>
      <c r="GZ297">
        <v>0</v>
      </c>
      <c r="HA297">
        <v>0</v>
      </c>
      <c r="HB297">
        <v>0</v>
      </c>
      <c r="HC297">
        <v>0</v>
      </c>
      <c r="HD297" t="s">
        <v>872</v>
      </c>
      <c r="HE297" t="s">
        <v>872</v>
      </c>
      <c r="HF297" t="s">
        <v>872</v>
      </c>
      <c r="HG297" t="s">
        <v>872</v>
      </c>
      <c r="HI297">
        <v>0</v>
      </c>
      <c r="HJ297">
        <v>0</v>
      </c>
      <c r="HK297">
        <v>0</v>
      </c>
      <c r="HL297">
        <v>0</v>
      </c>
      <c r="HM297">
        <v>0</v>
      </c>
      <c r="HN297">
        <v>0</v>
      </c>
      <c r="HO297">
        <v>0</v>
      </c>
      <c r="HP297">
        <v>0</v>
      </c>
      <c r="HQ297">
        <v>0</v>
      </c>
      <c r="HR297">
        <v>0</v>
      </c>
      <c r="HS297">
        <v>292.33</v>
      </c>
      <c r="HU297">
        <v>292.33</v>
      </c>
      <c r="HV297">
        <v>0</v>
      </c>
      <c r="HW297">
        <v>0</v>
      </c>
      <c r="HX297" t="s">
        <v>877</v>
      </c>
      <c r="HY297">
        <v>292.33</v>
      </c>
      <c r="IA297">
        <v>292.33</v>
      </c>
      <c r="IB297">
        <v>0</v>
      </c>
      <c r="IC297">
        <v>0</v>
      </c>
      <c r="ID297">
        <v>0</v>
      </c>
      <c r="IE297">
        <v>0</v>
      </c>
      <c r="IF297">
        <v>0</v>
      </c>
      <c r="IG297">
        <v>0</v>
      </c>
      <c r="II297">
        <v>0</v>
      </c>
      <c r="IJ297">
        <v>0</v>
      </c>
      <c r="IK297">
        <v>0</v>
      </c>
      <c r="IL297">
        <v>0</v>
      </c>
      <c r="IN297">
        <v>0</v>
      </c>
      <c r="IO297">
        <v>0</v>
      </c>
      <c r="IP297">
        <v>0</v>
      </c>
      <c r="IQ297">
        <v>0</v>
      </c>
      <c r="IS297">
        <v>0</v>
      </c>
      <c r="IT297">
        <v>0</v>
      </c>
      <c r="IU297">
        <v>0</v>
      </c>
      <c r="IV297">
        <v>0</v>
      </c>
      <c r="IW297">
        <v>39.86</v>
      </c>
      <c r="IX297">
        <v>9.9649999999999999</v>
      </c>
      <c r="IZ297">
        <v>39.86</v>
      </c>
      <c r="JA297">
        <v>0</v>
      </c>
      <c r="JB297">
        <v>51.04</v>
      </c>
      <c r="JD297">
        <v>51.04</v>
      </c>
      <c r="JE297">
        <v>0</v>
      </c>
      <c r="JF297">
        <v>72.06</v>
      </c>
      <c r="JH297">
        <v>72.06</v>
      </c>
      <c r="JI297">
        <v>0</v>
      </c>
      <c r="JJ297">
        <v>425.39499999999998</v>
      </c>
      <c r="JL297" t="s">
        <v>878</v>
      </c>
      <c r="JM297">
        <v>0</v>
      </c>
      <c r="JN297">
        <v>0</v>
      </c>
      <c r="JO297">
        <v>0</v>
      </c>
      <c r="JP297">
        <v>0</v>
      </c>
      <c r="JQ297">
        <v>0</v>
      </c>
      <c r="JR297">
        <v>44317.36438082176</v>
      </c>
      <c r="JS297">
        <v>1</v>
      </c>
      <c r="JT297">
        <v>3</v>
      </c>
    </row>
    <row r="298" spans="1:280" x14ac:dyDescent="0.25">
      <c r="A298">
        <v>2217</v>
      </c>
      <c r="B298">
        <v>2217</v>
      </c>
      <c r="C298" t="s">
        <v>427</v>
      </c>
      <c r="D298" t="s">
        <v>417</v>
      </c>
      <c r="E298" t="s">
        <v>428</v>
      </c>
      <c r="G298">
        <v>2200</v>
      </c>
      <c r="H298">
        <v>945000</v>
      </c>
      <c r="I298">
        <v>0</v>
      </c>
      <c r="J298">
        <v>0</v>
      </c>
      <c r="K298">
        <v>15000</v>
      </c>
      <c r="L298">
        <v>0</v>
      </c>
      <c r="M298">
        <v>0</v>
      </c>
      <c r="N298">
        <v>0</v>
      </c>
      <c r="O298">
        <v>0</v>
      </c>
      <c r="P298">
        <v>1.5</v>
      </c>
      <c r="Q298">
        <v>373000</v>
      </c>
      <c r="R298">
        <v>436</v>
      </c>
      <c r="S298">
        <v>436</v>
      </c>
      <c r="T298">
        <v>436</v>
      </c>
      <c r="U298">
        <v>0</v>
      </c>
      <c r="V298" t="s">
        <v>870</v>
      </c>
      <c r="W298">
        <v>436</v>
      </c>
      <c r="X298">
        <v>436</v>
      </c>
      <c r="Y298">
        <v>436</v>
      </c>
      <c r="Z298">
        <v>0</v>
      </c>
      <c r="AA298">
        <v>53</v>
      </c>
      <c r="AB298">
        <v>47.96</v>
      </c>
      <c r="AC298">
        <v>0.3</v>
      </c>
      <c r="AD298">
        <v>0</v>
      </c>
      <c r="AE298">
        <v>0</v>
      </c>
      <c r="AF298">
        <v>0</v>
      </c>
      <c r="AG298">
        <v>0</v>
      </c>
      <c r="AH298">
        <v>0</v>
      </c>
      <c r="AI298">
        <v>0</v>
      </c>
      <c r="AJ298">
        <v>0</v>
      </c>
      <c r="AK298">
        <v>0</v>
      </c>
      <c r="AL298">
        <v>0</v>
      </c>
      <c r="AM298">
        <v>0</v>
      </c>
      <c r="AN298">
        <v>0</v>
      </c>
      <c r="AO298">
        <v>0</v>
      </c>
      <c r="AP298">
        <v>0</v>
      </c>
      <c r="AQ298">
        <v>0</v>
      </c>
      <c r="AR298">
        <v>0</v>
      </c>
      <c r="AS298">
        <v>2</v>
      </c>
      <c r="AT298">
        <v>0.5</v>
      </c>
      <c r="AU298">
        <v>60.77</v>
      </c>
      <c r="AV298">
        <v>15.192500000000001</v>
      </c>
      <c r="AW298">
        <v>60.77</v>
      </c>
      <c r="AX298">
        <v>60.77</v>
      </c>
      <c r="AY298">
        <v>0</v>
      </c>
      <c r="AZ298">
        <v>0</v>
      </c>
      <c r="BA298">
        <v>0</v>
      </c>
      <c r="BB298">
        <v>0</v>
      </c>
      <c r="BC298">
        <v>0</v>
      </c>
      <c r="BD298">
        <v>74.260000000000005</v>
      </c>
      <c r="BE298">
        <v>74.260000000000005</v>
      </c>
      <c r="BF298">
        <v>74.260000000000005</v>
      </c>
      <c r="BG298">
        <v>0</v>
      </c>
      <c r="BH298">
        <v>545.31610000000001</v>
      </c>
      <c r="BI298">
        <v>574.21249999999998</v>
      </c>
      <c r="BJ298">
        <v>545.31610000000001</v>
      </c>
      <c r="BK298">
        <v>574.21249999999998</v>
      </c>
      <c r="BL298">
        <v>574.21249999999998</v>
      </c>
      <c r="BM298">
        <v>574.21249999999998</v>
      </c>
      <c r="BN298" t="s">
        <v>871</v>
      </c>
      <c r="BO298">
        <v>0</v>
      </c>
      <c r="BP298">
        <v>0</v>
      </c>
      <c r="BQ298">
        <v>855.5</v>
      </c>
      <c r="BR298">
        <v>66</v>
      </c>
      <c r="BS298">
        <v>0.7</v>
      </c>
      <c r="BT298" t="s">
        <v>872</v>
      </c>
      <c r="BU298" t="s">
        <v>872</v>
      </c>
      <c r="BV298" t="s">
        <v>872</v>
      </c>
      <c r="BW298" t="s">
        <v>872</v>
      </c>
      <c r="BX298">
        <v>2200</v>
      </c>
      <c r="BY298">
        <v>945000</v>
      </c>
      <c r="BZ298">
        <v>0</v>
      </c>
      <c r="CA298">
        <v>0</v>
      </c>
      <c r="CB298">
        <v>15000</v>
      </c>
      <c r="CC298">
        <v>0</v>
      </c>
      <c r="CD298">
        <v>0</v>
      </c>
      <c r="CE298">
        <v>0</v>
      </c>
      <c r="CF298">
        <v>0</v>
      </c>
      <c r="CG298">
        <v>9</v>
      </c>
      <c r="CH298">
        <v>369000</v>
      </c>
      <c r="CI298">
        <v>410.76</v>
      </c>
      <c r="CJ298">
        <v>410.76</v>
      </c>
      <c r="CK298">
        <v>410.76</v>
      </c>
      <c r="CL298">
        <v>0</v>
      </c>
      <c r="CM298">
        <v>0</v>
      </c>
      <c r="CN298" t="s">
        <v>873</v>
      </c>
      <c r="CO298">
        <v>410.76</v>
      </c>
      <c r="CP298">
        <v>410.76</v>
      </c>
      <c r="CQ298">
        <v>410.76</v>
      </c>
      <c r="CR298">
        <v>0</v>
      </c>
      <c r="CS298">
        <v>53</v>
      </c>
      <c r="CT298">
        <v>45.183599999999998</v>
      </c>
      <c r="CU298">
        <v>0.3</v>
      </c>
      <c r="CV298">
        <v>0</v>
      </c>
      <c r="CW298">
        <v>0</v>
      </c>
      <c r="CX298">
        <v>0</v>
      </c>
      <c r="CY298">
        <v>0</v>
      </c>
      <c r="CZ298">
        <v>0</v>
      </c>
      <c r="DA298">
        <v>0</v>
      </c>
      <c r="DB298">
        <v>0</v>
      </c>
      <c r="DC298">
        <v>0</v>
      </c>
      <c r="DD298">
        <v>0</v>
      </c>
      <c r="DE298">
        <v>0</v>
      </c>
      <c r="DF298">
        <v>0</v>
      </c>
      <c r="DG298">
        <v>0</v>
      </c>
      <c r="DH298">
        <v>0</v>
      </c>
      <c r="DI298">
        <v>0</v>
      </c>
      <c r="DJ298">
        <v>0</v>
      </c>
      <c r="DK298">
        <v>2</v>
      </c>
      <c r="DL298">
        <v>0.5</v>
      </c>
      <c r="DM298">
        <v>57.25</v>
      </c>
      <c r="DN298">
        <v>14.3125</v>
      </c>
      <c r="DO298">
        <v>57.25</v>
      </c>
      <c r="DP298">
        <v>57.25</v>
      </c>
      <c r="DQ298">
        <v>0</v>
      </c>
      <c r="DR298">
        <v>0</v>
      </c>
      <c r="DS298">
        <v>0</v>
      </c>
      <c r="DT298">
        <v>0</v>
      </c>
      <c r="DU298">
        <v>0</v>
      </c>
      <c r="DV298">
        <v>74.260000000000005</v>
      </c>
      <c r="DW298">
        <v>74.260000000000005</v>
      </c>
      <c r="DX298">
        <v>74.260000000000005</v>
      </c>
      <c r="DY298">
        <v>0</v>
      </c>
      <c r="DZ298">
        <v>552.82479999999998</v>
      </c>
      <c r="EA298">
        <v>545.31610000000001</v>
      </c>
      <c r="EB298">
        <v>552.82479999999998</v>
      </c>
      <c r="EC298">
        <v>545.31610000000001</v>
      </c>
      <c r="ED298">
        <v>552.82479999999998</v>
      </c>
      <c r="EE298">
        <v>552.82479999999998</v>
      </c>
      <c r="EF298" t="s">
        <v>874</v>
      </c>
      <c r="EG298">
        <v>-1.075E-3</v>
      </c>
      <c r="EH298">
        <v>0</v>
      </c>
      <c r="EI298">
        <v>897.37</v>
      </c>
      <c r="EJ298">
        <v>71</v>
      </c>
      <c r="EK298">
        <v>0.7</v>
      </c>
      <c r="EL298" t="s">
        <v>872</v>
      </c>
      <c r="EM298" t="s">
        <v>872</v>
      </c>
      <c r="EN298" t="s">
        <v>872</v>
      </c>
      <c r="EO298" t="s">
        <v>872</v>
      </c>
      <c r="EP298">
        <v>2200</v>
      </c>
      <c r="EQ298">
        <v>907011</v>
      </c>
      <c r="ER298" s="22">
        <v>16355</v>
      </c>
      <c r="ES298">
        <v>40337</v>
      </c>
      <c r="ET298">
        <v>6075</v>
      </c>
      <c r="EU298">
        <v>0</v>
      </c>
      <c r="EV298">
        <v>0</v>
      </c>
      <c r="EW298">
        <v>0</v>
      </c>
      <c r="EX298">
        <v>0</v>
      </c>
      <c r="EY298">
        <v>9</v>
      </c>
      <c r="EZ298">
        <v>156673</v>
      </c>
      <c r="FA298">
        <v>418.18</v>
      </c>
      <c r="FB298">
        <v>418.18</v>
      </c>
      <c r="FC298">
        <v>418.18</v>
      </c>
      <c r="FD298">
        <v>0</v>
      </c>
      <c r="FE298">
        <v>0</v>
      </c>
      <c r="FF298" t="s">
        <v>875</v>
      </c>
      <c r="FG298">
        <v>418.18</v>
      </c>
      <c r="FH298">
        <v>418.18</v>
      </c>
      <c r="FI298">
        <v>418.18</v>
      </c>
      <c r="FJ298">
        <v>0</v>
      </c>
      <c r="FK298">
        <v>57</v>
      </c>
      <c r="FL298">
        <v>45.9998</v>
      </c>
      <c r="FM298">
        <v>0.3</v>
      </c>
      <c r="FN298">
        <v>0</v>
      </c>
      <c r="FO298">
        <v>0</v>
      </c>
      <c r="FP298">
        <v>0</v>
      </c>
      <c r="FQ298">
        <v>0</v>
      </c>
      <c r="FR298">
        <v>0</v>
      </c>
      <c r="FS298">
        <v>0</v>
      </c>
      <c r="FT298">
        <v>0</v>
      </c>
      <c r="FU298">
        <v>0</v>
      </c>
      <c r="FV298">
        <v>0</v>
      </c>
      <c r="FW298">
        <v>0</v>
      </c>
      <c r="FX298">
        <v>0</v>
      </c>
      <c r="FY298">
        <v>0</v>
      </c>
      <c r="FZ298">
        <v>0</v>
      </c>
      <c r="GA298">
        <v>0</v>
      </c>
      <c r="GB298">
        <v>0</v>
      </c>
      <c r="GC298">
        <v>2</v>
      </c>
      <c r="GD298">
        <v>0.5</v>
      </c>
      <c r="GE298">
        <v>54.34</v>
      </c>
      <c r="GF298">
        <v>13.585000000000001</v>
      </c>
      <c r="GG298">
        <v>54.34</v>
      </c>
      <c r="GH298">
        <v>54.34</v>
      </c>
      <c r="GI298">
        <v>0</v>
      </c>
      <c r="GJ298">
        <v>0</v>
      </c>
      <c r="GK298">
        <v>0</v>
      </c>
      <c r="GL298">
        <v>0</v>
      </c>
      <c r="GM298">
        <v>0</v>
      </c>
      <c r="GN298">
        <v>74.260000000000005</v>
      </c>
      <c r="GO298">
        <v>74.260000000000005</v>
      </c>
      <c r="GP298">
        <v>74.260000000000005</v>
      </c>
      <c r="GQ298">
        <v>0</v>
      </c>
      <c r="GR298">
        <v>508.6019</v>
      </c>
      <c r="GS298">
        <v>552.82479999999998</v>
      </c>
      <c r="GT298">
        <v>508.6019</v>
      </c>
      <c r="GU298">
        <v>552.82479999999998</v>
      </c>
      <c r="GV298">
        <v>552.82479999999998</v>
      </c>
      <c r="GW298">
        <v>552.82479999999998</v>
      </c>
      <c r="GX298" t="s">
        <v>876</v>
      </c>
      <c r="GY298">
        <v>-4.9519999999999998E-3</v>
      </c>
      <c r="GZ298">
        <v>0</v>
      </c>
      <c r="HA298">
        <v>372.8</v>
      </c>
      <c r="HB298">
        <v>10</v>
      </c>
      <c r="HC298">
        <v>0.7</v>
      </c>
      <c r="HD298" t="s">
        <v>872</v>
      </c>
      <c r="HE298" t="s">
        <v>872</v>
      </c>
      <c r="HF298" t="s">
        <v>872</v>
      </c>
      <c r="HG298" t="s">
        <v>872</v>
      </c>
      <c r="HH298">
        <v>2200</v>
      </c>
      <c r="HI298">
        <v>861694</v>
      </c>
      <c r="HJ298">
        <v>17667</v>
      </c>
      <c r="HK298">
        <v>41609</v>
      </c>
      <c r="HL298">
        <v>14026</v>
      </c>
      <c r="HM298">
        <v>0</v>
      </c>
      <c r="HN298">
        <v>0</v>
      </c>
      <c r="HO298">
        <v>0</v>
      </c>
      <c r="HP298">
        <v>0</v>
      </c>
      <c r="HQ298">
        <v>8.74</v>
      </c>
      <c r="HR298">
        <v>205866</v>
      </c>
      <c r="HS298">
        <v>380.54</v>
      </c>
      <c r="HT298">
        <v>380.54</v>
      </c>
      <c r="HU298">
        <v>380.54</v>
      </c>
      <c r="HV298">
        <v>0</v>
      </c>
      <c r="HW298">
        <v>0</v>
      </c>
      <c r="HX298" t="s">
        <v>877</v>
      </c>
      <c r="HY298">
        <v>380.54</v>
      </c>
      <c r="HZ298">
        <v>380.54</v>
      </c>
      <c r="IA298">
        <v>380.54</v>
      </c>
      <c r="IB298">
        <v>0</v>
      </c>
      <c r="IC298">
        <v>48</v>
      </c>
      <c r="ID298">
        <v>41.859400000000001</v>
      </c>
      <c r="IE298">
        <v>0.4</v>
      </c>
      <c r="IF298">
        <v>0</v>
      </c>
      <c r="IG298">
        <v>0</v>
      </c>
      <c r="IH298">
        <v>0</v>
      </c>
      <c r="II298">
        <v>0</v>
      </c>
      <c r="IJ298">
        <v>0</v>
      </c>
      <c r="IK298">
        <v>0</v>
      </c>
      <c r="IL298">
        <v>0</v>
      </c>
      <c r="IM298">
        <v>0</v>
      </c>
      <c r="IN298">
        <v>0</v>
      </c>
      <c r="IO298">
        <v>0</v>
      </c>
      <c r="IP298">
        <v>0</v>
      </c>
      <c r="IQ298">
        <v>0</v>
      </c>
      <c r="IR298">
        <v>0</v>
      </c>
      <c r="IS298">
        <v>0</v>
      </c>
      <c r="IT298">
        <v>0</v>
      </c>
      <c r="IU298">
        <v>2</v>
      </c>
      <c r="IV298">
        <v>0.5</v>
      </c>
      <c r="IW298">
        <v>44.17</v>
      </c>
      <c r="IX298">
        <v>11.0425</v>
      </c>
      <c r="IY298">
        <v>44.17</v>
      </c>
      <c r="IZ298">
        <v>44.17</v>
      </c>
      <c r="JA298">
        <v>0</v>
      </c>
      <c r="JB298">
        <v>0</v>
      </c>
      <c r="JC298">
        <v>0</v>
      </c>
      <c r="JD298">
        <v>0</v>
      </c>
      <c r="JE298">
        <v>0</v>
      </c>
      <c r="JF298">
        <v>74.260000000000005</v>
      </c>
      <c r="JG298">
        <v>74.260000000000005</v>
      </c>
      <c r="JH298">
        <v>74.260000000000005</v>
      </c>
      <c r="JI298">
        <v>0</v>
      </c>
      <c r="JJ298">
        <v>508.6019</v>
      </c>
      <c r="JK298">
        <v>508.6019</v>
      </c>
      <c r="JL298" t="s">
        <v>878</v>
      </c>
      <c r="JM298">
        <v>-1.0991000000000001E-2</v>
      </c>
      <c r="JN298">
        <v>0</v>
      </c>
      <c r="JO298">
        <v>540.98</v>
      </c>
      <c r="JP298">
        <v>31</v>
      </c>
      <c r="JQ298">
        <v>0.7</v>
      </c>
      <c r="JR298">
        <v>44317.36438082176</v>
      </c>
      <c r="JS298">
        <v>1</v>
      </c>
      <c r="JT298">
        <v>2</v>
      </c>
    </row>
    <row r="299" spans="1:280" x14ac:dyDescent="0.25">
      <c r="A299">
        <v>2219</v>
      </c>
      <c r="B299">
        <v>2219</v>
      </c>
      <c r="C299" t="s">
        <v>429</v>
      </c>
      <c r="D299" t="s">
        <v>430</v>
      </c>
      <c r="E299" t="s">
        <v>431</v>
      </c>
      <c r="G299">
        <v>2218</v>
      </c>
      <c r="H299">
        <v>550000</v>
      </c>
      <c r="I299">
        <v>0</v>
      </c>
      <c r="J299">
        <v>0</v>
      </c>
      <c r="K299">
        <v>0</v>
      </c>
      <c r="L299">
        <v>0</v>
      </c>
      <c r="M299">
        <v>633000</v>
      </c>
      <c r="N299">
        <v>0</v>
      </c>
      <c r="O299">
        <v>0</v>
      </c>
      <c r="P299">
        <v>14.42</v>
      </c>
      <c r="Q299">
        <v>440000</v>
      </c>
      <c r="R299">
        <v>271</v>
      </c>
      <c r="S299">
        <v>271</v>
      </c>
      <c r="T299">
        <v>271</v>
      </c>
      <c r="U299">
        <v>0</v>
      </c>
      <c r="V299" t="s">
        <v>870</v>
      </c>
      <c r="W299">
        <v>271</v>
      </c>
      <c r="X299">
        <v>271</v>
      </c>
      <c r="Y299">
        <v>271</v>
      </c>
      <c r="Z299">
        <v>0</v>
      </c>
      <c r="AA299">
        <v>33</v>
      </c>
      <c r="AB299">
        <v>29.81</v>
      </c>
      <c r="AC299">
        <v>0.2</v>
      </c>
      <c r="AD299">
        <v>0</v>
      </c>
      <c r="AE299">
        <v>0</v>
      </c>
      <c r="AF299">
        <v>0</v>
      </c>
      <c r="AG299">
        <v>0</v>
      </c>
      <c r="AH299">
        <v>0</v>
      </c>
      <c r="AI299">
        <v>0</v>
      </c>
      <c r="AJ299">
        <v>0</v>
      </c>
      <c r="AK299">
        <v>0</v>
      </c>
      <c r="AL299">
        <v>0</v>
      </c>
      <c r="AM299">
        <v>0</v>
      </c>
      <c r="AN299">
        <v>0</v>
      </c>
      <c r="AO299">
        <v>0</v>
      </c>
      <c r="AP299">
        <v>0</v>
      </c>
      <c r="AQ299">
        <v>0</v>
      </c>
      <c r="AR299">
        <v>0</v>
      </c>
      <c r="AS299">
        <v>1</v>
      </c>
      <c r="AT299">
        <v>0.25</v>
      </c>
      <c r="AU299">
        <v>30</v>
      </c>
      <c r="AV299">
        <v>7.5</v>
      </c>
      <c r="AW299">
        <v>30</v>
      </c>
      <c r="AX299">
        <v>30</v>
      </c>
      <c r="AY299">
        <v>0</v>
      </c>
      <c r="AZ299">
        <v>25.54</v>
      </c>
      <c r="BA299">
        <v>85.3</v>
      </c>
      <c r="BB299">
        <v>25.54</v>
      </c>
      <c r="BC299">
        <v>59.76</v>
      </c>
      <c r="BD299">
        <v>0</v>
      </c>
      <c r="BE299">
        <v>59.47</v>
      </c>
      <c r="BF299">
        <v>0</v>
      </c>
      <c r="BG299">
        <v>59.47</v>
      </c>
      <c r="BH299">
        <v>62.847700000000003</v>
      </c>
      <c r="BI299">
        <v>334.3</v>
      </c>
      <c r="BJ299">
        <v>453.60770000000002</v>
      </c>
      <c r="BK299">
        <v>453.53</v>
      </c>
      <c r="BL299">
        <v>334.3</v>
      </c>
      <c r="BM299">
        <v>453.60770000000002</v>
      </c>
      <c r="BN299" t="s">
        <v>871</v>
      </c>
      <c r="BO299">
        <v>0</v>
      </c>
      <c r="BP299">
        <v>0</v>
      </c>
      <c r="BQ299">
        <v>1623.62</v>
      </c>
      <c r="BR299">
        <v>85</v>
      </c>
      <c r="BS299">
        <v>0.8</v>
      </c>
      <c r="BT299" t="s">
        <v>872</v>
      </c>
      <c r="BU299" t="s">
        <v>872</v>
      </c>
      <c r="BV299" t="s">
        <v>872</v>
      </c>
      <c r="BW299" t="s">
        <v>872</v>
      </c>
      <c r="BX299">
        <v>2218</v>
      </c>
      <c r="BY299">
        <v>530000</v>
      </c>
      <c r="BZ299">
        <v>0</v>
      </c>
      <c r="CA299">
        <v>0</v>
      </c>
      <c r="CB299">
        <v>0</v>
      </c>
      <c r="CC299">
        <v>0</v>
      </c>
      <c r="CD299">
        <v>515000</v>
      </c>
      <c r="CE299">
        <v>0</v>
      </c>
      <c r="CF299">
        <v>0</v>
      </c>
      <c r="CG299">
        <v>14.42</v>
      </c>
      <c r="CH299">
        <v>452000</v>
      </c>
      <c r="CI299">
        <v>6.85</v>
      </c>
      <c r="CJ299">
        <v>271.07</v>
      </c>
      <c r="CK299">
        <v>6.85</v>
      </c>
      <c r="CL299">
        <v>264.22000000000003</v>
      </c>
      <c r="CM299">
        <v>0</v>
      </c>
      <c r="CN299" t="s">
        <v>873</v>
      </c>
      <c r="CO299">
        <v>6.85</v>
      </c>
      <c r="CP299">
        <v>271.07</v>
      </c>
      <c r="CQ299">
        <v>6.85</v>
      </c>
      <c r="CR299">
        <v>264.22000000000003</v>
      </c>
      <c r="CS299">
        <v>31</v>
      </c>
      <c r="CT299">
        <v>29.817699999999999</v>
      </c>
      <c r="CU299">
        <v>0.2</v>
      </c>
      <c r="CV299">
        <v>0</v>
      </c>
      <c r="CW299">
        <v>0</v>
      </c>
      <c r="CX299">
        <v>0</v>
      </c>
      <c r="CY299">
        <v>0</v>
      </c>
      <c r="CZ299">
        <v>0</v>
      </c>
      <c r="DA299">
        <v>0</v>
      </c>
      <c r="DB299">
        <v>0</v>
      </c>
      <c r="DC299">
        <v>0</v>
      </c>
      <c r="DD299">
        <v>0</v>
      </c>
      <c r="DE299">
        <v>0</v>
      </c>
      <c r="DF299">
        <v>0</v>
      </c>
      <c r="DG299">
        <v>0</v>
      </c>
      <c r="DH299">
        <v>0</v>
      </c>
      <c r="DI299">
        <v>0</v>
      </c>
      <c r="DJ299">
        <v>0</v>
      </c>
      <c r="DK299">
        <v>1</v>
      </c>
      <c r="DL299">
        <v>0.25</v>
      </c>
      <c r="DM299">
        <v>0.76</v>
      </c>
      <c r="DN299">
        <v>0.19</v>
      </c>
      <c r="DO299">
        <v>30</v>
      </c>
      <c r="DP299">
        <v>0.76</v>
      </c>
      <c r="DQ299">
        <v>29.24</v>
      </c>
      <c r="DR299">
        <v>25.54</v>
      </c>
      <c r="DS299">
        <v>85.3</v>
      </c>
      <c r="DT299">
        <v>25.54</v>
      </c>
      <c r="DU299">
        <v>59.76</v>
      </c>
      <c r="DV299">
        <v>0</v>
      </c>
      <c r="DW299">
        <v>59.47</v>
      </c>
      <c r="DX299">
        <v>0</v>
      </c>
      <c r="DY299">
        <v>59.47</v>
      </c>
      <c r="DZ299">
        <v>61.688000000000002</v>
      </c>
      <c r="EA299">
        <v>62.847700000000003</v>
      </c>
      <c r="EB299">
        <v>432.94049999999999</v>
      </c>
      <c r="EC299">
        <v>453.60770000000002</v>
      </c>
      <c r="ED299">
        <v>62.847700000000003</v>
      </c>
      <c r="EE299">
        <v>453.60770000000002</v>
      </c>
      <c r="EF299" t="s">
        <v>874</v>
      </c>
      <c r="EG299">
        <v>0</v>
      </c>
      <c r="EH299">
        <v>0</v>
      </c>
      <c r="EI299">
        <v>1667.47</v>
      </c>
      <c r="EJ299">
        <v>87</v>
      </c>
      <c r="EK299">
        <v>0.8</v>
      </c>
      <c r="EL299" t="s">
        <v>872</v>
      </c>
      <c r="EM299" t="s">
        <v>872</v>
      </c>
      <c r="EN299" t="s">
        <v>872</v>
      </c>
      <c r="EO299" t="s">
        <v>872</v>
      </c>
      <c r="EP299">
        <v>2218</v>
      </c>
      <c r="EQ299">
        <v>545555</v>
      </c>
      <c r="ER299" s="22">
        <v>69069</v>
      </c>
      <c r="ES299">
        <v>23378</v>
      </c>
      <c r="ET299">
        <v>0</v>
      </c>
      <c r="EU299">
        <v>0</v>
      </c>
      <c r="EV299">
        <v>581418</v>
      </c>
      <c r="EW299">
        <v>612</v>
      </c>
      <c r="EX299">
        <v>0</v>
      </c>
      <c r="EY299">
        <v>14.42</v>
      </c>
      <c r="EZ299">
        <v>302759</v>
      </c>
      <c r="FA299">
        <v>8</v>
      </c>
      <c r="FB299">
        <v>251.55</v>
      </c>
      <c r="FC299">
        <v>8</v>
      </c>
      <c r="FD299">
        <v>243.55</v>
      </c>
      <c r="FE299">
        <v>0</v>
      </c>
      <c r="FF299" t="s">
        <v>875</v>
      </c>
      <c r="FG299">
        <v>8</v>
      </c>
      <c r="FH299">
        <v>251.55</v>
      </c>
      <c r="FI299">
        <v>8</v>
      </c>
      <c r="FJ299">
        <v>243.55</v>
      </c>
      <c r="FK299">
        <v>31</v>
      </c>
      <c r="FL299">
        <v>27.670500000000001</v>
      </c>
      <c r="FM299">
        <v>0.2</v>
      </c>
      <c r="FN299">
        <v>0</v>
      </c>
      <c r="FO299">
        <v>0</v>
      </c>
      <c r="FP299">
        <v>0</v>
      </c>
      <c r="FQ299">
        <v>0</v>
      </c>
      <c r="FR299">
        <v>0</v>
      </c>
      <c r="FS299">
        <v>0</v>
      </c>
      <c r="FT299">
        <v>0</v>
      </c>
      <c r="FU299">
        <v>0</v>
      </c>
      <c r="FV299">
        <v>0</v>
      </c>
      <c r="FW299">
        <v>0</v>
      </c>
      <c r="FX299">
        <v>0</v>
      </c>
      <c r="FY299">
        <v>0</v>
      </c>
      <c r="FZ299">
        <v>0</v>
      </c>
      <c r="GA299">
        <v>0</v>
      </c>
      <c r="GB299">
        <v>0</v>
      </c>
      <c r="GC299">
        <v>0</v>
      </c>
      <c r="GD299">
        <v>0</v>
      </c>
      <c r="GE299">
        <v>1.1100000000000001</v>
      </c>
      <c r="GF299">
        <v>0.27750000000000002</v>
      </c>
      <c r="GG299">
        <v>35</v>
      </c>
      <c r="GH299">
        <v>1.1100000000000001</v>
      </c>
      <c r="GI299">
        <v>33.89</v>
      </c>
      <c r="GJ299">
        <v>25.54</v>
      </c>
      <c r="GK299">
        <v>85.3</v>
      </c>
      <c r="GL299">
        <v>25.54</v>
      </c>
      <c r="GM299">
        <v>59.76</v>
      </c>
      <c r="GN299">
        <v>0</v>
      </c>
      <c r="GO299">
        <v>59.47</v>
      </c>
      <c r="GP299">
        <v>0</v>
      </c>
      <c r="GQ299">
        <v>59.47</v>
      </c>
      <c r="GR299">
        <v>58.655000000000001</v>
      </c>
      <c r="GS299">
        <v>61.688000000000002</v>
      </c>
      <c r="GT299">
        <v>437.82</v>
      </c>
      <c r="GU299">
        <v>432.94049999999999</v>
      </c>
      <c r="GV299">
        <v>61.688000000000002</v>
      </c>
      <c r="GW299">
        <v>437.82</v>
      </c>
      <c r="GX299" t="s">
        <v>876</v>
      </c>
      <c r="GY299">
        <v>0</v>
      </c>
      <c r="GZ299">
        <v>0</v>
      </c>
      <c r="HA299">
        <v>1203.57</v>
      </c>
      <c r="HB299">
        <v>82</v>
      </c>
      <c r="HC299">
        <v>0.8</v>
      </c>
      <c r="HD299" t="s">
        <v>872</v>
      </c>
      <c r="HE299" t="s">
        <v>872</v>
      </c>
      <c r="HF299" t="s">
        <v>872</v>
      </c>
      <c r="HG299" t="s">
        <v>872</v>
      </c>
      <c r="HH299">
        <v>2218</v>
      </c>
      <c r="HI299">
        <v>512823</v>
      </c>
      <c r="HJ299">
        <v>73479</v>
      </c>
      <c r="HK299">
        <v>23685</v>
      </c>
      <c r="HL299">
        <v>0</v>
      </c>
      <c r="HM299">
        <v>0</v>
      </c>
      <c r="HN299">
        <v>540359</v>
      </c>
      <c r="HO299">
        <v>0</v>
      </c>
      <c r="HP299">
        <v>0</v>
      </c>
      <c r="HQ299">
        <v>15.14</v>
      </c>
      <c r="HR299">
        <v>287658</v>
      </c>
      <c r="HS299">
        <v>8.68</v>
      </c>
      <c r="HT299">
        <v>260.05</v>
      </c>
      <c r="HU299">
        <v>8.68</v>
      </c>
      <c r="HV299">
        <v>251.37</v>
      </c>
      <c r="HW299">
        <v>0</v>
      </c>
      <c r="HX299" t="s">
        <v>877</v>
      </c>
      <c r="HY299">
        <v>8.68</v>
      </c>
      <c r="HZ299">
        <v>260.05</v>
      </c>
      <c r="IA299">
        <v>8.68</v>
      </c>
      <c r="IB299">
        <v>251.37</v>
      </c>
      <c r="IC299">
        <v>24</v>
      </c>
      <c r="ID299">
        <v>24</v>
      </c>
      <c r="IE299">
        <v>0</v>
      </c>
      <c r="IF299">
        <v>0</v>
      </c>
      <c r="IG299">
        <v>0</v>
      </c>
      <c r="IH299">
        <v>0</v>
      </c>
      <c r="II299">
        <v>0</v>
      </c>
      <c r="IJ299">
        <v>0</v>
      </c>
      <c r="IK299">
        <v>0</v>
      </c>
      <c r="IL299">
        <v>0</v>
      </c>
      <c r="IM299">
        <v>0</v>
      </c>
      <c r="IN299">
        <v>0</v>
      </c>
      <c r="IO299">
        <v>0</v>
      </c>
      <c r="IP299">
        <v>0</v>
      </c>
      <c r="IQ299">
        <v>0</v>
      </c>
      <c r="IR299">
        <v>0</v>
      </c>
      <c r="IS299">
        <v>0</v>
      </c>
      <c r="IT299">
        <v>0</v>
      </c>
      <c r="IU299">
        <v>1</v>
      </c>
      <c r="IV299">
        <v>0.25</v>
      </c>
      <c r="IW299">
        <v>0.74</v>
      </c>
      <c r="IX299">
        <v>0.185</v>
      </c>
      <c r="IY299">
        <v>35</v>
      </c>
      <c r="IZ299">
        <v>0.74</v>
      </c>
      <c r="JA299">
        <v>34.26</v>
      </c>
      <c r="JB299">
        <v>25.54</v>
      </c>
      <c r="JC299">
        <v>85.3</v>
      </c>
      <c r="JD299">
        <v>25.54</v>
      </c>
      <c r="JE299">
        <v>59.76</v>
      </c>
      <c r="JF299">
        <v>0</v>
      </c>
      <c r="JG299">
        <v>59.47</v>
      </c>
      <c r="JH299">
        <v>0</v>
      </c>
      <c r="JI299">
        <v>59.47</v>
      </c>
      <c r="JJ299">
        <v>58.655000000000001</v>
      </c>
      <c r="JK299">
        <v>437.82</v>
      </c>
      <c r="JL299" t="s">
        <v>878</v>
      </c>
      <c r="JM299">
        <v>0</v>
      </c>
      <c r="JN299">
        <v>0</v>
      </c>
      <c r="JO299">
        <v>1106.1600000000001</v>
      </c>
      <c r="JP299">
        <v>78</v>
      </c>
      <c r="JQ299">
        <v>0.7</v>
      </c>
      <c r="JR299">
        <v>44317.36438082176</v>
      </c>
      <c r="JS299">
        <v>1</v>
      </c>
      <c r="JT299">
        <v>2</v>
      </c>
    </row>
    <row r="300" spans="1:280" x14ac:dyDescent="0.25">
      <c r="A300">
        <v>1087</v>
      </c>
      <c r="B300">
        <v>2219</v>
      </c>
      <c r="D300" t="s">
        <v>430</v>
      </c>
      <c r="E300" t="s">
        <v>431</v>
      </c>
      <c r="F300" t="s">
        <v>994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T300">
        <v>0</v>
      </c>
      <c r="U300">
        <v>0</v>
      </c>
      <c r="V300" t="s">
        <v>870</v>
      </c>
      <c r="W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G300">
        <v>0</v>
      </c>
      <c r="AH300">
        <v>0</v>
      </c>
      <c r="AI300">
        <v>0</v>
      </c>
      <c r="AJ300">
        <v>0</v>
      </c>
      <c r="AL300">
        <v>0</v>
      </c>
      <c r="AM300">
        <v>0</v>
      </c>
      <c r="AN300">
        <v>0</v>
      </c>
      <c r="AO300">
        <v>0</v>
      </c>
      <c r="AQ300">
        <v>0</v>
      </c>
      <c r="AR300">
        <v>0</v>
      </c>
      <c r="AS300">
        <v>0</v>
      </c>
      <c r="AT300">
        <v>0</v>
      </c>
      <c r="AU300">
        <v>0</v>
      </c>
      <c r="AV300">
        <v>0</v>
      </c>
      <c r="AX300">
        <v>0</v>
      </c>
      <c r="AY300">
        <v>0</v>
      </c>
      <c r="AZ300">
        <v>59.76</v>
      </c>
      <c r="BB300">
        <v>59.76</v>
      </c>
      <c r="BC300">
        <v>0</v>
      </c>
      <c r="BD300">
        <v>59.47</v>
      </c>
      <c r="BF300">
        <v>59.47</v>
      </c>
      <c r="BG300">
        <v>0</v>
      </c>
      <c r="BH300">
        <v>390.76</v>
      </c>
      <c r="BI300">
        <v>119.23</v>
      </c>
      <c r="BL300">
        <v>390.76</v>
      </c>
      <c r="BN300" t="s">
        <v>871</v>
      </c>
      <c r="BO300">
        <v>0</v>
      </c>
      <c r="BP300">
        <v>0</v>
      </c>
      <c r="BQ300">
        <v>0</v>
      </c>
      <c r="BR300">
        <v>0</v>
      </c>
      <c r="BS300">
        <v>0</v>
      </c>
      <c r="BT300" t="s">
        <v>872</v>
      </c>
      <c r="BU300" t="s">
        <v>872</v>
      </c>
      <c r="BV300" t="s">
        <v>872</v>
      </c>
      <c r="BW300" t="s">
        <v>872</v>
      </c>
      <c r="BY300">
        <v>0</v>
      </c>
      <c r="BZ300">
        <v>0</v>
      </c>
      <c r="CA300">
        <v>0</v>
      </c>
      <c r="CB300">
        <v>0</v>
      </c>
      <c r="CC300">
        <v>0</v>
      </c>
      <c r="CD300">
        <v>0</v>
      </c>
      <c r="CE300">
        <v>0</v>
      </c>
      <c r="CF300">
        <v>0</v>
      </c>
      <c r="CG300">
        <v>0</v>
      </c>
      <c r="CH300">
        <v>0</v>
      </c>
      <c r="CI300">
        <v>264.22000000000003</v>
      </c>
      <c r="CK300">
        <v>264.22000000000003</v>
      </c>
      <c r="CL300">
        <v>0</v>
      </c>
      <c r="CM300">
        <v>0</v>
      </c>
      <c r="CN300" t="s">
        <v>873</v>
      </c>
      <c r="CO300">
        <v>264.22000000000003</v>
      </c>
      <c r="CQ300">
        <v>264.22000000000003</v>
      </c>
      <c r="CR300">
        <v>0</v>
      </c>
      <c r="CS300">
        <v>0</v>
      </c>
      <c r="CT300">
        <v>0</v>
      </c>
      <c r="CU300">
        <v>0</v>
      </c>
      <c r="CV300">
        <v>0</v>
      </c>
      <c r="CW300">
        <v>0</v>
      </c>
      <c r="CY300">
        <v>0</v>
      </c>
      <c r="CZ300">
        <v>0</v>
      </c>
      <c r="DA300">
        <v>0</v>
      </c>
      <c r="DB300">
        <v>0</v>
      </c>
      <c r="DD300">
        <v>0</v>
      </c>
      <c r="DE300">
        <v>0</v>
      </c>
      <c r="DF300">
        <v>0</v>
      </c>
      <c r="DG300">
        <v>0</v>
      </c>
      <c r="DI300">
        <v>0</v>
      </c>
      <c r="DJ300">
        <v>0</v>
      </c>
      <c r="DK300">
        <v>0</v>
      </c>
      <c r="DL300">
        <v>0</v>
      </c>
      <c r="DM300">
        <v>29.24</v>
      </c>
      <c r="DN300">
        <v>7.31</v>
      </c>
      <c r="DP300">
        <v>29.24</v>
      </c>
      <c r="DQ300">
        <v>0</v>
      </c>
      <c r="DR300">
        <v>59.76</v>
      </c>
      <c r="DT300">
        <v>59.76</v>
      </c>
      <c r="DU300">
        <v>0</v>
      </c>
      <c r="DV300">
        <v>59.47</v>
      </c>
      <c r="DX300">
        <v>59.47</v>
      </c>
      <c r="DY300">
        <v>0</v>
      </c>
      <c r="DZ300">
        <v>371.2525</v>
      </c>
      <c r="EA300">
        <v>390.76</v>
      </c>
      <c r="ED300">
        <v>390.76</v>
      </c>
      <c r="EF300" t="s">
        <v>874</v>
      </c>
      <c r="EG300">
        <v>0</v>
      </c>
      <c r="EH300">
        <v>0</v>
      </c>
      <c r="EI300">
        <v>0</v>
      </c>
      <c r="EJ300">
        <v>0</v>
      </c>
      <c r="EK300">
        <v>0</v>
      </c>
      <c r="EL300" t="s">
        <v>872</v>
      </c>
      <c r="EM300" t="s">
        <v>872</v>
      </c>
      <c r="EN300" t="s">
        <v>872</v>
      </c>
      <c r="EO300" t="s">
        <v>872</v>
      </c>
      <c r="EQ300">
        <v>0</v>
      </c>
      <c r="ER300" s="22">
        <v>0</v>
      </c>
      <c r="ES300">
        <v>0</v>
      </c>
      <c r="ET300">
        <v>0</v>
      </c>
      <c r="EU300">
        <v>0</v>
      </c>
      <c r="EV300">
        <v>0</v>
      </c>
      <c r="EW300">
        <v>0</v>
      </c>
      <c r="EX300">
        <v>0</v>
      </c>
      <c r="EY300">
        <v>0</v>
      </c>
      <c r="EZ300">
        <v>0</v>
      </c>
      <c r="FA300">
        <v>243.55</v>
      </c>
      <c r="FC300">
        <v>243.55</v>
      </c>
      <c r="FD300">
        <v>0</v>
      </c>
      <c r="FE300">
        <v>0</v>
      </c>
      <c r="FF300" t="s">
        <v>875</v>
      </c>
      <c r="FG300">
        <v>243.55</v>
      </c>
      <c r="FI300">
        <v>243.55</v>
      </c>
      <c r="FJ300">
        <v>0</v>
      </c>
      <c r="FK300">
        <v>0</v>
      </c>
      <c r="FL300">
        <v>0</v>
      </c>
      <c r="FM300">
        <v>0</v>
      </c>
      <c r="FN300">
        <v>0</v>
      </c>
      <c r="FO300">
        <v>0</v>
      </c>
      <c r="FQ300">
        <v>0</v>
      </c>
      <c r="FR300">
        <v>0</v>
      </c>
      <c r="FS300">
        <v>0</v>
      </c>
      <c r="FT300">
        <v>0</v>
      </c>
      <c r="FV300">
        <v>0</v>
      </c>
      <c r="FW300">
        <v>0</v>
      </c>
      <c r="FX300">
        <v>0</v>
      </c>
      <c r="FY300">
        <v>0</v>
      </c>
      <c r="GA300">
        <v>0</v>
      </c>
      <c r="GB300">
        <v>0</v>
      </c>
      <c r="GC300">
        <v>0</v>
      </c>
      <c r="GD300">
        <v>0</v>
      </c>
      <c r="GE300">
        <v>33.89</v>
      </c>
      <c r="GF300">
        <v>8.4725000000000001</v>
      </c>
      <c r="GH300">
        <v>33.89</v>
      </c>
      <c r="GI300">
        <v>0</v>
      </c>
      <c r="GJ300">
        <v>59.76</v>
      </c>
      <c r="GL300">
        <v>59.76</v>
      </c>
      <c r="GM300">
        <v>0</v>
      </c>
      <c r="GN300">
        <v>59.47</v>
      </c>
      <c r="GP300">
        <v>59.47</v>
      </c>
      <c r="GQ300">
        <v>0</v>
      </c>
      <c r="GR300">
        <v>379.16500000000002</v>
      </c>
      <c r="GS300">
        <v>371.2525</v>
      </c>
      <c r="GV300">
        <v>379.16500000000002</v>
      </c>
      <c r="GX300" t="s">
        <v>876</v>
      </c>
      <c r="GY300">
        <v>0</v>
      </c>
      <c r="GZ300">
        <v>0</v>
      </c>
      <c r="HA300">
        <v>0</v>
      </c>
      <c r="HB300">
        <v>0</v>
      </c>
      <c r="HC300">
        <v>0</v>
      </c>
      <c r="HD300" t="s">
        <v>872</v>
      </c>
      <c r="HE300" t="s">
        <v>872</v>
      </c>
      <c r="HF300" t="s">
        <v>872</v>
      </c>
      <c r="HG300" t="s">
        <v>872</v>
      </c>
      <c r="HI300">
        <v>0</v>
      </c>
      <c r="HJ300">
        <v>0</v>
      </c>
      <c r="HK300">
        <v>0</v>
      </c>
      <c r="HL300">
        <v>0</v>
      </c>
      <c r="HM300">
        <v>0</v>
      </c>
      <c r="HN300">
        <v>0</v>
      </c>
      <c r="HO300">
        <v>0</v>
      </c>
      <c r="HP300">
        <v>0</v>
      </c>
      <c r="HQ300">
        <v>0</v>
      </c>
      <c r="HR300">
        <v>0</v>
      </c>
      <c r="HS300">
        <v>251.37</v>
      </c>
      <c r="HU300">
        <v>251.37</v>
      </c>
      <c r="HV300">
        <v>0</v>
      </c>
      <c r="HW300">
        <v>0</v>
      </c>
      <c r="HX300" t="s">
        <v>877</v>
      </c>
      <c r="HY300">
        <v>251.37</v>
      </c>
      <c r="IA300">
        <v>251.37</v>
      </c>
      <c r="IB300">
        <v>0</v>
      </c>
      <c r="IC300">
        <v>0</v>
      </c>
      <c r="ID300">
        <v>0</v>
      </c>
      <c r="IE300">
        <v>0</v>
      </c>
      <c r="IF300">
        <v>0</v>
      </c>
      <c r="IG300">
        <v>0</v>
      </c>
      <c r="II300">
        <v>0</v>
      </c>
      <c r="IJ300">
        <v>0</v>
      </c>
      <c r="IK300">
        <v>0</v>
      </c>
      <c r="IL300">
        <v>0</v>
      </c>
      <c r="IN300">
        <v>0</v>
      </c>
      <c r="IO300">
        <v>0</v>
      </c>
      <c r="IP300">
        <v>0</v>
      </c>
      <c r="IQ300">
        <v>0</v>
      </c>
      <c r="IS300">
        <v>0</v>
      </c>
      <c r="IT300">
        <v>0</v>
      </c>
      <c r="IU300">
        <v>0</v>
      </c>
      <c r="IV300">
        <v>0</v>
      </c>
      <c r="IW300">
        <v>34.26</v>
      </c>
      <c r="IX300">
        <v>8.5649999999999995</v>
      </c>
      <c r="IZ300">
        <v>34.26</v>
      </c>
      <c r="JA300">
        <v>0</v>
      </c>
      <c r="JB300">
        <v>59.76</v>
      </c>
      <c r="JD300">
        <v>59.76</v>
      </c>
      <c r="JE300">
        <v>0</v>
      </c>
      <c r="JF300">
        <v>59.47</v>
      </c>
      <c r="JH300">
        <v>59.47</v>
      </c>
      <c r="JI300">
        <v>0</v>
      </c>
      <c r="JJ300">
        <v>379.16500000000002</v>
      </c>
      <c r="JL300" t="s">
        <v>878</v>
      </c>
      <c r="JM300">
        <v>0</v>
      </c>
      <c r="JN300">
        <v>0</v>
      </c>
      <c r="JO300">
        <v>0</v>
      </c>
      <c r="JP300">
        <v>0</v>
      </c>
      <c r="JQ300">
        <v>0</v>
      </c>
      <c r="JR300">
        <v>44317.36438082176</v>
      </c>
      <c r="JS300">
        <v>1</v>
      </c>
      <c r="JT300">
        <v>3</v>
      </c>
    </row>
    <row r="301" spans="1:280" x14ac:dyDescent="0.25">
      <c r="A301">
        <v>2220</v>
      </c>
      <c r="B301">
        <v>2220</v>
      </c>
      <c r="C301" t="s">
        <v>432</v>
      </c>
      <c r="D301" t="s">
        <v>430</v>
      </c>
      <c r="E301" t="s">
        <v>433</v>
      </c>
      <c r="G301">
        <v>2218</v>
      </c>
      <c r="H301">
        <v>240000</v>
      </c>
      <c r="I301">
        <v>0</v>
      </c>
      <c r="J301">
        <v>0</v>
      </c>
      <c r="K301">
        <v>0</v>
      </c>
      <c r="L301">
        <v>0</v>
      </c>
      <c r="M301">
        <v>425000</v>
      </c>
      <c r="N301">
        <v>0</v>
      </c>
      <c r="O301">
        <v>0</v>
      </c>
      <c r="P301">
        <v>11.67</v>
      </c>
      <c r="Q301">
        <v>280000</v>
      </c>
      <c r="R301">
        <v>183</v>
      </c>
      <c r="S301">
        <v>183</v>
      </c>
      <c r="T301">
        <v>183</v>
      </c>
      <c r="U301">
        <v>0</v>
      </c>
      <c r="V301" t="s">
        <v>870</v>
      </c>
      <c r="W301">
        <v>183</v>
      </c>
      <c r="X301">
        <v>183</v>
      </c>
      <c r="Y301">
        <v>183</v>
      </c>
      <c r="Z301">
        <v>0</v>
      </c>
      <c r="AA301">
        <v>29</v>
      </c>
      <c r="AB301">
        <v>20.13</v>
      </c>
      <c r="AC301">
        <v>2.1</v>
      </c>
      <c r="AD301">
        <v>0</v>
      </c>
      <c r="AE301">
        <v>0</v>
      </c>
      <c r="AF301">
        <v>0</v>
      </c>
      <c r="AG301">
        <v>0</v>
      </c>
      <c r="AH301">
        <v>0</v>
      </c>
      <c r="AI301">
        <v>0</v>
      </c>
      <c r="AJ301">
        <v>0</v>
      </c>
      <c r="AK301">
        <v>0</v>
      </c>
      <c r="AL301">
        <v>0</v>
      </c>
      <c r="AM301">
        <v>0</v>
      </c>
      <c r="AN301">
        <v>0</v>
      </c>
      <c r="AO301">
        <v>0</v>
      </c>
      <c r="AP301">
        <v>0</v>
      </c>
      <c r="AQ301">
        <v>0</v>
      </c>
      <c r="AR301">
        <v>0</v>
      </c>
      <c r="AS301">
        <v>3</v>
      </c>
      <c r="AT301">
        <v>0.75</v>
      </c>
      <c r="AU301">
        <v>39.08</v>
      </c>
      <c r="AV301">
        <v>9.77</v>
      </c>
      <c r="AW301">
        <v>39.08</v>
      </c>
      <c r="AX301">
        <v>39.08</v>
      </c>
      <c r="AY301">
        <v>0</v>
      </c>
      <c r="AZ301">
        <v>54.75</v>
      </c>
      <c r="BA301">
        <v>54.75</v>
      </c>
      <c r="BB301">
        <v>54.75</v>
      </c>
      <c r="BC301">
        <v>0</v>
      </c>
      <c r="BD301">
        <v>51.04</v>
      </c>
      <c r="BE301">
        <v>51.04</v>
      </c>
      <c r="BF301">
        <v>51.04</v>
      </c>
      <c r="BG301">
        <v>0</v>
      </c>
      <c r="BH301">
        <v>324.99669999999998</v>
      </c>
      <c r="BI301">
        <v>321.54000000000002</v>
      </c>
      <c r="BJ301">
        <v>324.99669999999998</v>
      </c>
      <c r="BK301">
        <v>321.54000000000002</v>
      </c>
      <c r="BL301">
        <v>324.99669999999998</v>
      </c>
      <c r="BM301">
        <v>324.99669999999998</v>
      </c>
      <c r="BN301" t="s">
        <v>871</v>
      </c>
      <c r="BO301">
        <v>0</v>
      </c>
      <c r="BP301">
        <v>0</v>
      </c>
      <c r="BQ301">
        <v>1530.05</v>
      </c>
      <c r="BR301">
        <v>84</v>
      </c>
      <c r="BS301">
        <v>0.8</v>
      </c>
      <c r="BT301" t="s">
        <v>872</v>
      </c>
      <c r="BU301" t="s">
        <v>872</v>
      </c>
      <c r="BV301" t="s">
        <v>872</v>
      </c>
      <c r="BW301" t="s">
        <v>872</v>
      </c>
      <c r="BX301">
        <v>2218</v>
      </c>
      <c r="BY301">
        <v>240000</v>
      </c>
      <c r="BZ301">
        <v>0</v>
      </c>
      <c r="CA301">
        <v>0</v>
      </c>
      <c r="CB301">
        <v>0</v>
      </c>
      <c r="CC301">
        <v>0</v>
      </c>
      <c r="CD301">
        <v>415171</v>
      </c>
      <c r="CE301">
        <v>0</v>
      </c>
      <c r="CF301">
        <v>0</v>
      </c>
      <c r="CG301">
        <v>11.67</v>
      </c>
      <c r="CH301">
        <v>280000</v>
      </c>
      <c r="CI301">
        <v>185.97</v>
      </c>
      <c r="CJ301">
        <v>185.97</v>
      </c>
      <c r="CK301">
        <v>185.97</v>
      </c>
      <c r="CL301">
        <v>0</v>
      </c>
      <c r="CM301">
        <v>0</v>
      </c>
      <c r="CN301" t="s">
        <v>873</v>
      </c>
      <c r="CO301">
        <v>185.97</v>
      </c>
      <c r="CP301">
        <v>185.97</v>
      </c>
      <c r="CQ301">
        <v>185.97</v>
      </c>
      <c r="CR301">
        <v>0</v>
      </c>
      <c r="CS301">
        <v>29</v>
      </c>
      <c r="CT301">
        <v>20.456700000000001</v>
      </c>
      <c r="CU301">
        <v>2.1</v>
      </c>
      <c r="CV301">
        <v>0</v>
      </c>
      <c r="CW301">
        <v>0</v>
      </c>
      <c r="CX301">
        <v>0</v>
      </c>
      <c r="CY301">
        <v>0</v>
      </c>
      <c r="CZ301">
        <v>0</v>
      </c>
      <c r="DA301">
        <v>0</v>
      </c>
      <c r="DB301">
        <v>0</v>
      </c>
      <c r="DC301">
        <v>0</v>
      </c>
      <c r="DD301">
        <v>0</v>
      </c>
      <c r="DE301">
        <v>0</v>
      </c>
      <c r="DF301">
        <v>0</v>
      </c>
      <c r="DG301">
        <v>0</v>
      </c>
      <c r="DH301">
        <v>0</v>
      </c>
      <c r="DI301">
        <v>0</v>
      </c>
      <c r="DJ301">
        <v>0</v>
      </c>
      <c r="DK301">
        <v>3</v>
      </c>
      <c r="DL301">
        <v>0.75</v>
      </c>
      <c r="DM301">
        <v>39.72</v>
      </c>
      <c r="DN301">
        <v>9.93</v>
      </c>
      <c r="DO301">
        <v>39.72</v>
      </c>
      <c r="DP301">
        <v>39.72</v>
      </c>
      <c r="DQ301">
        <v>0</v>
      </c>
      <c r="DR301">
        <v>54.75</v>
      </c>
      <c r="DS301">
        <v>54.75</v>
      </c>
      <c r="DT301">
        <v>54.75</v>
      </c>
      <c r="DU301">
        <v>0</v>
      </c>
      <c r="DV301">
        <v>51.04</v>
      </c>
      <c r="DW301">
        <v>51.04</v>
      </c>
      <c r="DX301">
        <v>51.04</v>
      </c>
      <c r="DY301">
        <v>0</v>
      </c>
      <c r="DZ301">
        <v>327.87790000000001</v>
      </c>
      <c r="EA301">
        <v>324.99669999999998</v>
      </c>
      <c r="EB301">
        <v>327.87790000000001</v>
      </c>
      <c r="EC301">
        <v>324.99669999999998</v>
      </c>
      <c r="ED301">
        <v>327.87790000000001</v>
      </c>
      <c r="EE301">
        <v>327.87790000000001</v>
      </c>
      <c r="EF301" t="s">
        <v>874</v>
      </c>
      <c r="EG301">
        <v>-1.6440000000000001E-3</v>
      </c>
      <c r="EH301">
        <v>0</v>
      </c>
      <c r="EI301">
        <v>1503.11</v>
      </c>
      <c r="EJ301">
        <v>84</v>
      </c>
      <c r="EK301">
        <v>0.8</v>
      </c>
      <c r="EL301" t="s">
        <v>872</v>
      </c>
      <c r="EM301" t="s">
        <v>872</v>
      </c>
      <c r="EN301" t="s">
        <v>872</v>
      </c>
      <c r="EO301" t="s">
        <v>872</v>
      </c>
      <c r="EP301">
        <v>2218</v>
      </c>
      <c r="EQ301">
        <v>253666</v>
      </c>
      <c r="ER301" s="22">
        <v>52843</v>
      </c>
      <c r="ES301">
        <v>16848</v>
      </c>
      <c r="ET301">
        <v>0</v>
      </c>
      <c r="EU301">
        <v>0</v>
      </c>
      <c r="EV301">
        <v>425641</v>
      </c>
      <c r="EW301">
        <v>156</v>
      </c>
      <c r="EX301">
        <v>0</v>
      </c>
      <c r="EY301">
        <v>11.67</v>
      </c>
      <c r="EZ301">
        <v>199547</v>
      </c>
      <c r="FA301">
        <v>188.14</v>
      </c>
      <c r="FB301">
        <v>188.14</v>
      </c>
      <c r="FC301">
        <v>188.14</v>
      </c>
      <c r="FD301">
        <v>0</v>
      </c>
      <c r="FE301">
        <v>0</v>
      </c>
      <c r="FF301" t="s">
        <v>875</v>
      </c>
      <c r="FG301">
        <v>188.14</v>
      </c>
      <c r="FH301">
        <v>188.14</v>
      </c>
      <c r="FI301">
        <v>188.14</v>
      </c>
      <c r="FJ301">
        <v>0</v>
      </c>
      <c r="FK301">
        <v>30</v>
      </c>
      <c r="FL301">
        <v>20.695399999999999</v>
      </c>
      <c r="FM301">
        <v>2.1</v>
      </c>
      <c r="FN301">
        <v>0</v>
      </c>
      <c r="FO301">
        <v>0</v>
      </c>
      <c r="FP301">
        <v>0</v>
      </c>
      <c r="FQ301">
        <v>0</v>
      </c>
      <c r="FR301">
        <v>0</v>
      </c>
      <c r="FS301">
        <v>0</v>
      </c>
      <c r="FT301">
        <v>0</v>
      </c>
      <c r="FU301">
        <v>0</v>
      </c>
      <c r="FV301">
        <v>0</v>
      </c>
      <c r="FW301">
        <v>0</v>
      </c>
      <c r="FX301">
        <v>0</v>
      </c>
      <c r="FY301">
        <v>0</v>
      </c>
      <c r="FZ301">
        <v>0</v>
      </c>
      <c r="GA301">
        <v>0</v>
      </c>
      <c r="GB301">
        <v>0</v>
      </c>
      <c r="GC301">
        <v>2</v>
      </c>
      <c r="GD301">
        <v>0.5</v>
      </c>
      <c r="GE301">
        <v>42.61</v>
      </c>
      <c r="GF301">
        <v>10.6525</v>
      </c>
      <c r="GG301">
        <v>42.61</v>
      </c>
      <c r="GH301">
        <v>42.61</v>
      </c>
      <c r="GI301">
        <v>0</v>
      </c>
      <c r="GJ301">
        <v>54.75</v>
      </c>
      <c r="GK301">
        <v>54.75</v>
      </c>
      <c r="GL301">
        <v>54.75</v>
      </c>
      <c r="GM301">
        <v>0</v>
      </c>
      <c r="GN301">
        <v>51.04</v>
      </c>
      <c r="GO301">
        <v>51.04</v>
      </c>
      <c r="GP301">
        <v>51.04</v>
      </c>
      <c r="GQ301">
        <v>0</v>
      </c>
      <c r="GR301">
        <v>317.79020000000003</v>
      </c>
      <c r="GS301">
        <v>327.87790000000001</v>
      </c>
      <c r="GT301">
        <v>317.79020000000003</v>
      </c>
      <c r="GU301">
        <v>327.87790000000001</v>
      </c>
      <c r="GV301">
        <v>327.87790000000001</v>
      </c>
      <c r="GW301">
        <v>327.87790000000001</v>
      </c>
      <c r="GX301" t="s">
        <v>876</v>
      </c>
      <c r="GY301">
        <v>-2.9399999999999999E-4</v>
      </c>
      <c r="GZ301">
        <v>0</v>
      </c>
      <c r="HA301">
        <v>1060.29</v>
      </c>
      <c r="HB301">
        <v>78</v>
      </c>
      <c r="HC301">
        <v>0.7</v>
      </c>
      <c r="HD301" t="s">
        <v>872</v>
      </c>
      <c r="HE301" t="s">
        <v>872</v>
      </c>
      <c r="HF301" t="s">
        <v>872</v>
      </c>
      <c r="HG301" t="s">
        <v>872</v>
      </c>
      <c r="HH301">
        <v>2218</v>
      </c>
      <c r="HI301">
        <v>241657</v>
      </c>
      <c r="HJ301">
        <v>56203</v>
      </c>
      <c r="HK301">
        <v>17857</v>
      </c>
      <c r="HL301">
        <v>0</v>
      </c>
      <c r="HM301">
        <v>0</v>
      </c>
      <c r="HN301">
        <v>396492</v>
      </c>
      <c r="HO301">
        <v>144</v>
      </c>
      <c r="HP301">
        <v>0</v>
      </c>
      <c r="HQ301">
        <v>10.82</v>
      </c>
      <c r="HR301">
        <v>238479</v>
      </c>
      <c r="HS301">
        <v>178.82</v>
      </c>
      <c r="HT301">
        <v>178.82</v>
      </c>
      <c r="HU301">
        <v>178.82</v>
      </c>
      <c r="HV301">
        <v>0</v>
      </c>
      <c r="HW301">
        <v>0</v>
      </c>
      <c r="HX301" t="s">
        <v>877</v>
      </c>
      <c r="HY301">
        <v>178.82</v>
      </c>
      <c r="HZ301">
        <v>178.82</v>
      </c>
      <c r="IA301">
        <v>178.82</v>
      </c>
      <c r="IB301">
        <v>0</v>
      </c>
      <c r="IC301">
        <v>29</v>
      </c>
      <c r="ID301">
        <v>19.670200000000001</v>
      </c>
      <c r="IE301">
        <v>1.2</v>
      </c>
      <c r="IF301">
        <v>0</v>
      </c>
      <c r="IG301">
        <v>0</v>
      </c>
      <c r="IH301">
        <v>0</v>
      </c>
      <c r="II301">
        <v>0</v>
      </c>
      <c r="IJ301">
        <v>0</v>
      </c>
      <c r="IK301">
        <v>0</v>
      </c>
      <c r="IL301">
        <v>0</v>
      </c>
      <c r="IM301">
        <v>0</v>
      </c>
      <c r="IN301">
        <v>0</v>
      </c>
      <c r="IO301">
        <v>0</v>
      </c>
      <c r="IP301">
        <v>0</v>
      </c>
      <c r="IQ301">
        <v>0</v>
      </c>
      <c r="IR301">
        <v>0</v>
      </c>
      <c r="IS301">
        <v>0</v>
      </c>
      <c r="IT301">
        <v>0</v>
      </c>
      <c r="IU301">
        <v>5</v>
      </c>
      <c r="IV301">
        <v>1.25</v>
      </c>
      <c r="IW301">
        <v>44.24</v>
      </c>
      <c r="IX301">
        <v>11.06</v>
      </c>
      <c r="IY301">
        <v>44.24</v>
      </c>
      <c r="IZ301">
        <v>44.24</v>
      </c>
      <c r="JA301">
        <v>0</v>
      </c>
      <c r="JB301">
        <v>54.75</v>
      </c>
      <c r="JC301">
        <v>54.75</v>
      </c>
      <c r="JD301">
        <v>54.75</v>
      </c>
      <c r="JE301">
        <v>0</v>
      </c>
      <c r="JF301">
        <v>51.04</v>
      </c>
      <c r="JG301">
        <v>51.04</v>
      </c>
      <c r="JH301">
        <v>51.04</v>
      </c>
      <c r="JI301">
        <v>0</v>
      </c>
      <c r="JJ301">
        <v>317.79020000000003</v>
      </c>
      <c r="JK301">
        <v>317.79020000000003</v>
      </c>
      <c r="JL301" t="s">
        <v>878</v>
      </c>
      <c r="JM301">
        <v>-2.3999999999999998E-3</v>
      </c>
      <c r="JN301">
        <v>0</v>
      </c>
      <c r="JO301">
        <v>1333.63</v>
      </c>
      <c r="JP301">
        <v>82</v>
      </c>
      <c r="JQ301">
        <v>0.8</v>
      </c>
      <c r="JR301">
        <v>44317.36438082176</v>
      </c>
      <c r="JS301">
        <v>1</v>
      </c>
      <c r="JT301">
        <v>2</v>
      </c>
    </row>
    <row r="302" spans="1:280" x14ac:dyDescent="0.25">
      <c r="A302">
        <v>2221</v>
      </c>
      <c r="B302">
        <v>2221</v>
      </c>
      <c r="C302" t="s">
        <v>434</v>
      </c>
      <c r="D302" t="s">
        <v>430</v>
      </c>
      <c r="E302" t="s">
        <v>435</v>
      </c>
      <c r="G302">
        <v>2218</v>
      </c>
      <c r="H302">
        <v>513000</v>
      </c>
      <c r="I302">
        <v>0</v>
      </c>
      <c r="J302">
        <v>0</v>
      </c>
      <c r="K302">
        <v>0</v>
      </c>
      <c r="L302">
        <v>0</v>
      </c>
      <c r="M302">
        <v>782855</v>
      </c>
      <c r="N302">
        <v>0</v>
      </c>
      <c r="O302">
        <v>0</v>
      </c>
      <c r="P302">
        <v>13.39</v>
      </c>
      <c r="Q302">
        <v>410000</v>
      </c>
      <c r="R302">
        <v>379</v>
      </c>
      <c r="S302">
        <v>379</v>
      </c>
      <c r="T302">
        <v>379</v>
      </c>
      <c r="U302">
        <v>0</v>
      </c>
      <c r="V302" t="s">
        <v>870</v>
      </c>
      <c r="W302">
        <v>379</v>
      </c>
      <c r="X302">
        <v>379</v>
      </c>
      <c r="Y302">
        <v>379</v>
      </c>
      <c r="Z302">
        <v>0</v>
      </c>
      <c r="AA302">
        <v>62</v>
      </c>
      <c r="AB302">
        <v>41.69</v>
      </c>
      <c r="AC302">
        <v>4.5999999999999996</v>
      </c>
      <c r="AD302">
        <v>0</v>
      </c>
      <c r="AE302">
        <v>0</v>
      </c>
      <c r="AF302">
        <v>0</v>
      </c>
      <c r="AG302">
        <v>0</v>
      </c>
      <c r="AH302">
        <v>0</v>
      </c>
      <c r="AI302">
        <v>0</v>
      </c>
      <c r="AJ302">
        <v>0</v>
      </c>
      <c r="AK302">
        <v>0</v>
      </c>
      <c r="AL302">
        <v>0</v>
      </c>
      <c r="AM302">
        <v>0</v>
      </c>
      <c r="AN302">
        <v>0</v>
      </c>
      <c r="AO302">
        <v>0</v>
      </c>
      <c r="AP302">
        <v>0</v>
      </c>
      <c r="AQ302">
        <v>0</v>
      </c>
      <c r="AR302">
        <v>0</v>
      </c>
      <c r="AS302">
        <v>2</v>
      </c>
      <c r="AT302">
        <v>0.5</v>
      </c>
      <c r="AU302">
        <v>60.84</v>
      </c>
      <c r="AV302">
        <v>15.21</v>
      </c>
      <c r="AW302">
        <v>60.84</v>
      </c>
      <c r="AX302">
        <v>60.84</v>
      </c>
      <c r="AY302">
        <v>0</v>
      </c>
      <c r="AZ302">
        <v>0</v>
      </c>
      <c r="BA302">
        <v>0</v>
      </c>
      <c r="BB302">
        <v>0</v>
      </c>
      <c r="BC302">
        <v>0</v>
      </c>
      <c r="BD302">
        <v>87.1</v>
      </c>
      <c r="BE302">
        <v>87.1</v>
      </c>
      <c r="BF302">
        <v>87.1</v>
      </c>
      <c r="BG302">
        <v>0</v>
      </c>
      <c r="BH302">
        <v>516.86279999999999</v>
      </c>
      <c r="BI302">
        <v>528.1</v>
      </c>
      <c r="BJ302">
        <v>516.86279999999999</v>
      </c>
      <c r="BK302">
        <v>528.1</v>
      </c>
      <c r="BL302">
        <v>528.1</v>
      </c>
      <c r="BM302">
        <v>528.1</v>
      </c>
      <c r="BN302" t="s">
        <v>871</v>
      </c>
      <c r="BO302">
        <v>0</v>
      </c>
      <c r="BP302">
        <v>0</v>
      </c>
      <c r="BQ302">
        <v>1081.79</v>
      </c>
      <c r="BR302">
        <v>75</v>
      </c>
      <c r="BS302">
        <v>0.7</v>
      </c>
      <c r="BT302" t="s">
        <v>872</v>
      </c>
      <c r="BU302" t="s">
        <v>872</v>
      </c>
      <c r="BV302" t="s">
        <v>872</v>
      </c>
      <c r="BW302" t="s">
        <v>872</v>
      </c>
      <c r="BX302">
        <v>2218</v>
      </c>
      <c r="BY302">
        <v>491000</v>
      </c>
      <c r="BZ302">
        <v>0</v>
      </c>
      <c r="CA302">
        <v>0</v>
      </c>
      <c r="CB302">
        <v>0</v>
      </c>
      <c r="CC302">
        <v>0</v>
      </c>
      <c r="CD302">
        <v>745839</v>
      </c>
      <c r="CE302">
        <v>0</v>
      </c>
      <c r="CF302">
        <v>0</v>
      </c>
      <c r="CG302">
        <v>13.39</v>
      </c>
      <c r="CH302">
        <v>405000</v>
      </c>
      <c r="CI302">
        <v>369.23</v>
      </c>
      <c r="CJ302">
        <v>369.23</v>
      </c>
      <c r="CK302">
        <v>369.23</v>
      </c>
      <c r="CL302">
        <v>0</v>
      </c>
      <c r="CM302">
        <v>0</v>
      </c>
      <c r="CN302" t="s">
        <v>873</v>
      </c>
      <c r="CO302">
        <v>369.23</v>
      </c>
      <c r="CP302">
        <v>369.23</v>
      </c>
      <c r="CQ302">
        <v>369.23</v>
      </c>
      <c r="CR302">
        <v>0</v>
      </c>
      <c r="CS302">
        <v>61</v>
      </c>
      <c r="CT302">
        <v>40.615299999999998</v>
      </c>
      <c r="CU302">
        <v>4.5999999999999996</v>
      </c>
      <c r="CV302">
        <v>0</v>
      </c>
      <c r="CW302">
        <v>0</v>
      </c>
      <c r="CX302">
        <v>0</v>
      </c>
      <c r="CY302">
        <v>0</v>
      </c>
      <c r="CZ302">
        <v>0</v>
      </c>
      <c r="DA302">
        <v>0</v>
      </c>
      <c r="DB302">
        <v>0</v>
      </c>
      <c r="DC302">
        <v>0</v>
      </c>
      <c r="DD302">
        <v>0</v>
      </c>
      <c r="DE302">
        <v>0</v>
      </c>
      <c r="DF302">
        <v>0</v>
      </c>
      <c r="DG302">
        <v>0</v>
      </c>
      <c r="DH302">
        <v>0</v>
      </c>
      <c r="DI302">
        <v>0</v>
      </c>
      <c r="DJ302">
        <v>0</v>
      </c>
      <c r="DK302">
        <v>2</v>
      </c>
      <c r="DL302">
        <v>0.5</v>
      </c>
      <c r="DM302">
        <v>59.27</v>
      </c>
      <c r="DN302">
        <v>14.817500000000001</v>
      </c>
      <c r="DO302">
        <v>59.27</v>
      </c>
      <c r="DP302">
        <v>59.27</v>
      </c>
      <c r="DQ302">
        <v>0</v>
      </c>
      <c r="DR302">
        <v>0</v>
      </c>
      <c r="DS302">
        <v>0</v>
      </c>
      <c r="DT302">
        <v>0</v>
      </c>
      <c r="DU302">
        <v>0</v>
      </c>
      <c r="DV302">
        <v>87.1</v>
      </c>
      <c r="DW302">
        <v>87.1</v>
      </c>
      <c r="DX302">
        <v>87.1</v>
      </c>
      <c r="DY302">
        <v>0</v>
      </c>
      <c r="DZ302">
        <v>557.62289999999996</v>
      </c>
      <c r="EA302">
        <v>516.86279999999999</v>
      </c>
      <c r="EB302">
        <v>557.62289999999996</v>
      </c>
      <c r="EC302">
        <v>516.86279999999999</v>
      </c>
      <c r="ED302">
        <v>557.62289999999996</v>
      </c>
      <c r="EE302">
        <v>557.62289999999996</v>
      </c>
      <c r="EF302" t="s">
        <v>874</v>
      </c>
      <c r="EG302">
        <v>0</v>
      </c>
      <c r="EH302">
        <v>0</v>
      </c>
      <c r="EI302">
        <v>1096.8800000000001</v>
      </c>
      <c r="EJ302">
        <v>76</v>
      </c>
      <c r="EK302">
        <v>0.7</v>
      </c>
      <c r="EL302" t="s">
        <v>872</v>
      </c>
      <c r="EM302" t="s">
        <v>872</v>
      </c>
      <c r="EN302" t="s">
        <v>872</v>
      </c>
      <c r="EO302" t="s">
        <v>872</v>
      </c>
      <c r="EP302">
        <v>2218</v>
      </c>
      <c r="EQ302">
        <v>503957</v>
      </c>
      <c r="ER302" s="22">
        <v>93276</v>
      </c>
      <c r="ES302">
        <v>39439</v>
      </c>
      <c r="ET302">
        <v>0</v>
      </c>
      <c r="EU302">
        <v>0</v>
      </c>
      <c r="EV302">
        <v>719307</v>
      </c>
      <c r="EW302">
        <v>566</v>
      </c>
      <c r="EX302">
        <v>0</v>
      </c>
      <c r="EY302">
        <v>13.39</v>
      </c>
      <c r="EZ302">
        <v>262492</v>
      </c>
      <c r="FA302">
        <v>404.89</v>
      </c>
      <c r="FB302">
        <v>404.89</v>
      </c>
      <c r="FC302">
        <v>404.89</v>
      </c>
      <c r="FD302">
        <v>0</v>
      </c>
      <c r="FE302">
        <v>0</v>
      </c>
      <c r="FF302" t="s">
        <v>875</v>
      </c>
      <c r="FG302">
        <v>404.89</v>
      </c>
      <c r="FH302">
        <v>404.89</v>
      </c>
      <c r="FI302">
        <v>404.89</v>
      </c>
      <c r="FJ302">
        <v>0</v>
      </c>
      <c r="FK302">
        <v>67</v>
      </c>
      <c r="FL302">
        <v>44.5379</v>
      </c>
      <c r="FM302">
        <v>4.5999999999999996</v>
      </c>
      <c r="FN302">
        <v>0</v>
      </c>
      <c r="FO302">
        <v>0</v>
      </c>
      <c r="FP302">
        <v>0</v>
      </c>
      <c r="FQ302">
        <v>0</v>
      </c>
      <c r="FR302">
        <v>0</v>
      </c>
      <c r="FS302">
        <v>0</v>
      </c>
      <c r="FT302">
        <v>0</v>
      </c>
      <c r="FU302">
        <v>0</v>
      </c>
      <c r="FV302">
        <v>0</v>
      </c>
      <c r="FW302">
        <v>0</v>
      </c>
      <c r="FX302">
        <v>0</v>
      </c>
      <c r="FY302">
        <v>0</v>
      </c>
      <c r="FZ302">
        <v>0</v>
      </c>
      <c r="GA302">
        <v>0</v>
      </c>
      <c r="GB302">
        <v>0</v>
      </c>
      <c r="GC302">
        <v>2</v>
      </c>
      <c r="GD302">
        <v>0.5</v>
      </c>
      <c r="GE302">
        <v>63.98</v>
      </c>
      <c r="GF302">
        <v>15.994999999999999</v>
      </c>
      <c r="GG302">
        <v>63.98</v>
      </c>
      <c r="GH302">
        <v>63.98</v>
      </c>
      <c r="GI302">
        <v>0</v>
      </c>
      <c r="GJ302">
        <v>0</v>
      </c>
      <c r="GK302">
        <v>0</v>
      </c>
      <c r="GL302">
        <v>0</v>
      </c>
      <c r="GM302">
        <v>0</v>
      </c>
      <c r="GN302">
        <v>87.1</v>
      </c>
      <c r="GO302">
        <v>87.1</v>
      </c>
      <c r="GP302">
        <v>87.1</v>
      </c>
      <c r="GQ302">
        <v>0</v>
      </c>
      <c r="GR302">
        <v>579.02869999999996</v>
      </c>
      <c r="GS302">
        <v>557.62289999999996</v>
      </c>
      <c r="GT302">
        <v>579.02869999999996</v>
      </c>
      <c r="GU302">
        <v>557.62289999999996</v>
      </c>
      <c r="GV302">
        <v>579.02869999999996</v>
      </c>
      <c r="GW302">
        <v>579.02869999999996</v>
      </c>
      <c r="GX302" t="s">
        <v>876</v>
      </c>
      <c r="GY302">
        <v>0</v>
      </c>
      <c r="GZ302">
        <v>0</v>
      </c>
      <c r="HA302">
        <v>648.29999999999995</v>
      </c>
      <c r="HB302">
        <v>49</v>
      </c>
      <c r="HC302">
        <v>0.7</v>
      </c>
      <c r="HD302" t="s">
        <v>872</v>
      </c>
      <c r="HE302" t="s">
        <v>872</v>
      </c>
      <c r="HF302" t="s">
        <v>872</v>
      </c>
      <c r="HG302" t="s">
        <v>872</v>
      </c>
      <c r="HH302">
        <v>2218</v>
      </c>
      <c r="HI302">
        <v>475272</v>
      </c>
      <c r="HJ302">
        <v>99226</v>
      </c>
      <c r="HK302">
        <v>39840</v>
      </c>
      <c r="HL302">
        <v>0</v>
      </c>
      <c r="HM302">
        <v>0</v>
      </c>
      <c r="HN302">
        <v>712284</v>
      </c>
      <c r="HO302">
        <v>0</v>
      </c>
      <c r="HP302">
        <v>0</v>
      </c>
      <c r="HQ302">
        <v>15.55</v>
      </c>
      <c r="HR302">
        <v>341005</v>
      </c>
      <c r="HS302">
        <v>427.92</v>
      </c>
      <c r="HT302">
        <v>427.92</v>
      </c>
      <c r="HU302">
        <v>427.92</v>
      </c>
      <c r="HV302">
        <v>0</v>
      </c>
      <c r="HW302">
        <v>0</v>
      </c>
      <c r="HX302" t="s">
        <v>877</v>
      </c>
      <c r="HY302">
        <v>427.92</v>
      </c>
      <c r="HZ302">
        <v>427.92</v>
      </c>
      <c r="IA302">
        <v>427.92</v>
      </c>
      <c r="IB302">
        <v>0</v>
      </c>
      <c r="IC302">
        <v>65</v>
      </c>
      <c r="ID302">
        <v>47.071199999999997</v>
      </c>
      <c r="IE302">
        <v>1.5</v>
      </c>
      <c r="IF302">
        <v>0</v>
      </c>
      <c r="IG302">
        <v>0</v>
      </c>
      <c r="IH302">
        <v>0</v>
      </c>
      <c r="II302">
        <v>0</v>
      </c>
      <c r="IJ302">
        <v>0</v>
      </c>
      <c r="IK302">
        <v>0</v>
      </c>
      <c r="IL302">
        <v>0</v>
      </c>
      <c r="IM302">
        <v>0</v>
      </c>
      <c r="IN302">
        <v>0</v>
      </c>
      <c r="IO302">
        <v>0</v>
      </c>
      <c r="IP302">
        <v>0</v>
      </c>
      <c r="IQ302">
        <v>0</v>
      </c>
      <c r="IR302">
        <v>0</v>
      </c>
      <c r="IS302">
        <v>0</v>
      </c>
      <c r="IT302">
        <v>0</v>
      </c>
      <c r="IU302">
        <v>2</v>
      </c>
      <c r="IV302">
        <v>0.5</v>
      </c>
      <c r="IW302">
        <v>59.75</v>
      </c>
      <c r="IX302">
        <v>14.9375</v>
      </c>
      <c r="IY302">
        <v>59.75</v>
      </c>
      <c r="IZ302">
        <v>59.75</v>
      </c>
      <c r="JA302">
        <v>0</v>
      </c>
      <c r="JB302">
        <v>0</v>
      </c>
      <c r="JC302">
        <v>0</v>
      </c>
      <c r="JD302">
        <v>0</v>
      </c>
      <c r="JE302">
        <v>0</v>
      </c>
      <c r="JF302">
        <v>87.1</v>
      </c>
      <c r="JG302">
        <v>87.1</v>
      </c>
      <c r="JH302">
        <v>87.1</v>
      </c>
      <c r="JI302">
        <v>0</v>
      </c>
      <c r="JJ302">
        <v>579.02869999999996</v>
      </c>
      <c r="JK302">
        <v>579.02869999999996</v>
      </c>
      <c r="JL302" t="s">
        <v>878</v>
      </c>
      <c r="JM302">
        <v>0</v>
      </c>
      <c r="JN302">
        <v>0</v>
      </c>
      <c r="JO302">
        <v>796.89</v>
      </c>
      <c r="JP302">
        <v>67</v>
      </c>
      <c r="JQ302">
        <v>0.7</v>
      </c>
      <c r="JR302">
        <v>44317.36438082176</v>
      </c>
      <c r="JS302">
        <v>1</v>
      </c>
      <c r="JT302">
        <v>2</v>
      </c>
    </row>
    <row r="303" spans="1:280" x14ac:dyDescent="0.25">
      <c r="A303">
        <v>2222</v>
      </c>
      <c r="B303">
        <v>2222</v>
      </c>
      <c r="C303" t="s">
        <v>436</v>
      </c>
      <c r="D303" t="s">
        <v>430</v>
      </c>
      <c r="E303" t="s">
        <v>437</v>
      </c>
      <c r="G303">
        <v>2218</v>
      </c>
      <c r="H303">
        <v>9987</v>
      </c>
      <c r="I303">
        <v>0</v>
      </c>
      <c r="J303">
        <v>0</v>
      </c>
      <c r="K303">
        <v>0</v>
      </c>
      <c r="L303">
        <v>0</v>
      </c>
      <c r="M303">
        <v>40292</v>
      </c>
      <c r="N303">
        <v>0</v>
      </c>
      <c r="O303">
        <v>0</v>
      </c>
      <c r="P303">
        <v>33</v>
      </c>
      <c r="Q303">
        <v>10000</v>
      </c>
      <c r="R303">
        <v>2</v>
      </c>
      <c r="S303">
        <v>2</v>
      </c>
      <c r="T303">
        <v>2</v>
      </c>
      <c r="U303">
        <v>0</v>
      </c>
      <c r="V303" t="s">
        <v>870</v>
      </c>
      <c r="W303">
        <v>2</v>
      </c>
      <c r="X303">
        <v>2</v>
      </c>
      <c r="Y303">
        <v>2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  <c r="AI303">
        <v>0</v>
      </c>
      <c r="AJ303">
        <v>0</v>
      </c>
      <c r="AK303">
        <v>0</v>
      </c>
      <c r="AL303">
        <v>0</v>
      </c>
      <c r="AM303">
        <v>0</v>
      </c>
      <c r="AN303">
        <v>0</v>
      </c>
      <c r="AO303">
        <v>0</v>
      </c>
      <c r="AP303">
        <v>0</v>
      </c>
      <c r="AQ303">
        <v>0</v>
      </c>
      <c r="AR303">
        <v>0</v>
      </c>
      <c r="AS303">
        <v>0</v>
      </c>
      <c r="AT303">
        <v>0</v>
      </c>
      <c r="AU303">
        <v>0</v>
      </c>
      <c r="AV303">
        <v>0</v>
      </c>
      <c r="AW303">
        <v>0</v>
      </c>
      <c r="AX303">
        <v>0</v>
      </c>
      <c r="AY303">
        <v>0</v>
      </c>
      <c r="AZ303">
        <v>25.54</v>
      </c>
      <c r="BA303">
        <v>25.54</v>
      </c>
      <c r="BB303">
        <v>25.54</v>
      </c>
      <c r="BC303">
        <v>0</v>
      </c>
      <c r="BD303">
        <v>0</v>
      </c>
      <c r="BE303">
        <v>0</v>
      </c>
      <c r="BF303">
        <v>0</v>
      </c>
      <c r="BG303">
        <v>0</v>
      </c>
      <c r="BH303">
        <v>28.54</v>
      </c>
      <c r="BI303">
        <v>27.54</v>
      </c>
      <c r="BJ303">
        <v>28.54</v>
      </c>
      <c r="BK303">
        <v>27.54</v>
      </c>
      <c r="BL303">
        <v>28.54</v>
      </c>
      <c r="BM303">
        <v>28.54</v>
      </c>
      <c r="BN303" t="s">
        <v>871</v>
      </c>
      <c r="BO303">
        <v>0</v>
      </c>
      <c r="BP303">
        <v>0</v>
      </c>
      <c r="BQ303">
        <v>5000</v>
      </c>
      <c r="BR303">
        <v>97</v>
      </c>
      <c r="BS303">
        <v>0.9</v>
      </c>
      <c r="BT303" t="s">
        <v>872</v>
      </c>
      <c r="BU303" t="s">
        <v>872</v>
      </c>
      <c r="BV303" t="s">
        <v>872</v>
      </c>
      <c r="BW303" t="s">
        <v>872</v>
      </c>
      <c r="BX303">
        <v>2218</v>
      </c>
      <c r="BY303">
        <v>9696</v>
      </c>
      <c r="BZ303">
        <v>0</v>
      </c>
      <c r="CA303">
        <v>0</v>
      </c>
      <c r="CB303">
        <v>0</v>
      </c>
      <c r="CC303">
        <v>0</v>
      </c>
      <c r="CD303">
        <v>42401</v>
      </c>
      <c r="CE303">
        <v>0</v>
      </c>
      <c r="CF303">
        <v>0</v>
      </c>
      <c r="CG303">
        <v>33</v>
      </c>
      <c r="CH303">
        <v>10000</v>
      </c>
      <c r="CI303">
        <v>3</v>
      </c>
      <c r="CJ303">
        <v>3</v>
      </c>
      <c r="CK303">
        <v>3</v>
      </c>
      <c r="CL303">
        <v>0</v>
      </c>
      <c r="CM303">
        <v>0</v>
      </c>
      <c r="CN303" t="s">
        <v>873</v>
      </c>
      <c r="CO303">
        <v>3</v>
      </c>
      <c r="CP303">
        <v>3</v>
      </c>
      <c r="CQ303">
        <v>3</v>
      </c>
      <c r="CR303">
        <v>0</v>
      </c>
      <c r="CS303">
        <v>0</v>
      </c>
      <c r="CT303">
        <v>0</v>
      </c>
      <c r="CU303">
        <v>0</v>
      </c>
      <c r="CV303">
        <v>0</v>
      </c>
      <c r="CW303">
        <v>0</v>
      </c>
      <c r="CX303">
        <v>0</v>
      </c>
      <c r="CY303">
        <v>0</v>
      </c>
      <c r="CZ303">
        <v>0</v>
      </c>
      <c r="DA303">
        <v>0</v>
      </c>
      <c r="DB303">
        <v>0</v>
      </c>
      <c r="DC303">
        <v>0</v>
      </c>
      <c r="DD303">
        <v>0</v>
      </c>
      <c r="DE303">
        <v>0</v>
      </c>
      <c r="DF303">
        <v>0</v>
      </c>
      <c r="DG303">
        <v>0</v>
      </c>
      <c r="DH303">
        <v>0</v>
      </c>
      <c r="DI303">
        <v>0</v>
      </c>
      <c r="DJ303">
        <v>0</v>
      </c>
      <c r="DK303">
        <v>0</v>
      </c>
      <c r="DL303">
        <v>0</v>
      </c>
      <c r="DM303">
        <v>0</v>
      </c>
      <c r="DN303">
        <v>0</v>
      </c>
      <c r="DO303">
        <v>0</v>
      </c>
      <c r="DP303">
        <v>0</v>
      </c>
      <c r="DQ303">
        <v>0</v>
      </c>
      <c r="DR303">
        <v>25.54</v>
      </c>
      <c r="DS303">
        <v>25.54</v>
      </c>
      <c r="DT303">
        <v>25.54</v>
      </c>
      <c r="DU303">
        <v>0</v>
      </c>
      <c r="DV303">
        <v>0</v>
      </c>
      <c r="DW303">
        <v>0</v>
      </c>
      <c r="DX303">
        <v>0</v>
      </c>
      <c r="DY303">
        <v>0</v>
      </c>
      <c r="DZ303">
        <v>27.23</v>
      </c>
      <c r="EA303">
        <v>28.54</v>
      </c>
      <c r="EB303">
        <v>27.23</v>
      </c>
      <c r="EC303">
        <v>28.54</v>
      </c>
      <c r="ED303">
        <v>28.54</v>
      </c>
      <c r="EE303">
        <v>28.54</v>
      </c>
      <c r="EF303" t="s">
        <v>874</v>
      </c>
      <c r="EG303">
        <v>0</v>
      </c>
      <c r="EH303">
        <v>0</v>
      </c>
      <c r="EI303">
        <v>3333.33</v>
      </c>
      <c r="EJ303">
        <v>93</v>
      </c>
      <c r="EK303">
        <v>0.9</v>
      </c>
      <c r="EL303" t="s">
        <v>872</v>
      </c>
      <c r="EM303" t="s">
        <v>872</v>
      </c>
      <c r="EN303" t="s">
        <v>872</v>
      </c>
      <c r="EO303" t="s">
        <v>872</v>
      </c>
      <c r="EP303">
        <v>2218</v>
      </c>
      <c r="EQ303">
        <v>9514</v>
      </c>
      <c r="ER303" s="22">
        <v>4078</v>
      </c>
      <c r="ES303">
        <v>94</v>
      </c>
      <c r="ET303">
        <v>0</v>
      </c>
      <c r="EU303">
        <v>0</v>
      </c>
      <c r="EV303">
        <v>37021</v>
      </c>
      <c r="EW303">
        <v>6</v>
      </c>
      <c r="EX303">
        <v>0</v>
      </c>
      <c r="EY303">
        <v>33</v>
      </c>
      <c r="EZ303">
        <v>2132</v>
      </c>
      <c r="FA303">
        <v>1.69</v>
      </c>
      <c r="FB303">
        <v>1.69</v>
      </c>
      <c r="FC303">
        <v>1.69</v>
      </c>
      <c r="FD303">
        <v>0</v>
      </c>
      <c r="FE303">
        <v>0</v>
      </c>
      <c r="FF303" t="s">
        <v>875</v>
      </c>
      <c r="FG303">
        <v>1.69</v>
      </c>
      <c r="FH303">
        <v>1.69</v>
      </c>
      <c r="FI303">
        <v>1.69</v>
      </c>
      <c r="FJ303">
        <v>0</v>
      </c>
      <c r="FK303">
        <v>0</v>
      </c>
      <c r="FL303">
        <v>0</v>
      </c>
      <c r="FM303">
        <v>0</v>
      </c>
      <c r="FN303">
        <v>0</v>
      </c>
      <c r="FO303">
        <v>0</v>
      </c>
      <c r="FP303">
        <v>0</v>
      </c>
      <c r="FQ303">
        <v>0</v>
      </c>
      <c r="FR303">
        <v>0</v>
      </c>
      <c r="FS303">
        <v>0</v>
      </c>
      <c r="FT303">
        <v>0</v>
      </c>
      <c r="FU303">
        <v>0</v>
      </c>
      <c r="FV303">
        <v>0</v>
      </c>
      <c r="FW303">
        <v>0</v>
      </c>
      <c r="FX303">
        <v>0</v>
      </c>
      <c r="FY303">
        <v>0</v>
      </c>
      <c r="FZ303">
        <v>0</v>
      </c>
      <c r="GA303">
        <v>0</v>
      </c>
      <c r="GB303">
        <v>0</v>
      </c>
      <c r="GC303">
        <v>0</v>
      </c>
      <c r="GD303">
        <v>0</v>
      </c>
      <c r="GE303">
        <v>0</v>
      </c>
      <c r="GF303">
        <v>0</v>
      </c>
      <c r="GG303">
        <v>0</v>
      </c>
      <c r="GH303">
        <v>0</v>
      </c>
      <c r="GI303">
        <v>0</v>
      </c>
      <c r="GJ303">
        <v>25.54</v>
      </c>
      <c r="GK303">
        <v>25.54</v>
      </c>
      <c r="GL303">
        <v>25.54</v>
      </c>
      <c r="GM303">
        <v>0</v>
      </c>
      <c r="GN303">
        <v>0</v>
      </c>
      <c r="GO303">
        <v>0</v>
      </c>
      <c r="GP303">
        <v>0</v>
      </c>
      <c r="GQ303">
        <v>0</v>
      </c>
      <c r="GR303">
        <v>27.54</v>
      </c>
      <c r="GS303">
        <v>27.23</v>
      </c>
      <c r="GT303">
        <v>27.54</v>
      </c>
      <c r="GU303">
        <v>27.23</v>
      </c>
      <c r="GV303">
        <v>27.54</v>
      </c>
      <c r="GW303">
        <v>27.54</v>
      </c>
      <c r="GX303" t="s">
        <v>876</v>
      </c>
      <c r="GY303">
        <v>-0.435</v>
      </c>
      <c r="GZ303">
        <v>0</v>
      </c>
      <c r="HA303">
        <v>710.67</v>
      </c>
      <c r="HB303">
        <v>59</v>
      </c>
      <c r="HC303">
        <v>0.7</v>
      </c>
      <c r="HD303" t="s">
        <v>872</v>
      </c>
      <c r="HE303" t="s">
        <v>872</v>
      </c>
      <c r="HF303" t="s">
        <v>872</v>
      </c>
      <c r="HG303" t="s">
        <v>872</v>
      </c>
      <c r="HH303">
        <v>2218</v>
      </c>
      <c r="HI303">
        <v>9143</v>
      </c>
      <c r="HJ303">
        <v>4359</v>
      </c>
      <c r="HK303">
        <v>176</v>
      </c>
      <c r="HL303">
        <v>0</v>
      </c>
      <c r="HM303">
        <v>0</v>
      </c>
      <c r="HN303">
        <v>34298</v>
      </c>
      <c r="HO303">
        <v>5</v>
      </c>
      <c r="HP303">
        <v>0</v>
      </c>
      <c r="HQ303">
        <v>32</v>
      </c>
      <c r="HR303">
        <v>720</v>
      </c>
      <c r="HS303">
        <v>2</v>
      </c>
      <c r="HT303">
        <v>2</v>
      </c>
      <c r="HU303">
        <v>2</v>
      </c>
      <c r="HV303">
        <v>0</v>
      </c>
      <c r="HW303">
        <v>0</v>
      </c>
      <c r="HX303" t="s">
        <v>877</v>
      </c>
      <c r="HY303">
        <v>2</v>
      </c>
      <c r="HZ303">
        <v>2</v>
      </c>
      <c r="IA303">
        <v>2</v>
      </c>
      <c r="IB303">
        <v>0</v>
      </c>
      <c r="IC303">
        <v>0</v>
      </c>
      <c r="ID303">
        <v>0</v>
      </c>
      <c r="IE303">
        <v>0</v>
      </c>
      <c r="IF303">
        <v>0</v>
      </c>
      <c r="IG303">
        <v>0</v>
      </c>
      <c r="IH303">
        <v>0</v>
      </c>
      <c r="II303">
        <v>0</v>
      </c>
      <c r="IJ303">
        <v>0</v>
      </c>
      <c r="IK303">
        <v>0</v>
      </c>
      <c r="IL303">
        <v>0</v>
      </c>
      <c r="IM303">
        <v>0</v>
      </c>
      <c r="IN303">
        <v>0</v>
      </c>
      <c r="IO303">
        <v>0</v>
      </c>
      <c r="IP303">
        <v>0</v>
      </c>
      <c r="IQ303">
        <v>0</v>
      </c>
      <c r="IR303">
        <v>0</v>
      </c>
      <c r="IS303">
        <v>0</v>
      </c>
      <c r="IT303">
        <v>0</v>
      </c>
      <c r="IU303">
        <v>0</v>
      </c>
      <c r="IV303">
        <v>0</v>
      </c>
      <c r="IW303">
        <v>0</v>
      </c>
      <c r="IX303">
        <v>0</v>
      </c>
      <c r="IY303">
        <v>0</v>
      </c>
      <c r="IZ303">
        <v>0</v>
      </c>
      <c r="JA303">
        <v>0</v>
      </c>
      <c r="JB303">
        <v>25.54</v>
      </c>
      <c r="JC303">
        <v>25.54</v>
      </c>
      <c r="JD303">
        <v>25.54</v>
      </c>
      <c r="JE303">
        <v>0</v>
      </c>
      <c r="JF303">
        <v>0</v>
      </c>
      <c r="JG303">
        <v>0</v>
      </c>
      <c r="JH303">
        <v>0</v>
      </c>
      <c r="JI303">
        <v>0</v>
      </c>
      <c r="JJ303">
        <v>27.54</v>
      </c>
      <c r="JK303">
        <v>27.54</v>
      </c>
      <c r="JL303" t="s">
        <v>878</v>
      </c>
      <c r="JM303">
        <v>-0.47749999999999998</v>
      </c>
      <c r="JN303">
        <v>0</v>
      </c>
      <c r="JO303">
        <v>360</v>
      </c>
      <c r="JP303">
        <v>8</v>
      </c>
      <c r="JQ303">
        <v>0.7</v>
      </c>
      <c r="JR303">
        <v>44317.36438082176</v>
      </c>
      <c r="JS303">
        <v>1</v>
      </c>
      <c r="JT303">
        <v>2</v>
      </c>
    </row>
    <row r="304" spans="1:280" x14ac:dyDescent="0.25">
      <c r="A304">
        <v>2225</v>
      </c>
      <c r="B304">
        <v>2225</v>
      </c>
      <c r="C304" t="s">
        <v>438</v>
      </c>
      <c r="D304" t="s">
        <v>439</v>
      </c>
      <c r="E304" t="s">
        <v>440</v>
      </c>
      <c r="G304">
        <v>2223</v>
      </c>
      <c r="H304">
        <v>1550000</v>
      </c>
      <c r="I304">
        <v>0</v>
      </c>
      <c r="J304">
        <v>0</v>
      </c>
      <c r="K304">
        <v>0</v>
      </c>
      <c r="L304">
        <v>0</v>
      </c>
      <c r="M304">
        <v>30000</v>
      </c>
      <c r="N304">
        <v>0</v>
      </c>
      <c r="O304">
        <v>0</v>
      </c>
      <c r="P304">
        <v>19.98</v>
      </c>
      <c r="Q304">
        <v>534000</v>
      </c>
      <c r="R304">
        <v>231</v>
      </c>
      <c r="S304">
        <v>231</v>
      </c>
      <c r="T304">
        <v>231</v>
      </c>
      <c r="U304">
        <v>0</v>
      </c>
      <c r="V304" t="s">
        <v>870</v>
      </c>
      <c r="W304">
        <v>231</v>
      </c>
      <c r="X304">
        <v>231</v>
      </c>
      <c r="Y304">
        <v>231</v>
      </c>
      <c r="Z304">
        <v>0</v>
      </c>
      <c r="AA304">
        <v>37</v>
      </c>
      <c r="AB304">
        <v>25.41</v>
      </c>
      <c r="AC304">
        <v>0.7</v>
      </c>
      <c r="AD304">
        <v>11</v>
      </c>
      <c r="AE304">
        <v>5.5</v>
      </c>
      <c r="AF304">
        <v>11</v>
      </c>
      <c r="AG304">
        <v>11</v>
      </c>
      <c r="AH304">
        <v>0</v>
      </c>
      <c r="AI304">
        <v>0</v>
      </c>
      <c r="AJ304">
        <v>0</v>
      </c>
      <c r="AK304">
        <v>0</v>
      </c>
      <c r="AL304">
        <v>0</v>
      </c>
      <c r="AM304">
        <v>0</v>
      </c>
      <c r="AN304">
        <v>0</v>
      </c>
      <c r="AO304">
        <v>0</v>
      </c>
      <c r="AP304">
        <v>0</v>
      </c>
      <c r="AQ304">
        <v>0</v>
      </c>
      <c r="AR304">
        <v>0</v>
      </c>
      <c r="AS304">
        <v>1</v>
      </c>
      <c r="AT304">
        <v>0.25</v>
      </c>
      <c r="AU304">
        <v>40.33</v>
      </c>
      <c r="AV304">
        <v>10.0825</v>
      </c>
      <c r="AW304">
        <v>40.33</v>
      </c>
      <c r="AX304">
        <v>40.33</v>
      </c>
      <c r="AY304">
        <v>0</v>
      </c>
      <c r="AZ304">
        <v>64.489999999999995</v>
      </c>
      <c r="BA304">
        <v>64.489999999999995</v>
      </c>
      <c r="BB304">
        <v>64.489999999999995</v>
      </c>
      <c r="BC304">
        <v>0</v>
      </c>
      <c r="BD304">
        <v>58.43</v>
      </c>
      <c r="BE304">
        <v>58.43</v>
      </c>
      <c r="BF304">
        <v>58.43</v>
      </c>
      <c r="BG304">
        <v>0</v>
      </c>
      <c r="BH304">
        <v>398.51949999999999</v>
      </c>
      <c r="BI304">
        <v>395.86250000000001</v>
      </c>
      <c r="BJ304">
        <v>398.51949999999999</v>
      </c>
      <c r="BK304">
        <v>395.86250000000001</v>
      </c>
      <c r="BL304">
        <v>398.51949999999999</v>
      </c>
      <c r="BM304">
        <v>398.51949999999999</v>
      </c>
      <c r="BN304" t="s">
        <v>871</v>
      </c>
      <c r="BO304">
        <v>0</v>
      </c>
      <c r="BP304">
        <v>0</v>
      </c>
      <c r="BQ304">
        <v>2311.69</v>
      </c>
      <c r="BR304">
        <v>91</v>
      </c>
      <c r="BS304">
        <v>0.9</v>
      </c>
      <c r="BT304" t="s">
        <v>872</v>
      </c>
      <c r="BU304" t="s">
        <v>872</v>
      </c>
      <c r="BV304" t="s">
        <v>872</v>
      </c>
      <c r="BW304" t="s">
        <v>872</v>
      </c>
      <c r="BX304">
        <v>2223</v>
      </c>
      <c r="BY304">
        <v>1550000</v>
      </c>
      <c r="BZ304">
        <v>0</v>
      </c>
      <c r="CA304">
        <v>0</v>
      </c>
      <c r="CB304">
        <v>18653</v>
      </c>
      <c r="CC304">
        <v>0</v>
      </c>
      <c r="CD304">
        <v>30000</v>
      </c>
      <c r="CE304">
        <v>0</v>
      </c>
      <c r="CF304">
        <v>0</v>
      </c>
      <c r="CG304">
        <v>19.98</v>
      </c>
      <c r="CH304">
        <v>485000</v>
      </c>
      <c r="CI304">
        <v>233.45</v>
      </c>
      <c r="CJ304">
        <v>233.45</v>
      </c>
      <c r="CK304">
        <v>233.45</v>
      </c>
      <c r="CL304">
        <v>0</v>
      </c>
      <c r="CM304">
        <v>0</v>
      </c>
      <c r="CN304" t="s">
        <v>873</v>
      </c>
      <c r="CO304">
        <v>233.45</v>
      </c>
      <c r="CP304">
        <v>233.45</v>
      </c>
      <c r="CQ304">
        <v>233.45</v>
      </c>
      <c r="CR304">
        <v>0</v>
      </c>
      <c r="CS304">
        <v>38</v>
      </c>
      <c r="CT304">
        <v>25.679500000000001</v>
      </c>
      <c r="CU304">
        <v>0.7</v>
      </c>
      <c r="CV304">
        <v>10.66</v>
      </c>
      <c r="CW304">
        <v>5.33</v>
      </c>
      <c r="CX304">
        <v>10.66</v>
      </c>
      <c r="CY304">
        <v>10.66</v>
      </c>
      <c r="CZ304">
        <v>0</v>
      </c>
      <c r="DA304">
        <v>0</v>
      </c>
      <c r="DB304">
        <v>0</v>
      </c>
      <c r="DC304">
        <v>0</v>
      </c>
      <c r="DD304">
        <v>0</v>
      </c>
      <c r="DE304">
        <v>0</v>
      </c>
      <c r="DF304">
        <v>0</v>
      </c>
      <c r="DG304">
        <v>0</v>
      </c>
      <c r="DH304">
        <v>0</v>
      </c>
      <c r="DI304">
        <v>0</v>
      </c>
      <c r="DJ304">
        <v>0</v>
      </c>
      <c r="DK304">
        <v>1</v>
      </c>
      <c r="DL304">
        <v>0.25</v>
      </c>
      <c r="DM304">
        <v>40.76</v>
      </c>
      <c r="DN304">
        <v>10.19</v>
      </c>
      <c r="DO304">
        <v>40.76</v>
      </c>
      <c r="DP304">
        <v>40.76</v>
      </c>
      <c r="DQ304">
        <v>0</v>
      </c>
      <c r="DR304">
        <v>64.489999999999995</v>
      </c>
      <c r="DS304">
        <v>64.489999999999995</v>
      </c>
      <c r="DT304">
        <v>64.489999999999995</v>
      </c>
      <c r="DU304">
        <v>0</v>
      </c>
      <c r="DV304">
        <v>58.43</v>
      </c>
      <c r="DW304">
        <v>58.43</v>
      </c>
      <c r="DX304">
        <v>58.43</v>
      </c>
      <c r="DY304">
        <v>0</v>
      </c>
      <c r="DZ304">
        <v>386.91750000000002</v>
      </c>
      <c r="EA304">
        <v>398.51949999999999</v>
      </c>
      <c r="EB304">
        <v>386.91750000000002</v>
      </c>
      <c r="EC304">
        <v>398.51949999999999</v>
      </c>
      <c r="ED304">
        <v>398.51949999999999</v>
      </c>
      <c r="EE304">
        <v>398.51949999999999</v>
      </c>
      <c r="EF304" t="s">
        <v>874</v>
      </c>
      <c r="EG304">
        <v>-9.6670000000000002E-3</v>
      </c>
      <c r="EH304">
        <v>0</v>
      </c>
      <c r="EI304">
        <v>2057.44</v>
      </c>
      <c r="EJ304">
        <v>90</v>
      </c>
      <c r="EK304">
        <v>0.9</v>
      </c>
      <c r="EL304" t="s">
        <v>872</v>
      </c>
      <c r="EM304" t="s">
        <v>872</v>
      </c>
      <c r="EN304" t="s">
        <v>872</v>
      </c>
      <c r="EO304" t="s">
        <v>872</v>
      </c>
      <c r="EP304">
        <v>2223</v>
      </c>
      <c r="EQ304">
        <v>1628547</v>
      </c>
      <c r="ER304" s="22">
        <v>0</v>
      </c>
      <c r="ES304">
        <v>23095</v>
      </c>
      <c r="ET304">
        <v>0</v>
      </c>
      <c r="EU304">
        <v>0</v>
      </c>
      <c r="EV304">
        <v>0</v>
      </c>
      <c r="EW304">
        <v>0</v>
      </c>
      <c r="EX304">
        <v>0</v>
      </c>
      <c r="EY304">
        <v>19.98</v>
      </c>
      <c r="EZ304">
        <v>394770</v>
      </c>
      <c r="FA304">
        <v>223.5</v>
      </c>
      <c r="FB304">
        <v>223.5</v>
      </c>
      <c r="FC304">
        <v>223.5</v>
      </c>
      <c r="FD304">
        <v>0</v>
      </c>
      <c r="FE304">
        <v>0</v>
      </c>
      <c r="FF304" t="s">
        <v>875</v>
      </c>
      <c r="FG304">
        <v>223.5</v>
      </c>
      <c r="FH304">
        <v>223.5</v>
      </c>
      <c r="FI304">
        <v>223.5</v>
      </c>
      <c r="FJ304">
        <v>0</v>
      </c>
      <c r="FK304">
        <v>32</v>
      </c>
      <c r="FL304">
        <v>24.585000000000001</v>
      </c>
      <c r="FM304">
        <v>0.7</v>
      </c>
      <c r="FN304">
        <v>10</v>
      </c>
      <c r="FO304">
        <v>5</v>
      </c>
      <c r="FP304">
        <v>10</v>
      </c>
      <c r="FQ304">
        <v>10</v>
      </c>
      <c r="FR304">
        <v>0</v>
      </c>
      <c r="FS304">
        <v>0</v>
      </c>
      <c r="FT304">
        <v>0</v>
      </c>
      <c r="FU304">
        <v>0</v>
      </c>
      <c r="FV304">
        <v>0</v>
      </c>
      <c r="FW304">
        <v>0</v>
      </c>
      <c r="FX304">
        <v>0</v>
      </c>
      <c r="FY304">
        <v>0</v>
      </c>
      <c r="FZ304">
        <v>0</v>
      </c>
      <c r="GA304">
        <v>0</v>
      </c>
      <c r="GB304">
        <v>0</v>
      </c>
      <c r="GC304">
        <v>3</v>
      </c>
      <c r="GD304">
        <v>0.75</v>
      </c>
      <c r="GE304">
        <v>37.85</v>
      </c>
      <c r="GF304">
        <v>9.4625000000000004</v>
      </c>
      <c r="GG304">
        <v>37.85</v>
      </c>
      <c r="GH304">
        <v>37.85</v>
      </c>
      <c r="GI304">
        <v>0</v>
      </c>
      <c r="GJ304">
        <v>64.489999999999995</v>
      </c>
      <c r="GK304">
        <v>64.489999999999995</v>
      </c>
      <c r="GL304">
        <v>64.489999999999995</v>
      </c>
      <c r="GM304">
        <v>0</v>
      </c>
      <c r="GN304">
        <v>58.43</v>
      </c>
      <c r="GO304">
        <v>58.43</v>
      </c>
      <c r="GP304">
        <v>58.43</v>
      </c>
      <c r="GQ304">
        <v>0</v>
      </c>
      <c r="GR304">
        <v>406.93540000000002</v>
      </c>
      <c r="GS304">
        <v>386.91750000000002</v>
      </c>
      <c r="GT304">
        <v>406.93540000000002</v>
      </c>
      <c r="GU304">
        <v>386.91750000000002</v>
      </c>
      <c r="GV304">
        <v>406.93540000000002</v>
      </c>
      <c r="GW304">
        <v>406.93540000000002</v>
      </c>
      <c r="GX304" t="s">
        <v>876</v>
      </c>
      <c r="GY304">
        <v>-1.5197E-2</v>
      </c>
      <c r="GZ304">
        <v>0</v>
      </c>
      <c r="HA304">
        <v>1739.46</v>
      </c>
      <c r="HB304">
        <v>90</v>
      </c>
      <c r="HC304">
        <v>0.9</v>
      </c>
      <c r="HD304" t="s">
        <v>872</v>
      </c>
      <c r="HE304" t="s">
        <v>872</v>
      </c>
      <c r="HF304" t="s">
        <v>872</v>
      </c>
      <c r="HG304" t="s">
        <v>872</v>
      </c>
      <c r="HH304">
        <v>2223</v>
      </c>
      <c r="HI304">
        <v>1614758</v>
      </c>
      <c r="HJ304">
        <v>0</v>
      </c>
      <c r="HK304">
        <v>24666</v>
      </c>
      <c r="HL304">
        <v>18653</v>
      </c>
      <c r="HM304">
        <v>0</v>
      </c>
      <c r="HN304">
        <v>0</v>
      </c>
      <c r="HO304">
        <v>0</v>
      </c>
      <c r="HP304">
        <v>0</v>
      </c>
      <c r="HQ304">
        <v>20.78</v>
      </c>
      <c r="HR304">
        <v>395951</v>
      </c>
      <c r="HS304">
        <v>238.89</v>
      </c>
      <c r="HT304">
        <v>238.89</v>
      </c>
      <c r="HU304">
        <v>238.89</v>
      </c>
      <c r="HV304">
        <v>0</v>
      </c>
      <c r="HW304">
        <v>0</v>
      </c>
      <c r="HX304" t="s">
        <v>877</v>
      </c>
      <c r="HY304">
        <v>238.89</v>
      </c>
      <c r="HZ304">
        <v>238.89</v>
      </c>
      <c r="IA304">
        <v>238.89</v>
      </c>
      <c r="IB304">
        <v>0</v>
      </c>
      <c r="IC304">
        <v>35</v>
      </c>
      <c r="ID304">
        <v>26.277899999999999</v>
      </c>
      <c r="IE304">
        <v>0.7</v>
      </c>
      <c r="IF304">
        <v>12.88</v>
      </c>
      <c r="IG304">
        <v>6.44</v>
      </c>
      <c r="IH304">
        <v>12.88</v>
      </c>
      <c r="II304">
        <v>12.88</v>
      </c>
      <c r="IJ304">
        <v>0</v>
      </c>
      <c r="IK304">
        <v>0</v>
      </c>
      <c r="IL304">
        <v>0</v>
      </c>
      <c r="IM304">
        <v>0</v>
      </c>
      <c r="IN304">
        <v>0</v>
      </c>
      <c r="IO304">
        <v>0</v>
      </c>
      <c r="IP304">
        <v>0</v>
      </c>
      <c r="IQ304">
        <v>0</v>
      </c>
      <c r="IR304">
        <v>0</v>
      </c>
      <c r="IS304">
        <v>0</v>
      </c>
      <c r="IT304">
        <v>0</v>
      </c>
      <c r="IU304">
        <v>4</v>
      </c>
      <c r="IV304">
        <v>1</v>
      </c>
      <c r="IW304">
        <v>42.83</v>
      </c>
      <c r="IX304">
        <v>10.7075</v>
      </c>
      <c r="IY304">
        <v>42.83</v>
      </c>
      <c r="IZ304">
        <v>42.83</v>
      </c>
      <c r="JA304">
        <v>0</v>
      </c>
      <c r="JB304">
        <v>64.489999999999995</v>
      </c>
      <c r="JC304">
        <v>64.489999999999995</v>
      </c>
      <c r="JD304">
        <v>64.489999999999995</v>
      </c>
      <c r="JE304">
        <v>0</v>
      </c>
      <c r="JF304">
        <v>58.43</v>
      </c>
      <c r="JG304">
        <v>58.43</v>
      </c>
      <c r="JH304">
        <v>58.43</v>
      </c>
      <c r="JI304">
        <v>0</v>
      </c>
      <c r="JJ304">
        <v>406.93540000000002</v>
      </c>
      <c r="JK304">
        <v>406.93540000000002</v>
      </c>
      <c r="JL304" t="s">
        <v>878</v>
      </c>
      <c r="JM304">
        <v>-1.4191E-2</v>
      </c>
      <c r="JN304">
        <v>0</v>
      </c>
      <c r="JO304">
        <v>1657.46</v>
      </c>
      <c r="JP304">
        <v>88</v>
      </c>
      <c r="JQ304">
        <v>0.8</v>
      </c>
      <c r="JR304">
        <v>44317.36438082176</v>
      </c>
      <c r="JS304">
        <v>1</v>
      </c>
      <c r="JT304">
        <v>2</v>
      </c>
    </row>
    <row r="305" spans="1:280" x14ac:dyDescent="0.25">
      <c r="A305">
        <v>2229</v>
      </c>
      <c r="B305">
        <v>2229</v>
      </c>
      <c r="C305" t="s">
        <v>441</v>
      </c>
      <c r="D305" t="s">
        <v>439</v>
      </c>
      <c r="E305" t="s">
        <v>442</v>
      </c>
      <c r="G305">
        <v>2223</v>
      </c>
      <c r="H305">
        <v>1240000</v>
      </c>
      <c r="I305">
        <v>15700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13</v>
      </c>
      <c r="Q305">
        <v>420000</v>
      </c>
      <c r="R305">
        <v>364</v>
      </c>
      <c r="S305">
        <v>364</v>
      </c>
      <c r="T305">
        <v>364</v>
      </c>
      <c r="U305">
        <v>0</v>
      </c>
      <c r="V305" t="s">
        <v>870</v>
      </c>
      <c r="W305">
        <v>364</v>
      </c>
      <c r="X305">
        <v>364</v>
      </c>
      <c r="Y305">
        <v>364</v>
      </c>
      <c r="Z305">
        <v>0</v>
      </c>
      <c r="AA305">
        <v>49</v>
      </c>
      <c r="AB305">
        <v>40.04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  <c r="AI305">
        <v>0</v>
      </c>
      <c r="AJ305">
        <v>0</v>
      </c>
      <c r="AK305">
        <v>0</v>
      </c>
      <c r="AL305">
        <v>0</v>
      </c>
      <c r="AM305">
        <v>0</v>
      </c>
      <c r="AN305">
        <v>0</v>
      </c>
      <c r="AO305">
        <v>0</v>
      </c>
      <c r="AP305">
        <v>0</v>
      </c>
      <c r="AQ305">
        <v>0</v>
      </c>
      <c r="AR305">
        <v>0</v>
      </c>
      <c r="AS305">
        <v>2</v>
      </c>
      <c r="AT305">
        <v>0.5</v>
      </c>
      <c r="AU305">
        <v>48</v>
      </c>
      <c r="AV305">
        <v>12</v>
      </c>
      <c r="AW305">
        <v>48</v>
      </c>
      <c r="AX305">
        <v>48</v>
      </c>
      <c r="AY305">
        <v>0</v>
      </c>
      <c r="AZ305">
        <v>26.32</v>
      </c>
      <c r="BA305">
        <v>26.32</v>
      </c>
      <c r="BB305">
        <v>26.32</v>
      </c>
      <c r="BC305">
        <v>0</v>
      </c>
      <c r="BD305">
        <v>75.13</v>
      </c>
      <c r="BE305">
        <v>75.13</v>
      </c>
      <c r="BF305">
        <v>75.13</v>
      </c>
      <c r="BG305">
        <v>0</v>
      </c>
      <c r="BH305">
        <v>491.6275</v>
      </c>
      <c r="BI305">
        <v>517.99</v>
      </c>
      <c r="BJ305">
        <v>491.6275</v>
      </c>
      <c r="BK305">
        <v>517.99</v>
      </c>
      <c r="BL305">
        <v>517.99</v>
      </c>
      <c r="BM305">
        <v>517.99</v>
      </c>
      <c r="BN305" t="s">
        <v>871</v>
      </c>
      <c r="BO305">
        <v>0</v>
      </c>
      <c r="BP305">
        <v>0</v>
      </c>
      <c r="BQ305">
        <v>1153.8499999999999</v>
      </c>
      <c r="BR305">
        <v>77</v>
      </c>
      <c r="BS305">
        <v>0.7</v>
      </c>
      <c r="BT305" t="s">
        <v>872</v>
      </c>
      <c r="BU305" t="s">
        <v>872</v>
      </c>
      <c r="BV305" t="s">
        <v>872</v>
      </c>
      <c r="BW305" t="s">
        <v>872</v>
      </c>
      <c r="BX305">
        <v>2223</v>
      </c>
      <c r="BY305">
        <v>1207600</v>
      </c>
      <c r="BZ305">
        <v>15700</v>
      </c>
      <c r="CA305">
        <v>0</v>
      </c>
      <c r="CB305">
        <v>0</v>
      </c>
      <c r="CC305">
        <v>0</v>
      </c>
      <c r="CD305">
        <v>0</v>
      </c>
      <c r="CE305">
        <v>0</v>
      </c>
      <c r="CF305">
        <v>0</v>
      </c>
      <c r="CG305">
        <v>13</v>
      </c>
      <c r="CH305">
        <v>400000</v>
      </c>
      <c r="CI305">
        <v>340.25</v>
      </c>
      <c r="CJ305">
        <v>340.25</v>
      </c>
      <c r="CK305">
        <v>340.25</v>
      </c>
      <c r="CL305">
        <v>0</v>
      </c>
      <c r="CM305">
        <v>0</v>
      </c>
      <c r="CN305" t="s">
        <v>873</v>
      </c>
      <c r="CO305">
        <v>340.25</v>
      </c>
      <c r="CP305">
        <v>340.25</v>
      </c>
      <c r="CQ305">
        <v>340.25</v>
      </c>
      <c r="CR305">
        <v>0</v>
      </c>
      <c r="CS305">
        <v>56</v>
      </c>
      <c r="CT305">
        <v>37.427500000000002</v>
      </c>
      <c r="CU305">
        <v>0</v>
      </c>
      <c r="CV305">
        <v>0</v>
      </c>
      <c r="CW305">
        <v>0</v>
      </c>
      <c r="CX305">
        <v>0</v>
      </c>
      <c r="CY305">
        <v>0</v>
      </c>
      <c r="CZ305">
        <v>0</v>
      </c>
      <c r="DA305">
        <v>0</v>
      </c>
      <c r="DB305">
        <v>0</v>
      </c>
      <c r="DC305">
        <v>0</v>
      </c>
      <c r="DD305">
        <v>0</v>
      </c>
      <c r="DE305">
        <v>0</v>
      </c>
      <c r="DF305">
        <v>0</v>
      </c>
      <c r="DG305">
        <v>0</v>
      </c>
      <c r="DH305">
        <v>0</v>
      </c>
      <c r="DI305">
        <v>0</v>
      </c>
      <c r="DJ305">
        <v>0</v>
      </c>
      <c r="DK305">
        <v>2</v>
      </c>
      <c r="DL305">
        <v>0.5</v>
      </c>
      <c r="DM305">
        <v>48</v>
      </c>
      <c r="DN305">
        <v>12</v>
      </c>
      <c r="DO305">
        <v>48</v>
      </c>
      <c r="DP305">
        <v>48</v>
      </c>
      <c r="DQ305">
        <v>0</v>
      </c>
      <c r="DR305">
        <v>26.32</v>
      </c>
      <c r="DS305">
        <v>26.32</v>
      </c>
      <c r="DT305">
        <v>26.32</v>
      </c>
      <c r="DU305">
        <v>0</v>
      </c>
      <c r="DV305">
        <v>75.13</v>
      </c>
      <c r="DW305">
        <v>75.13</v>
      </c>
      <c r="DX305">
        <v>75.13</v>
      </c>
      <c r="DY305">
        <v>0</v>
      </c>
      <c r="DZ305">
        <v>488.87619999999998</v>
      </c>
      <c r="EA305">
        <v>491.6275</v>
      </c>
      <c r="EB305">
        <v>488.87619999999998</v>
      </c>
      <c r="EC305">
        <v>491.6275</v>
      </c>
      <c r="ED305">
        <v>491.6275</v>
      </c>
      <c r="EE305">
        <v>491.6275</v>
      </c>
      <c r="EF305" t="s">
        <v>874</v>
      </c>
      <c r="EG305">
        <v>-9.0000000000000006E-5</v>
      </c>
      <c r="EH305">
        <v>0</v>
      </c>
      <c r="EI305">
        <v>1175.5</v>
      </c>
      <c r="EJ305">
        <v>78</v>
      </c>
      <c r="EK305">
        <v>0.7</v>
      </c>
      <c r="EL305" t="s">
        <v>872</v>
      </c>
      <c r="EM305" t="s">
        <v>872</v>
      </c>
      <c r="EN305" t="s">
        <v>872</v>
      </c>
      <c r="EO305" t="s">
        <v>872</v>
      </c>
      <c r="EP305">
        <v>2223</v>
      </c>
      <c r="EQ305">
        <v>1177879</v>
      </c>
      <c r="ER305" s="22">
        <v>15698</v>
      </c>
      <c r="ES305">
        <v>33121</v>
      </c>
      <c r="ET305">
        <v>0</v>
      </c>
      <c r="EU305">
        <v>0</v>
      </c>
      <c r="EV305">
        <v>0</v>
      </c>
      <c r="EW305">
        <v>0</v>
      </c>
      <c r="EX305">
        <v>0</v>
      </c>
      <c r="EY305">
        <v>13</v>
      </c>
      <c r="EZ305">
        <v>402023</v>
      </c>
      <c r="FA305">
        <v>336.42</v>
      </c>
      <c r="FB305">
        <v>336.42</v>
      </c>
      <c r="FC305">
        <v>336.42</v>
      </c>
      <c r="FD305">
        <v>0</v>
      </c>
      <c r="FE305">
        <v>0</v>
      </c>
      <c r="FF305" t="s">
        <v>875</v>
      </c>
      <c r="FG305">
        <v>336.42</v>
      </c>
      <c r="FH305">
        <v>336.42</v>
      </c>
      <c r="FI305">
        <v>336.42</v>
      </c>
      <c r="FJ305">
        <v>0</v>
      </c>
      <c r="FK305">
        <v>49</v>
      </c>
      <c r="FL305">
        <v>37.0062</v>
      </c>
      <c r="FM305">
        <v>0</v>
      </c>
      <c r="FN305">
        <v>0</v>
      </c>
      <c r="FO305">
        <v>0</v>
      </c>
      <c r="FP305">
        <v>0</v>
      </c>
      <c r="FQ305">
        <v>0</v>
      </c>
      <c r="FR305">
        <v>0</v>
      </c>
      <c r="FS305">
        <v>0</v>
      </c>
      <c r="FT305">
        <v>0</v>
      </c>
      <c r="FU305">
        <v>0</v>
      </c>
      <c r="FV305">
        <v>0</v>
      </c>
      <c r="FW305">
        <v>0</v>
      </c>
      <c r="FX305">
        <v>0</v>
      </c>
      <c r="FY305">
        <v>0</v>
      </c>
      <c r="FZ305">
        <v>0</v>
      </c>
      <c r="GA305">
        <v>0</v>
      </c>
      <c r="GB305">
        <v>0</v>
      </c>
      <c r="GC305">
        <v>2</v>
      </c>
      <c r="GD305">
        <v>0.5</v>
      </c>
      <c r="GE305">
        <v>54</v>
      </c>
      <c r="GF305">
        <v>13.5</v>
      </c>
      <c r="GG305">
        <v>54</v>
      </c>
      <c r="GH305">
        <v>54</v>
      </c>
      <c r="GI305">
        <v>0</v>
      </c>
      <c r="GJ305">
        <v>26.32</v>
      </c>
      <c r="GK305">
        <v>26.32</v>
      </c>
      <c r="GL305">
        <v>26.32</v>
      </c>
      <c r="GM305">
        <v>0</v>
      </c>
      <c r="GN305">
        <v>75.13</v>
      </c>
      <c r="GO305">
        <v>75.13</v>
      </c>
      <c r="GP305">
        <v>75.13</v>
      </c>
      <c r="GQ305">
        <v>0</v>
      </c>
      <c r="GR305">
        <v>485.71949999999998</v>
      </c>
      <c r="GS305">
        <v>488.87619999999998</v>
      </c>
      <c r="GT305">
        <v>485.71949999999998</v>
      </c>
      <c r="GU305">
        <v>488.87619999999998</v>
      </c>
      <c r="GV305">
        <v>488.87619999999998</v>
      </c>
      <c r="GW305">
        <v>488.87619999999998</v>
      </c>
      <c r="GX305" t="s">
        <v>876</v>
      </c>
      <c r="GY305">
        <v>0</v>
      </c>
      <c r="GZ305">
        <v>0</v>
      </c>
      <c r="HA305">
        <v>1195</v>
      </c>
      <c r="HB305">
        <v>81</v>
      </c>
      <c r="HC305">
        <v>0.8</v>
      </c>
      <c r="HD305" t="s">
        <v>872</v>
      </c>
      <c r="HE305" t="s">
        <v>872</v>
      </c>
      <c r="HF305" t="s">
        <v>872</v>
      </c>
      <c r="HG305" t="s">
        <v>872</v>
      </c>
      <c r="HH305">
        <v>2223</v>
      </c>
      <c r="HI305">
        <v>1151162</v>
      </c>
      <c r="HJ305">
        <v>0</v>
      </c>
      <c r="HK305">
        <v>32234</v>
      </c>
      <c r="HL305">
        <v>44195</v>
      </c>
      <c r="HM305">
        <v>0</v>
      </c>
      <c r="HN305">
        <v>0</v>
      </c>
      <c r="HO305">
        <v>0</v>
      </c>
      <c r="HP305">
        <v>0</v>
      </c>
      <c r="HQ305">
        <v>11.55</v>
      </c>
      <c r="HR305">
        <v>396183</v>
      </c>
      <c r="HS305">
        <v>332.45</v>
      </c>
      <c r="HT305">
        <v>332.45</v>
      </c>
      <c r="HU305">
        <v>332.45</v>
      </c>
      <c r="HV305">
        <v>0</v>
      </c>
      <c r="HW305">
        <v>0</v>
      </c>
      <c r="HX305" t="s">
        <v>877</v>
      </c>
      <c r="HY305">
        <v>332.45</v>
      </c>
      <c r="HZ305">
        <v>332.45</v>
      </c>
      <c r="IA305">
        <v>332.45</v>
      </c>
      <c r="IB305">
        <v>0</v>
      </c>
      <c r="IC305">
        <v>39</v>
      </c>
      <c r="ID305">
        <v>36.569499999999998</v>
      </c>
      <c r="IE305">
        <v>0</v>
      </c>
      <c r="IF305">
        <v>0</v>
      </c>
      <c r="IG305">
        <v>0</v>
      </c>
      <c r="IH305">
        <v>0</v>
      </c>
      <c r="II305">
        <v>0</v>
      </c>
      <c r="IJ305">
        <v>0</v>
      </c>
      <c r="IK305">
        <v>0</v>
      </c>
      <c r="IL305">
        <v>0</v>
      </c>
      <c r="IM305">
        <v>0</v>
      </c>
      <c r="IN305">
        <v>0</v>
      </c>
      <c r="IO305">
        <v>0</v>
      </c>
      <c r="IP305">
        <v>0</v>
      </c>
      <c r="IQ305">
        <v>0</v>
      </c>
      <c r="IR305">
        <v>0</v>
      </c>
      <c r="IS305">
        <v>0</v>
      </c>
      <c r="IT305">
        <v>0</v>
      </c>
      <c r="IU305">
        <v>3</v>
      </c>
      <c r="IV305">
        <v>0.75</v>
      </c>
      <c r="IW305">
        <v>58</v>
      </c>
      <c r="IX305">
        <v>14.5</v>
      </c>
      <c r="IY305">
        <v>58</v>
      </c>
      <c r="IZ305">
        <v>58</v>
      </c>
      <c r="JA305">
        <v>0</v>
      </c>
      <c r="JB305">
        <v>26.32</v>
      </c>
      <c r="JC305">
        <v>26.32</v>
      </c>
      <c r="JD305">
        <v>26.32</v>
      </c>
      <c r="JE305">
        <v>0</v>
      </c>
      <c r="JF305">
        <v>75.13</v>
      </c>
      <c r="JG305">
        <v>75.13</v>
      </c>
      <c r="JH305">
        <v>75.13</v>
      </c>
      <c r="JI305">
        <v>0</v>
      </c>
      <c r="JJ305">
        <v>485.71949999999998</v>
      </c>
      <c r="JK305">
        <v>485.71949999999998</v>
      </c>
      <c r="JL305" t="s">
        <v>878</v>
      </c>
      <c r="JM305">
        <v>0</v>
      </c>
      <c r="JN305">
        <v>0</v>
      </c>
      <c r="JO305">
        <v>1191.71</v>
      </c>
      <c r="JP305">
        <v>80</v>
      </c>
      <c r="JQ305">
        <v>0.8</v>
      </c>
      <c r="JR305">
        <v>44317.36438082176</v>
      </c>
      <c r="JS305">
        <v>1</v>
      </c>
      <c r="JT305">
        <v>2</v>
      </c>
    </row>
    <row r="306" spans="1:280" x14ac:dyDescent="0.25">
      <c r="A306">
        <v>4131</v>
      </c>
      <c r="B306">
        <v>4131</v>
      </c>
      <c r="C306" t="s">
        <v>443</v>
      </c>
      <c r="D306" t="s">
        <v>439</v>
      </c>
      <c r="E306" t="s">
        <v>444</v>
      </c>
      <c r="G306">
        <v>2223</v>
      </c>
      <c r="H306">
        <v>8785000</v>
      </c>
      <c r="I306">
        <v>180000</v>
      </c>
      <c r="J306">
        <v>0</v>
      </c>
      <c r="K306">
        <v>50000</v>
      </c>
      <c r="L306">
        <v>0</v>
      </c>
      <c r="M306">
        <v>0</v>
      </c>
      <c r="N306">
        <v>0</v>
      </c>
      <c r="O306">
        <v>0</v>
      </c>
      <c r="P306">
        <v>12.54</v>
      </c>
      <c r="Q306">
        <v>1700000</v>
      </c>
      <c r="R306">
        <v>2840</v>
      </c>
      <c r="S306">
        <v>2840</v>
      </c>
      <c r="T306">
        <v>2840</v>
      </c>
      <c r="U306">
        <v>0</v>
      </c>
      <c r="V306" t="s">
        <v>870</v>
      </c>
      <c r="W306">
        <v>2840</v>
      </c>
      <c r="X306">
        <v>2840</v>
      </c>
      <c r="Y306">
        <v>2840</v>
      </c>
      <c r="Z306">
        <v>0</v>
      </c>
      <c r="AA306">
        <v>452</v>
      </c>
      <c r="AB306">
        <v>312.39999999999998</v>
      </c>
      <c r="AC306">
        <v>35.1</v>
      </c>
      <c r="AD306">
        <v>400</v>
      </c>
      <c r="AE306">
        <v>200</v>
      </c>
      <c r="AF306">
        <v>400</v>
      </c>
      <c r="AG306">
        <v>400</v>
      </c>
      <c r="AH306">
        <v>0</v>
      </c>
      <c r="AI306">
        <v>0</v>
      </c>
      <c r="AJ306">
        <v>0</v>
      </c>
      <c r="AK306">
        <v>0</v>
      </c>
      <c r="AL306">
        <v>0</v>
      </c>
      <c r="AM306">
        <v>0</v>
      </c>
      <c r="AN306">
        <v>0</v>
      </c>
      <c r="AO306">
        <v>0</v>
      </c>
      <c r="AP306">
        <v>0</v>
      </c>
      <c r="AQ306">
        <v>0</v>
      </c>
      <c r="AR306">
        <v>0</v>
      </c>
      <c r="AS306">
        <v>37</v>
      </c>
      <c r="AT306">
        <v>9.25</v>
      </c>
      <c r="AU306">
        <v>431.48</v>
      </c>
      <c r="AV306">
        <v>107.87</v>
      </c>
      <c r="AW306">
        <v>431.48</v>
      </c>
      <c r="AX306">
        <v>431.48</v>
      </c>
      <c r="AY306">
        <v>0</v>
      </c>
      <c r="AZ306">
        <v>0</v>
      </c>
      <c r="BA306">
        <v>47.57</v>
      </c>
      <c r="BB306">
        <v>0</v>
      </c>
      <c r="BC306">
        <v>47.57</v>
      </c>
      <c r="BD306">
        <v>0</v>
      </c>
      <c r="BE306">
        <v>0</v>
      </c>
      <c r="BF306">
        <v>0</v>
      </c>
      <c r="BG306">
        <v>0</v>
      </c>
      <c r="BH306">
        <v>3165.6887000000002</v>
      </c>
      <c r="BI306">
        <v>3504.62</v>
      </c>
      <c r="BJ306">
        <v>3440.4636999999998</v>
      </c>
      <c r="BK306">
        <v>3552.19</v>
      </c>
      <c r="BL306">
        <v>3504.62</v>
      </c>
      <c r="BM306">
        <v>3552.19</v>
      </c>
      <c r="BN306" t="s">
        <v>871</v>
      </c>
      <c r="BO306">
        <v>0</v>
      </c>
      <c r="BP306">
        <v>0</v>
      </c>
      <c r="BQ306">
        <v>598.59</v>
      </c>
      <c r="BR306">
        <v>36</v>
      </c>
      <c r="BS306">
        <v>0.7</v>
      </c>
      <c r="BT306" t="s">
        <v>872</v>
      </c>
      <c r="BU306" t="s">
        <v>872</v>
      </c>
      <c r="BV306" t="s">
        <v>872</v>
      </c>
      <c r="BW306" t="s">
        <v>872</v>
      </c>
      <c r="BX306">
        <v>2223</v>
      </c>
      <c r="BY306">
        <v>8445000</v>
      </c>
      <c r="BZ306">
        <v>180000</v>
      </c>
      <c r="CA306">
        <v>0</v>
      </c>
      <c r="CB306">
        <v>50000</v>
      </c>
      <c r="CC306">
        <v>0</v>
      </c>
      <c r="CD306">
        <v>0</v>
      </c>
      <c r="CE306">
        <v>0</v>
      </c>
      <c r="CF306">
        <v>0</v>
      </c>
      <c r="CG306">
        <v>12.01</v>
      </c>
      <c r="CH306">
        <v>1700000</v>
      </c>
      <c r="CI306">
        <v>2551.5500000000002</v>
      </c>
      <c r="CJ306">
        <v>2759.17</v>
      </c>
      <c r="CK306">
        <v>2551.5500000000002</v>
      </c>
      <c r="CL306">
        <v>207.62</v>
      </c>
      <c r="CM306">
        <v>0</v>
      </c>
      <c r="CN306" t="s">
        <v>873</v>
      </c>
      <c r="CO306">
        <v>2551.5500000000002</v>
      </c>
      <c r="CP306">
        <v>2759.17</v>
      </c>
      <c r="CQ306">
        <v>2551.5500000000002</v>
      </c>
      <c r="CR306">
        <v>207.62</v>
      </c>
      <c r="CS306">
        <v>449</v>
      </c>
      <c r="CT306">
        <v>303.50869999999998</v>
      </c>
      <c r="CU306">
        <v>35.1</v>
      </c>
      <c r="CV306">
        <v>338.77</v>
      </c>
      <c r="CW306">
        <v>169.38499999999999</v>
      </c>
      <c r="CX306">
        <v>362.13</v>
      </c>
      <c r="CY306">
        <v>338.77</v>
      </c>
      <c r="CZ306">
        <v>23.36</v>
      </c>
      <c r="DA306">
        <v>0</v>
      </c>
      <c r="DB306">
        <v>0</v>
      </c>
      <c r="DC306">
        <v>0</v>
      </c>
      <c r="DD306">
        <v>0</v>
      </c>
      <c r="DE306">
        <v>0</v>
      </c>
      <c r="DF306">
        <v>0</v>
      </c>
      <c r="DG306">
        <v>0</v>
      </c>
      <c r="DH306">
        <v>0</v>
      </c>
      <c r="DI306">
        <v>0</v>
      </c>
      <c r="DJ306">
        <v>0</v>
      </c>
      <c r="DK306">
        <v>37</v>
      </c>
      <c r="DL306">
        <v>9.25</v>
      </c>
      <c r="DM306">
        <v>387.58</v>
      </c>
      <c r="DN306">
        <v>96.894999999999996</v>
      </c>
      <c r="DO306">
        <v>419.2</v>
      </c>
      <c r="DP306">
        <v>387.58</v>
      </c>
      <c r="DQ306">
        <v>31.62</v>
      </c>
      <c r="DR306">
        <v>0</v>
      </c>
      <c r="DS306">
        <v>47.57</v>
      </c>
      <c r="DT306">
        <v>0</v>
      </c>
      <c r="DU306">
        <v>47.57</v>
      </c>
      <c r="DV306">
        <v>0</v>
      </c>
      <c r="DW306">
        <v>0</v>
      </c>
      <c r="DX306">
        <v>0</v>
      </c>
      <c r="DY306">
        <v>0</v>
      </c>
      <c r="DZ306">
        <v>3341.9270000000001</v>
      </c>
      <c r="EA306">
        <v>3165.6887000000002</v>
      </c>
      <c r="EB306">
        <v>3641.7345</v>
      </c>
      <c r="EC306">
        <v>3440.4636999999998</v>
      </c>
      <c r="ED306">
        <v>3341.9270000000001</v>
      </c>
      <c r="EE306">
        <v>3641.7345</v>
      </c>
      <c r="EF306" t="s">
        <v>874</v>
      </c>
      <c r="EG306">
        <v>-2.2109999999999999E-3</v>
      </c>
      <c r="EH306">
        <v>0</v>
      </c>
      <c r="EI306">
        <v>614.77</v>
      </c>
      <c r="EJ306">
        <v>47</v>
      </c>
      <c r="EK306">
        <v>0.7</v>
      </c>
      <c r="EL306" t="s">
        <v>872</v>
      </c>
      <c r="EM306" t="s">
        <v>872</v>
      </c>
      <c r="EN306" t="s">
        <v>872</v>
      </c>
      <c r="EO306" t="s">
        <v>872</v>
      </c>
      <c r="EP306">
        <v>2223</v>
      </c>
      <c r="EQ306">
        <v>9025530</v>
      </c>
      <c r="ER306" s="22">
        <v>139412</v>
      </c>
      <c r="ES306">
        <v>292205</v>
      </c>
      <c r="ET306">
        <v>61594</v>
      </c>
      <c r="EU306">
        <v>0</v>
      </c>
      <c r="EV306">
        <v>0</v>
      </c>
      <c r="EW306">
        <v>0</v>
      </c>
      <c r="EX306">
        <v>0</v>
      </c>
      <c r="EY306">
        <v>12.01</v>
      </c>
      <c r="EZ306">
        <v>1692359</v>
      </c>
      <c r="FA306">
        <v>2677.58</v>
      </c>
      <c r="FB306">
        <v>2906.95</v>
      </c>
      <c r="FC306">
        <v>2677.58</v>
      </c>
      <c r="FD306">
        <v>229.37</v>
      </c>
      <c r="FE306">
        <v>0</v>
      </c>
      <c r="FF306" t="s">
        <v>875</v>
      </c>
      <c r="FG306">
        <v>2677.58</v>
      </c>
      <c r="FH306">
        <v>2906.95</v>
      </c>
      <c r="FI306">
        <v>2677.58</v>
      </c>
      <c r="FJ306">
        <v>229.37</v>
      </c>
      <c r="FK306">
        <v>453</v>
      </c>
      <c r="FL306">
        <v>319.7645</v>
      </c>
      <c r="FM306">
        <v>35.1</v>
      </c>
      <c r="FN306">
        <v>347.69</v>
      </c>
      <c r="FO306">
        <v>173.845</v>
      </c>
      <c r="FP306">
        <v>372.26</v>
      </c>
      <c r="FQ306">
        <v>347.69</v>
      </c>
      <c r="FR306">
        <v>24.57</v>
      </c>
      <c r="FS306">
        <v>0</v>
      </c>
      <c r="FT306">
        <v>0</v>
      </c>
      <c r="FU306">
        <v>0</v>
      </c>
      <c r="FV306">
        <v>0</v>
      </c>
      <c r="FW306">
        <v>0</v>
      </c>
      <c r="FX306">
        <v>0</v>
      </c>
      <c r="FY306">
        <v>0</v>
      </c>
      <c r="FZ306">
        <v>0</v>
      </c>
      <c r="GA306">
        <v>0</v>
      </c>
      <c r="GB306">
        <v>0</v>
      </c>
      <c r="GC306">
        <v>52</v>
      </c>
      <c r="GD306">
        <v>13</v>
      </c>
      <c r="GE306">
        <v>490.55</v>
      </c>
      <c r="GF306">
        <v>122.6375</v>
      </c>
      <c r="GG306">
        <v>532.88</v>
      </c>
      <c r="GH306">
        <v>490.55</v>
      </c>
      <c r="GI306">
        <v>42.33</v>
      </c>
      <c r="GJ306">
        <v>0</v>
      </c>
      <c r="GK306">
        <v>47.57</v>
      </c>
      <c r="GL306">
        <v>0</v>
      </c>
      <c r="GM306">
        <v>47.57</v>
      </c>
      <c r="GN306">
        <v>0</v>
      </c>
      <c r="GO306">
        <v>0</v>
      </c>
      <c r="GP306">
        <v>0</v>
      </c>
      <c r="GQ306">
        <v>0</v>
      </c>
      <c r="GR306">
        <v>3329.0119</v>
      </c>
      <c r="GS306">
        <v>3341.9270000000001</v>
      </c>
      <c r="GT306">
        <v>3654.4418999999998</v>
      </c>
      <c r="GU306">
        <v>3641.7345</v>
      </c>
      <c r="GV306">
        <v>3341.9270000000001</v>
      </c>
      <c r="GW306">
        <v>3654.4418999999998</v>
      </c>
      <c r="GX306" t="s">
        <v>876</v>
      </c>
      <c r="GY306">
        <v>-6.6909999999999999E-3</v>
      </c>
      <c r="GZ306">
        <v>0</v>
      </c>
      <c r="HA306">
        <v>578.28</v>
      </c>
      <c r="HB306">
        <v>45</v>
      </c>
      <c r="HC306">
        <v>0.7</v>
      </c>
      <c r="HD306" t="s">
        <v>872</v>
      </c>
      <c r="HE306" t="s">
        <v>872</v>
      </c>
      <c r="HF306" t="s">
        <v>872</v>
      </c>
      <c r="HG306" t="s">
        <v>872</v>
      </c>
      <c r="HH306">
        <v>2223</v>
      </c>
      <c r="HI306">
        <v>8684258</v>
      </c>
      <c r="HJ306">
        <v>181435</v>
      </c>
      <c r="HK306">
        <v>326337</v>
      </c>
      <c r="HL306">
        <v>63434</v>
      </c>
      <c r="HM306">
        <v>0</v>
      </c>
      <c r="HN306">
        <v>0</v>
      </c>
      <c r="HO306">
        <v>0</v>
      </c>
      <c r="HP306">
        <v>0</v>
      </c>
      <c r="HQ306">
        <v>11.62</v>
      </c>
      <c r="HR306">
        <v>1641714</v>
      </c>
      <c r="HS306">
        <v>2662.36</v>
      </c>
      <c r="HT306">
        <v>2916.79</v>
      </c>
      <c r="HU306">
        <v>2662.36</v>
      </c>
      <c r="HV306">
        <v>254.43</v>
      </c>
      <c r="HW306">
        <v>0</v>
      </c>
      <c r="HX306" t="s">
        <v>877</v>
      </c>
      <c r="HY306">
        <v>2662.36</v>
      </c>
      <c r="HZ306">
        <v>2916.79</v>
      </c>
      <c r="IA306">
        <v>2662.36</v>
      </c>
      <c r="IB306">
        <v>254.43</v>
      </c>
      <c r="IC306">
        <v>445</v>
      </c>
      <c r="ID306">
        <v>320.84690000000001</v>
      </c>
      <c r="IE306">
        <v>34.799999999999997</v>
      </c>
      <c r="IF306">
        <v>332.14</v>
      </c>
      <c r="IG306">
        <v>166.07</v>
      </c>
      <c r="IH306">
        <v>354.54</v>
      </c>
      <c r="II306">
        <v>332.14</v>
      </c>
      <c r="IJ306">
        <v>22.4</v>
      </c>
      <c r="IK306">
        <v>3.21</v>
      </c>
      <c r="IL306">
        <v>3.21</v>
      </c>
      <c r="IM306">
        <v>3.21</v>
      </c>
      <c r="IN306">
        <v>3.21</v>
      </c>
      <c r="IO306">
        <v>0</v>
      </c>
      <c r="IP306">
        <v>0</v>
      </c>
      <c r="IQ306">
        <v>0</v>
      </c>
      <c r="IR306">
        <v>0</v>
      </c>
      <c r="IS306">
        <v>0</v>
      </c>
      <c r="IT306">
        <v>0</v>
      </c>
      <c r="IU306">
        <v>55</v>
      </c>
      <c r="IV306">
        <v>13.75</v>
      </c>
      <c r="IW306">
        <v>511.9</v>
      </c>
      <c r="IX306">
        <v>127.97499999999999</v>
      </c>
      <c r="IY306">
        <v>560.82000000000005</v>
      </c>
      <c r="IZ306">
        <v>511.9</v>
      </c>
      <c r="JA306">
        <v>48.92</v>
      </c>
      <c r="JB306">
        <v>0</v>
      </c>
      <c r="JC306">
        <v>47.57</v>
      </c>
      <c r="JD306">
        <v>0</v>
      </c>
      <c r="JE306">
        <v>47.57</v>
      </c>
      <c r="JF306">
        <v>0</v>
      </c>
      <c r="JG306">
        <v>0</v>
      </c>
      <c r="JH306">
        <v>0</v>
      </c>
      <c r="JI306">
        <v>0</v>
      </c>
      <c r="JJ306">
        <v>3329.0119</v>
      </c>
      <c r="JK306">
        <v>3654.4418999999998</v>
      </c>
      <c r="JL306" t="s">
        <v>878</v>
      </c>
      <c r="JM306">
        <v>-9.0360000000000006E-3</v>
      </c>
      <c r="JN306">
        <v>0</v>
      </c>
      <c r="JO306">
        <v>562.85</v>
      </c>
      <c r="JP306">
        <v>35</v>
      </c>
      <c r="JQ306">
        <v>0.7</v>
      </c>
      <c r="JR306">
        <v>44317.36438082176</v>
      </c>
      <c r="JS306">
        <v>1</v>
      </c>
      <c r="JT306">
        <v>2</v>
      </c>
    </row>
    <row r="307" spans="1:280" x14ac:dyDescent="0.25">
      <c r="A307">
        <v>1095</v>
      </c>
      <c r="B307">
        <v>4131</v>
      </c>
      <c r="D307" t="s">
        <v>439</v>
      </c>
      <c r="E307" t="s">
        <v>444</v>
      </c>
      <c r="F307" t="s">
        <v>995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T307">
        <v>0</v>
      </c>
      <c r="U307">
        <v>0</v>
      </c>
      <c r="V307" t="s">
        <v>870</v>
      </c>
      <c r="W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G307">
        <v>0</v>
      </c>
      <c r="AH307">
        <v>0</v>
      </c>
      <c r="AI307">
        <v>0</v>
      </c>
      <c r="AJ307">
        <v>0</v>
      </c>
      <c r="AL307">
        <v>0</v>
      </c>
      <c r="AM307">
        <v>0</v>
      </c>
      <c r="AN307">
        <v>0</v>
      </c>
      <c r="AO307">
        <v>0</v>
      </c>
      <c r="AQ307">
        <v>0</v>
      </c>
      <c r="AR307">
        <v>0</v>
      </c>
      <c r="AS307">
        <v>0</v>
      </c>
      <c r="AT307">
        <v>0</v>
      </c>
      <c r="AU307">
        <v>0</v>
      </c>
      <c r="AV307">
        <v>0</v>
      </c>
      <c r="AX307">
        <v>0</v>
      </c>
      <c r="AY307">
        <v>0</v>
      </c>
      <c r="AZ307">
        <v>47.57</v>
      </c>
      <c r="BB307">
        <v>47.57</v>
      </c>
      <c r="BC307">
        <v>0</v>
      </c>
      <c r="BD307">
        <v>0</v>
      </c>
      <c r="BF307">
        <v>0</v>
      </c>
      <c r="BG307">
        <v>0</v>
      </c>
      <c r="BH307">
        <v>248.83500000000001</v>
      </c>
      <c r="BI307">
        <v>47.57</v>
      </c>
      <c r="BL307">
        <v>248.83500000000001</v>
      </c>
      <c r="BN307" t="s">
        <v>871</v>
      </c>
      <c r="BO307">
        <v>0</v>
      </c>
      <c r="BP307">
        <v>0</v>
      </c>
      <c r="BQ307">
        <v>0</v>
      </c>
      <c r="BR307">
        <v>0</v>
      </c>
      <c r="BS307">
        <v>0</v>
      </c>
      <c r="BT307" t="s">
        <v>872</v>
      </c>
      <c r="BU307" t="s">
        <v>872</v>
      </c>
      <c r="BV307" t="s">
        <v>872</v>
      </c>
      <c r="BW307" t="s">
        <v>872</v>
      </c>
      <c r="BY307">
        <v>0</v>
      </c>
      <c r="BZ307">
        <v>0</v>
      </c>
      <c r="CA307">
        <v>0</v>
      </c>
      <c r="CB307">
        <v>0</v>
      </c>
      <c r="CC307">
        <v>0</v>
      </c>
      <c r="CD307">
        <v>0</v>
      </c>
      <c r="CE307">
        <v>0</v>
      </c>
      <c r="CF307">
        <v>0</v>
      </c>
      <c r="CG307">
        <v>0</v>
      </c>
      <c r="CH307">
        <v>0</v>
      </c>
      <c r="CI307">
        <v>182.94</v>
      </c>
      <c r="CK307">
        <v>182.94</v>
      </c>
      <c r="CL307">
        <v>0</v>
      </c>
      <c r="CM307">
        <v>0</v>
      </c>
      <c r="CN307" t="s">
        <v>873</v>
      </c>
      <c r="CO307">
        <v>182.94</v>
      </c>
      <c r="CQ307">
        <v>182.94</v>
      </c>
      <c r="CR307">
        <v>0</v>
      </c>
      <c r="CS307">
        <v>0</v>
      </c>
      <c r="CT307">
        <v>0</v>
      </c>
      <c r="CU307">
        <v>0</v>
      </c>
      <c r="CV307">
        <v>22.72</v>
      </c>
      <c r="CW307">
        <v>11.36</v>
      </c>
      <c r="CY307">
        <v>22.72</v>
      </c>
      <c r="CZ307">
        <v>0</v>
      </c>
      <c r="DA307">
        <v>0</v>
      </c>
      <c r="DB307">
        <v>0</v>
      </c>
      <c r="DD307">
        <v>0</v>
      </c>
      <c r="DE307">
        <v>0</v>
      </c>
      <c r="DF307">
        <v>0</v>
      </c>
      <c r="DG307">
        <v>0</v>
      </c>
      <c r="DI307">
        <v>0</v>
      </c>
      <c r="DJ307">
        <v>0</v>
      </c>
      <c r="DK307">
        <v>0</v>
      </c>
      <c r="DL307">
        <v>0</v>
      </c>
      <c r="DM307">
        <v>27.86</v>
      </c>
      <c r="DN307">
        <v>6.9649999999999999</v>
      </c>
      <c r="DP307">
        <v>27.86</v>
      </c>
      <c r="DQ307">
        <v>0</v>
      </c>
      <c r="DR307">
        <v>47.57</v>
      </c>
      <c r="DT307">
        <v>47.57</v>
      </c>
      <c r="DU307">
        <v>0</v>
      </c>
      <c r="DV307">
        <v>0</v>
      </c>
      <c r="DX307">
        <v>0</v>
      </c>
      <c r="DY307">
        <v>0</v>
      </c>
      <c r="DZ307">
        <v>263.38749999999999</v>
      </c>
      <c r="EA307">
        <v>248.83500000000001</v>
      </c>
      <c r="ED307">
        <v>263.38749999999999</v>
      </c>
      <c r="EF307" t="s">
        <v>874</v>
      </c>
      <c r="EG307">
        <v>-2.2109999999999999E-3</v>
      </c>
      <c r="EH307">
        <v>0</v>
      </c>
      <c r="EI307">
        <v>0</v>
      </c>
      <c r="EJ307">
        <v>0</v>
      </c>
      <c r="EK307">
        <v>0</v>
      </c>
      <c r="EL307" t="s">
        <v>872</v>
      </c>
      <c r="EM307" t="s">
        <v>872</v>
      </c>
      <c r="EN307" t="s">
        <v>872</v>
      </c>
      <c r="EO307" t="s">
        <v>872</v>
      </c>
      <c r="EQ307">
        <v>0</v>
      </c>
      <c r="ER307" s="22">
        <v>0</v>
      </c>
      <c r="ES307">
        <v>0</v>
      </c>
      <c r="ET307">
        <v>0</v>
      </c>
      <c r="EU307">
        <v>0</v>
      </c>
      <c r="EV307">
        <v>0</v>
      </c>
      <c r="EW307">
        <v>0</v>
      </c>
      <c r="EX307">
        <v>0</v>
      </c>
      <c r="EY307">
        <v>0</v>
      </c>
      <c r="EZ307">
        <v>0</v>
      </c>
      <c r="FA307">
        <v>194.69</v>
      </c>
      <c r="FC307">
        <v>194.69</v>
      </c>
      <c r="FD307">
        <v>0</v>
      </c>
      <c r="FE307">
        <v>0</v>
      </c>
      <c r="FF307" t="s">
        <v>875</v>
      </c>
      <c r="FG307">
        <v>194.69</v>
      </c>
      <c r="FI307">
        <v>194.69</v>
      </c>
      <c r="FJ307">
        <v>0</v>
      </c>
      <c r="FK307">
        <v>0</v>
      </c>
      <c r="FL307">
        <v>0</v>
      </c>
      <c r="FM307">
        <v>0</v>
      </c>
      <c r="FN307">
        <v>24.29</v>
      </c>
      <c r="FO307">
        <v>12.145</v>
      </c>
      <c r="FQ307">
        <v>24.29</v>
      </c>
      <c r="FR307">
        <v>0</v>
      </c>
      <c r="FS307">
        <v>0</v>
      </c>
      <c r="FT307">
        <v>0</v>
      </c>
      <c r="FV307">
        <v>0</v>
      </c>
      <c r="FW307">
        <v>0</v>
      </c>
      <c r="FX307">
        <v>0</v>
      </c>
      <c r="FY307">
        <v>0</v>
      </c>
      <c r="GA307">
        <v>0</v>
      </c>
      <c r="GB307">
        <v>0</v>
      </c>
      <c r="GC307">
        <v>0</v>
      </c>
      <c r="GD307">
        <v>0</v>
      </c>
      <c r="GE307">
        <v>35.93</v>
      </c>
      <c r="GF307">
        <v>8.9824999999999999</v>
      </c>
      <c r="GH307">
        <v>35.93</v>
      </c>
      <c r="GI307">
        <v>0</v>
      </c>
      <c r="GJ307">
        <v>47.57</v>
      </c>
      <c r="GL307">
        <v>47.57</v>
      </c>
      <c r="GM307">
        <v>0</v>
      </c>
      <c r="GN307">
        <v>0</v>
      </c>
      <c r="GP307">
        <v>0</v>
      </c>
      <c r="GQ307">
        <v>0</v>
      </c>
      <c r="GR307">
        <v>267.15750000000003</v>
      </c>
      <c r="GS307">
        <v>263.38749999999999</v>
      </c>
      <c r="GV307">
        <v>267.15750000000003</v>
      </c>
      <c r="GX307" t="s">
        <v>876</v>
      </c>
      <c r="GY307">
        <v>-6.6909999999999999E-3</v>
      </c>
      <c r="GZ307">
        <v>0</v>
      </c>
      <c r="HA307">
        <v>0</v>
      </c>
      <c r="HB307">
        <v>0</v>
      </c>
      <c r="HC307">
        <v>0</v>
      </c>
      <c r="HD307" t="s">
        <v>872</v>
      </c>
      <c r="HE307" t="s">
        <v>872</v>
      </c>
      <c r="HF307" t="s">
        <v>872</v>
      </c>
      <c r="HG307" t="s">
        <v>872</v>
      </c>
      <c r="HI307">
        <v>0</v>
      </c>
      <c r="HJ307">
        <v>0</v>
      </c>
      <c r="HK307">
        <v>0</v>
      </c>
      <c r="HL307">
        <v>0</v>
      </c>
      <c r="HM307">
        <v>0</v>
      </c>
      <c r="HN307">
        <v>0</v>
      </c>
      <c r="HO307">
        <v>0</v>
      </c>
      <c r="HP307">
        <v>0</v>
      </c>
      <c r="HQ307">
        <v>0</v>
      </c>
      <c r="HR307">
        <v>0</v>
      </c>
      <c r="HS307">
        <v>198.83</v>
      </c>
      <c r="HU307">
        <v>198.83</v>
      </c>
      <c r="HV307">
        <v>0</v>
      </c>
      <c r="HW307">
        <v>0</v>
      </c>
      <c r="HX307" t="s">
        <v>877</v>
      </c>
      <c r="HY307">
        <v>198.83</v>
      </c>
      <c r="IA307">
        <v>198.83</v>
      </c>
      <c r="IB307">
        <v>0</v>
      </c>
      <c r="IC307">
        <v>0</v>
      </c>
      <c r="ID307">
        <v>0</v>
      </c>
      <c r="IE307">
        <v>0</v>
      </c>
      <c r="IF307">
        <v>22.4</v>
      </c>
      <c r="IG307">
        <v>11.2</v>
      </c>
      <c r="II307">
        <v>22.4</v>
      </c>
      <c r="IJ307">
        <v>0</v>
      </c>
      <c r="IK307">
        <v>0</v>
      </c>
      <c r="IL307">
        <v>0</v>
      </c>
      <c r="IN307">
        <v>0</v>
      </c>
      <c r="IO307">
        <v>0</v>
      </c>
      <c r="IP307">
        <v>0</v>
      </c>
      <c r="IQ307">
        <v>0</v>
      </c>
      <c r="IS307">
        <v>0</v>
      </c>
      <c r="IT307">
        <v>0</v>
      </c>
      <c r="IU307">
        <v>0</v>
      </c>
      <c r="IV307">
        <v>0</v>
      </c>
      <c r="IW307">
        <v>38.229999999999997</v>
      </c>
      <c r="IX307">
        <v>9.5574999999999992</v>
      </c>
      <c r="IZ307">
        <v>38.229999999999997</v>
      </c>
      <c r="JA307">
        <v>0</v>
      </c>
      <c r="JB307">
        <v>47.57</v>
      </c>
      <c r="JD307">
        <v>47.57</v>
      </c>
      <c r="JE307">
        <v>0</v>
      </c>
      <c r="JF307">
        <v>0</v>
      </c>
      <c r="JH307">
        <v>0</v>
      </c>
      <c r="JI307">
        <v>0</v>
      </c>
      <c r="JJ307">
        <v>267.15750000000003</v>
      </c>
      <c r="JL307" t="s">
        <v>878</v>
      </c>
      <c r="JM307">
        <v>0</v>
      </c>
      <c r="JN307">
        <v>0</v>
      </c>
      <c r="JO307">
        <v>0</v>
      </c>
      <c r="JP307">
        <v>0</v>
      </c>
      <c r="JQ307">
        <v>0</v>
      </c>
      <c r="JR307">
        <v>44317.36438082176</v>
      </c>
      <c r="JS307">
        <v>1</v>
      </c>
      <c r="JT307">
        <v>3</v>
      </c>
    </row>
    <row r="308" spans="1:280" x14ac:dyDescent="0.25">
      <c r="A308">
        <v>5250</v>
      </c>
      <c r="B308">
        <v>4131</v>
      </c>
      <c r="D308" t="s">
        <v>439</v>
      </c>
      <c r="E308" t="s">
        <v>444</v>
      </c>
      <c r="F308" t="s">
        <v>1047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T308">
        <v>0</v>
      </c>
      <c r="U308">
        <v>0</v>
      </c>
      <c r="V308" t="s">
        <v>870</v>
      </c>
      <c r="W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G308">
        <v>0</v>
      </c>
      <c r="AH308">
        <v>0</v>
      </c>
      <c r="AI308">
        <v>0</v>
      </c>
      <c r="AJ308">
        <v>0</v>
      </c>
      <c r="AL308">
        <v>0</v>
      </c>
      <c r="AM308">
        <v>0</v>
      </c>
      <c r="AN308">
        <v>0</v>
      </c>
      <c r="AO308">
        <v>0</v>
      </c>
      <c r="AQ308">
        <v>0</v>
      </c>
      <c r="AR308">
        <v>0</v>
      </c>
      <c r="AS308">
        <v>0</v>
      </c>
      <c r="AT308">
        <v>0</v>
      </c>
      <c r="AU308">
        <v>0</v>
      </c>
      <c r="AV308">
        <v>0</v>
      </c>
      <c r="AX308">
        <v>0</v>
      </c>
      <c r="AY308">
        <v>0</v>
      </c>
      <c r="AZ308">
        <v>0</v>
      </c>
      <c r="BB308">
        <v>0</v>
      </c>
      <c r="BC308">
        <v>0</v>
      </c>
      <c r="BD308">
        <v>0</v>
      </c>
      <c r="BF308">
        <v>0</v>
      </c>
      <c r="BG308">
        <v>0</v>
      </c>
      <c r="BH308">
        <v>25.94</v>
      </c>
      <c r="BI308">
        <v>0</v>
      </c>
      <c r="BL308">
        <v>25.94</v>
      </c>
      <c r="BN308" t="s">
        <v>871</v>
      </c>
      <c r="BO308">
        <v>0</v>
      </c>
      <c r="BP308">
        <v>0</v>
      </c>
      <c r="BQ308">
        <v>0</v>
      </c>
      <c r="BR308">
        <v>0</v>
      </c>
      <c r="BS308">
        <v>0</v>
      </c>
      <c r="BT308" t="s">
        <v>872</v>
      </c>
      <c r="BU308" t="s">
        <v>872</v>
      </c>
      <c r="BV308" t="s">
        <v>872</v>
      </c>
      <c r="BW308" t="s">
        <v>872</v>
      </c>
      <c r="BY308">
        <v>0</v>
      </c>
      <c r="BZ308">
        <v>0</v>
      </c>
      <c r="CA308">
        <v>0</v>
      </c>
      <c r="CB308">
        <v>0</v>
      </c>
      <c r="CC308">
        <v>0</v>
      </c>
      <c r="CD308">
        <v>0</v>
      </c>
      <c r="CE308">
        <v>0</v>
      </c>
      <c r="CF308">
        <v>0</v>
      </c>
      <c r="CG308">
        <v>0</v>
      </c>
      <c r="CH308">
        <v>0</v>
      </c>
      <c r="CI308">
        <v>24.68</v>
      </c>
      <c r="CK308">
        <v>24.68</v>
      </c>
      <c r="CL308">
        <v>0</v>
      </c>
      <c r="CM308">
        <v>0</v>
      </c>
      <c r="CN308" t="s">
        <v>873</v>
      </c>
      <c r="CO308">
        <v>24.68</v>
      </c>
      <c r="CQ308">
        <v>24.68</v>
      </c>
      <c r="CR308">
        <v>0</v>
      </c>
      <c r="CS308">
        <v>0</v>
      </c>
      <c r="CT308">
        <v>0</v>
      </c>
      <c r="CU308">
        <v>0</v>
      </c>
      <c r="CV308">
        <v>0.64</v>
      </c>
      <c r="CW308">
        <v>0.32</v>
      </c>
      <c r="CY308">
        <v>0.64</v>
      </c>
      <c r="CZ308">
        <v>0</v>
      </c>
      <c r="DA308">
        <v>0</v>
      </c>
      <c r="DB308">
        <v>0</v>
      </c>
      <c r="DD308">
        <v>0</v>
      </c>
      <c r="DE308">
        <v>0</v>
      </c>
      <c r="DF308">
        <v>0</v>
      </c>
      <c r="DG308">
        <v>0</v>
      </c>
      <c r="DI308">
        <v>0</v>
      </c>
      <c r="DJ308">
        <v>0</v>
      </c>
      <c r="DK308">
        <v>0</v>
      </c>
      <c r="DL308">
        <v>0</v>
      </c>
      <c r="DM308">
        <v>3.76</v>
      </c>
      <c r="DN308">
        <v>0.94</v>
      </c>
      <c r="DP308">
        <v>3.76</v>
      </c>
      <c r="DQ308">
        <v>0</v>
      </c>
      <c r="DR308">
        <v>0</v>
      </c>
      <c r="DT308">
        <v>0</v>
      </c>
      <c r="DU308">
        <v>0</v>
      </c>
      <c r="DV308">
        <v>0</v>
      </c>
      <c r="DX308">
        <v>0</v>
      </c>
      <c r="DY308">
        <v>0</v>
      </c>
      <c r="DZ308">
        <v>36.42</v>
      </c>
      <c r="EA308">
        <v>25.94</v>
      </c>
      <c r="ED308">
        <v>36.42</v>
      </c>
      <c r="EF308" t="s">
        <v>874</v>
      </c>
      <c r="EG308">
        <v>-2.2109999999999999E-3</v>
      </c>
      <c r="EH308">
        <v>0</v>
      </c>
      <c r="EI308">
        <v>0</v>
      </c>
      <c r="EJ308">
        <v>0</v>
      </c>
      <c r="EK308">
        <v>0</v>
      </c>
      <c r="EL308" t="s">
        <v>872</v>
      </c>
      <c r="EM308" t="s">
        <v>872</v>
      </c>
      <c r="EN308" t="s">
        <v>872</v>
      </c>
      <c r="EO308" t="s">
        <v>872</v>
      </c>
      <c r="EQ308">
        <v>0</v>
      </c>
      <c r="ER308" s="22">
        <v>0</v>
      </c>
      <c r="ES308">
        <v>0</v>
      </c>
      <c r="ET308">
        <v>0</v>
      </c>
      <c r="EU308">
        <v>0</v>
      </c>
      <c r="EV308">
        <v>0</v>
      </c>
      <c r="EW308">
        <v>0</v>
      </c>
      <c r="EX308">
        <v>0</v>
      </c>
      <c r="EY308">
        <v>0</v>
      </c>
      <c r="EZ308">
        <v>0</v>
      </c>
      <c r="FA308">
        <v>34.68</v>
      </c>
      <c r="FC308">
        <v>34.68</v>
      </c>
      <c r="FD308">
        <v>0</v>
      </c>
      <c r="FE308">
        <v>0</v>
      </c>
      <c r="FF308" t="s">
        <v>875</v>
      </c>
      <c r="FG308">
        <v>34.68</v>
      </c>
      <c r="FI308">
        <v>34.68</v>
      </c>
      <c r="FJ308">
        <v>0</v>
      </c>
      <c r="FK308">
        <v>0</v>
      </c>
      <c r="FL308">
        <v>0</v>
      </c>
      <c r="FM308">
        <v>0</v>
      </c>
      <c r="FN308">
        <v>0.28000000000000003</v>
      </c>
      <c r="FO308">
        <v>0.14000000000000001</v>
      </c>
      <c r="FQ308">
        <v>0.28000000000000003</v>
      </c>
      <c r="FR308">
        <v>0</v>
      </c>
      <c r="FS308">
        <v>0</v>
      </c>
      <c r="FT308">
        <v>0</v>
      </c>
      <c r="FV308">
        <v>0</v>
      </c>
      <c r="FW308">
        <v>0</v>
      </c>
      <c r="FX308">
        <v>0</v>
      </c>
      <c r="FY308">
        <v>0</v>
      </c>
      <c r="GA308">
        <v>0</v>
      </c>
      <c r="GB308">
        <v>0</v>
      </c>
      <c r="GC308">
        <v>0</v>
      </c>
      <c r="GD308">
        <v>0</v>
      </c>
      <c r="GE308">
        <v>6.4</v>
      </c>
      <c r="GF308">
        <v>1.6</v>
      </c>
      <c r="GH308">
        <v>6.4</v>
      </c>
      <c r="GI308">
        <v>0</v>
      </c>
      <c r="GJ308">
        <v>0</v>
      </c>
      <c r="GL308">
        <v>0</v>
      </c>
      <c r="GM308">
        <v>0</v>
      </c>
      <c r="GN308">
        <v>0</v>
      </c>
      <c r="GP308">
        <v>0</v>
      </c>
      <c r="GQ308">
        <v>0</v>
      </c>
      <c r="GR308">
        <v>58.272500000000001</v>
      </c>
      <c r="GS308">
        <v>36.42</v>
      </c>
      <c r="GV308">
        <v>58.272500000000001</v>
      </c>
      <c r="GX308" t="s">
        <v>876</v>
      </c>
      <c r="GY308">
        <v>-6.6909999999999999E-3</v>
      </c>
      <c r="GZ308">
        <v>0</v>
      </c>
      <c r="HA308">
        <v>0</v>
      </c>
      <c r="HB308">
        <v>0</v>
      </c>
      <c r="HC308">
        <v>0</v>
      </c>
      <c r="HD308" t="s">
        <v>872</v>
      </c>
      <c r="HE308" t="s">
        <v>872</v>
      </c>
      <c r="HF308" t="s">
        <v>872</v>
      </c>
      <c r="HG308" t="s">
        <v>872</v>
      </c>
      <c r="HI308">
        <v>0</v>
      </c>
      <c r="HJ308">
        <v>0</v>
      </c>
      <c r="HK308">
        <v>0</v>
      </c>
      <c r="HL308">
        <v>0</v>
      </c>
      <c r="HM308">
        <v>0</v>
      </c>
      <c r="HN308">
        <v>0</v>
      </c>
      <c r="HO308">
        <v>0</v>
      </c>
      <c r="HP308">
        <v>0</v>
      </c>
      <c r="HQ308">
        <v>0</v>
      </c>
      <c r="HR308">
        <v>0</v>
      </c>
      <c r="HS308">
        <v>55.6</v>
      </c>
      <c r="HU308">
        <v>55.6</v>
      </c>
      <c r="HV308">
        <v>0</v>
      </c>
      <c r="HW308">
        <v>0</v>
      </c>
      <c r="HX308" t="s">
        <v>877</v>
      </c>
      <c r="HY308">
        <v>55.6</v>
      </c>
      <c r="IA308">
        <v>55.6</v>
      </c>
      <c r="IB308">
        <v>0</v>
      </c>
      <c r="IC308">
        <v>0</v>
      </c>
      <c r="ID308">
        <v>0</v>
      </c>
      <c r="IE308">
        <v>0</v>
      </c>
      <c r="IF308">
        <v>0</v>
      </c>
      <c r="IG308">
        <v>0</v>
      </c>
      <c r="II308">
        <v>0</v>
      </c>
      <c r="IJ308">
        <v>0</v>
      </c>
      <c r="IK308">
        <v>0</v>
      </c>
      <c r="IL308">
        <v>0</v>
      </c>
      <c r="IN308">
        <v>0</v>
      </c>
      <c r="IO308">
        <v>0</v>
      </c>
      <c r="IP308">
        <v>0</v>
      </c>
      <c r="IQ308">
        <v>0</v>
      </c>
      <c r="IS308">
        <v>0</v>
      </c>
      <c r="IT308">
        <v>0</v>
      </c>
      <c r="IU308">
        <v>0</v>
      </c>
      <c r="IV308">
        <v>0</v>
      </c>
      <c r="IW308">
        <v>10.69</v>
      </c>
      <c r="IX308">
        <v>2.6724999999999999</v>
      </c>
      <c r="IZ308">
        <v>10.69</v>
      </c>
      <c r="JA308">
        <v>0</v>
      </c>
      <c r="JB308">
        <v>0</v>
      </c>
      <c r="JD308">
        <v>0</v>
      </c>
      <c r="JE308">
        <v>0</v>
      </c>
      <c r="JF308">
        <v>0</v>
      </c>
      <c r="JH308">
        <v>0</v>
      </c>
      <c r="JI308">
        <v>0</v>
      </c>
      <c r="JJ308">
        <v>58.272500000000001</v>
      </c>
      <c r="JL308" t="s">
        <v>878</v>
      </c>
      <c r="JM308">
        <v>0</v>
      </c>
      <c r="JN308">
        <v>0</v>
      </c>
      <c r="JO308">
        <v>0</v>
      </c>
      <c r="JP308">
        <v>0</v>
      </c>
      <c r="JQ308">
        <v>0</v>
      </c>
      <c r="JR308">
        <v>44317.36438082176</v>
      </c>
      <c r="JS308">
        <v>1</v>
      </c>
      <c r="JT308">
        <v>3</v>
      </c>
    </row>
    <row r="309" spans="1:280" x14ac:dyDescent="0.25">
      <c r="A309">
        <v>5061</v>
      </c>
      <c r="B309">
        <v>2103</v>
      </c>
      <c r="D309" t="s">
        <v>446</v>
      </c>
      <c r="E309" t="s">
        <v>307</v>
      </c>
      <c r="F309" t="s">
        <v>996</v>
      </c>
      <c r="V309" t="s">
        <v>870</v>
      </c>
      <c r="BN309" t="s">
        <v>871</v>
      </c>
      <c r="BT309" t="s">
        <v>872</v>
      </c>
      <c r="BU309" t="s">
        <v>872</v>
      </c>
      <c r="BV309" t="s">
        <v>872</v>
      </c>
      <c r="BW309" t="s">
        <v>872</v>
      </c>
      <c r="CN309" t="s">
        <v>873</v>
      </c>
      <c r="EF309" t="s">
        <v>874</v>
      </c>
      <c r="EL309" t="s">
        <v>872</v>
      </c>
      <c r="EM309" t="s">
        <v>872</v>
      </c>
      <c r="EN309" t="s">
        <v>872</v>
      </c>
      <c r="EO309" t="s">
        <v>872</v>
      </c>
      <c r="EQ309">
        <v>0</v>
      </c>
      <c r="ER309" s="22">
        <v>0</v>
      </c>
      <c r="ES309">
        <v>0</v>
      </c>
      <c r="ET309">
        <v>0</v>
      </c>
      <c r="EU309">
        <v>0</v>
      </c>
      <c r="EV309">
        <v>0</v>
      </c>
      <c r="EW309">
        <v>0</v>
      </c>
      <c r="EX309">
        <v>0</v>
      </c>
      <c r="EY309">
        <v>0</v>
      </c>
      <c r="EZ309">
        <v>0</v>
      </c>
      <c r="FA309">
        <v>19.12</v>
      </c>
      <c r="FC309">
        <v>19.12</v>
      </c>
      <c r="FD309">
        <v>0</v>
      </c>
      <c r="FE309">
        <v>0</v>
      </c>
      <c r="FF309" t="s">
        <v>875</v>
      </c>
      <c r="FG309">
        <v>19.12</v>
      </c>
      <c r="FI309">
        <v>19.12</v>
      </c>
      <c r="FJ309">
        <v>0</v>
      </c>
      <c r="FK309">
        <v>0</v>
      </c>
      <c r="FL309">
        <v>0</v>
      </c>
      <c r="FM309">
        <v>0</v>
      </c>
      <c r="FN309">
        <v>0</v>
      </c>
      <c r="FO309">
        <v>0</v>
      </c>
      <c r="FQ309">
        <v>0</v>
      </c>
      <c r="FR309">
        <v>0</v>
      </c>
      <c r="FS309">
        <v>0</v>
      </c>
      <c r="FT309">
        <v>0</v>
      </c>
      <c r="FV309">
        <v>0</v>
      </c>
      <c r="FW309">
        <v>0</v>
      </c>
      <c r="FX309">
        <v>0</v>
      </c>
      <c r="FY309">
        <v>0</v>
      </c>
      <c r="GA309">
        <v>0</v>
      </c>
      <c r="GB309">
        <v>0</v>
      </c>
      <c r="GC309">
        <v>0</v>
      </c>
      <c r="GD309">
        <v>0</v>
      </c>
      <c r="GE309">
        <v>2.34</v>
      </c>
      <c r="GF309">
        <v>0.58499999999999996</v>
      </c>
      <c r="GH309">
        <v>2.34</v>
      </c>
      <c r="GI309">
        <v>0</v>
      </c>
      <c r="GJ309">
        <v>0</v>
      </c>
      <c r="GL309">
        <v>0</v>
      </c>
      <c r="GM309">
        <v>0</v>
      </c>
      <c r="GN309">
        <v>0</v>
      </c>
      <c r="GP309">
        <v>0</v>
      </c>
      <c r="GQ309">
        <v>0</v>
      </c>
      <c r="GR309">
        <v>32.022500000000001</v>
      </c>
      <c r="GS309">
        <v>19.704999999999998</v>
      </c>
      <c r="GV309">
        <v>32.022500000000001</v>
      </c>
      <c r="GX309" t="s">
        <v>876</v>
      </c>
      <c r="GY309">
        <v>-4.3579999999999999E-3</v>
      </c>
      <c r="GZ309">
        <v>0</v>
      </c>
      <c r="HA309">
        <v>0</v>
      </c>
      <c r="HB309">
        <v>0</v>
      </c>
      <c r="HC309">
        <v>0</v>
      </c>
      <c r="HD309" t="s">
        <v>872</v>
      </c>
      <c r="HE309" t="s">
        <v>872</v>
      </c>
      <c r="HF309" t="s">
        <v>872</v>
      </c>
      <c r="HG309" t="s">
        <v>872</v>
      </c>
      <c r="HI309">
        <v>0</v>
      </c>
      <c r="HJ309">
        <v>0</v>
      </c>
      <c r="HK309">
        <v>0</v>
      </c>
      <c r="HL309">
        <v>0</v>
      </c>
      <c r="HM309">
        <v>0</v>
      </c>
      <c r="HN309">
        <v>0</v>
      </c>
      <c r="HO309">
        <v>0</v>
      </c>
      <c r="HP309">
        <v>0</v>
      </c>
      <c r="HQ309">
        <v>0</v>
      </c>
      <c r="HR309">
        <v>0</v>
      </c>
      <c r="HS309">
        <v>31.18</v>
      </c>
      <c r="HU309">
        <v>31.18</v>
      </c>
      <c r="HV309">
        <v>0</v>
      </c>
      <c r="HW309">
        <v>0</v>
      </c>
      <c r="HX309" t="s">
        <v>877</v>
      </c>
      <c r="HY309">
        <v>31.18</v>
      </c>
      <c r="IA309">
        <v>31.18</v>
      </c>
      <c r="IB309">
        <v>0</v>
      </c>
      <c r="IC309">
        <v>0</v>
      </c>
      <c r="ID309">
        <v>0</v>
      </c>
      <c r="IE309">
        <v>0</v>
      </c>
      <c r="IF309">
        <v>0</v>
      </c>
      <c r="IG309">
        <v>0</v>
      </c>
      <c r="II309">
        <v>0</v>
      </c>
      <c r="IJ309">
        <v>0</v>
      </c>
      <c r="IK309">
        <v>0</v>
      </c>
      <c r="IL309">
        <v>0</v>
      </c>
      <c r="IN309">
        <v>0</v>
      </c>
      <c r="IO309">
        <v>0</v>
      </c>
      <c r="IP309">
        <v>0</v>
      </c>
      <c r="IQ309">
        <v>0</v>
      </c>
      <c r="IS309">
        <v>0</v>
      </c>
      <c r="IT309">
        <v>0</v>
      </c>
      <c r="IU309">
        <v>0</v>
      </c>
      <c r="IV309">
        <v>0</v>
      </c>
      <c r="IW309">
        <v>3.37</v>
      </c>
      <c r="IX309">
        <v>0.84250000000000003</v>
      </c>
      <c r="IZ309">
        <v>3.37</v>
      </c>
      <c r="JA309">
        <v>0</v>
      </c>
      <c r="JB309">
        <v>0</v>
      </c>
      <c r="JD309">
        <v>0</v>
      </c>
      <c r="JE309">
        <v>0</v>
      </c>
      <c r="JF309">
        <v>0</v>
      </c>
      <c r="JH309">
        <v>0</v>
      </c>
      <c r="JI309">
        <v>0</v>
      </c>
      <c r="JJ309">
        <v>32.022500000000001</v>
      </c>
      <c r="JL309" t="s">
        <v>878</v>
      </c>
      <c r="JM309">
        <v>0</v>
      </c>
      <c r="JN309">
        <v>0</v>
      </c>
      <c r="JO309">
        <v>0</v>
      </c>
      <c r="JP309">
        <v>0</v>
      </c>
      <c r="JQ309">
        <v>0</v>
      </c>
      <c r="JR309">
        <v>44317.36438082176</v>
      </c>
      <c r="JS309">
        <v>1</v>
      </c>
      <c r="JT309">
        <v>3</v>
      </c>
    </row>
    <row r="310" spans="1:280" x14ac:dyDescent="0.25">
      <c r="A310">
        <v>2239</v>
      </c>
      <c r="B310">
        <v>2239</v>
      </c>
      <c r="C310" t="s">
        <v>445</v>
      </c>
      <c r="D310" t="s">
        <v>446</v>
      </c>
      <c r="E310" t="s">
        <v>447</v>
      </c>
      <c r="G310">
        <v>2230</v>
      </c>
      <c r="H310">
        <v>84141510</v>
      </c>
      <c r="I310">
        <v>0</v>
      </c>
      <c r="J310">
        <v>0</v>
      </c>
      <c r="K310">
        <v>45000</v>
      </c>
      <c r="L310">
        <v>650000</v>
      </c>
      <c r="M310">
        <v>0</v>
      </c>
      <c r="N310">
        <v>0</v>
      </c>
      <c r="O310">
        <v>0</v>
      </c>
      <c r="P310">
        <v>12.1</v>
      </c>
      <c r="Q310">
        <v>16974400</v>
      </c>
      <c r="R310">
        <v>20200</v>
      </c>
      <c r="S310">
        <v>20200</v>
      </c>
      <c r="T310">
        <v>20200</v>
      </c>
      <c r="U310">
        <v>0</v>
      </c>
      <c r="V310" t="s">
        <v>870</v>
      </c>
      <c r="W310">
        <v>20200</v>
      </c>
      <c r="X310">
        <v>20200</v>
      </c>
      <c r="Y310">
        <v>20200</v>
      </c>
      <c r="Z310">
        <v>0</v>
      </c>
      <c r="AA310">
        <v>3040</v>
      </c>
      <c r="AB310">
        <v>2222</v>
      </c>
      <c r="AC310">
        <v>352.1</v>
      </c>
      <c r="AD310">
        <v>3150</v>
      </c>
      <c r="AE310">
        <v>1575</v>
      </c>
      <c r="AF310">
        <v>3150</v>
      </c>
      <c r="AG310">
        <v>3150</v>
      </c>
      <c r="AH310">
        <v>0</v>
      </c>
      <c r="AI310">
        <v>4.5</v>
      </c>
      <c r="AJ310">
        <v>4.5</v>
      </c>
      <c r="AK310">
        <v>4.5</v>
      </c>
      <c r="AL310">
        <v>4.5</v>
      </c>
      <c r="AM310">
        <v>0</v>
      </c>
      <c r="AN310">
        <v>0</v>
      </c>
      <c r="AO310">
        <v>0</v>
      </c>
      <c r="AP310">
        <v>0</v>
      </c>
      <c r="AQ310">
        <v>0</v>
      </c>
      <c r="AR310">
        <v>0</v>
      </c>
      <c r="AS310">
        <v>77</v>
      </c>
      <c r="AT310">
        <v>19.25</v>
      </c>
      <c r="AU310">
        <v>1904.42</v>
      </c>
      <c r="AV310">
        <v>476.10500000000002</v>
      </c>
      <c r="AW310">
        <v>1904.42</v>
      </c>
      <c r="AX310">
        <v>1904.42</v>
      </c>
      <c r="AY310">
        <v>0</v>
      </c>
      <c r="AZ310">
        <v>0</v>
      </c>
      <c r="BA310">
        <v>0</v>
      </c>
      <c r="BB310">
        <v>0</v>
      </c>
      <c r="BC310">
        <v>0</v>
      </c>
      <c r="BD310">
        <v>0</v>
      </c>
      <c r="BE310">
        <v>0</v>
      </c>
      <c r="BF310">
        <v>0</v>
      </c>
      <c r="BG310">
        <v>0</v>
      </c>
      <c r="BH310">
        <v>23388.556799999998</v>
      </c>
      <c r="BI310">
        <v>24848.955000000002</v>
      </c>
      <c r="BJ310">
        <v>23641.624299999999</v>
      </c>
      <c r="BK310">
        <v>24848.955000000002</v>
      </c>
      <c r="BL310">
        <v>24848.955000000002</v>
      </c>
      <c r="BM310">
        <v>24848.955000000002</v>
      </c>
      <c r="BN310" t="s">
        <v>871</v>
      </c>
      <c r="BO310">
        <v>0</v>
      </c>
      <c r="BP310">
        <v>0</v>
      </c>
      <c r="BQ310">
        <v>840.32</v>
      </c>
      <c r="BR310">
        <v>63</v>
      </c>
      <c r="BS310">
        <v>0.7</v>
      </c>
      <c r="BT310" t="s">
        <v>872</v>
      </c>
      <c r="BU310" t="s">
        <v>872</v>
      </c>
      <c r="BV310" t="s">
        <v>872</v>
      </c>
      <c r="BW310" t="s">
        <v>872</v>
      </c>
      <c r="BX310">
        <v>2230</v>
      </c>
      <c r="BY310">
        <v>80905298</v>
      </c>
      <c r="BZ310">
        <v>0</v>
      </c>
      <c r="CA310">
        <v>0</v>
      </c>
      <c r="CB310">
        <v>450000</v>
      </c>
      <c r="CC310">
        <v>650000</v>
      </c>
      <c r="CD310">
        <v>0</v>
      </c>
      <c r="CE310">
        <v>0</v>
      </c>
      <c r="CF310">
        <v>0</v>
      </c>
      <c r="CG310">
        <v>12.1</v>
      </c>
      <c r="CH310">
        <v>16480000</v>
      </c>
      <c r="CI310">
        <v>18800.36</v>
      </c>
      <c r="CJ310">
        <v>19045.88</v>
      </c>
      <c r="CK310">
        <v>18800.36</v>
      </c>
      <c r="CL310">
        <v>245.52</v>
      </c>
      <c r="CM310">
        <v>0</v>
      </c>
      <c r="CN310" t="s">
        <v>873</v>
      </c>
      <c r="CO310">
        <v>18800.36</v>
      </c>
      <c r="CP310">
        <v>19045.88</v>
      </c>
      <c r="CQ310">
        <v>18800.36</v>
      </c>
      <c r="CR310">
        <v>245.52</v>
      </c>
      <c r="CS310">
        <v>3032</v>
      </c>
      <c r="CT310">
        <v>2095.0468000000001</v>
      </c>
      <c r="CU310">
        <v>352.1</v>
      </c>
      <c r="CV310">
        <v>3355.35</v>
      </c>
      <c r="CW310">
        <v>1677.675</v>
      </c>
      <c r="CX310">
        <v>3358.83</v>
      </c>
      <c r="CY310">
        <v>3355.35</v>
      </c>
      <c r="CZ310">
        <v>3.48</v>
      </c>
      <c r="DA310">
        <v>1.03</v>
      </c>
      <c r="DB310">
        <v>1.03</v>
      </c>
      <c r="DC310">
        <v>1.03</v>
      </c>
      <c r="DD310">
        <v>1.03</v>
      </c>
      <c r="DE310">
        <v>0</v>
      </c>
      <c r="DF310">
        <v>0</v>
      </c>
      <c r="DG310">
        <v>0</v>
      </c>
      <c r="DH310">
        <v>0</v>
      </c>
      <c r="DI310">
        <v>0</v>
      </c>
      <c r="DJ310">
        <v>0</v>
      </c>
      <c r="DK310">
        <v>77</v>
      </c>
      <c r="DL310">
        <v>19.25</v>
      </c>
      <c r="DM310">
        <v>1772.38</v>
      </c>
      <c r="DN310">
        <v>443.09500000000003</v>
      </c>
      <c r="DO310">
        <v>1795.61</v>
      </c>
      <c r="DP310">
        <v>1772.38</v>
      </c>
      <c r="DQ310">
        <v>23.23</v>
      </c>
      <c r="DR310">
        <v>0</v>
      </c>
      <c r="DS310">
        <v>0</v>
      </c>
      <c r="DT310">
        <v>0</v>
      </c>
      <c r="DU310">
        <v>0</v>
      </c>
      <c r="DV310">
        <v>0</v>
      </c>
      <c r="DW310">
        <v>0</v>
      </c>
      <c r="DX310">
        <v>0</v>
      </c>
      <c r="DY310">
        <v>0</v>
      </c>
      <c r="DZ310">
        <v>24518.927100000001</v>
      </c>
      <c r="EA310">
        <v>23388.556799999998</v>
      </c>
      <c r="EB310">
        <v>24750.904600000002</v>
      </c>
      <c r="EC310">
        <v>23641.624299999999</v>
      </c>
      <c r="ED310">
        <v>24518.927100000001</v>
      </c>
      <c r="EE310">
        <v>24750.904600000002</v>
      </c>
      <c r="EF310" t="s">
        <v>874</v>
      </c>
      <c r="EG310">
        <v>-3.3769999999999998E-3</v>
      </c>
      <c r="EH310">
        <v>0</v>
      </c>
      <c r="EI310">
        <v>862.36</v>
      </c>
      <c r="EJ310">
        <v>69</v>
      </c>
      <c r="EK310">
        <v>0.7</v>
      </c>
      <c r="EL310" t="s">
        <v>872</v>
      </c>
      <c r="EM310" t="s">
        <v>872</v>
      </c>
      <c r="EN310" t="s">
        <v>872</v>
      </c>
      <c r="EO310" t="s">
        <v>872</v>
      </c>
      <c r="EP310">
        <v>2230</v>
      </c>
      <c r="EQ310">
        <v>78417737</v>
      </c>
      <c r="ER310" s="22">
        <v>0</v>
      </c>
      <c r="ES310">
        <v>2012689</v>
      </c>
      <c r="ET310">
        <v>382069</v>
      </c>
      <c r="EU310">
        <v>852363</v>
      </c>
      <c r="EV310">
        <v>0</v>
      </c>
      <c r="EW310">
        <v>0</v>
      </c>
      <c r="EX310">
        <v>0</v>
      </c>
      <c r="EY310">
        <v>12.1</v>
      </c>
      <c r="EZ310">
        <v>16217969</v>
      </c>
      <c r="FA310">
        <v>19802.21</v>
      </c>
      <c r="FB310">
        <v>20026.36</v>
      </c>
      <c r="FC310">
        <v>19802.21</v>
      </c>
      <c r="FD310">
        <v>224.15</v>
      </c>
      <c r="FE310">
        <v>0</v>
      </c>
      <c r="FF310" t="s">
        <v>875</v>
      </c>
      <c r="FG310">
        <v>19802.21</v>
      </c>
      <c r="FH310">
        <v>20026.36</v>
      </c>
      <c r="FI310">
        <v>19802.21</v>
      </c>
      <c r="FJ310">
        <v>224.15</v>
      </c>
      <c r="FK310">
        <v>3184</v>
      </c>
      <c r="FL310">
        <v>2202.8996000000002</v>
      </c>
      <c r="FM310">
        <v>352.1</v>
      </c>
      <c r="FN310">
        <v>3336.86</v>
      </c>
      <c r="FO310">
        <v>1668.43</v>
      </c>
      <c r="FP310">
        <v>3341.86</v>
      </c>
      <c r="FQ310">
        <v>3336.86</v>
      </c>
      <c r="FR310">
        <v>5</v>
      </c>
      <c r="FS310">
        <v>5.15</v>
      </c>
      <c r="FT310">
        <v>5.15</v>
      </c>
      <c r="FU310">
        <v>5.15</v>
      </c>
      <c r="FV310">
        <v>5.15</v>
      </c>
      <c r="FW310">
        <v>0</v>
      </c>
      <c r="FX310">
        <v>0</v>
      </c>
      <c r="FY310">
        <v>0</v>
      </c>
      <c r="FZ310">
        <v>0</v>
      </c>
      <c r="GA310">
        <v>0</v>
      </c>
      <c r="GB310">
        <v>0</v>
      </c>
      <c r="GC310">
        <v>82</v>
      </c>
      <c r="GD310">
        <v>20.5</v>
      </c>
      <c r="GE310">
        <v>1870.55</v>
      </c>
      <c r="GF310">
        <v>467.63749999999999</v>
      </c>
      <c r="GG310">
        <v>1891.86</v>
      </c>
      <c r="GH310">
        <v>1870.55</v>
      </c>
      <c r="GI310">
        <v>21.31</v>
      </c>
      <c r="GJ310">
        <v>0</v>
      </c>
      <c r="GK310">
        <v>0</v>
      </c>
      <c r="GL310">
        <v>0</v>
      </c>
      <c r="GM310">
        <v>0</v>
      </c>
      <c r="GN310">
        <v>0</v>
      </c>
      <c r="GO310">
        <v>0</v>
      </c>
      <c r="GP310">
        <v>0</v>
      </c>
      <c r="GQ310">
        <v>0</v>
      </c>
      <c r="GR310">
        <v>24633.998500000002</v>
      </c>
      <c r="GS310">
        <v>24518.927100000001</v>
      </c>
      <c r="GT310">
        <v>24830.2235</v>
      </c>
      <c r="GU310">
        <v>24750.904600000002</v>
      </c>
      <c r="GV310">
        <v>24633.998500000002</v>
      </c>
      <c r="GW310">
        <v>24830.2235</v>
      </c>
      <c r="GX310" t="s">
        <v>876</v>
      </c>
      <c r="GY310">
        <v>-6.2129999999999998E-3</v>
      </c>
      <c r="GZ310">
        <v>0</v>
      </c>
      <c r="HA310">
        <v>804.8</v>
      </c>
      <c r="HB310">
        <v>69</v>
      </c>
      <c r="HC310">
        <v>0.7</v>
      </c>
      <c r="HD310" t="s">
        <v>872</v>
      </c>
      <c r="HE310" t="s">
        <v>872</v>
      </c>
      <c r="HF310" t="s">
        <v>872</v>
      </c>
      <c r="HG310" t="s">
        <v>872</v>
      </c>
      <c r="HH310">
        <v>2230</v>
      </c>
      <c r="HI310">
        <v>76145401</v>
      </c>
      <c r="HJ310">
        <v>0</v>
      </c>
      <c r="HK310">
        <v>2254742</v>
      </c>
      <c r="HL310">
        <v>676651</v>
      </c>
      <c r="HM310">
        <v>1331507</v>
      </c>
      <c r="HN310">
        <v>0</v>
      </c>
      <c r="HO310">
        <v>0</v>
      </c>
      <c r="HP310">
        <v>0</v>
      </c>
      <c r="HQ310">
        <v>11.94</v>
      </c>
      <c r="HR310">
        <v>16122612</v>
      </c>
      <c r="HS310">
        <v>20064.86</v>
      </c>
      <c r="HT310">
        <v>20254.599999999999</v>
      </c>
      <c r="HU310">
        <v>20064.86</v>
      </c>
      <c r="HV310">
        <v>189.74</v>
      </c>
      <c r="HW310">
        <v>0</v>
      </c>
      <c r="HX310" t="s">
        <v>877</v>
      </c>
      <c r="HY310">
        <v>20064.86</v>
      </c>
      <c r="HZ310">
        <v>20254.599999999999</v>
      </c>
      <c r="IA310">
        <v>20064.86</v>
      </c>
      <c r="IB310">
        <v>189.74</v>
      </c>
      <c r="IC310">
        <v>3037</v>
      </c>
      <c r="ID310">
        <v>2228.0059999999999</v>
      </c>
      <c r="IE310">
        <v>286.10000000000002</v>
      </c>
      <c r="IF310">
        <v>3184.08</v>
      </c>
      <c r="IG310">
        <v>1592.04</v>
      </c>
      <c r="IH310">
        <v>3188.9</v>
      </c>
      <c r="II310">
        <v>3184.08</v>
      </c>
      <c r="IJ310">
        <v>4.82</v>
      </c>
      <c r="IK310">
        <v>10.35</v>
      </c>
      <c r="IL310">
        <v>10.35</v>
      </c>
      <c r="IM310">
        <v>10.35</v>
      </c>
      <c r="IN310">
        <v>10.35</v>
      </c>
      <c r="IO310">
        <v>0</v>
      </c>
      <c r="IP310">
        <v>0</v>
      </c>
      <c r="IQ310">
        <v>0</v>
      </c>
      <c r="IR310">
        <v>0</v>
      </c>
      <c r="IS310">
        <v>0</v>
      </c>
      <c r="IT310">
        <v>0</v>
      </c>
      <c r="IU310">
        <v>87</v>
      </c>
      <c r="IV310">
        <v>21.75</v>
      </c>
      <c r="IW310">
        <v>1723.57</v>
      </c>
      <c r="IX310">
        <v>430.89249999999998</v>
      </c>
      <c r="IY310">
        <v>1739.87</v>
      </c>
      <c r="IZ310">
        <v>1723.57</v>
      </c>
      <c r="JA310">
        <v>16.3</v>
      </c>
      <c r="JB310">
        <v>0</v>
      </c>
      <c r="JC310">
        <v>0</v>
      </c>
      <c r="JD310">
        <v>0</v>
      </c>
      <c r="JE310">
        <v>0</v>
      </c>
      <c r="JF310">
        <v>0</v>
      </c>
      <c r="JG310">
        <v>0</v>
      </c>
      <c r="JH310">
        <v>0</v>
      </c>
      <c r="JI310">
        <v>0</v>
      </c>
      <c r="JJ310">
        <v>24633.998500000002</v>
      </c>
      <c r="JK310">
        <v>24830.2235</v>
      </c>
      <c r="JL310" t="s">
        <v>878</v>
      </c>
      <c r="JM310">
        <v>-4.6369999999999996E-3</v>
      </c>
      <c r="JN310">
        <v>0</v>
      </c>
      <c r="JO310">
        <v>796</v>
      </c>
      <c r="JP310">
        <v>67</v>
      </c>
      <c r="JQ310">
        <v>0.7</v>
      </c>
      <c r="JR310">
        <v>44317.36438082176</v>
      </c>
      <c r="JS310">
        <v>1</v>
      </c>
      <c r="JT310">
        <v>2</v>
      </c>
    </row>
    <row r="311" spans="1:280" x14ac:dyDescent="0.25">
      <c r="A311">
        <v>4206</v>
      </c>
      <c r="B311">
        <v>2239</v>
      </c>
      <c r="D311" t="s">
        <v>446</v>
      </c>
      <c r="E311" t="s">
        <v>447</v>
      </c>
      <c r="F311" t="s">
        <v>997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T311">
        <v>0</v>
      </c>
      <c r="U311">
        <v>0</v>
      </c>
      <c r="V311" t="s">
        <v>870</v>
      </c>
      <c r="W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G311">
        <v>0</v>
      </c>
      <c r="AH311">
        <v>0</v>
      </c>
      <c r="AI311">
        <v>0</v>
      </c>
      <c r="AJ311">
        <v>0</v>
      </c>
      <c r="AL311">
        <v>0</v>
      </c>
      <c r="AM311">
        <v>0</v>
      </c>
      <c r="AN311">
        <v>0</v>
      </c>
      <c r="AO311">
        <v>0</v>
      </c>
      <c r="AQ311">
        <v>0</v>
      </c>
      <c r="AR311">
        <v>0</v>
      </c>
      <c r="AS311">
        <v>0</v>
      </c>
      <c r="AT311">
        <v>0</v>
      </c>
      <c r="AU311">
        <v>0</v>
      </c>
      <c r="AV311">
        <v>0</v>
      </c>
      <c r="AX311">
        <v>0</v>
      </c>
      <c r="AY311">
        <v>0</v>
      </c>
      <c r="AZ311">
        <v>0</v>
      </c>
      <c r="BB311">
        <v>0</v>
      </c>
      <c r="BC311">
        <v>0</v>
      </c>
      <c r="BD311">
        <v>0</v>
      </c>
      <c r="BF311">
        <v>0</v>
      </c>
      <c r="BG311">
        <v>0</v>
      </c>
      <c r="BH311">
        <v>253.0675</v>
      </c>
      <c r="BI311">
        <v>0</v>
      </c>
      <c r="BL311">
        <v>253.0675</v>
      </c>
      <c r="BN311" t="s">
        <v>871</v>
      </c>
      <c r="BO311">
        <v>0</v>
      </c>
      <c r="BP311">
        <v>0</v>
      </c>
      <c r="BQ311">
        <v>0</v>
      </c>
      <c r="BR311">
        <v>0</v>
      </c>
      <c r="BS311">
        <v>0</v>
      </c>
      <c r="BT311" t="s">
        <v>872</v>
      </c>
      <c r="BU311" t="s">
        <v>872</v>
      </c>
      <c r="BV311" t="s">
        <v>872</v>
      </c>
      <c r="BW311" t="s">
        <v>872</v>
      </c>
      <c r="BY311">
        <v>0</v>
      </c>
      <c r="BZ311">
        <v>0</v>
      </c>
      <c r="CA311">
        <v>0</v>
      </c>
      <c r="CB311">
        <v>0</v>
      </c>
      <c r="CC311">
        <v>0</v>
      </c>
      <c r="CD311">
        <v>0</v>
      </c>
      <c r="CE311">
        <v>0</v>
      </c>
      <c r="CF311">
        <v>0</v>
      </c>
      <c r="CG311">
        <v>0</v>
      </c>
      <c r="CH311">
        <v>0</v>
      </c>
      <c r="CI311">
        <v>245.52</v>
      </c>
      <c r="CK311">
        <v>245.52</v>
      </c>
      <c r="CL311">
        <v>0</v>
      </c>
      <c r="CM311">
        <v>0</v>
      </c>
      <c r="CN311" t="s">
        <v>873</v>
      </c>
      <c r="CO311">
        <v>245.52</v>
      </c>
      <c r="CQ311">
        <v>245.52</v>
      </c>
      <c r="CR311">
        <v>0</v>
      </c>
      <c r="CS311">
        <v>0</v>
      </c>
      <c r="CT311">
        <v>0</v>
      </c>
      <c r="CU311">
        <v>0</v>
      </c>
      <c r="CV311">
        <v>3.48</v>
      </c>
      <c r="CW311">
        <v>1.74</v>
      </c>
      <c r="CY311">
        <v>3.48</v>
      </c>
      <c r="CZ311">
        <v>0</v>
      </c>
      <c r="DA311">
        <v>0</v>
      </c>
      <c r="DB311">
        <v>0</v>
      </c>
      <c r="DD311">
        <v>0</v>
      </c>
      <c r="DE311">
        <v>0</v>
      </c>
      <c r="DF311">
        <v>0</v>
      </c>
      <c r="DG311">
        <v>0</v>
      </c>
      <c r="DI311">
        <v>0</v>
      </c>
      <c r="DJ311">
        <v>0</v>
      </c>
      <c r="DK311">
        <v>0</v>
      </c>
      <c r="DL311">
        <v>0</v>
      </c>
      <c r="DM311">
        <v>23.23</v>
      </c>
      <c r="DN311">
        <v>5.8075000000000001</v>
      </c>
      <c r="DP311">
        <v>23.23</v>
      </c>
      <c r="DQ311">
        <v>0</v>
      </c>
      <c r="DR311">
        <v>0</v>
      </c>
      <c r="DT311">
        <v>0</v>
      </c>
      <c r="DU311">
        <v>0</v>
      </c>
      <c r="DV311">
        <v>0</v>
      </c>
      <c r="DX311">
        <v>0</v>
      </c>
      <c r="DY311">
        <v>0</v>
      </c>
      <c r="DZ311">
        <v>231.97749999999999</v>
      </c>
      <c r="EA311">
        <v>253.0675</v>
      </c>
      <c r="ED311">
        <v>253.0675</v>
      </c>
      <c r="EF311" t="s">
        <v>874</v>
      </c>
      <c r="EG311">
        <v>-3.3769999999999998E-3</v>
      </c>
      <c r="EH311">
        <v>0</v>
      </c>
      <c r="EI311">
        <v>0</v>
      </c>
      <c r="EJ311">
        <v>0</v>
      </c>
      <c r="EK311">
        <v>0</v>
      </c>
      <c r="EL311" t="s">
        <v>872</v>
      </c>
      <c r="EM311" t="s">
        <v>872</v>
      </c>
      <c r="EN311" t="s">
        <v>872</v>
      </c>
      <c r="EO311" t="s">
        <v>872</v>
      </c>
      <c r="EQ311">
        <v>0</v>
      </c>
      <c r="ER311" s="22">
        <v>0</v>
      </c>
      <c r="ES311">
        <v>0</v>
      </c>
      <c r="ET311">
        <v>0</v>
      </c>
      <c r="EU311">
        <v>0</v>
      </c>
      <c r="EV311">
        <v>0</v>
      </c>
      <c r="EW311">
        <v>0</v>
      </c>
      <c r="EX311">
        <v>0</v>
      </c>
      <c r="EY311">
        <v>0</v>
      </c>
      <c r="EZ311">
        <v>0</v>
      </c>
      <c r="FA311">
        <v>224.15</v>
      </c>
      <c r="FC311">
        <v>224.15</v>
      </c>
      <c r="FD311">
        <v>0</v>
      </c>
      <c r="FE311">
        <v>0</v>
      </c>
      <c r="FF311" t="s">
        <v>875</v>
      </c>
      <c r="FG311">
        <v>224.15</v>
      </c>
      <c r="FI311">
        <v>224.15</v>
      </c>
      <c r="FJ311">
        <v>0</v>
      </c>
      <c r="FK311">
        <v>0</v>
      </c>
      <c r="FL311">
        <v>0</v>
      </c>
      <c r="FM311">
        <v>0</v>
      </c>
      <c r="FN311">
        <v>5</v>
      </c>
      <c r="FO311">
        <v>2.5</v>
      </c>
      <c r="FQ311">
        <v>5</v>
      </c>
      <c r="FR311">
        <v>0</v>
      </c>
      <c r="FS311">
        <v>0</v>
      </c>
      <c r="FT311">
        <v>0</v>
      </c>
      <c r="FV311">
        <v>0</v>
      </c>
      <c r="FW311">
        <v>0</v>
      </c>
      <c r="FX311">
        <v>0</v>
      </c>
      <c r="FY311">
        <v>0</v>
      </c>
      <c r="GA311">
        <v>0</v>
      </c>
      <c r="GB311">
        <v>0</v>
      </c>
      <c r="GC311">
        <v>0</v>
      </c>
      <c r="GD311">
        <v>0</v>
      </c>
      <c r="GE311">
        <v>21.31</v>
      </c>
      <c r="GF311">
        <v>5.3274999999999997</v>
      </c>
      <c r="GH311">
        <v>21.31</v>
      </c>
      <c r="GI311">
        <v>0</v>
      </c>
      <c r="GJ311">
        <v>0</v>
      </c>
      <c r="GL311">
        <v>0</v>
      </c>
      <c r="GM311">
        <v>0</v>
      </c>
      <c r="GN311">
        <v>0</v>
      </c>
      <c r="GP311">
        <v>0</v>
      </c>
      <c r="GQ311">
        <v>0</v>
      </c>
      <c r="GR311">
        <v>196.22499999999999</v>
      </c>
      <c r="GS311">
        <v>231.97749999999999</v>
      </c>
      <c r="GV311">
        <v>231.97749999999999</v>
      </c>
      <c r="GX311" t="s">
        <v>876</v>
      </c>
      <c r="GY311">
        <v>-6.2129999999999998E-3</v>
      </c>
      <c r="GZ311">
        <v>0</v>
      </c>
      <c r="HA311">
        <v>0</v>
      </c>
      <c r="HB311">
        <v>0</v>
      </c>
      <c r="HC311">
        <v>0</v>
      </c>
      <c r="HD311" t="s">
        <v>872</v>
      </c>
      <c r="HE311" t="s">
        <v>872</v>
      </c>
      <c r="HF311" t="s">
        <v>872</v>
      </c>
      <c r="HG311" t="s">
        <v>872</v>
      </c>
      <c r="HI311">
        <v>0</v>
      </c>
      <c r="HJ311">
        <v>0</v>
      </c>
      <c r="HK311">
        <v>0</v>
      </c>
      <c r="HL311">
        <v>0</v>
      </c>
      <c r="HM311">
        <v>0</v>
      </c>
      <c r="HN311">
        <v>0</v>
      </c>
      <c r="HO311">
        <v>0</v>
      </c>
      <c r="HP311">
        <v>0</v>
      </c>
      <c r="HQ311">
        <v>0</v>
      </c>
      <c r="HR311">
        <v>0</v>
      </c>
      <c r="HS311">
        <v>189.74</v>
      </c>
      <c r="HU311">
        <v>189.74</v>
      </c>
      <c r="HV311">
        <v>0</v>
      </c>
      <c r="HW311">
        <v>0</v>
      </c>
      <c r="HX311" t="s">
        <v>877</v>
      </c>
      <c r="HY311">
        <v>189.74</v>
      </c>
      <c r="IA311">
        <v>189.74</v>
      </c>
      <c r="IB311">
        <v>0</v>
      </c>
      <c r="IC311">
        <v>0</v>
      </c>
      <c r="ID311">
        <v>0</v>
      </c>
      <c r="IE311">
        <v>0</v>
      </c>
      <c r="IF311">
        <v>4.82</v>
      </c>
      <c r="IG311">
        <v>2.41</v>
      </c>
      <c r="II311">
        <v>4.82</v>
      </c>
      <c r="IJ311">
        <v>0</v>
      </c>
      <c r="IK311">
        <v>0</v>
      </c>
      <c r="IL311">
        <v>0</v>
      </c>
      <c r="IN311">
        <v>0</v>
      </c>
      <c r="IO311">
        <v>0</v>
      </c>
      <c r="IP311">
        <v>0</v>
      </c>
      <c r="IQ311">
        <v>0</v>
      </c>
      <c r="IS311">
        <v>0</v>
      </c>
      <c r="IT311">
        <v>0</v>
      </c>
      <c r="IU311">
        <v>0</v>
      </c>
      <c r="IV311">
        <v>0</v>
      </c>
      <c r="IW311">
        <v>16.3</v>
      </c>
      <c r="IX311">
        <v>4.0750000000000002</v>
      </c>
      <c r="IZ311">
        <v>16.3</v>
      </c>
      <c r="JA311">
        <v>0</v>
      </c>
      <c r="JB311">
        <v>0</v>
      </c>
      <c r="JD311">
        <v>0</v>
      </c>
      <c r="JE311">
        <v>0</v>
      </c>
      <c r="JF311">
        <v>0</v>
      </c>
      <c r="JH311">
        <v>0</v>
      </c>
      <c r="JI311">
        <v>0</v>
      </c>
      <c r="JJ311">
        <v>196.22499999999999</v>
      </c>
      <c r="JL311" t="s">
        <v>878</v>
      </c>
      <c r="JM311">
        <v>0</v>
      </c>
      <c r="JN311">
        <v>0</v>
      </c>
      <c r="JO311">
        <v>0</v>
      </c>
      <c r="JP311">
        <v>0</v>
      </c>
      <c r="JQ311">
        <v>0</v>
      </c>
      <c r="JR311">
        <v>44317.36438082176</v>
      </c>
      <c r="JS311">
        <v>1</v>
      </c>
      <c r="JT311">
        <v>3</v>
      </c>
    </row>
    <row r="312" spans="1:280" x14ac:dyDescent="0.25">
      <c r="A312">
        <v>2240</v>
      </c>
      <c r="B312">
        <v>2240</v>
      </c>
      <c r="C312" t="s">
        <v>448</v>
      </c>
      <c r="D312" t="s">
        <v>446</v>
      </c>
      <c r="E312" t="s">
        <v>449</v>
      </c>
      <c r="G312">
        <v>2230</v>
      </c>
      <c r="H312">
        <v>3400000</v>
      </c>
      <c r="I312">
        <v>0</v>
      </c>
      <c r="J312">
        <v>0</v>
      </c>
      <c r="K312">
        <v>25000</v>
      </c>
      <c r="L312">
        <v>650000</v>
      </c>
      <c r="M312">
        <v>0</v>
      </c>
      <c r="N312">
        <v>0</v>
      </c>
      <c r="O312">
        <v>0</v>
      </c>
      <c r="P312">
        <v>12.65</v>
      </c>
      <c r="Q312">
        <v>740000</v>
      </c>
      <c r="R312">
        <v>1085</v>
      </c>
      <c r="S312">
        <v>1085</v>
      </c>
      <c r="T312">
        <v>1085</v>
      </c>
      <c r="U312">
        <v>0</v>
      </c>
      <c r="V312" t="s">
        <v>870</v>
      </c>
      <c r="W312">
        <v>1085</v>
      </c>
      <c r="X312">
        <v>1085</v>
      </c>
      <c r="Y312">
        <v>1085</v>
      </c>
      <c r="Z312">
        <v>0</v>
      </c>
      <c r="AA312">
        <v>144</v>
      </c>
      <c r="AB312">
        <v>119.35</v>
      </c>
      <c r="AC312">
        <v>4.2</v>
      </c>
      <c r="AD312">
        <v>21</v>
      </c>
      <c r="AE312">
        <v>10.5</v>
      </c>
      <c r="AF312">
        <v>21</v>
      </c>
      <c r="AG312">
        <v>21</v>
      </c>
      <c r="AH312">
        <v>0</v>
      </c>
      <c r="AI312">
        <v>0</v>
      </c>
      <c r="AJ312">
        <v>0</v>
      </c>
      <c r="AK312">
        <v>0</v>
      </c>
      <c r="AL312">
        <v>0</v>
      </c>
      <c r="AM312">
        <v>0</v>
      </c>
      <c r="AN312">
        <v>0</v>
      </c>
      <c r="AO312">
        <v>0</v>
      </c>
      <c r="AP312">
        <v>0</v>
      </c>
      <c r="AQ312">
        <v>0</v>
      </c>
      <c r="AR312">
        <v>0</v>
      </c>
      <c r="AS312">
        <v>2</v>
      </c>
      <c r="AT312">
        <v>0.5</v>
      </c>
      <c r="AU312">
        <v>56.07</v>
      </c>
      <c r="AV312">
        <v>14.0175</v>
      </c>
      <c r="AW312">
        <v>56.07</v>
      </c>
      <c r="AX312">
        <v>56.07</v>
      </c>
      <c r="AY312">
        <v>0</v>
      </c>
      <c r="AZ312">
        <v>0</v>
      </c>
      <c r="BA312">
        <v>0</v>
      </c>
      <c r="BB312">
        <v>0</v>
      </c>
      <c r="BC312">
        <v>0</v>
      </c>
      <c r="BD312">
        <v>0</v>
      </c>
      <c r="BE312">
        <v>0</v>
      </c>
      <c r="BF312">
        <v>0</v>
      </c>
      <c r="BG312">
        <v>0</v>
      </c>
      <c r="BH312">
        <v>1194.6823999999999</v>
      </c>
      <c r="BI312">
        <v>1233.5675000000001</v>
      </c>
      <c r="BJ312">
        <v>1194.6823999999999</v>
      </c>
      <c r="BK312">
        <v>1233.5675000000001</v>
      </c>
      <c r="BL312">
        <v>1233.5675000000001</v>
      </c>
      <c r="BM312">
        <v>1233.5675000000001</v>
      </c>
      <c r="BN312" t="s">
        <v>871</v>
      </c>
      <c r="BO312">
        <v>0</v>
      </c>
      <c r="BP312">
        <v>0</v>
      </c>
      <c r="BQ312">
        <v>682.03</v>
      </c>
      <c r="BR312">
        <v>47</v>
      </c>
      <c r="BS312">
        <v>0.7</v>
      </c>
      <c r="BT312" t="s">
        <v>872</v>
      </c>
      <c r="BU312" t="s">
        <v>872</v>
      </c>
      <c r="BV312" t="s">
        <v>872</v>
      </c>
      <c r="BW312" t="s">
        <v>872</v>
      </c>
      <c r="BX312">
        <v>2230</v>
      </c>
      <c r="BY312">
        <v>3300000</v>
      </c>
      <c r="BZ312">
        <v>0</v>
      </c>
      <c r="CA312">
        <v>0</v>
      </c>
      <c r="CB312">
        <v>25000</v>
      </c>
      <c r="CC312">
        <v>800000</v>
      </c>
      <c r="CD312">
        <v>0</v>
      </c>
      <c r="CE312">
        <v>0</v>
      </c>
      <c r="CF312">
        <v>0</v>
      </c>
      <c r="CG312">
        <v>12.65</v>
      </c>
      <c r="CH312">
        <v>530000</v>
      </c>
      <c r="CI312">
        <v>1050.3399999999999</v>
      </c>
      <c r="CJ312">
        <v>1050.3399999999999</v>
      </c>
      <c r="CK312">
        <v>1050.3399999999999</v>
      </c>
      <c r="CL312">
        <v>0</v>
      </c>
      <c r="CM312">
        <v>0</v>
      </c>
      <c r="CN312" t="s">
        <v>873</v>
      </c>
      <c r="CO312">
        <v>1050.3399999999999</v>
      </c>
      <c r="CP312">
        <v>1050.3399999999999</v>
      </c>
      <c r="CQ312">
        <v>1050.3399999999999</v>
      </c>
      <c r="CR312">
        <v>0</v>
      </c>
      <c r="CS312">
        <v>141</v>
      </c>
      <c r="CT312">
        <v>115.53740000000001</v>
      </c>
      <c r="CU312">
        <v>4.2</v>
      </c>
      <c r="CV312">
        <v>21.07</v>
      </c>
      <c r="CW312">
        <v>10.535</v>
      </c>
      <c r="CX312">
        <v>21.07</v>
      </c>
      <c r="CY312">
        <v>21.07</v>
      </c>
      <c r="CZ312">
        <v>0</v>
      </c>
      <c r="DA312">
        <v>0</v>
      </c>
      <c r="DB312">
        <v>0</v>
      </c>
      <c r="DC312">
        <v>0</v>
      </c>
      <c r="DD312">
        <v>0</v>
      </c>
      <c r="DE312">
        <v>0</v>
      </c>
      <c r="DF312">
        <v>0</v>
      </c>
      <c r="DG312">
        <v>0</v>
      </c>
      <c r="DH312">
        <v>0</v>
      </c>
      <c r="DI312">
        <v>0</v>
      </c>
      <c r="DJ312">
        <v>0</v>
      </c>
      <c r="DK312">
        <v>2</v>
      </c>
      <c r="DL312">
        <v>0.5</v>
      </c>
      <c r="DM312">
        <v>54.28</v>
      </c>
      <c r="DN312">
        <v>13.57</v>
      </c>
      <c r="DO312">
        <v>54.28</v>
      </c>
      <c r="DP312">
        <v>54.28</v>
      </c>
      <c r="DQ312">
        <v>0</v>
      </c>
      <c r="DR312">
        <v>0</v>
      </c>
      <c r="DS312">
        <v>0</v>
      </c>
      <c r="DT312">
        <v>0</v>
      </c>
      <c r="DU312">
        <v>0</v>
      </c>
      <c r="DV312">
        <v>0</v>
      </c>
      <c r="DW312">
        <v>0</v>
      </c>
      <c r="DX312">
        <v>0</v>
      </c>
      <c r="DY312">
        <v>0</v>
      </c>
      <c r="DZ312">
        <v>1296.4331</v>
      </c>
      <c r="EA312">
        <v>1194.6823999999999</v>
      </c>
      <c r="EB312">
        <v>1296.4331</v>
      </c>
      <c r="EC312">
        <v>1194.6823999999999</v>
      </c>
      <c r="ED312">
        <v>1296.4331</v>
      </c>
      <c r="EE312">
        <v>1296.4331</v>
      </c>
      <c r="EF312" t="s">
        <v>874</v>
      </c>
      <c r="EG312">
        <v>-2.5799999999999998E-4</v>
      </c>
      <c r="EH312">
        <v>0</v>
      </c>
      <c r="EI312">
        <v>504.47</v>
      </c>
      <c r="EJ312">
        <v>32</v>
      </c>
      <c r="EK312">
        <v>0.7</v>
      </c>
      <c r="EL312" t="s">
        <v>872</v>
      </c>
      <c r="EM312" t="s">
        <v>872</v>
      </c>
      <c r="EN312" t="s">
        <v>872</v>
      </c>
      <c r="EO312" t="s">
        <v>872</v>
      </c>
      <c r="EP312">
        <v>2230</v>
      </c>
      <c r="EQ312">
        <v>3136165</v>
      </c>
      <c r="ER312" s="22">
        <v>0</v>
      </c>
      <c r="ES312">
        <v>118053</v>
      </c>
      <c r="ET312">
        <v>36608</v>
      </c>
      <c r="EU312">
        <v>834259</v>
      </c>
      <c r="EV312">
        <v>0</v>
      </c>
      <c r="EW312">
        <v>0</v>
      </c>
      <c r="EX312">
        <v>0</v>
      </c>
      <c r="EY312">
        <v>12.65</v>
      </c>
      <c r="EZ312">
        <v>580746</v>
      </c>
      <c r="FA312">
        <v>1140.71</v>
      </c>
      <c r="FB312">
        <v>1140.71</v>
      </c>
      <c r="FC312">
        <v>1140.71</v>
      </c>
      <c r="FD312">
        <v>0</v>
      </c>
      <c r="FE312">
        <v>0</v>
      </c>
      <c r="FF312" t="s">
        <v>875</v>
      </c>
      <c r="FG312">
        <v>1140.71</v>
      </c>
      <c r="FH312">
        <v>1140.71</v>
      </c>
      <c r="FI312">
        <v>1140.71</v>
      </c>
      <c r="FJ312">
        <v>0</v>
      </c>
      <c r="FK312">
        <v>153</v>
      </c>
      <c r="FL312">
        <v>125.4781</v>
      </c>
      <c r="FM312">
        <v>4.2</v>
      </c>
      <c r="FN312">
        <v>21.68</v>
      </c>
      <c r="FO312">
        <v>10.84</v>
      </c>
      <c r="FP312">
        <v>21.68</v>
      </c>
      <c r="FQ312">
        <v>21.68</v>
      </c>
      <c r="FR312">
        <v>0</v>
      </c>
      <c r="FS312">
        <v>0</v>
      </c>
      <c r="FT312">
        <v>0</v>
      </c>
      <c r="FU312">
        <v>0</v>
      </c>
      <c r="FV312">
        <v>0</v>
      </c>
      <c r="FW312">
        <v>0</v>
      </c>
      <c r="FX312">
        <v>0</v>
      </c>
      <c r="FY312">
        <v>0</v>
      </c>
      <c r="FZ312">
        <v>0</v>
      </c>
      <c r="GA312">
        <v>0</v>
      </c>
      <c r="GB312">
        <v>0</v>
      </c>
      <c r="GC312">
        <v>3</v>
      </c>
      <c r="GD312">
        <v>0.75</v>
      </c>
      <c r="GE312">
        <v>57.82</v>
      </c>
      <c r="GF312">
        <v>14.455</v>
      </c>
      <c r="GG312">
        <v>57.82</v>
      </c>
      <c r="GH312">
        <v>57.82</v>
      </c>
      <c r="GI312">
        <v>0</v>
      </c>
      <c r="GJ312">
        <v>0</v>
      </c>
      <c r="GK312">
        <v>0</v>
      </c>
      <c r="GL312">
        <v>0</v>
      </c>
      <c r="GM312">
        <v>0</v>
      </c>
      <c r="GN312">
        <v>0</v>
      </c>
      <c r="GO312">
        <v>0</v>
      </c>
      <c r="GP312">
        <v>0</v>
      </c>
      <c r="GQ312">
        <v>0</v>
      </c>
      <c r="GR312">
        <v>1278.6822999999999</v>
      </c>
      <c r="GS312">
        <v>1296.4331</v>
      </c>
      <c r="GT312">
        <v>1278.6822999999999</v>
      </c>
      <c r="GU312">
        <v>1296.4331</v>
      </c>
      <c r="GV312">
        <v>1296.4331</v>
      </c>
      <c r="GW312">
        <v>1296.4331</v>
      </c>
      <c r="GX312" t="s">
        <v>876</v>
      </c>
      <c r="GY312">
        <v>-2.0929999999999998E-3</v>
      </c>
      <c r="GZ312">
        <v>0</v>
      </c>
      <c r="HA312">
        <v>508.04</v>
      </c>
      <c r="HB312">
        <v>27</v>
      </c>
      <c r="HC312">
        <v>0.7</v>
      </c>
      <c r="HD312" t="s">
        <v>872</v>
      </c>
      <c r="HE312" t="s">
        <v>872</v>
      </c>
      <c r="HF312" t="s">
        <v>872</v>
      </c>
      <c r="HG312" t="s">
        <v>872</v>
      </c>
      <c r="HH312">
        <v>2230</v>
      </c>
      <c r="HI312">
        <v>3097164</v>
      </c>
      <c r="HJ312">
        <v>0</v>
      </c>
      <c r="HK312">
        <v>123054</v>
      </c>
      <c r="HL312">
        <v>19062</v>
      </c>
      <c r="HM312">
        <v>1316138</v>
      </c>
      <c r="HN312">
        <v>0</v>
      </c>
      <c r="HO312">
        <v>0</v>
      </c>
      <c r="HP312">
        <v>0</v>
      </c>
      <c r="HQ312">
        <v>11.87</v>
      </c>
      <c r="HR312">
        <v>648967</v>
      </c>
      <c r="HS312">
        <v>1123.18</v>
      </c>
      <c r="HT312">
        <v>1123.18</v>
      </c>
      <c r="HU312">
        <v>1123.18</v>
      </c>
      <c r="HV312">
        <v>0</v>
      </c>
      <c r="HW312">
        <v>0</v>
      </c>
      <c r="HX312" t="s">
        <v>877</v>
      </c>
      <c r="HY312">
        <v>1123.18</v>
      </c>
      <c r="HZ312">
        <v>1123.18</v>
      </c>
      <c r="IA312">
        <v>1123.18</v>
      </c>
      <c r="IB312">
        <v>0</v>
      </c>
      <c r="IC312">
        <v>150</v>
      </c>
      <c r="ID312">
        <v>123.5498</v>
      </c>
      <c r="IE312">
        <v>6.4</v>
      </c>
      <c r="IF312">
        <v>16.829999999999998</v>
      </c>
      <c r="IG312">
        <v>8.4149999999999991</v>
      </c>
      <c r="IH312">
        <v>16.829999999999998</v>
      </c>
      <c r="II312">
        <v>16.829999999999998</v>
      </c>
      <c r="IJ312">
        <v>0</v>
      </c>
      <c r="IK312">
        <v>0</v>
      </c>
      <c r="IL312">
        <v>0</v>
      </c>
      <c r="IM312">
        <v>0</v>
      </c>
      <c r="IN312">
        <v>0</v>
      </c>
      <c r="IO312">
        <v>0</v>
      </c>
      <c r="IP312">
        <v>0</v>
      </c>
      <c r="IQ312">
        <v>0</v>
      </c>
      <c r="IR312">
        <v>0</v>
      </c>
      <c r="IS312">
        <v>0</v>
      </c>
      <c r="IT312">
        <v>0</v>
      </c>
      <c r="IU312">
        <v>1</v>
      </c>
      <c r="IV312">
        <v>0.25</v>
      </c>
      <c r="IW312">
        <v>67.55</v>
      </c>
      <c r="IX312">
        <v>16.887499999999999</v>
      </c>
      <c r="IY312">
        <v>67.55</v>
      </c>
      <c r="IZ312">
        <v>67.55</v>
      </c>
      <c r="JA312">
        <v>0</v>
      </c>
      <c r="JB312">
        <v>0</v>
      </c>
      <c r="JC312">
        <v>0</v>
      </c>
      <c r="JD312">
        <v>0</v>
      </c>
      <c r="JE312">
        <v>0</v>
      </c>
      <c r="JF312">
        <v>0</v>
      </c>
      <c r="JG312">
        <v>0</v>
      </c>
      <c r="JH312">
        <v>0</v>
      </c>
      <c r="JI312">
        <v>0</v>
      </c>
      <c r="JJ312">
        <v>1278.6822999999999</v>
      </c>
      <c r="JK312">
        <v>1278.6822999999999</v>
      </c>
      <c r="JL312" t="s">
        <v>878</v>
      </c>
      <c r="JM312">
        <v>-6.0769999999999999E-3</v>
      </c>
      <c r="JN312">
        <v>0</v>
      </c>
      <c r="JO312">
        <v>577.79</v>
      </c>
      <c r="JP312">
        <v>39</v>
      </c>
      <c r="JQ312">
        <v>0.7</v>
      </c>
      <c r="JR312">
        <v>44317.36438082176</v>
      </c>
      <c r="JS312">
        <v>1</v>
      </c>
      <c r="JT312">
        <v>2</v>
      </c>
    </row>
    <row r="313" spans="1:280" x14ac:dyDescent="0.25">
      <c r="A313">
        <v>2241</v>
      </c>
      <c r="B313">
        <v>2241</v>
      </c>
      <c r="C313" t="s">
        <v>450</v>
      </c>
      <c r="D313" t="s">
        <v>446</v>
      </c>
      <c r="E313" t="s">
        <v>451</v>
      </c>
      <c r="G313">
        <v>2230</v>
      </c>
      <c r="H313">
        <v>14300000</v>
      </c>
      <c r="I313">
        <v>0</v>
      </c>
      <c r="J313">
        <v>0</v>
      </c>
      <c r="K313">
        <v>160000</v>
      </c>
      <c r="L313">
        <v>750000</v>
      </c>
      <c r="M313">
        <v>0</v>
      </c>
      <c r="N313">
        <v>0</v>
      </c>
      <c r="O313">
        <v>0</v>
      </c>
      <c r="P313">
        <v>12.37</v>
      </c>
      <c r="Q313">
        <v>3300000</v>
      </c>
      <c r="R313">
        <v>5874</v>
      </c>
      <c r="S313">
        <v>5874</v>
      </c>
      <c r="T313">
        <v>5874</v>
      </c>
      <c r="U313">
        <v>0</v>
      </c>
      <c r="V313" t="s">
        <v>870</v>
      </c>
      <c r="W313">
        <v>5874</v>
      </c>
      <c r="X313">
        <v>5874</v>
      </c>
      <c r="Y313">
        <v>5874</v>
      </c>
      <c r="Z313">
        <v>0</v>
      </c>
      <c r="AA313">
        <v>905</v>
      </c>
      <c r="AB313">
        <v>646.14</v>
      </c>
      <c r="AC313">
        <v>118.3</v>
      </c>
      <c r="AD313">
        <v>1001</v>
      </c>
      <c r="AE313">
        <v>500.5</v>
      </c>
      <c r="AF313">
        <v>1001</v>
      </c>
      <c r="AG313">
        <v>1001</v>
      </c>
      <c r="AH313">
        <v>0</v>
      </c>
      <c r="AI313">
        <v>5</v>
      </c>
      <c r="AJ313">
        <v>5</v>
      </c>
      <c r="AK313">
        <v>5</v>
      </c>
      <c r="AL313">
        <v>5</v>
      </c>
      <c r="AM313">
        <v>0</v>
      </c>
      <c r="AN313">
        <v>0</v>
      </c>
      <c r="AO313">
        <v>0</v>
      </c>
      <c r="AP313">
        <v>0</v>
      </c>
      <c r="AQ313">
        <v>0</v>
      </c>
      <c r="AR313">
        <v>0</v>
      </c>
      <c r="AS313">
        <v>29</v>
      </c>
      <c r="AT313">
        <v>7.25</v>
      </c>
      <c r="AU313">
        <v>659.63</v>
      </c>
      <c r="AV313">
        <v>164.9075</v>
      </c>
      <c r="AW313">
        <v>659.63</v>
      </c>
      <c r="AX313">
        <v>659.63</v>
      </c>
      <c r="AY313">
        <v>0</v>
      </c>
      <c r="AZ313">
        <v>0</v>
      </c>
      <c r="BA313">
        <v>0</v>
      </c>
      <c r="BB313">
        <v>0</v>
      </c>
      <c r="BC313">
        <v>0</v>
      </c>
      <c r="BD313">
        <v>0</v>
      </c>
      <c r="BE313">
        <v>0</v>
      </c>
      <c r="BF313">
        <v>0</v>
      </c>
      <c r="BG313">
        <v>0</v>
      </c>
      <c r="BH313">
        <v>6922.2394999999997</v>
      </c>
      <c r="BI313">
        <v>7316.0974999999999</v>
      </c>
      <c r="BJ313">
        <v>7131.3720000000003</v>
      </c>
      <c r="BK313">
        <v>7316.0974999999999</v>
      </c>
      <c r="BL313">
        <v>7316.0974999999999</v>
      </c>
      <c r="BM313">
        <v>7316.0974999999999</v>
      </c>
      <c r="BN313" t="s">
        <v>871</v>
      </c>
      <c r="BO313">
        <v>0</v>
      </c>
      <c r="BP313">
        <v>0</v>
      </c>
      <c r="BQ313">
        <v>561.79999999999995</v>
      </c>
      <c r="BR313">
        <v>30</v>
      </c>
      <c r="BS313">
        <v>0.7</v>
      </c>
      <c r="BT313" t="s">
        <v>872</v>
      </c>
      <c r="BU313" t="s">
        <v>872</v>
      </c>
      <c r="BV313" t="s">
        <v>872</v>
      </c>
      <c r="BW313" t="s">
        <v>872</v>
      </c>
      <c r="BX313">
        <v>2230</v>
      </c>
      <c r="BY313">
        <v>13800000</v>
      </c>
      <c r="BZ313">
        <v>0</v>
      </c>
      <c r="CA313">
        <v>0</v>
      </c>
      <c r="CB313">
        <v>160000</v>
      </c>
      <c r="CC313">
        <v>757000</v>
      </c>
      <c r="CD313">
        <v>0</v>
      </c>
      <c r="CE313">
        <v>0</v>
      </c>
      <c r="CF313">
        <v>0</v>
      </c>
      <c r="CG313">
        <v>12.37</v>
      </c>
      <c r="CH313">
        <v>2240000</v>
      </c>
      <c r="CI313">
        <v>5517.99</v>
      </c>
      <c r="CJ313">
        <v>5719.95</v>
      </c>
      <c r="CK313">
        <v>5517.99</v>
      </c>
      <c r="CL313">
        <v>201.96</v>
      </c>
      <c r="CM313">
        <v>0</v>
      </c>
      <c r="CN313" t="s">
        <v>873</v>
      </c>
      <c r="CO313">
        <v>5517.99</v>
      </c>
      <c r="CP313">
        <v>5719.95</v>
      </c>
      <c r="CQ313">
        <v>5517.99</v>
      </c>
      <c r="CR313">
        <v>201.96</v>
      </c>
      <c r="CS313">
        <v>858</v>
      </c>
      <c r="CT313">
        <v>629.19449999999995</v>
      </c>
      <c r="CU313">
        <v>118.3</v>
      </c>
      <c r="CV313">
        <v>975.11</v>
      </c>
      <c r="CW313">
        <v>487.55500000000001</v>
      </c>
      <c r="CX313">
        <v>978.11</v>
      </c>
      <c r="CY313">
        <v>975.11</v>
      </c>
      <c r="CZ313">
        <v>3</v>
      </c>
      <c r="DA313">
        <v>7.04</v>
      </c>
      <c r="DB313">
        <v>7.04</v>
      </c>
      <c r="DC313">
        <v>7.04</v>
      </c>
      <c r="DD313">
        <v>7.04</v>
      </c>
      <c r="DE313">
        <v>0</v>
      </c>
      <c r="DF313">
        <v>0</v>
      </c>
      <c r="DG313">
        <v>0</v>
      </c>
      <c r="DH313">
        <v>0</v>
      </c>
      <c r="DI313">
        <v>0</v>
      </c>
      <c r="DJ313">
        <v>0</v>
      </c>
      <c r="DK313">
        <v>29</v>
      </c>
      <c r="DL313">
        <v>7.25</v>
      </c>
      <c r="DM313">
        <v>619.64</v>
      </c>
      <c r="DN313">
        <v>154.91</v>
      </c>
      <c r="DO313">
        <v>642.33000000000004</v>
      </c>
      <c r="DP313">
        <v>619.64</v>
      </c>
      <c r="DQ313">
        <v>22.69</v>
      </c>
      <c r="DR313">
        <v>0</v>
      </c>
      <c r="DS313">
        <v>0</v>
      </c>
      <c r="DT313">
        <v>0</v>
      </c>
      <c r="DU313">
        <v>0</v>
      </c>
      <c r="DV313">
        <v>0</v>
      </c>
      <c r="DW313">
        <v>0</v>
      </c>
      <c r="DX313">
        <v>0</v>
      </c>
      <c r="DY313">
        <v>0</v>
      </c>
      <c r="DZ313">
        <v>7292.5321999999996</v>
      </c>
      <c r="EA313">
        <v>6922.2394999999997</v>
      </c>
      <c r="EB313">
        <v>7502.8271999999997</v>
      </c>
      <c r="EC313">
        <v>7131.3720000000003</v>
      </c>
      <c r="ED313">
        <v>7292.5321999999996</v>
      </c>
      <c r="EE313">
        <v>7502.8271999999997</v>
      </c>
      <c r="EF313" t="s">
        <v>874</v>
      </c>
      <c r="EG313">
        <v>-4.5100000000000001E-4</v>
      </c>
      <c r="EH313">
        <v>0</v>
      </c>
      <c r="EI313">
        <v>391.44</v>
      </c>
      <c r="EJ313">
        <v>20</v>
      </c>
      <c r="EK313">
        <v>0.7</v>
      </c>
      <c r="EL313" t="s">
        <v>872</v>
      </c>
      <c r="EM313" t="s">
        <v>872</v>
      </c>
      <c r="EN313" t="s">
        <v>872</v>
      </c>
      <c r="EO313" t="s">
        <v>872</v>
      </c>
      <c r="EP313">
        <v>2230</v>
      </c>
      <c r="EQ313">
        <v>13238633</v>
      </c>
      <c r="ER313" s="22">
        <v>0</v>
      </c>
      <c r="ES313">
        <v>636143</v>
      </c>
      <c r="ET313">
        <v>161805</v>
      </c>
      <c r="EU313">
        <v>897974</v>
      </c>
      <c r="EV313">
        <v>0</v>
      </c>
      <c r="EW313">
        <v>0</v>
      </c>
      <c r="EX313">
        <v>0</v>
      </c>
      <c r="EY313">
        <v>12.37</v>
      </c>
      <c r="EZ313">
        <v>3235009</v>
      </c>
      <c r="FA313">
        <v>5820.02</v>
      </c>
      <c r="FB313">
        <v>6022.52</v>
      </c>
      <c r="FC313">
        <v>5820.02</v>
      </c>
      <c r="FD313">
        <v>202.5</v>
      </c>
      <c r="FE313">
        <v>0</v>
      </c>
      <c r="FF313" t="s">
        <v>875</v>
      </c>
      <c r="FG313">
        <v>5820.02</v>
      </c>
      <c r="FH313">
        <v>6022.52</v>
      </c>
      <c r="FI313">
        <v>5820.02</v>
      </c>
      <c r="FJ313">
        <v>202.5</v>
      </c>
      <c r="FK313">
        <v>908</v>
      </c>
      <c r="FL313">
        <v>662.47720000000004</v>
      </c>
      <c r="FM313">
        <v>118.3</v>
      </c>
      <c r="FN313">
        <v>981.97</v>
      </c>
      <c r="FO313">
        <v>490.98500000000001</v>
      </c>
      <c r="FP313">
        <v>984.97</v>
      </c>
      <c r="FQ313">
        <v>981.97</v>
      </c>
      <c r="FR313">
        <v>3</v>
      </c>
      <c r="FS313">
        <v>12.3</v>
      </c>
      <c r="FT313">
        <v>12.3</v>
      </c>
      <c r="FU313">
        <v>12.3</v>
      </c>
      <c r="FV313">
        <v>12.3</v>
      </c>
      <c r="FW313">
        <v>0</v>
      </c>
      <c r="FX313">
        <v>0</v>
      </c>
      <c r="FY313">
        <v>0</v>
      </c>
      <c r="FZ313">
        <v>0</v>
      </c>
      <c r="GA313">
        <v>0</v>
      </c>
      <c r="GB313">
        <v>0</v>
      </c>
      <c r="GC313">
        <v>31</v>
      </c>
      <c r="GD313">
        <v>7.75</v>
      </c>
      <c r="GE313">
        <v>722.8</v>
      </c>
      <c r="GF313">
        <v>180.7</v>
      </c>
      <c r="GG313">
        <v>747.98</v>
      </c>
      <c r="GH313">
        <v>722.8</v>
      </c>
      <c r="GI313">
        <v>25.18</v>
      </c>
      <c r="GJ313">
        <v>0</v>
      </c>
      <c r="GK313">
        <v>0</v>
      </c>
      <c r="GL313">
        <v>0</v>
      </c>
      <c r="GM313">
        <v>0</v>
      </c>
      <c r="GN313">
        <v>0</v>
      </c>
      <c r="GO313">
        <v>0</v>
      </c>
      <c r="GP313">
        <v>0</v>
      </c>
      <c r="GQ313">
        <v>0</v>
      </c>
      <c r="GR313">
        <v>7291.4258</v>
      </c>
      <c r="GS313">
        <v>7292.5321999999996</v>
      </c>
      <c r="GT313">
        <v>7497.7433000000001</v>
      </c>
      <c r="GU313">
        <v>7502.8271999999997</v>
      </c>
      <c r="GV313">
        <v>7292.5321999999996</v>
      </c>
      <c r="GW313">
        <v>7502.8271999999997</v>
      </c>
      <c r="GX313" t="s">
        <v>876</v>
      </c>
      <c r="GY313">
        <v>-1.235E-3</v>
      </c>
      <c r="GZ313">
        <v>0</v>
      </c>
      <c r="HA313">
        <v>536.49</v>
      </c>
      <c r="HB313">
        <v>34</v>
      </c>
      <c r="HC313">
        <v>0.7</v>
      </c>
      <c r="HD313" t="s">
        <v>872</v>
      </c>
      <c r="HE313" t="s">
        <v>872</v>
      </c>
      <c r="HF313" t="s">
        <v>872</v>
      </c>
      <c r="HG313" t="s">
        <v>872</v>
      </c>
      <c r="HH313">
        <v>2230</v>
      </c>
      <c r="HI313">
        <v>12829587</v>
      </c>
      <c r="HJ313">
        <v>0</v>
      </c>
      <c r="HK313">
        <v>649760</v>
      </c>
      <c r="HL313">
        <v>152695</v>
      </c>
      <c r="HM313">
        <v>1617671</v>
      </c>
      <c r="HN313">
        <v>0</v>
      </c>
      <c r="HO313">
        <v>1789</v>
      </c>
      <c r="HP313">
        <v>0</v>
      </c>
      <c r="HQ313">
        <v>12.17</v>
      </c>
      <c r="HR313">
        <v>3274245</v>
      </c>
      <c r="HS313">
        <v>5847.19</v>
      </c>
      <c r="HT313">
        <v>6047.03</v>
      </c>
      <c r="HU313">
        <v>5847.19</v>
      </c>
      <c r="HV313">
        <v>199.84</v>
      </c>
      <c r="HW313">
        <v>0</v>
      </c>
      <c r="HX313" t="s">
        <v>877</v>
      </c>
      <c r="HY313">
        <v>5847.19</v>
      </c>
      <c r="HZ313">
        <v>6047.03</v>
      </c>
      <c r="IA313">
        <v>5847.19</v>
      </c>
      <c r="IB313">
        <v>199.84</v>
      </c>
      <c r="IC313">
        <v>919</v>
      </c>
      <c r="ID313">
        <v>665.17330000000004</v>
      </c>
      <c r="IE313">
        <v>134.9</v>
      </c>
      <c r="IF313">
        <v>916.67</v>
      </c>
      <c r="IG313">
        <v>458.33499999999998</v>
      </c>
      <c r="IH313">
        <v>918.19</v>
      </c>
      <c r="II313">
        <v>916.67</v>
      </c>
      <c r="IJ313">
        <v>1.52</v>
      </c>
      <c r="IK313">
        <v>12.25</v>
      </c>
      <c r="IL313">
        <v>12.25</v>
      </c>
      <c r="IM313">
        <v>12.25</v>
      </c>
      <c r="IN313">
        <v>12.25</v>
      </c>
      <c r="IO313">
        <v>0</v>
      </c>
      <c r="IP313">
        <v>0</v>
      </c>
      <c r="IQ313">
        <v>0</v>
      </c>
      <c r="IR313">
        <v>0</v>
      </c>
      <c r="IS313">
        <v>0</v>
      </c>
      <c r="IT313">
        <v>0</v>
      </c>
      <c r="IU313">
        <v>25</v>
      </c>
      <c r="IV313">
        <v>6.25</v>
      </c>
      <c r="IW313">
        <v>669.31</v>
      </c>
      <c r="IX313">
        <v>167.32749999999999</v>
      </c>
      <c r="IY313">
        <v>692.18</v>
      </c>
      <c r="IZ313">
        <v>669.31</v>
      </c>
      <c r="JA313">
        <v>22.87</v>
      </c>
      <c r="JB313">
        <v>0</v>
      </c>
      <c r="JC313">
        <v>0</v>
      </c>
      <c r="JD313">
        <v>0</v>
      </c>
      <c r="JE313">
        <v>0</v>
      </c>
      <c r="JF313">
        <v>0</v>
      </c>
      <c r="JG313">
        <v>0</v>
      </c>
      <c r="JH313">
        <v>0</v>
      </c>
      <c r="JI313">
        <v>0</v>
      </c>
      <c r="JJ313">
        <v>7291.4258</v>
      </c>
      <c r="JK313">
        <v>7497.7433000000001</v>
      </c>
      <c r="JL313" t="s">
        <v>878</v>
      </c>
      <c r="JM313">
        <v>-6.5399999999999998E-3</v>
      </c>
      <c r="JN313">
        <v>0</v>
      </c>
      <c r="JO313">
        <v>541.46</v>
      </c>
      <c r="JP313">
        <v>31</v>
      </c>
      <c r="JQ313">
        <v>0.7</v>
      </c>
      <c r="JR313">
        <v>44317.36438082176</v>
      </c>
      <c r="JS313">
        <v>1</v>
      </c>
      <c r="JT313">
        <v>2</v>
      </c>
    </row>
    <row r="314" spans="1:280" x14ac:dyDescent="0.25">
      <c r="A314">
        <v>4595</v>
      </c>
      <c r="B314">
        <v>2241</v>
      </c>
      <c r="D314" t="s">
        <v>446</v>
      </c>
      <c r="E314" t="s">
        <v>451</v>
      </c>
      <c r="F314" t="s">
        <v>998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T314">
        <v>0</v>
      </c>
      <c r="U314">
        <v>0</v>
      </c>
      <c r="V314" t="s">
        <v>870</v>
      </c>
      <c r="W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G314">
        <v>0</v>
      </c>
      <c r="AH314">
        <v>0</v>
      </c>
      <c r="AI314">
        <v>0</v>
      </c>
      <c r="AJ314">
        <v>0</v>
      </c>
      <c r="AL314">
        <v>0</v>
      </c>
      <c r="AM314">
        <v>0</v>
      </c>
      <c r="AN314">
        <v>0</v>
      </c>
      <c r="AO314">
        <v>0</v>
      </c>
      <c r="AQ314">
        <v>0</v>
      </c>
      <c r="AR314">
        <v>0</v>
      </c>
      <c r="AS314">
        <v>0</v>
      </c>
      <c r="AT314">
        <v>0</v>
      </c>
      <c r="AU314">
        <v>0</v>
      </c>
      <c r="AV314">
        <v>0</v>
      </c>
      <c r="AX314">
        <v>0</v>
      </c>
      <c r="AY314">
        <v>0</v>
      </c>
      <c r="AZ314">
        <v>0</v>
      </c>
      <c r="BB314">
        <v>0</v>
      </c>
      <c r="BC314">
        <v>0</v>
      </c>
      <c r="BD314">
        <v>0</v>
      </c>
      <c r="BF314">
        <v>0</v>
      </c>
      <c r="BG314">
        <v>0</v>
      </c>
      <c r="BH314">
        <v>209.13249999999999</v>
      </c>
      <c r="BI314">
        <v>0</v>
      </c>
      <c r="BL314">
        <v>209.13249999999999</v>
      </c>
      <c r="BN314" t="s">
        <v>871</v>
      </c>
      <c r="BO314">
        <v>0</v>
      </c>
      <c r="BP314">
        <v>0</v>
      </c>
      <c r="BQ314">
        <v>0</v>
      </c>
      <c r="BR314">
        <v>0</v>
      </c>
      <c r="BS314">
        <v>0</v>
      </c>
      <c r="BT314" t="s">
        <v>872</v>
      </c>
      <c r="BU314" t="s">
        <v>872</v>
      </c>
      <c r="BV314" t="s">
        <v>872</v>
      </c>
      <c r="BW314" t="s">
        <v>872</v>
      </c>
      <c r="BY314">
        <v>0</v>
      </c>
      <c r="BZ314">
        <v>0</v>
      </c>
      <c r="CA314">
        <v>0</v>
      </c>
      <c r="CB314">
        <v>0</v>
      </c>
      <c r="CC314">
        <v>0</v>
      </c>
      <c r="CD314">
        <v>0</v>
      </c>
      <c r="CE314">
        <v>0</v>
      </c>
      <c r="CF314">
        <v>0</v>
      </c>
      <c r="CG314">
        <v>0</v>
      </c>
      <c r="CH314">
        <v>0</v>
      </c>
      <c r="CI314">
        <v>201.96</v>
      </c>
      <c r="CK314">
        <v>201.96</v>
      </c>
      <c r="CL314">
        <v>0</v>
      </c>
      <c r="CM314">
        <v>0</v>
      </c>
      <c r="CN314" t="s">
        <v>873</v>
      </c>
      <c r="CO314">
        <v>201.96</v>
      </c>
      <c r="CQ314">
        <v>201.96</v>
      </c>
      <c r="CR314">
        <v>0</v>
      </c>
      <c r="CS314">
        <v>0</v>
      </c>
      <c r="CT314">
        <v>0</v>
      </c>
      <c r="CU314">
        <v>0</v>
      </c>
      <c r="CV314">
        <v>3</v>
      </c>
      <c r="CW314">
        <v>1.5</v>
      </c>
      <c r="CY314">
        <v>3</v>
      </c>
      <c r="CZ314">
        <v>0</v>
      </c>
      <c r="DA314">
        <v>0</v>
      </c>
      <c r="DB314">
        <v>0</v>
      </c>
      <c r="DD314">
        <v>0</v>
      </c>
      <c r="DE314">
        <v>0</v>
      </c>
      <c r="DF314">
        <v>0</v>
      </c>
      <c r="DG314">
        <v>0</v>
      </c>
      <c r="DI314">
        <v>0</v>
      </c>
      <c r="DJ314">
        <v>0</v>
      </c>
      <c r="DK314">
        <v>0</v>
      </c>
      <c r="DL314">
        <v>0</v>
      </c>
      <c r="DM314">
        <v>22.69</v>
      </c>
      <c r="DN314">
        <v>5.6725000000000003</v>
      </c>
      <c r="DP314">
        <v>22.69</v>
      </c>
      <c r="DQ314">
        <v>0</v>
      </c>
      <c r="DR314">
        <v>0</v>
      </c>
      <c r="DT314">
        <v>0</v>
      </c>
      <c r="DU314">
        <v>0</v>
      </c>
      <c r="DV314">
        <v>0</v>
      </c>
      <c r="DX314">
        <v>0</v>
      </c>
      <c r="DY314">
        <v>0</v>
      </c>
      <c r="DZ314">
        <v>210.29499999999999</v>
      </c>
      <c r="EA314">
        <v>209.13249999999999</v>
      </c>
      <c r="ED314">
        <v>210.29499999999999</v>
      </c>
      <c r="EF314" t="s">
        <v>874</v>
      </c>
      <c r="EG314">
        <v>-4.5100000000000001E-4</v>
      </c>
      <c r="EH314">
        <v>0</v>
      </c>
      <c r="EI314">
        <v>0</v>
      </c>
      <c r="EJ314">
        <v>0</v>
      </c>
      <c r="EK314">
        <v>0</v>
      </c>
      <c r="EL314" t="s">
        <v>872</v>
      </c>
      <c r="EM314" t="s">
        <v>872</v>
      </c>
      <c r="EN314" t="s">
        <v>872</v>
      </c>
      <c r="EO314" t="s">
        <v>872</v>
      </c>
      <c r="EQ314">
        <v>0</v>
      </c>
      <c r="ER314" s="22">
        <v>0</v>
      </c>
      <c r="ES314">
        <v>0</v>
      </c>
      <c r="ET314">
        <v>0</v>
      </c>
      <c r="EU314">
        <v>0</v>
      </c>
      <c r="EV314">
        <v>0</v>
      </c>
      <c r="EW314">
        <v>0</v>
      </c>
      <c r="EX314">
        <v>0</v>
      </c>
      <c r="EY314">
        <v>0</v>
      </c>
      <c r="EZ314">
        <v>0</v>
      </c>
      <c r="FA314">
        <v>202.5</v>
      </c>
      <c r="FC314">
        <v>202.5</v>
      </c>
      <c r="FD314">
        <v>0</v>
      </c>
      <c r="FE314">
        <v>0</v>
      </c>
      <c r="FF314" t="s">
        <v>875</v>
      </c>
      <c r="FG314">
        <v>202.5</v>
      </c>
      <c r="FI314">
        <v>202.5</v>
      </c>
      <c r="FJ314">
        <v>0</v>
      </c>
      <c r="FK314">
        <v>0</v>
      </c>
      <c r="FL314">
        <v>0</v>
      </c>
      <c r="FM314">
        <v>0</v>
      </c>
      <c r="FN314">
        <v>3</v>
      </c>
      <c r="FO314">
        <v>1.5</v>
      </c>
      <c r="FQ314">
        <v>3</v>
      </c>
      <c r="FR314">
        <v>0</v>
      </c>
      <c r="FS314">
        <v>0</v>
      </c>
      <c r="FT314">
        <v>0</v>
      </c>
      <c r="FV314">
        <v>0</v>
      </c>
      <c r="FW314">
        <v>0</v>
      </c>
      <c r="FX314">
        <v>0</v>
      </c>
      <c r="FY314">
        <v>0</v>
      </c>
      <c r="GA314">
        <v>0</v>
      </c>
      <c r="GB314">
        <v>0</v>
      </c>
      <c r="GC314">
        <v>0</v>
      </c>
      <c r="GD314">
        <v>0</v>
      </c>
      <c r="GE314">
        <v>25.18</v>
      </c>
      <c r="GF314">
        <v>6.2949999999999999</v>
      </c>
      <c r="GH314">
        <v>25.18</v>
      </c>
      <c r="GI314">
        <v>0</v>
      </c>
      <c r="GJ314">
        <v>0</v>
      </c>
      <c r="GL314">
        <v>0</v>
      </c>
      <c r="GM314">
        <v>0</v>
      </c>
      <c r="GN314">
        <v>0</v>
      </c>
      <c r="GP314">
        <v>0</v>
      </c>
      <c r="GQ314">
        <v>0</v>
      </c>
      <c r="GR314">
        <v>206.3175</v>
      </c>
      <c r="GS314">
        <v>210.29499999999999</v>
      </c>
      <c r="GV314">
        <v>210.29499999999999</v>
      </c>
      <c r="GX314" t="s">
        <v>876</v>
      </c>
      <c r="GY314">
        <v>-1.235E-3</v>
      </c>
      <c r="GZ314">
        <v>0</v>
      </c>
      <c r="HA314">
        <v>0</v>
      </c>
      <c r="HB314">
        <v>0</v>
      </c>
      <c r="HC314">
        <v>0</v>
      </c>
      <c r="HD314" t="s">
        <v>872</v>
      </c>
      <c r="HE314" t="s">
        <v>872</v>
      </c>
      <c r="HF314" t="s">
        <v>872</v>
      </c>
      <c r="HG314" t="s">
        <v>872</v>
      </c>
      <c r="HI314">
        <v>0</v>
      </c>
      <c r="HJ314">
        <v>0</v>
      </c>
      <c r="HK314">
        <v>0</v>
      </c>
      <c r="HL314">
        <v>0</v>
      </c>
      <c r="HM314">
        <v>0</v>
      </c>
      <c r="HN314">
        <v>0</v>
      </c>
      <c r="HO314">
        <v>0</v>
      </c>
      <c r="HP314">
        <v>0</v>
      </c>
      <c r="HQ314">
        <v>0</v>
      </c>
      <c r="HR314">
        <v>0</v>
      </c>
      <c r="HS314">
        <v>199.84</v>
      </c>
      <c r="HU314">
        <v>199.84</v>
      </c>
      <c r="HV314">
        <v>0</v>
      </c>
      <c r="HW314">
        <v>0</v>
      </c>
      <c r="HX314" t="s">
        <v>877</v>
      </c>
      <c r="HY314">
        <v>199.84</v>
      </c>
      <c r="IA314">
        <v>199.84</v>
      </c>
      <c r="IB314">
        <v>0</v>
      </c>
      <c r="IC314">
        <v>0</v>
      </c>
      <c r="ID314">
        <v>0</v>
      </c>
      <c r="IE314">
        <v>0</v>
      </c>
      <c r="IF314">
        <v>1.52</v>
      </c>
      <c r="IG314">
        <v>0.76</v>
      </c>
      <c r="II314">
        <v>1.52</v>
      </c>
      <c r="IJ314">
        <v>0</v>
      </c>
      <c r="IK314">
        <v>0</v>
      </c>
      <c r="IL314">
        <v>0</v>
      </c>
      <c r="IN314">
        <v>0</v>
      </c>
      <c r="IO314">
        <v>0</v>
      </c>
      <c r="IP314">
        <v>0</v>
      </c>
      <c r="IQ314">
        <v>0</v>
      </c>
      <c r="IS314">
        <v>0</v>
      </c>
      <c r="IT314">
        <v>0</v>
      </c>
      <c r="IU314">
        <v>0</v>
      </c>
      <c r="IV314">
        <v>0</v>
      </c>
      <c r="IW314">
        <v>22.87</v>
      </c>
      <c r="IX314">
        <v>5.7175000000000002</v>
      </c>
      <c r="IZ314">
        <v>22.87</v>
      </c>
      <c r="JA314">
        <v>0</v>
      </c>
      <c r="JB314">
        <v>0</v>
      </c>
      <c r="JD314">
        <v>0</v>
      </c>
      <c r="JE314">
        <v>0</v>
      </c>
      <c r="JF314">
        <v>0</v>
      </c>
      <c r="JH314">
        <v>0</v>
      </c>
      <c r="JI314">
        <v>0</v>
      </c>
      <c r="JJ314">
        <v>206.3175</v>
      </c>
      <c r="JL314" t="s">
        <v>878</v>
      </c>
      <c r="JM314">
        <v>0</v>
      </c>
      <c r="JN314">
        <v>0</v>
      </c>
      <c r="JO314">
        <v>0</v>
      </c>
      <c r="JP314">
        <v>0</v>
      </c>
      <c r="JQ314">
        <v>0</v>
      </c>
      <c r="JR314">
        <v>44317.36438082176</v>
      </c>
      <c r="JS314">
        <v>1</v>
      </c>
      <c r="JT314">
        <v>3</v>
      </c>
    </row>
    <row r="315" spans="1:280" x14ac:dyDescent="0.25">
      <c r="A315">
        <v>2242</v>
      </c>
      <c r="B315">
        <v>2242</v>
      </c>
      <c r="C315" t="s">
        <v>452</v>
      </c>
      <c r="D315" t="s">
        <v>446</v>
      </c>
      <c r="E315" t="s">
        <v>453</v>
      </c>
      <c r="G315">
        <v>2230</v>
      </c>
      <c r="H315">
        <v>60700000</v>
      </c>
      <c r="I315">
        <v>0</v>
      </c>
      <c r="J315">
        <v>0</v>
      </c>
      <c r="K315">
        <v>300000</v>
      </c>
      <c r="L315">
        <v>0</v>
      </c>
      <c r="M315">
        <v>0</v>
      </c>
      <c r="N315">
        <v>0</v>
      </c>
      <c r="O315">
        <v>0</v>
      </c>
      <c r="P315">
        <v>13.27</v>
      </c>
      <c r="Q315">
        <v>7672000</v>
      </c>
      <c r="R315">
        <v>12482</v>
      </c>
      <c r="S315">
        <v>12482</v>
      </c>
      <c r="T315">
        <v>12482</v>
      </c>
      <c r="U315">
        <v>0</v>
      </c>
      <c r="V315" t="s">
        <v>870</v>
      </c>
      <c r="W315">
        <v>12482</v>
      </c>
      <c r="X315">
        <v>12482</v>
      </c>
      <c r="Y315">
        <v>12482</v>
      </c>
      <c r="Z315">
        <v>0</v>
      </c>
      <c r="AA315">
        <v>1432</v>
      </c>
      <c r="AB315">
        <v>1373.02</v>
      </c>
      <c r="AC315">
        <v>1.8</v>
      </c>
      <c r="AD315">
        <v>1082.2</v>
      </c>
      <c r="AE315">
        <v>541.1</v>
      </c>
      <c r="AF315">
        <v>1082.2</v>
      </c>
      <c r="AG315">
        <v>1082.2</v>
      </c>
      <c r="AH315">
        <v>0</v>
      </c>
      <c r="AI315">
        <v>8</v>
      </c>
      <c r="AJ315">
        <v>8</v>
      </c>
      <c r="AK315">
        <v>8</v>
      </c>
      <c r="AL315">
        <v>8</v>
      </c>
      <c r="AM315">
        <v>0</v>
      </c>
      <c r="AN315">
        <v>0</v>
      </c>
      <c r="AO315">
        <v>0</v>
      </c>
      <c r="AP315">
        <v>0</v>
      </c>
      <c r="AQ315">
        <v>0</v>
      </c>
      <c r="AR315">
        <v>0</v>
      </c>
      <c r="AS315">
        <v>29</v>
      </c>
      <c r="AT315">
        <v>7.25</v>
      </c>
      <c r="AU315">
        <v>1090.6099999999999</v>
      </c>
      <c r="AV315">
        <v>272.65249999999997</v>
      </c>
      <c r="AW315">
        <v>1090.6099999999999</v>
      </c>
      <c r="AX315">
        <v>1090.6099999999999</v>
      </c>
      <c r="AY315">
        <v>0</v>
      </c>
      <c r="AZ315">
        <v>0</v>
      </c>
      <c r="BA315">
        <v>0</v>
      </c>
      <c r="BB315">
        <v>0</v>
      </c>
      <c r="BC315">
        <v>0</v>
      </c>
      <c r="BD315">
        <v>0</v>
      </c>
      <c r="BE315">
        <v>0</v>
      </c>
      <c r="BF315">
        <v>0</v>
      </c>
      <c r="BG315">
        <v>0</v>
      </c>
      <c r="BH315">
        <v>13620.2184</v>
      </c>
      <c r="BI315">
        <v>14685.8225</v>
      </c>
      <c r="BJ315">
        <v>13851.803400000001</v>
      </c>
      <c r="BK315">
        <v>14685.8225</v>
      </c>
      <c r="BL315">
        <v>14685.8225</v>
      </c>
      <c r="BM315">
        <v>14685.8225</v>
      </c>
      <c r="BN315" t="s">
        <v>871</v>
      </c>
      <c r="BO315">
        <v>0</v>
      </c>
      <c r="BP315">
        <v>0</v>
      </c>
      <c r="BQ315">
        <v>614.65</v>
      </c>
      <c r="BR315">
        <v>39</v>
      </c>
      <c r="BS315">
        <v>0.7</v>
      </c>
      <c r="BT315" t="s">
        <v>872</v>
      </c>
      <c r="BU315" t="s">
        <v>872</v>
      </c>
      <c r="BV315" t="s">
        <v>872</v>
      </c>
      <c r="BW315" t="s">
        <v>872</v>
      </c>
      <c r="BX315">
        <v>2230</v>
      </c>
      <c r="BY315">
        <v>59600000</v>
      </c>
      <c r="BZ315">
        <v>0</v>
      </c>
      <c r="CA315">
        <v>0</v>
      </c>
      <c r="CB315">
        <v>300000</v>
      </c>
      <c r="CC315">
        <v>0</v>
      </c>
      <c r="CD315">
        <v>0</v>
      </c>
      <c r="CE315">
        <v>0</v>
      </c>
      <c r="CF315">
        <v>0</v>
      </c>
      <c r="CG315">
        <v>13.27</v>
      </c>
      <c r="CH315">
        <v>6159142</v>
      </c>
      <c r="CI315">
        <v>11479.64</v>
      </c>
      <c r="CJ315">
        <v>11697.94</v>
      </c>
      <c r="CK315">
        <v>11479.64</v>
      </c>
      <c r="CL315">
        <v>218.3</v>
      </c>
      <c r="CM315">
        <v>0</v>
      </c>
      <c r="CN315" t="s">
        <v>873</v>
      </c>
      <c r="CO315">
        <v>11479.64</v>
      </c>
      <c r="CP315">
        <v>11697.94</v>
      </c>
      <c r="CQ315">
        <v>11479.64</v>
      </c>
      <c r="CR315">
        <v>218.3</v>
      </c>
      <c r="CS315">
        <v>1407</v>
      </c>
      <c r="CT315">
        <v>1286.7734</v>
      </c>
      <c r="CU315">
        <v>1.8</v>
      </c>
      <c r="CV315">
        <v>1179.23</v>
      </c>
      <c r="CW315">
        <v>589.61500000000001</v>
      </c>
      <c r="CX315">
        <v>1196.23</v>
      </c>
      <c r="CY315">
        <v>1179.23</v>
      </c>
      <c r="CZ315">
        <v>17</v>
      </c>
      <c r="DA315">
        <v>4.4000000000000004</v>
      </c>
      <c r="DB315">
        <v>4.4000000000000004</v>
      </c>
      <c r="DC315">
        <v>4.4000000000000004</v>
      </c>
      <c r="DD315">
        <v>4.4000000000000004</v>
      </c>
      <c r="DE315">
        <v>0</v>
      </c>
      <c r="DF315">
        <v>0</v>
      </c>
      <c r="DG315">
        <v>0</v>
      </c>
      <c r="DH315">
        <v>0</v>
      </c>
      <c r="DI315">
        <v>0</v>
      </c>
      <c r="DJ315">
        <v>0</v>
      </c>
      <c r="DK315">
        <v>29</v>
      </c>
      <c r="DL315">
        <v>7.25</v>
      </c>
      <c r="DM315">
        <v>1002.96</v>
      </c>
      <c r="DN315">
        <v>250.74</v>
      </c>
      <c r="DO315">
        <v>1022.1</v>
      </c>
      <c r="DP315">
        <v>1002.96</v>
      </c>
      <c r="DQ315">
        <v>19.14</v>
      </c>
      <c r="DR315">
        <v>0</v>
      </c>
      <c r="DS315">
        <v>0</v>
      </c>
      <c r="DT315">
        <v>0</v>
      </c>
      <c r="DU315">
        <v>0</v>
      </c>
      <c r="DV315">
        <v>0</v>
      </c>
      <c r="DW315">
        <v>0</v>
      </c>
      <c r="DX315">
        <v>0</v>
      </c>
      <c r="DY315">
        <v>0</v>
      </c>
      <c r="DZ315">
        <v>14467.8199</v>
      </c>
      <c r="EA315">
        <v>13620.2184</v>
      </c>
      <c r="EB315">
        <v>14699.284900000001</v>
      </c>
      <c r="EC315">
        <v>13851.803400000001</v>
      </c>
      <c r="ED315">
        <v>14467.8199</v>
      </c>
      <c r="EE315">
        <v>14699.284900000001</v>
      </c>
      <c r="EF315" t="s">
        <v>874</v>
      </c>
      <c r="EG315">
        <v>-3.5400000000000002E-3</v>
      </c>
      <c r="EH315">
        <v>0</v>
      </c>
      <c r="EI315">
        <v>524.65</v>
      </c>
      <c r="EJ315">
        <v>36</v>
      </c>
      <c r="EK315">
        <v>0.7</v>
      </c>
      <c r="EL315" t="s">
        <v>872</v>
      </c>
      <c r="EM315" t="s">
        <v>872</v>
      </c>
      <c r="EN315" t="s">
        <v>872</v>
      </c>
      <c r="EO315" t="s">
        <v>872</v>
      </c>
      <c r="EP315">
        <v>2230</v>
      </c>
      <c r="EQ315">
        <v>57626281</v>
      </c>
      <c r="ER315" s="22">
        <v>0</v>
      </c>
      <c r="ES315">
        <v>1239774</v>
      </c>
      <c r="ET315">
        <v>331562</v>
      </c>
      <c r="EU315">
        <v>0</v>
      </c>
      <c r="EV315">
        <v>0</v>
      </c>
      <c r="EW315">
        <v>0</v>
      </c>
      <c r="EX315">
        <v>0</v>
      </c>
      <c r="EY315">
        <v>13.27</v>
      </c>
      <c r="EZ315">
        <v>6647124</v>
      </c>
      <c r="FA315">
        <v>12236.44</v>
      </c>
      <c r="FB315">
        <v>12461.09</v>
      </c>
      <c r="FC315">
        <v>12236.44</v>
      </c>
      <c r="FD315">
        <v>224.65</v>
      </c>
      <c r="FE315">
        <v>0</v>
      </c>
      <c r="FF315" t="s">
        <v>875</v>
      </c>
      <c r="FG315">
        <v>12236.44</v>
      </c>
      <c r="FH315">
        <v>12461.09</v>
      </c>
      <c r="FI315">
        <v>12236.44</v>
      </c>
      <c r="FJ315">
        <v>224.65</v>
      </c>
      <c r="FK315">
        <v>1384</v>
      </c>
      <c r="FL315">
        <v>1370.7199000000001</v>
      </c>
      <c r="FM315">
        <v>1.8</v>
      </c>
      <c r="FN315">
        <v>1127.23</v>
      </c>
      <c r="FO315">
        <v>563.61500000000001</v>
      </c>
      <c r="FP315">
        <v>1130.48</v>
      </c>
      <c r="FQ315">
        <v>1127.23</v>
      </c>
      <c r="FR315">
        <v>3.25</v>
      </c>
      <c r="FS315">
        <v>8.2899999999999991</v>
      </c>
      <c r="FT315">
        <v>8.2899999999999991</v>
      </c>
      <c r="FU315">
        <v>8.2899999999999991</v>
      </c>
      <c r="FV315">
        <v>8.2899999999999991</v>
      </c>
      <c r="FW315">
        <v>0</v>
      </c>
      <c r="FX315">
        <v>0</v>
      </c>
      <c r="FY315">
        <v>0</v>
      </c>
      <c r="FZ315">
        <v>0</v>
      </c>
      <c r="GA315">
        <v>0</v>
      </c>
      <c r="GB315">
        <v>0</v>
      </c>
      <c r="GC315">
        <v>25</v>
      </c>
      <c r="GD315">
        <v>6.25</v>
      </c>
      <c r="GE315">
        <v>1122.82</v>
      </c>
      <c r="GF315">
        <v>280.70499999999998</v>
      </c>
      <c r="GG315">
        <v>1143.58</v>
      </c>
      <c r="GH315">
        <v>1122.82</v>
      </c>
      <c r="GI315">
        <v>20.76</v>
      </c>
      <c r="GJ315">
        <v>0</v>
      </c>
      <c r="GK315">
        <v>0</v>
      </c>
      <c r="GL315">
        <v>0</v>
      </c>
      <c r="GM315">
        <v>0</v>
      </c>
      <c r="GN315">
        <v>0</v>
      </c>
      <c r="GO315">
        <v>0</v>
      </c>
      <c r="GP315">
        <v>0</v>
      </c>
      <c r="GQ315">
        <v>0</v>
      </c>
      <c r="GR315">
        <v>14440.5175</v>
      </c>
      <c r="GS315">
        <v>14467.8199</v>
      </c>
      <c r="GT315">
        <v>14669.16</v>
      </c>
      <c r="GU315">
        <v>14699.284900000001</v>
      </c>
      <c r="GV315">
        <v>14467.8199</v>
      </c>
      <c r="GW315">
        <v>14699.284900000001</v>
      </c>
      <c r="GX315" t="s">
        <v>876</v>
      </c>
      <c r="GY315">
        <v>-6.8409999999999999E-3</v>
      </c>
      <c r="GZ315">
        <v>0</v>
      </c>
      <c r="HA315">
        <v>529.78</v>
      </c>
      <c r="HB315">
        <v>33</v>
      </c>
      <c r="HC315">
        <v>0.7</v>
      </c>
      <c r="HD315" t="s">
        <v>872</v>
      </c>
      <c r="HE315" t="s">
        <v>872</v>
      </c>
      <c r="HF315" t="s">
        <v>872</v>
      </c>
      <c r="HG315" t="s">
        <v>872</v>
      </c>
      <c r="HH315">
        <v>2230</v>
      </c>
      <c r="HI315">
        <v>56938509</v>
      </c>
      <c r="HJ315">
        <v>1072</v>
      </c>
      <c r="HK315">
        <v>1406242</v>
      </c>
      <c r="HL315">
        <v>309693</v>
      </c>
      <c r="HM315">
        <v>0</v>
      </c>
      <c r="HN315">
        <v>0</v>
      </c>
      <c r="HO315">
        <v>0</v>
      </c>
      <c r="HP315">
        <v>0</v>
      </c>
      <c r="HQ315">
        <v>13.3</v>
      </c>
      <c r="HR315">
        <v>7092461</v>
      </c>
      <c r="HS315">
        <v>12318.78</v>
      </c>
      <c r="HT315">
        <v>12539.46</v>
      </c>
      <c r="HU315">
        <v>12318.78</v>
      </c>
      <c r="HV315">
        <v>220.68</v>
      </c>
      <c r="HW315">
        <v>0</v>
      </c>
      <c r="HX315" t="s">
        <v>877</v>
      </c>
      <c r="HY315">
        <v>12318.78</v>
      </c>
      <c r="HZ315">
        <v>12539.46</v>
      </c>
      <c r="IA315">
        <v>12318.78</v>
      </c>
      <c r="IB315">
        <v>220.68</v>
      </c>
      <c r="IC315">
        <v>1300</v>
      </c>
      <c r="ID315">
        <v>1300</v>
      </c>
      <c r="IE315">
        <v>0</v>
      </c>
      <c r="IF315">
        <v>1045.28</v>
      </c>
      <c r="IG315">
        <v>522.64</v>
      </c>
      <c r="IH315">
        <v>1051.05</v>
      </c>
      <c r="II315">
        <v>1045.28</v>
      </c>
      <c r="IJ315">
        <v>5.77</v>
      </c>
      <c r="IK315">
        <v>9.92</v>
      </c>
      <c r="IL315">
        <v>9.92</v>
      </c>
      <c r="IM315">
        <v>9.92</v>
      </c>
      <c r="IN315">
        <v>9.92</v>
      </c>
      <c r="IO315">
        <v>0</v>
      </c>
      <c r="IP315">
        <v>0</v>
      </c>
      <c r="IQ315">
        <v>0</v>
      </c>
      <c r="IR315">
        <v>0</v>
      </c>
      <c r="IS315">
        <v>0</v>
      </c>
      <c r="IT315">
        <v>0</v>
      </c>
      <c r="IU315">
        <v>23</v>
      </c>
      <c r="IV315">
        <v>5.75</v>
      </c>
      <c r="IW315">
        <v>1133.71</v>
      </c>
      <c r="IX315">
        <v>283.42750000000001</v>
      </c>
      <c r="IY315">
        <v>1154.02</v>
      </c>
      <c r="IZ315">
        <v>1133.71</v>
      </c>
      <c r="JA315">
        <v>20.309999999999999</v>
      </c>
      <c r="JB315">
        <v>0</v>
      </c>
      <c r="JC315">
        <v>0</v>
      </c>
      <c r="JD315">
        <v>0</v>
      </c>
      <c r="JE315">
        <v>0</v>
      </c>
      <c r="JF315">
        <v>0</v>
      </c>
      <c r="JG315">
        <v>0</v>
      </c>
      <c r="JH315">
        <v>0</v>
      </c>
      <c r="JI315">
        <v>0</v>
      </c>
      <c r="JJ315">
        <v>14440.5175</v>
      </c>
      <c r="JK315">
        <v>14669.16</v>
      </c>
      <c r="JL315" t="s">
        <v>878</v>
      </c>
      <c r="JM315">
        <v>-5.3210000000000002E-3</v>
      </c>
      <c r="JN315">
        <v>0</v>
      </c>
      <c r="JO315">
        <v>565.61</v>
      </c>
      <c r="JP315">
        <v>36</v>
      </c>
      <c r="JQ315">
        <v>0.7</v>
      </c>
      <c r="JR315">
        <v>44317.36438082176</v>
      </c>
      <c r="JS315">
        <v>1</v>
      </c>
      <c r="JT315">
        <v>2</v>
      </c>
    </row>
    <row r="316" spans="1:280" x14ac:dyDescent="0.25">
      <c r="A316">
        <v>3579</v>
      </c>
      <c r="B316">
        <v>2242</v>
      </c>
      <c r="D316" t="s">
        <v>446</v>
      </c>
      <c r="E316" t="s">
        <v>453</v>
      </c>
      <c r="F316" t="s">
        <v>999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T316">
        <v>0</v>
      </c>
      <c r="U316">
        <v>0</v>
      </c>
      <c r="V316" t="s">
        <v>870</v>
      </c>
      <c r="W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G316">
        <v>0</v>
      </c>
      <c r="AH316">
        <v>0</v>
      </c>
      <c r="AI316">
        <v>0</v>
      </c>
      <c r="AJ316">
        <v>0</v>
      </c>
      <c r="AL316">
        <v>0</v>
      </c>
      <c r="AM316">
        <v>0</v>
      </c>
      <c r="AN316">
        <v>0</v>
      </c>
      <c r="AO316">
        <v>0</v>
      </c>
      <c r="AQ316">
        <v>0</v>
      </c>
      <c r="AR316">
        <v>0</v>
      </c>
      <c r="AS316">
        <v>0</v>
      </c>
      <c r="AT316">
        <v>0</v>
      </c>
      <c r="AU316">
        <v>0</v>
      </c>
      <c r="AV316">
        <v>0</v>
      </c>
      <c r="AX316">
        <v>0</v>
      </c>
      <c r="AY316">
        <v>0</v>
      </c>
      <c r="AZ316">
        <v>0</v>
      </c>
      <c r="BB316">
        <v>0</v>
      </c>
      <c r="BC316">
        <v>0</v>
      </c>
      <c r="BD316">
        <v>0</v>
      </c>
      <c r="BF316">
        <v>0</v>
      </c>
      <c r="BG316">
        <v>0</v>
      </c>
      <c r="BH316">
        <v>231.58500000000001</v>
      </c>
      <c r="BI316">
        <v>0</v>
      </c>
      <c r="BL316">
        <v>231.58500000000001</v>
      </c>
      <c r="BN316" t="s">
        <v>871</v>
      </c>
      <c r="BO316">
        <v>0</v>
      </c>
      <c r="BP316">
        <v>0</v>
      </c>
      <c r="BQ316">
        <v>0</v>
      </c>
      <c r="BR316">
        <v>0</v>
      </c>
      <c r="BS316">
        <v>0</v>
      </c>
      <c r="BT316" t="s">
        <v>872</v>
      </c>
      <c r="BU316" t="s">
        <v>872</v>
      </c>
      <c r="BV316" t="s">
        <v>872</v>
      </c>
      <c r="BW316" t="s">
        <v>872</v>
      </c>
      <c r="BY316">
        <v>0</v>
      </c>
      <c r="BZ316">
        <v>0</v>
      </c>
      <c r="CA316">
        <v>0</v>
      </c>
      <c r="CB316">
        <v>0</v>
      </c>
      <c r="CC316">
        <v>0</v>
      </c>
      <c r="CD316">
        <v>0</v>
      </c>
      <c r="CE316">
        <v>0</v>
      </c>
      <c r="CF316">
        <v>0</v>
      </c>
      <c r="CG316">
        <v>0</v>
      </c>
      <c r="CH316">
        <v>0</v>
      </c>
      <c r="CI316">
        <v>218.3</v>
      </c>
      <c r="CK316">
        <v>218.3</v>
      </c>
      <c r="CL316">
        <v>0</v>
      </c>
      <c r="CM316">
        <v>0</v>
      </c>
      <c r="CN316" t="s">
        <v>873</v>
      </c>
      <c r="CO316">
        <v>218.3</v>
      </c>
      <c r="CQ316">
        <v>218.3</v>
      </c>
      <c r="CR316">
        <v>0</v>
      </c>
      <c r="CS316">
        <v>0</v>
      </c>
      <c r="CT316">
        <v>0</v>
      </c>
      <c r="CU316">
        <v>0</v>
      </c>
      <c r="CV316">
        <v>17</v>
      </c>
      <c r="CW316">
        <v>8.5</v>
      </c>
      <c r="CY316">
        <v>17</v>
      </c>
      <c r="CZ316">
        <v>0</v>
      </c>
      <c r="DA316">
        <v>0</v>
      </c>
      <c r="DB316">
        <v>0</v>
      </c>
      <c r="DD316">
        <v>0</v>
      </c>
      <c r="DE316">
        <v>0</v>
      </c>
      <c r="DF316">
        <v>0</v>
      </c>
      <c r="DG316">
        <v>0</v>
      </c>
      <c r="DI316">
        <v>0</v>
      </c>
      <c r="DJ316">
        <v>0</v>
      </c>
      <c r="DK316">
        <v>0</v>
      </c>
      <c r="DL316">
        <v>0</v>
      </c>
      <c r="DM316">
        <v>19.14</v>
      </c>
      <c r="DN316">
        <v>4.7850000000000001</v>
      </c>
      <c r="DP316">
        <v>19.14</v>
      </c>
      <c r="DQ316">
        <v>0</v>
      </c>
      <c r="DR316">
        <v>0</v>
      </c>
      <c r="DT316">
        <v>0</v>
      </c>
      <c r="DU316">
        <v>0</v>
      </c>
      <c r="DV316">
        <v>0</v>
      </c>
      <c r="DX316">
        <v>0</v>
      </c>
      <c r="DY316">
        <v>0</v>
      </c>
      <c r="DZ316">
        <v>231.465</v>
      </c>
      <c r="EA316">
        <v>231.58500000000001</v>
      </c>
      <c r="ED316">
        <v>231.58500000000001</v>
      </c>
      <c r="EF316" t="s">
        <v>874</v>
      </c>
      <c r="EG316">
        <v>-3.5400000000000002E-3</v>
      </c>
      <c r="EH316">
        <v>0</v>
      </c>
      <c r="EI316">
        <v>0</v>
      </c>
      <c r="EJ316">
        <v>0</v>
      </c>
      <c r="EK316">
        <v>0</v>
      </c>
      <c r="EL316" t="s">
        <v>872</v>
      </c>
      <c r="EM316" t="s">
        <v>872</v>
      </c>
      <c r="EN316" t="s">
        <v>872</v>
      </c>
      <c r="EO316" t="s">
        <v>872</v>
      </c>
      <c r="EQ316">
        <v>0</v>
      </c>
      <c r="ER316" s="22">
        <v>0</v>
      </c>
      <c r="ES316">
        <v>0</v>
      </c>
      <c r="ET316">
        <v>0</v>
      </c>
      <c r="EU316">
        <v>0</v>
      </c>
      <c r="EV316">
        <v>0</v>
      </c>
      <c r="EW316">
        <v>0</v>
      </c>
      <c r="EX316">
        <v>0</v>
      </c>
      <c r="EY316">
        <v>0</v>
      </c>
      <c r="EZ316">
        <v>0</v>
      </c>
      <c r="FA316">
        <v>224.65</v>
      </c>
      <c r="FC316">
        <v>224.65</v>
      </c>
      <c r="FD316">
        <v>0</v>
      </c>
      <c r="FE316">
        <v>0</v>
      </c>
      <c r="FF316" t="s">
        <v>875</v>
      </c>
      <c r="FG316">
        <v>224.65</v>
      </c>
      <c r="FI316">
        <v>224.65</v>
      </c>
      <c r="FJ316">
        <v>0</v>
      </c>
      <c r="FK316">
        <v>0</v>
      </c>
      <c r="FL316">
        <v>0</v>
      </c>
      <c r="FM316">
        <v>0</v>
      </c>
      <c r="FN316">
        <v>3.25</v>
      </c>
      <c r="FO316">
        <v>1.625</v>
      </c>
      <c r="FQ316">
        <v>3.25</v>
      </c>
      <c r="FR316">
        <v>0</v>
      </c>
      <c r="FS316">
        <v>0</v>
      </c>
      <c r="FT316">
        <v>0</v>
      </c>
      <c r="FV316">
        <v>0</v>
      </c>
      <c r="FW316">
        <v>0</v>
      </c>
      <c r="FX316">
        <v>0</v>
      </c>
      <c r="FY316">
        <v>0</v>
      </c>
      <c r="GA316">
        <v>0</v>
      </c>
      <c r="GB316">
        <v>0</v>
      </c>
      <c r="GC316">
        <v>0</v>
      </c>
      <c r="GD316">
        <v>0</v>
      </c>
      <c r="GE316">
        <v>20.76</v>
      </c>
      <c r="GF316">
        <v>5.19</v>
      </c>
      <c r="GH316">
        <v>20.76</v>
      </c>
      <c r="GI316">
        <v>0</v>
      </c>
      <c r="GJ316">
        <v>0</v>
      </c>
      <c r="GL316">
        <v>0</v>
      </c>
      <c r="GM316">
        <v>0</v>
      </c>
      <c r="GN316">
        <v>0</v>
      </c>
      <c r="GP316">
        <v>0</v>
      </c>
      <c r="GQ316">
        <v>0</v>
      </c>
      <c r="GR316">
        <v>228.64250000000001</v>
      </c>
      <c r="GS316">
        <v>231.465</v>
      </c>
      <c r="GV316">
        <v>231.465</v>
      </c>
      <c r="GX316" t="s">
        <v>876</v>
      </c>
      <c r="GY316">
        <v>-6.8409999999999999E-3</v>
      </c>
      <c r="GZ316">
        <v>0</v>
      </c>
      <c r="HA316">
        <v>0</v>
      </c>
      <c r="HB316">
        <v>0</v>
      </c>
      <c r="HC316">
        <v>0</v>
      </c>
      <c r="HD316" t="s">
        <v>872</v>
      </c>
      <c r="HE316" t="s">
        <v>872</v>
      </c>
      <c r="HF316" t="s">
        <v>872</v>
      </c>
      <c r="HG316" t="s">
        <v>872</v>
      </c>
      <c r="HI316">
        <v>0</v>
      </c>
      <c r="HJ316">
        <v>0</v>
      </c>
      <c r="HK316">
        <v>0</v>
      </c>
      <c r="HL316">
        <v>0</v>
      </c>
      <c r="HM316">
        <v>0</v>
      </c>
      <c r="HN316">
        <v>0</v>
      </c>
      <c r="HO316">
        <v>0</v>
      </c>
      <c r="HP316">
        <v>0</v>
      </c>
      <c r="HQ316">
        <v>0</v>
      </c>
      <c r="HR316">
        <v>0</v>
      </c>
      <c r="HS316">
        <v>220.68</v>
      </c>
      <c r="HU316">
        <v>220.68</v>
      </c>
      <c r="HV316">
        <v>0</v>
      </c>
      <c r="HW316">
        <v>0</v>
      </c>
      <c r="HX316" t="s">
        <v>877</v>
      </c>
      <c r="HY316">
        <v>220.68</v>
      </c>
      <c r="IA316">
        <v>220.68</v>
      </c>
      <c r="IB316">
        <v>0</v>
      </c>
      <c r="IC316">
        <v>0</v>
      </c>
      <c r="ID316">
        <v>0</v>
      </c>
      <c r="IE316">
        <v>0</v>
      </c>
      <c r="IF316">
        <v>5.77</v>
      </c>
      <c r="IG316">
        <v>2.8849999999999998</v>
      </c>
      <c r="II316">
        <v>5.77</v>
      </c>
      <c r="IJ316">
        <v>0</v>
      </c>
      <c r="IK316">
        <v>0</v>
      </c>
      <c r="IL316">
        <v>0</v>
      </c>
      <c r="IN316">
        <v>0</v>
      </c>
      <c r="IO316">
        <v>0</v>
      </c>
      <c r="IP316">
        <v>0</v>
      </c>
      <c r="IQ316">
        <v>0</v>
      </c>
      <c r="IS316">
        <v>0</v>
      </c>
      <c r="IT316">
        <v>0</v>
      </c>
      <c r="IU316">
        <v>0</v>
      </c>
      <c r="IV316">
        <v>0</v>
      </c>
      <c r="IW316">
        <v>20.309999999999999</v>
      </c>
      <c r="IX316">
        <v>5.0774999999999997</v>
      </c>
      <c r="IZ316">
        <v>20.309999999999999</v>
      </c>
      <c r="JA316">
        <v>0</v>
      </c>
      <c r="JB316">
        <v>0</v>
      </c>
      <c r="JD316">
        <v>0</v>
      </c>
      <c r="JE316">
        <v>0</v>
      </c>
      <c r="JF316">
        <v>0</v>
      </c>
      <c r="JH316">
        <v>0</v>
      </c>
      <c r="JI316">
        <v>0</v>
      </c>
      <c r="JJ316">
        <v>228.64250000000001</v>
      </c>
      <c r="JL316" t="s">
        <v>878</v>
      </c>
      <c r="JM316">
        <v>0</v>
      </c>
      <c r="JN316">
        <v>0</v>
      </c>
      <c r="JO316">
        <v>0</v>
      </c>
      <c r="JP316">
        <v>0</v>
      </c>
      <c r="JQ316">
        <v>0</v>
      </c>
      <c r="JR316">
        <v>44317.36438082176</v>
      </c>
      <c r="JS316">
        <v>1</v>
      </c>
      <c r="JT316">
        <v>3</v>
      </c>
    </row>
    <row r="317" spans="1:280" x14ac:dyDescent="0.25">
      <c r="A317">
        <v>2243</v>
      </c>
      <c r="B317">
        <v>2243</v>
      </c>
      <c r="C317" t="s">
        <v>454</v>
      </c>
      <c r="D317" t="s">
        <v>446</v>
      </c>
      <c r="E317" t="s">
        <v>455</v>
      </c>
      <c r="G317">
        <v>2230</v>
      </c>
      <c r="H317">
        <v>155000000</v>
      </c>
      <c r="I317">
        <v>0</v>
      </c>
      <c r="J317">
        <v>0</v>
      </c>
      <c r="K317">
        <v>800000</v>
      </c>
      <c r="L317">
        <v>0</v>
      </c>
      <c r="M317">
        <v>0</v>
      </c>
      <c r="N317">
        <v>0</v>
      </c>
      <c r="O317">
        <v>0</v>
      </c>
      <c r="P317">
        <v>13.68</v>
      </c>
      <c r="Q317">
        <v>22600000</v>
      </c>
      <c r="R317">
        <v>40274</v>
      </c>
      <c r="S317">
        <v>40274</v>
      </c>
      <c r="T317">
        <v>40274</v>
      </c>
      <c r="U317">
        <v>0</v>
      </c>
      <c r="V317" t="s">
        <v>870</v>
      </c>
      <c r="W317">
        <v>40274</v>
      </c>
      <c r="X317">
        <v>40274</v>
      </c>
      <c r="Y317">
        <v>40274</v>
      </c>
      <c r="Z317">
        <v>0</v>
      </c>
      <c r="AA317">
        <v>4861</v>
      </c>
      <c r="AB317">
        <v>4430.1400000000003</v>
      </c>
      <c r="AC317">
        <v>120.2</v>
      </c>
      <c r="AD317">
        <v>4663</v>
      </c>
      <c r="AE317">
        <v>2331.5</v>
      </c>
      <c r="AF317">
        <v>4663</v>
      </c>
      <c r="AG317">
        <v>4663</v>
      </c>
      <c r="AH317">
        <v>0</v>
      </c>
      <c r="AI317">
        <v>10</v>
      </c>
      <c r="AJ317">
        <v>10</v>
      </c>
      <c r="AK317">
        <v>10</v>
      </c>
      <c r="AL317">
        <v>10</v>
      </c>
      <c r="AM317">
        <v>0</v>
      </c>
      <c r="AN317">
        <v>0</v>
      </c>
      <c r="AO317">
        <v>0</v>
      </c>
      <c r="AP317">
        <v>0</v>
      </c>
      <c r="AQ317">
        <v>0</v>
      </c>
      <c r="AR317">
        <v>0</v>
      </c>
      <c r="AS317">
        <v>75</v>
      </c>
      <c r="AT317">
        <v>18.75</v>
      </c>
      <c r="AU317">
        <v>3210.42</v>
      </c>
      <c r="AV317">
        <v>802.60500000000002</v>
      </c>
      <c r="AW317">
        <v>3210.42</v>
      </c>
      <c r="AX317">
        <v>3210.42</v>
      </c>
      <c r="AY317">
        <v>0</v>
      </c>
      <c r="AZ317">
        <v>0</v>
      </c>
      <c r="BA317">
        <v>0</v>
      </c>
      <c r="BB317">
        <v>0</v>
      </c>
      <c r="BC317">
        <v>0</v>
      </c>
      <c r="BD317">
        <v>0</v>
      </c>
      <c r="BE317">
        <v>0</v>
      </c>
      <c r="BF317">
        <v>0</v>
      </c>
      <c r="BG317">
        <v>0</v>
      </c>
      <c r="BH317">
        <v>46185.632700000002</v>
      </c>
      <c r="BI317">
        <v>47987.195</v>
      </c>
      <c r="BJ317">
        <v>47000.402699999999</v>
      </c>
      <c r="BK317">
        <v>47987.195</v>
      </c>
      <c r="BL317">
        <v>47987.195</v>
      </c>
      <c r="BM317">
        <v>47987.195</v>
      </c>
      <c r="BN317" t="s">
        <v>871</v>
      </c>
      <c r="BO317">
        <v>0</v>
      </c>
      <c r="BP317">
        <v>0</v>
      </c>
      <c r="BQ317">
        <v>561.16</v>
      </c>
      <c r="BR317">
        <v>30</v>
      </c>
      <c r="BS317">
        <v>0.7</v>
      </c>
      <c r="BT317" t="s">
        <v>872</v>
      </c>
      <c r="BU317" t="s">
        <v>872</v>
      </c>
      <c r="BV317" t="s">
        <v>872</v>
      </c>
      <c r="BW317" t="s">
        <v>872</v>
      </c>
      <c r="BX317">
        <v>2230</v>
      </c>
      <c r="BY317">
        <v>149500000</v>
      </c>
      <c r="BZ317">
        <v>0</v>
      </c>
      <c r="CA317">
        <v>0</v>
      </c>
      <c r="CB317">
        <v>800000</v>
      </c>
      <c r="CC317">
        <v>0</v>
      </c>
      <c r="CD317">
        <v>0</v>
      </c>
      <c r="CE317">
        <v>0</v>
      </c>
      <c r="CF317">
        <v>0</v>
      </c>
      <c r="CG317">
        <v>13.68</v>
      </c>
      <c r="CH317">
        <v>18500000</v>
      </c>
      <c r="CI317">
        <v>38560.58</v>
      </c>
      <c r="CJ317">
        <v>39328.82</v>
      </c>
      <c r="CK317">
        <v>38560.58</v>
      </c>
      <c r="CL317">
        <v>768.24</v>
      </c>
      <c r="CM317">
        <v>0</v>
      </c>
      <c r="CN317" t="s">
        <v>873</v>
      </c>
      <c r="CO317">
        <v>38560.58</v>
      </c>
      <c r="CP317">
        <v>39328.82</v>
      </c>
      <c r="CQ317">
        <v>38560.58</v>
      </c>
      <c r="CR317">
        <v>768.24</v>
      </c>
      <c r="CS317">
        <v>4841</v>
      </c>
      <c r="CT317">
        <v>4326.1701999999996</v>
      </c>
      <c r="CU317">
        <v>120.2</v>
      </c>
      <c r="CV317">
        <v>4769.03</v>
      </c>
      <c r="CW317">
        <v>2384.5149999999999</v>
      </c>
      <c r="CX317">
        <v>4831.3900000000003</v>
      </c>
      <c r="CY317">
        <v>4769.03</v>
      </c>
      <c r="CZ317">
        <v>62.36</v>
      </c>
      <c r="DA317">
        <v>7</v>
      </c>
      <c r="DB317">
        <v>7</v>
      </c>
      <c r="DC317">
        <v>7</v>
      </c>
      <c r="DD317">
        <v>7</v>
      </c>
      <c r="DE317">
        <v>0</v>
      </c>
      <c r="DF317">
        <v>0</v>
      </c>
      <c r="DG317">
        <v>0</v>
      </c>
      <c r="DH317">
        <v>0</v>
      </c>
      <c r="DI317">
        <v>0</v>
      </c>
      <c r="DJ317">
        <v>0</v>
      </c>
      <c r="DK317">
        <v>75</v>
      </c>
      <c r="DL317">
        <v>18.75</v>
      </c>
      <c r="DM317">
        <v>3073.67</v>
      </c>
      <c r="DN317">
        <v>768.41750000000002</v>
      </c>
      <c r="DO317">
        <v>3135.07</v>
      </c>
      <c r="DP317">
        <v>3073.67</v>
      </c>
      <c r="DQ317">
        <v>61.4</v>
      </c>
      <c r="DR317">
        <v>0</v>
      </c>
      <c r="DS317">
        <v>0</v>
      </c>
      <c r="DT317">
        <v>0</v>
      </c>
      <c r="DU317">
        <v>0</v>
      </c>
      <c r="DV317">
        <v>0</v>
      </c>
      <c r="DW317">
        <v>0</v>
      </c>
      <c r="DX317">
        <v>0</v>
      </c>
      <c r="DY317">
        <v>0</v>
      </c>
      <c r="DZ317">
        <v>48064.174200000001</v>
      </c>
      <c r="EA317">
        <v>46185.632700000002</v>
      </c>
      <c r="EB317">
        <v>48839.581700000002</v>
      </c>
      <c r="EC317">
        <v>47000.402699999999</v>
      </c>
      <c r="ED317">
        <v>48064.174200000001</v>
      </c>
      <c r="EE317">
        <v>48839.581700000002</v>
      </c>
      <c r="EF317" t="s">
        <v>874</v>
      </c>
      <c r="EG317">
        <v>-2.696E-3</v>
      </c>
      <c r="EH317">
        <v>0</v>
      </c>
      <c r="EI317">
        <v>469.12</v>
      </c>
      <c r="EJ317">
        <v>30</v>
      </c>
      <c r="EK317">
        <v>0.7</v>
      </c>
      <c r="EL317" t="s">
        <v>872</v>
      </c>
      <c r="EM317" t="s">
        <v>872</v>
      </c>
      <c r="EN317" t="s">
        <v>872</v>
      </c>
      <c r="EO317" t="s">
        <v>872</v>
      </c>
      <c r="EP317">
        <v>2230</v>
      </c>
      <c r="EQ317">
        <v>143660937</v>
      </c>
      <c r="ER317" s="22">
        <v>0</v>
      </c>
      <c r="ES317">
        <v>4036355</v>
      </c>
      <c r="ET317">
        <v>1082872</v>
      </c>
      <c r="EU317">
        <v>0</v>
      </c>
      <c r="EV317">
        <v>0</v>
      </c>
      <c r="EW317">
        <v>0</v>
      </c>
      <c r="EX317">
        <v>0</v>
      </c>
      <c r="EY317">
        <v>13.68</v>
      </c>
      <c r="EZ317">
        <v>21474294</v>
      </c>
      <c r="FA317">
        <v>40159.68</v>
      </c>
      <c r="FB317">
        <v>40895.72</v>
      </c>
      <c r="FC317">
        <v>40159.68</v>
      </c>
      <c r="FD317">
        <v>736.04</v>
      </c>
      <c r="FE317">
        <v>0</v>
      </c>
      <c r="FF317" t="s">
        <v>875</v>
      </c>
      <c r="FG317">
        <v>40159.68</v>
      </c>
      <c r="FH317">
        <v>40895.72</v>
      </c>
      <c r="FI317">
        <v>40159.68</v>
      </c>
      <c r="FJ317">
        <v>736.04</v>
      </c>
      <c r="FK317">
        <v>5072</v>
      </c>
      <c r="FL317">
        <v>4498.5291999999999</v>
      </c>
      <c r="FM317">
        <v>120.2</v>
      </c>
      <c r="FN317">
        <v>4724.42</v>
      </c>
      <c r="FO317">
        <v>2362.21</v>
      </c>
      <c r="FP317">
        <v>4770.29</v>
      </c>
      <c r="FQ317">
        <v>4724.42</v>
      </c>
      <c r="FR317">
        <v>45.87</v>
      </c>
      <c r="FS317">
        <v>7.69</v>
      </c>
      <c r="FT317">
        <v>7.69</v>
      </c>
      <c r="FU317">
        <v>7.69</v>
      </c>
      <c r="FV317">
        <v>7.69</v>
      </c>
      <c r="FW317">
        <v>0</v>
      </c>
      <c r="FX317">
        <v>0</v>
      </c>
      <c r="FY317">
        <v>0</v>
      </c>
      <c r="FZ317">
        <v>0</v>
      </c>
      <c r="GA317">
        <v>0</v>
      </c>
      <c r="GB317">
        <v>0</v>
      </c>
      <c r="GC317">
        <v>94</v>
      </c>
      <c r="GD317">
        <v>23.5</v>
      </c>
      <c r="GE317">
        <v>3569.46</v>
      </c>
      <c r="GF317">
        <v>892.36500000000001</v>
      </c>
      <c r="GG317">
        <v>3635.19</v>
      </c>
      <c r="GH317">
        <v>3569.46</v>
      </c>
      <c r="GI317">
        <v>65.73</v>
      </c>
      <c r="GJ317">
        <v>0</v>
      </c>
      <c r="GK317">
        <v>0</v>
      </c>
      <c r="GL317">
        <v>0</v>
      </c>
      <c r="GM317">
        <v>0</v>
      </c>
      <c r="GN317">
        <v>0</v>
      </c>
      <c r="GO317">
        <v>0</v>
      </c>
      <c r="GP317">
        <v>0</v>
      </c>
      <c r="GQ317">
        <v>0</v>
      </c>
      <c r="GR317">
        <v>47673.581299999998</v>
      </c>
      <c r="GS317">
        <v>48064.174200000001</v>
      </c>
      <c r="GT317">
        <v>48350.451300000001</v>
      </c>
      <c r="GU317">
        <v>48839.581700000002</v>
      </c>
      <c r="GV317">
        <v>48064.174200000001</v>
      </c>
      <c r="GW317">
        <v>48839.581700000002</v>
      </c>
      <c r="GX317" t="s">
        <v>876</v>
      </c>
      <c r="GY317">
        <v>-4.5869999999999999E-3</v>
      </c>
      <c r="GZ317">
        <v>0</v>
      </c>
      <c r="HA317">
        <v>522.69000000000005</v>
      </c>
      <c r="HB317">
        <v>30</v>
      </c>
      <c r="HC317">
        <v>0.7</v>
      </c>
      <c r="HD317" t="s">
        <v>872</v>
      </c>
      <c r="HE317" t="s">
        <v>872</v>
      </c>
      <c r="HF317" t="s">
        <v>872</v>
      </c>
      <c r="HG317" t="s">
        <v>872</v>
      </c>
      <c r="HH317">
        <v>2230</v>
      </c>
      <c r="HI317">
        <v>140178404</v>
      </c>
      <c r="HJ317">
        <v>0</v>
      </c>
      <c r="HK317">
        <v>4499398</v>
      </c>
      <c r="HL317">
        <v>1009377</v>
      </c>
      <c r="HM317">
        <v>0</v>
      </c>
      <c r="HN317">
        <v>0</v>
      </c>
      <c r="HO317">
        <v>0</v>
      </c>
      <c r="HP317">
        <v>0</v>
      </c>
      <c r="HQ317">
        <v>13.06</v>
      </c>
      <c r="HR317">
        <v>21685342</v>
      </c>
      <c r="HS317">
        <v>39963.550000000003</v>
      </c>
      <c r="HT317">
        <v>40609.33</v>
      </c>
      <c r="HU317">
        <v>39963.550000000003</v>
      </c>
      <c r="HV317">
        <v>645.78</v>
      </c>
      <c r="HW317">
        <v>0</v>
      </c>
      <c r="HX317" t="s">
        <v>877</v>
      </c>
      <c r="HY317">
        <v>39963.550000000003</v>
      </c>
      <c r="HZ317">
        <v>40609.33</v>
      </c>
      <c r="IA317">
        <v>39963.550000000003</v>
      </c>
      <c r="IB317">
        <v>645.78</v>
      </c>
      <c r="IC317">
        <v>5021</v>
      </c>
      <c r="ID317">
        <v>4467.0263000000004</v>
      </c>
      <c r="IE317">
        <v>123.4</v>
      </c>
      <c r="IF317">
        <v>4560</v>
      </c>
      <c r="IG317">
        <v>2280</v>
      </c>
      <c r="IH317">
        <v>4596.29</v>
      </c>
      <c r="II317">
        <v>4560</v>
      </c>
      <c r="IJ317">
        <v>36.29</v>
      </c>
      <c r="IK317">
        <v>15.87</v>
      </c>
      <c r="IL317">
        <v>15.87</v>
      </c>
      <c r="IM317">
        <v>15.87</v>
      </c>
      <c r="IN317">
        <v>15.87</v>
      </c>
      <c r="IO317">
        <v>0</v>
      </c>
      <c r="IP317">
        <v>0</v>
      </c>
      <c r="IQ317">
        <v>0</v>
      </c>
      <c r="IR317">
        <v>0</v>
      </c>
      <c r="IS317">
        <v>0</v>
      </c>
      <c r="IT317">
        <v>0</v>
      </c>
      <c r="IU317">
        <v>90</v>
      </c>
      <c r="IV317">
        <v>22.5</v>
      </c>
      <c r="IW317">
        <v>3204.94</v>
      </c>
      <c r="IX317">
        <v>801.23500000000001</v>
      </c>
      <c r="IY317">
        <v>3256.72</v>
      </c>
      <c r="IZ317">
        <v>3204.94</v>
      </c>
      <c r="JA317">
        <v>51.78</v>
      </c>
      <c r="JB317">
        <v>0</v>
      </c>
      <c r="JC317">
        <v>0</v>
      </c>
      <c r="JD317">
        <v>0</v>
      </c>
      <c r="JE317">
        <v>0</v>
      </c>
      <c r="JF317">
        <v>0</v>
      </c>
      <c r="JG317">
        <v>0</v>
      </c>
      <c r="JH317">
        <v>0</v>
      </c>
      <c r="JI317">
        <v>0</v>
      </c>
      <c r="JJ317">
        <v>47673.581299999998</v>
      </c>
      <c r="JK317">
        <v>48350.451300000001</v>
      </c>
      <c r="JL317" t="s">
        <v>878</v>
      </c>
      <c r="JM317">
        <v>-4.3790000000000001E-3</v>
      </c>
      <c r="JN317">
        <v>0</v>
      </c>
      <c r="JO317">
        <v>534</v>
      </c>
      <c r="JP317">
        <v>30</v>
      </c>
      <c r="JQ317">
        <v>0.7</v>
      </c>
      <c r="JR317">
        <v>44317.36438082176</v>
      </c>
      <c r="JS317">
        <v>1</v>
      </c>
      <c r="JT317">
        <v>2</v>
      </c>
    </row>
    <row r="318" spans="1:280" x14ac:dyDescent="0.25">
      <c r="A318">
        <v>4805</v>
      </c>
      <c r="B318">
        <v>2243</v>
      </c>
      <c r="D318" t="s">
        <v>446</v>
      </c>
      <c r="E318" t="s">
        <v>455</v>
      </c>
      <c r="F318" t="s">
        <v>1000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T318">
        <v>0</v>
      </c>
      <c r="U318">
        <v>0</v>
      </c>
      <c r="V318" t="s">
        <v>870</v>
      </c>
      <c r="W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G318">
        <v>0</v>
      </c>
      <c r="AH318">
        <v>0</v>
      </c>
      <c r="AI318">
        <v>0</v>
      </c>
      <c r="AJ318">
        <v>0</v>
      </c>
      <c r="AL318">
        <v>0</v>
      </c>
      <c r="AM318">
        <v>0</v>
      </c>
      <c r="AN318">
        <v>0</v>
      </c>
      <c r="AO318">
        <v>0</v>
      </c>
      <c r="AQ318">
        <v>0</v>
      </c>
      <c r="AR318">
        <v>0</v>
      </c>
      <c r="AS318">
        <v>0</v>
      </c>
      <c r="AT318">
        <v>0</v>
      </c>
      <c r="AU318">
        <v>0</v>
      </c>
      <c r="AV318">
        <v>0</v>
      </c>
      <c r="AX318">
        <v>0</v>
      </c>
      <c r="AY318">
        <v>0</v>
      </c>
      <c r="AZ318">
        <v>0</v>
      </c>
      <c r="BB318">
        <v>0</v>
      </c>
      <c r="BC318">
        <v>0</v>
      </c>
      <c r="BD318">
        <v>0</v>
      </c>
      <c r="BF318">
        <v>0</v>
      </c>
      <c r="BG318">
        <v>0</v>
      </c>
      <c r="BH318">
        <v>468.95</v>
      </c>
      <c r="BI318">
        <v>0</v>
      </c>
      <c r="BL318">
        <v>468.95</v>
      </c>
      <c r="BN318" t="s">
        <v>871</v>
      </c>
      <c r="BO318">
        <v>0</v>
      </c>
      <c r="BP318">
        <v>0</v>
      </c>
      <c r="BQ318">
        <v>0</v>
      </c>
      <c r="BR318">
        <v>0</v>
      </c>
      <c r="BS318">
        <v>0</v>
      </c>
      <c r="BT318" t="s">
        <v>872</v>
      </c>
      <c r="BU318" t="s">
        <v>872</v>
      </c>
      <c r="BV318" t="s">
        <v>872</v>
      </c>
      <c r="BW318" t="s">
        <v>872</v>
      </c>
      <c r="BY318">
        <v>0</v>
      </c>
      <c r="BZ318">
        <v>0</v>
      </c>
      <c r="CA318">
        <v>0</v>
      </c>
      <c r="CB318">
        <v>0</v>
      </c>
      <c r="CC318">
        <v>0</v>
      </c>
      <c r="CD318">
        <v>0</v>
      </c>
      <c r="CE318">
        <v>0</v>
      </c>
      <c r="CF318">
        <v>0</v>
      </c>
      <c r="CG318">
        <v>0</v>
      </c>
      <c r="CH318">
        <v>0</v>
      </c>
      <c r="CI318">
        <v>438.94</v>
      </c>
      <c r="CK318">
        <v>438.94</v>
      </c>
      <c r="CL318">
        <v>0</v>
      </c>
      <c r="CM318">
        <v>0</v>
      </c>
      <c r="CN318" t="s">
        <v>873</v>
      </c>
      <c r="CO318">
        <v>438.94</v>
      </c>
      <c r="CQ318">
        <v>438.94</v>
      </c>
      <c r="CR318">
        <v>0</v>
      </c>
      <c r="CS318">
        <v>0</v>
      </c>
      <c r="CT318">
        <v>0</v>
      </c>
      <c r="CU318">
        <v>0</v>
      </c>
      <c r="CV318">
        <v>42.48</v>
      </c>
      <c r="CW318">
        <v>21.24</v>
      </c>
      <c r="CY318">
        <v>42.48</v>
      </c>
      <c r="CZ318">
        <v>0</v>
      </c>
      <c r="DA318">
        <v>0</v>
      </c>
      <c r="DB318">
        <v>0</v>
      </c>
      <c r="DD318">
        <v>0</v>
      </c>
      <c r="DE318">
        <v>0</v>
      </c>
      <c r="DF318">
        <v>0</v>
      </c>
      <c r="DG318">
        <v>0</v>
      </c>
      <c r="DI318">
        <v>0</v>
      </c>
      <c r="DJ318">
        <v>0</v>
      </c>
      <c r="DK318">
        <v>0</v>
      </c>
      <c r="DL318">
        <v>0</v>
      </c>
      <c r="DM318">
        <v>35.08</v>
      </c>
      <c r="DN318">
        <v>8.77</v>
      </c>
      <c r="DP318">
        <v>35.08</v>
      </c>
      <c r="DQ318">
        <v>0</v>
      </c>
      <c r="DR318">
        <v>0</v>
      </c>
      <c r="DT318">
        <v>0</v>
      </c>
      <c r="DU318">
        <v>0</v>
      </c>
      <c r="DV318">
        <v>0</v>
      </c>
      <c r="DX318">
        <v>0</v>
      </c>
      <c r="DY318">
        <v>0</v>
      </c>
      <c r="DZ318">
        <v>451.48750000000001</v>
      </c>
      <c r="EA318">
        <v>468.95</v>
      </c>
      <c r="ED318">
        <v>468.95</v>
      </c>
      <c r="EF318" t="s">
        <v>874</v>
      </c>
      <c r="EG318">
        <v>-2.696E-3</v>
      </c>
      <c r="EH318">
        <v>0</v>
      </c>
      <c r="EI318">
        <v>0</v>
      </c>
      <c r="EJ318">
        <v>0</v>
      </c>
      <c r="EK318">
        <v>0</v>
      </c>
      <c r="EL318" t="s">
        <v>872</v>
      </c>
      <c r="EM318" t="s">
        <v>872</v>
      </c>
      <c r="EN318" t="s">
        <v>872</v>
      </c>
      <c r="EO318" t="s">
        <v>872</v>
      </c>
      <c r="EQ318">
        <v>0</v>
      </c>
      <c r="ER318" s="22">
        <v>0</v>
      </c>
      <c r="ES318">
        <v>0</v>
      </c>
      <c r="ET318">
        <v>0</v>
      </c>
      <c r="EU318">
        <v>0</v>
      </c>
      <c r="EV318">
        <v>0</v>
      </c>
      <c r="EW318">
        <v>0</v>
      </c>
      <c r="EX318">
        <v>0</v>
      </c>
      <c r="EY318">
        <v>0</v>
      </c>
      <c r="EZ318">
        <v>0</v>
      </c>
      <c r="FA318">
        <v>427.21</v>
      </c>
      <c r="FC318">
        <v>427.21</v>
      </c>
      <c r="FD318">
        <v>0</v>
      </c>
      <c r="FE318">
        <v>0</v>
      </c>
      <c r="FF318" t="s">
        <v>875</v>
      </c>
      <c r="FG318">
        <v>427.21</v>
      </c>
      <c r="FI318">
        <v>427.21</v>
      </c>
      <c r="FJ318">
        <v>0</v>
      </c>
      <c r="FK318">
        <v>0</v>
      </c>
      <c r="FL318">
        <v>0</v>
      </c>
      <c r="FM318">
        <v>0</v>
      </c>
      <c r="FN318">
        <v>29.48</v>
      </c>
      <c r="FO318">
        <v>14.74</v>
      </c>
      <c r="FQ318">
        <v>29.48</v>
      </c>
      <c r="FR318">
        <v>0</v>
      </c>
      <c r="FS318">
        <v>0</v>
      </c>
      <c r="FT318">
        <v>0</v>
      </c>
      <c r="FV318">
        <v>0</v>
      </c>
      <c r="FW318">
        <v>0</v>
      </c>
      <c r="FX318">
        <v>0</v>
      </c>
      <c r="FY318">
        <v>0</v>
      </c>
      <c r="GA318">
        <v>0</v>
      </c>
      <c r="GB318">
        <v>0</v>
      </c>
      <c r="GC318">
        <v>0</v>
      </c>
      <c r="GD318">
        <v>0</v>
      </c>
      <c r="GE318">
        <v>38.15</v>
      </c>
      <c r="GF318">
        <v>9.5374999999999996</v>
      </c>
      <c r="GH318">
        <v>38.15</v>
      </c>
      <c r="GI318">
        <v>0</v>
      </c>
      <c r="GJ318">
        <v>0</v>
      </c>
      <c r="GL318">
        <v>0</v>
      </c>
      <c r="GM318">
        <v>0</v>
      </c>
      <c r="GN318">
        <v>0</v>
      </c>
      <c r="GP318">
        <v>0</v>
      </c>
      <c r="GQ318">
        <v>0</v>
      </c>
      <c r="GR318">
        <v>390.315</v>
      </c>
      <c r="GS318">
        <v>451.48750000000001</v>
      </c>
      <c r="GV318">
        <v>451.48750000000001</v>
      </c>
      <c r="GX318" t="s">
        <v>876</v>
      </c>
      <c r="GY318">
        <v>-4.5869999999999999E-3</v>
      </c>
      <c r="GZ318">
        <v>0</v>
      </c>
      <c r="HA318">
        <v>0</v>
      </c>
      <c r="HB318">
        <v>0</v>
      </c>
      <c r="HC318">
        <v>0</v>
      </c>
      <c r="HD318" t="s">
        <v>872</v>
      </c>
      <c r="HE318" t="s">
        <v>872</v>
      </c>
      <c r="HF318" t="s">
        <v>872</v>
      </c>
      <c r="HG318" t="s">
        <v>872</v>
      </c>
      <c r="HI318">
        <v>0</v>
      </c>
      <c r="HJ318">
        <v>0</v>
      </c>
      <c r="HK318">
        <v>0</v>
      </c>
      <c r="HL318">
        <v>0</v>
      </c>
      <c r="HM318">
        <v>0</v>
      </c>
      <c r="HN318">
        <v>0</v>
      </c>
      <c r="HO318">
        <v>0</v>
      </c>
      <c r="HP318">
        <v>0</v>
      </c>
      <c r="HQ318">
        <v>0</v>
      </c>
      <c r="HR318">
        <v>0</v>
      </c>
      <c r="HS318">
        <v>368.9</v>
      </c>
      <c r="HU318">
        <v>368.9</v>
      </c>
      <c r="HV318">
        <v>0</v>
      </c>
      <c r="HW318">
        <v>0</v>
      </c>
      <c r="HX318" t="s">
        <v>877</v>
      </c>
      <c r="HY318">
        <v>368.9</v>
      </c>
      <c r="IA318">
        <v>368.9</v>
      </c>
      <c r="IB318">
        <v>0</v>
      </c>
      <c r="IC318">
        <v>0</v>
      </c>
      <c r="ID318">
        <v>0</v>
      </c>
      <c r="IE318">
        <v>0</v>
      </c>
      <c r="IF318">
        <v>28.04</v>
      </c>
      <c r="IG318">
        <v>14.02</v>
      </c>
      <c r="II318">
        <v>28.04</v>
      </c>
      <c r="IJ318">
        <v>0</v>
      </c>
      <c r="IK318">
        <v>0</v>
      </c>
      <c r="IL318">
        <v>0</v>
      </c>
      <c r="IN318">
        <v>0</v>
      </c>
      <c r="IO318">
        <v>0</v>
      </c>
      <c r="IP318">
        <v>0</v>
      </c>
      <c r="IQ318">
        <v>0</v>
      </c>
      <c r="IS318">
        <v>0</v>
      </c>
      <c r="IT318">
        <v>0</v>
      </c>
      <c r="IU318">
        <v>0</v>
      </c>
      <c r="IV318">
        <v>0</v>
      </c>
      <c r="IW318">
        <v>29.58</v>
      </c>
      <c r="IX318">
        <v>7.3949999999999996</v>
      </c>
      <c r="IZ318">
        <v>29.58</v>
      </c>
      <c r="JA318">
        <v>0</v>
      </c>
      <c r="JB318">
        <v>0</v>
      </c>
      <c r="JD318">
        <v>0</v>
      </c>
      <c r="JE318">
        <v>0</v>
      </c>
      <c r="JF318">
        <v>0</v>
      </c>
      <c r="JH318">
        <v>0</v>
      </c>
      <c r="JI318">
        <v>0</v>
      </c>
      <c r="JJ318">
        <v>390.315</v>
      </c>
      <c r="JL318" t="s">
        <v>878</v>
      </c>
      <c r="JM318">
        <v>0</v>
      </c>
      <c r="JN318">
        <v>0</v>
      </c>
      <c r="JO318">
        <v>0</v>
      </c>
      <c r="JP318">
        <v>0</v>
      </c>
      <c r="JQ318">
        <v>0</v>
      </c>
      <c r="JR318">
        <v>44317.36438082176</v>
      </c>
      <c r="JS318">
        <v>1</v>
      </c>
      <c r="JT318">
        <v>3</v>
      </c>
    </row>
    <row r="319" spans="1:280" x14ac:dyDescent="0.25">
      <c r="A319">
        <v>4867</v>
      </c>
      <c r="B319">
        <v>2243</v>
      </c>
      <c r="D319" t="s">
        <v>446</v>
      </c>
      <c r="E319" t="s">
        <v>455</v>
      </c>
      <c r="F319" t="s">
        <v>1001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T319">
        <v>0</v>
      </c>
      <c r="U319">
        <v>0</v>
      </c>
      <c r="V319" t="s">
        <v>870</v>
      </c>
      <c r="W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G319">
        <v>0</v>
      </c>
      <c r="AH319">
        <v>0</v>
      </c>
      <c r="AI319">
        <v>0</v>
      </c>
      <c r="AJ319">
        <v>0</v>
      </c>
      <c r="AL319">
        <v>0</v>
      </c>
      <c r="AM319">
        <v>0</v>
      </c>
      <c r="AN319">
        <v>0</v>
      </c>
      <c r="AO319">
        <v>0</v>
      </c>
      <c r="AQ319">
        <v>0</v>
      </c>
      <c r="AR319">
        <v>0</v>
      </c>
      <c r="AS319">
        <v>0</v>
      </c>
      <c r="AT319">
        <v>0</v>
      </c>
      <c r="AU319">
        <v>0</v>
      </c>
      <c r="AV319">
        <v>0</v>
      </c>
      <c r="AX319">
        <v>0</v>
      </c>
      <c r="AY319">
        <v>0</v>
      </c>
      <c r="AZ319">
        <v>0</v>
      </c>
      <c r="BB319">
        <v>0</v>
      </c>
      <c r="BC319">
        <v>0</v>
      </c>
      <c r="BD319">
        <v>0</v>
      </c>
      <c r="BF319">
        <v>0</v>
      </c>
      <c r="BG319">
        <v>0</v>
      </c>
      <c r="BH319">
        <v>345.82</v>
      </c>
      <c r="BI319">
        <v>0</v>
      </c>
      <c r="BL319">
        <v>345.82</v>
      </c>
      <c r="BN319" t="s">
        <v>871</v>
      </c>
      <c r="BO319">
        <v>0</v>
      </c>
      <c r="BP319">
        <v>0</v>
      </c>
      <c r="BQ319">
        <v>0</v>
      </c>
      <c r="BR319">
        <v>0</v>
      </c>
      <c r="BS319">
        <v>0</v>
      </c>
      <c r="BT319" t="s">
        <v>872</v>
      </c>
      <c r="BU319" t="s">
        <v>872</v>
      </c>
      <c r="BV319" t="s">
        <v>872</v>
      </c>
      <c r="BW319" t="s">
        <v>872</v>
      </c>
      <c r="BY319">
        <v>0</v>
      </c>
      <c r="BZ319">
        <v>0</v>
      </c>
      <c r="CA319">
        <v>0</v>
      </c>
      <c r="CB319">
        <v>0</v>
      </c>
      <c r="CC319">
        <v>0</v>
      </c>
      <c r="CD319">
        <v>0</v>
      </c>
      <c r="CE319">
        <v>0</v>
      </c>
      <c r="CF319">
        <v>0</v>
      </c>
      <c r="CG319">
        <v>0</v>
      </c>
      <c r="CH319">
        <v>0</v>
      </c>
      <c r="CI319">
        <v>329.3</v>
      </c>
      <c r="CK319">
        <v>329.3</v>
      </c>
      <c r="CL319">
        <v>0</v>
      </c>
      <c r="CM319">
        <v>0</v>
      </c>
      <c r="CN319" t="s">
        <v>873</v>
      </c>
      <c r="CO319">
        <v>329.3</v>
      </c>
      <c r="CQ319">
        <v>329.3</v>
      </c>
      <c r="CR319">
        <v>0</v>
      </c>
      <c r="CS319">
        <v>0</v>
      </c>
      <c r="CT319">
        <v>0</v>
      </c>
      <c r="CU319">
        <v>0</v>
      </c>
      <c r="CV319">
        <v>19.88</v>
      </c>
      <c r="CW319">
        <v>9.94</v>
      </c>
      <c r="CY319">
        <v>19.88</v>
      </c>
      <c r="CZ319">
        <v>0</v>
      </c>
      <c r="DA319">
        <v>0</v>
      </c>
      <c r="DB319">
        <v>0</v>
      </c>
      <c r="DD319">
        <v>0</v>
      </c>
      <c r="DE319">
        <v>0</v>
      </c>
      <c r="DF319">
        <v>0</v>
      </c>
      <c r="DG319">
        <v>0</v>
      </c>
      <c r="DI319">
        <v>0</v>
      </c>
      <c r="DJ319">
        <v>0</v>
      </c>
      <c r="DK319">
        <v>0</v>
      </c>
      <c r="DL319">
        <v>0</v>
      </c>
      <c r="DM319">
        <v>26.32</v>
      </c>
      <c r="DN319">
        <v>6.58</v>
      </c>
      <c r="DP319">
        <v>26.32</v>
      </c>
      <c r="DQ319">
        <v>0</v>
      </c>
      <c r="DR319">
        <v>0</v>
      </c>
      <c r="DT319">
        <v>0</v>
      </c>
      <c r="DU319">
        <v>0</v>
      </c>
      <c r="DV319">
        <v>0</v>
      </c>
      <c r="DX319">
        <v>0</v>
      </c>
      <c r="DY319">
        <v>0</v>
      </c>
      <c r="DZ319">
        <v>323.92</v>
      </c>
      <c r="EA319">
        <v>345.82</v>
      </c>
      <c r="ED319">
        <v>345.82</v>
      </c>
      <c r="EF319" t="s">
        <v>874</v>
      </c>
      <c r="EG319">
        <v>-2.696E-3</v>
      </c>
      <c r="EH319">
        <v>0</v>
      </c>
      <c r="EI319">
        <v>0</v>
      </c>
      <c r="EJ319">
        <v>0</v>
      </c>
      <c r="EK319">
        <v>0</v>
      </c>
      <c r="EL319" t="s">
        <v>872</v>
      </c>
      <c r="EM319" t="s">
        <v>872</v>
      </c>
      <c r="EN319" t="s">
        <v>872</v>
      </c>
      <c r="EO319" t="s">
        <v>872</v>
      </c>
      <c r="EQ319">
        <v>0</v>
      </c>
      <c r="ER319" s="22">
        <v>0</v>
      </c>
      <c r="ES319">
        <v>0</v>
      </c>
      <c r="ET319">
        <v>0</v>
      </c>
      <c r="EU319">
        <v>0</v>
      </c>
      <c r="EV319">
        <v>0</v>
      </c>
      <c r="EW319">
        <v>0</v>
      </c>
      <c r="EX319">
        <v>0</v>
      </c>
      <c r="EY319">
        <v>0</v>
      </c>
      <c r="EZ319">
        <v>0</v>
      </c>
      <c r="FA319">
        <v>308.83</v>
      </c>
      <c r="FC319">
        <v>308.83</v>
      </c>
      <c r="FD319">
        <v>0</v>
      </c>
      <c r="FE319">
        <v>0</v>
      </c>
      <c r="FF319" t="s">
        <v>875</v>
      </c>
      <c r="FG319">
        <v>308.83</v>
      </c>
      <c r="FI319">
        <v>308.83</v>
      </c>
      <c r="FJ319">
        <v>0</v>
      </c>
      <c r="FK319">
        <v>0</v>
      </c>
      <c r="FL319">
        <v>0</v>
      </c>
      <c r="FM319">
        <v>0</v>
      </c>
      <c r="FN319">
        <v>16.39</v>
      </c>
      <c r="FO319">
        <v>8.1950000000000003</v>
      </c>
      <c r="FQ319">
        <v>16.39</v>
      </c>
      <c r="FR319">
        <v>0</v>
      </c>
      <c r="FS319">
        <v>0</v>
      </c>
      <c r="FT319">
        <v>0</v>
      </c>
      <c r="FV319">
        <v>0</v>
      </c>
      <c r="FW319">
        <v>0</v>
      </c>
      <c r="FX319">
        <v>0</v>
      </c>
      <c r="FY319">
        <v>0</v>
      </c>
      <c r="GA319">
        <v>0</v>
      </c>
      <c r="GB319">
        <v>0</v>
      </c>
      <c r="GC319">
        <v>0</v>
      </c>
      <c r="GD319">
        <v>0</v>
      </c>
      <c r="GE319">
        <v>27.58</v>
      </c>
      <c r="GF319">
        <v>6.8949999999999996</v>
      </c>
      <c r="GH319">
        <v>27.58</v>
      </c>
      <c r="GI319">
        <v>0</v>
      </c>
      <c r="GJ319">
        <v>0</v>
      </c>
      <c r="GL319">
        <v>0</v>
      </c>
      <c r="GM319">
        <v>0</v>
      </c>
      <c r="GN319">
        <v>0</v>
      </c>
      <c r="GP319">
        <v>0</v>
      </c>
      <c r="GQ319">
        <v>0</v>
      </c>
      <c r="GR319">
        <v>286.55500000000001</v>
      </c>
      <c r="GS319">
        <v>323.92</v>
      </c>
      <c r="GV319">
        <v>323.92</v>
      </c>
      <c r="GX319" t="s">
        <v>876</v>
      </c>
      <c r="GY319">
        <v>-4.5869999999999999E-3</v>
      </c>
      <c r="GZ319">
        <v>0</v>
      </c>
      <c r="HA319">
        <v>0</v>
      </c>
      <c r="HB319">
        <v>0</v>
      </c>
      <c r="HC319">
        <v>0</v>
      </c>
      <c r="HD319" t="s">
        <v>872</v>
      </c>
      <c r="HE319" t="s">
        <v>872</v>
      </c>
      <c r="HF319" t="s">
        <v>872</v>
      </c>
      <c r="HG319" t="s">
        <v>872</v>
      </c>
      <c r="HI319">
        <v>0</v>
      </c>
      <c r="HJ319">
        <v>0</v>
      </c>
      <c r="HK319">
        <v>0</v>
      </c>
      <c r="HL319">
        <v>0</v>
      </c>
      <c r="HM319">
        <v>0</v>
      </c>
      <c r="HN319">
        <v>0</v>
      </c>
      <c r="HO319">
        <v>0</v>
      </c>
      <c r="HP319">
        <v>0</v>
      </c>
      <c r="HQ319">
        <v>0</v>
      </c>
      <c r="HR319">
        <v>0</v>
      </c>
      <c r="HS319">
        <v>276.88</v>
      </c>
      <c r="HU319">
        <v>276.88</v>
      </c>
      <c r="HV319">
        <v>0</v>
      </c>
      <c r="HW319">
        <v>0</v>
      </c>
      <c r="HX319" t="s">
        <v>877</v>
      </c>
      <c r="HY319">
        <v>276.88</v>
      </c>
      <c r="IA319">
        <v>276.88</v>
      </c>
      <c r="IB319">
        <v>0</v>
      </c>
      <c r="IC319">
        <v>0</v>
      </c>
      <c r="ID319">
        <v>0</v>
      </c>
      <c r="IE319">
        <v>0</v>
      </c>
      <c r="IF319">
        <v>8.25</v>
      </c>
      <c r="IG319">
        <v>4.125</v>
      </c>
      <c r="II319">
        <v>8.25</v>
      </c>
      <c r="IJ319">
        <v>0</v>
      </c>
      <c r="IK319">
        <v>0</v>
      </c>
      <c r="IL319">
        <v>0</v>
      </c>
      <c r="IN319">
        <v>0</v>
      </c>
      <c r="IO319">
        <v>0</v>
      </c>
      <c r="IP319">
        <v>0</v>
      </c>
      <c r="IQ319">
        <v>0</v>
      </c>
      <c r="IS319">
        <v>0</v>
      </c>
      <c r="IT319">
        <v>0</v>
      </c>
      <c r="IU319">
        <v>0</v>
      </c>
      <c r="IV319">
        <v>0</v>
      </c>
      <c r="IW319">
        <v>22.2</v>
      </c>
      <c r="IX319">
        <v>5.55</v>
      </c>
      <c r="IZ319">
        <v>22.2</v>
      </c>
      <c r="JA319">
        <v>0</v>
      </c>
      <c r="JB319">
        <v>0</v>
      </c>
      <c r="JD319">
        <v>0</v>
      </c>
      <c r="JE319">
        <v>0</v>
      </c>
      <c r="JF319">
        <v>0</v>
      </c>
      <c r="JH319">
        <v>0</v>
      </c>
      <c r="JI319">
        <v>0</v>
      </c>
      <c r="JJ319">
        <v>286.55500000000001</v>
      </c>
      <c r="JL319" t="s">
        <v>878</v>
      </c>
      <c r="JM319">
        <v>0</v>
      </c>
      <c r="JN319">
        <v>0</v>
      </c>
      <c r="JO319">
        <v>0</v>
      </c>
      <c r="JP319">
        <v>0</v>
      </c>
      <c r="JQ319">
        <v>0</v>
      </c>
      <c r="JR319">
        <v>44317.36438082176</v>
      </c>
      <c r="JS319">
        <v>1</v>
      </c>
      <c r="JT319">
        <v>3</v>
      </c>
    </row>
    <row r="320" spans="1:280" x14ac:dyDescent="0.25">
      <c r="A320">
        <v>2244</v>
      </c>
      <c r="B320">
        <v>2244</v>
      </c>
      <c r="C320" t="s">
        <v>456</v>
      </c>
      <c r="D320" t="s">
        <v>446</v>
      </c>
      <c r="E320" t="s">
        <v>457</v>
      </c>
      <c r="G320">
        <v>2230</v>
      </c>
      <c r="H320">
        <v>18031458</v>
      </c>
      <c r="I320">
        <v>530</v>
      </c>
      <c r="J320">
        <v>0</v>
      </c>
      <c r="K320">
        <v>70733</v>
      </c>
      <c r="L320">
        <v>0</v>
      </c>
      <c r="M320">
        <v>0</v>
      </c>
      <c r="N320">
        <v>2191</v>
      </c>
      <c r="O320">
        <v>0</v>
      </c>
      <c r="P320">
        <v>13.31</v>
      </c>
      <c r="Q320">
        <v>2937151</v>
      </c>
      <c r="R320">
        <v>4839</v>
      </c>
      <c r="S320">
        <v>4839</v>
      </c>
      <c r="T320">
        <v>4839</v>
      </c>
      <c r="U320">
        <v>0</v>
      </c>
      <c r="V320" t="s">
        <v>870</v>
      </c>
      <c r="W320">
        <v>4839</v>
      </c>
      <c r="X320">
        <v>4839</v>
      </c>
      <c r="Y320">
        <v>4839</v>
      </c>
      <c r="Z320">
        <v>0</v>
      </c>
      <c r="AA320">
        <v>521</v>
      </c>
      <c r="AB320">
        <v>521</v>
      </c>
      <c r="AC320">
        <v>0</v>
      </c>
      <c r="AD320">
        <v>116</v>
      </c>
      <c r="AE320">
        <v>58</v>
      </c>
      <c r="AF320">
        <v>116</v>
      </c>
      <c r="AG320">
        <v>116</v>
      </c>
      <c r="AH320">
        <v>0</v>
      </c>
      <c r="AI320">
        <v>0</v>
      </c>
      <c r="AJ320">
        <v>0</v>
      </c>
      <c r="AK320">
        <v>0</v>
      </c>
      <c r="AL320">
        <v>0</v>
      </c>
      <c r="AM320">
        <v>0</v>
      </c>
      <c r="AN320">
        <v>0</v>
      </c>
      <c r="AO320">
        <v>0</v>
      </c>
      <c r="AP320">
        <v>0</v>
      </c>
      <c r="AQ320">
        <v>0</v>
      </c>
      <c r="AR320">
        <v>0</v>
      </c>
      <c r="AS320">
        <v>4</v>
      </c>
      <c r="AT320">
        <v>1</v>
      </c>
      <c r="AU320">
        <v>160.36000000000001</v>
      </c>
      <c r="AV320">
        <v>40.090000000000003</v>
      </c>
      <c r="AW320">
        <v>160.36000000000001</v>
      </c>
      <c r="AX320">
        <v>160.36000000000001</v>
      </c>
      <c r="AY320">
        <v>0</v>
      </c>
      <c r="AZ320">
        <v>0</v>
      </c>
      <c r="BA320">
        <v>0</v>
      </c>
      <c r="BB320">
        <v>0</v>
      </c>
      <c r="BC320">
        <v>0</v>
      </c>
      <c r="BD320">
        <v>0</v>
      </c>
      <c r="BE320">
        <v>0</v>
      </c>
      <c r="BF320">
        <v>0</v>
      </c>
      <c r="BG320">
        <v>0</v>
      </c>
      <c r="BH320">
        <v>5226.22</v>
      </c>
      <c r="BI320">
        <v>5459.09</v>
      </c>
      <c r="BJ320">
        <v>5439.4949999999999</v>
      </c>
      <c r="BK320">
        <v>5459.09</v>
      </c>
      <c r="BL320">
        <v>5459.09</v>
      </c>
      <c r="BM320">
        <v>5459.09</v>
      </c>
      <c r="BN320" t="s">
        <v>871</v>
      </c>
      <c r="BO320">
        <v>0</v>
      </c>
      <c r="BP320">
        <v>0</v>
      </c>
      <c r="BQ320">
        <v>606.97</v>
      </c>
      <c r="BR320">
        <v>38</v>
      </c>
      <c r="BS320">
        <v>0.7</v>
      </c>
      <c r="BT320" t="s">
        <v>872</v>
      </c>
      <c r="BU320" t="s">
        <v>872</v>
      </c>
      <c r="BV320" t="s">
        <v>872</v>
      </c>
      <c r="BW320" t="s">
        <v>872</v>
      </c>
      <c r="BX320">
        <v>2230</v>
      </c>
      <c r="BY320">
        <v>17506270</v>
      </c>
      <c r="BZ320">
        <v>515</v>
      </c>
      <c r="CA320">
        <v>0</v>
      </c>
      <c r="CB320">
        <v>68673</v>
      </c>
      <c r="CC320">
        <v>0</v>
      </c>
      <c r="CD320">
        <v>0</v>
      </c>
      <c r="CE320">
        <v>2127</v>
      </c>
      <c r="CF320">
        <v>0</v>
      </c>
      <c r="CG320">
        <v>13.31</v>
      </c>
      <c r="CH320">
        <v>2754953</v>
      </c>
      <c r="CI320">
        <v>4619.3900000000003</v>
      </c>
      <c r="CJ320">
        <v>4829.92</v>
      </c>
      <c r="CK320">
        <v>4619.3900000000003</v>
      </c>
      <c r="CL320">
        <v>210.53</v>
      </c>
      <c r="CM320">
        <v>0</v>
      </c>
      <c r="CN320" t="s">
        <v>873</v>
      </c>
      <c r="CO320">
        <v>4619.3900000000003</v>
      </c>
      <c r="CP320">
        <v>4829.92</v>
      </c>
      <c r="CQ320">
        <v>4619.3900000000003</v>
      </c>
      <c r="CR320">
        <v>210.53</v>
      </c>
      <c r="CS320">
        <v>513</v>
      </c>
      <c r="CT320">
        <v>513</v>
      </c>
      <c r="CU320">
        <v>0</v>
      </c>
      <c r="CV320">
        <v>109.12</v>
      </c>
      <c r="CW320">
        <v>54.56</v>
      </c>
      <c r="CX320">
        <v>111.12</v>
      </c>
      <c r="CY320">
        <v>109.12</v>
      </c>
      <c r="CZ320">
        <v>2</v>
      </c>
      <c r="DA320">
        <v>0</v>
      </c>
      <c r="DB320">
        <v>0</v>
      </c>
      <c r="DC320">
        <v>0</v>
      </c>
      <c r="DD320">
        <v>0</v>
      </c>
      <c r="DE320">
        <v>0</v>
      </c>
      <c r="DF320">
        <v>0</v>
      </c>
      <c r="DG320">
        <v>0</v>
      </c>
      <c r="DH320">
        <v>0</v>
      </c>
      <c r="DI320">
        <v>0</v>
      </c>
      <c r="DJ320">
        <v>0</v>
      </c>
      <c r="DK320">
        <v>4</v>
      </c>
      <c r="DL320">
        <v>1</v>
      </c>
      <c r="DM320">
        <v>153.08000000000001</v>
      </c>
      <c r="DN320">
        <v>38.270000000000003</v>
      </c>
      <c r="DO320">
        <v>160.06</v>
      </c>
      <c r="DP320">
        <v>153.08000000000001</v>
      </c>
      <c r="DQ320">
        <v>6.98</v>
      </c>
      <c r="DR320">
        <v>0</v>
      </c>
      <c r="DS320">
        <v>0</v>
      </c>
      <c r="DT320">
        <v>0</v>
      </c>
      <c r="DU320">
        <v>0</v>
      </c>
      <c r="DV320">
        <v>0</v>
      </c>
      <c r="DW320">
        <v>0</v>
      </c>
      <c r="DX320">
        <v>0</v>
      </c>
      <c r="DY320">
        <v>0</v>
      </c>
      <c r="DZ320">
        <v>5705.9274999999998</v>
      </c>
      <c r="EA320">
        <v>5226.22</v>
      </c>
      <c r="EB320">
        <v>5931.1774999999998</v>
      </c>
      <c r="EC320">
        <v>5439.4949999999999</v>
      </c>
      <c r="ED320">
        <v>5705.9274999999998</v>
      </c>
      <c r="EE320">
        <v>5931.1774999999998</v>
      </c>
      <c r="EF320" t="s">
        <v>874</v>
      </c>
      <c r="EG320">
        <v>-7.7200000000000001E-4</v>
      </c>
      <c r="EH320">
        <v>0</v>
      </c>
      <c r="EI320">
        <v>569.95000000000005</v>
      </c>
      <c r="EJ320">
        <v>43</v>
      </c>
      <c r="EK320">
        <v>0.7</v>
      </c>
      <c r="EL320" t="s">
        <v>872</v>
      </c>
      <c r="EM320" t="s">
        <v>872</v>
      </c>
      <c r="EN320" t="s">
        <v>872</v>
      </c>
      <c r="EO320" t="s">
        <v>872</v>
      </c>
      <c r="EP320">
        <v>2230</v>
      </c>
      <c r="EQ320">
        <v>16996379</v>
      </c>
      <c r="ER320" s="22">
        <v>0</v>
      </c>
      <c r="ES320">
        <v>574550</v>
      </c>
      <c r="ET320">
        <v>91511</v>
      </c>
      <c r="EU320">
        <v>0</v>
      </c>
      <c r="EV320">
        <v>0</v>
      </c>
      <c r="EW320">
        <v>2661</v>
      </c>
      <c r="EX320">
        <v>0</v>
      </c>
      <c r="EY320">
        <v>13.31</v>
      </c>
      <c r="EZ320">
        <v>2061245</v>
      </c>
      <c r="FA320">
        <v>5035.49</v>
      </c>
      <c r="FB320">
        <v>5258.66</v>
      </c>
      <c r="FC320">
        <v>5035.49</v>
      </c>
      <c r="FD320">
        <v>223.17</v>
      </c>
      <c r="FE320">
        <v>0</v>
      </c>
      <c r="FF320" t="s">
        <v>875</v>
      </c>
      <c r="FG320">
        <v>5035.49</v>
      </c>
      <c r="FH320">
        <v>5258.66</v>
      </c>
      <c r="FI320">
        <v>5035.49</v>
      </c>
      <c r="FJ320">
        <v>223.17</v>
      </c>
      <c r="FK320">
        <v>578</v>
      </c>
      <c r="FL320">
        <v>578</v>
      </c>
      <c r="FM320">
        <v>0</v>
      </c>
      <c r="FN320">
        <v>102.21</v>
      </c>
      <c r="FO320">
        <v>51.104999999999997</v>
      </c>
      <c r="FP320">
        <v>102.77</v>
      </c>
      <c r="FQ320">
        <v>102.21</v>
      </c>
      <c r="FR320">
        <v>0.56000000000000005</v>
      </c>
      <c r="FS320">
        <v>0</v>
      </c>
      <c r="FT320">
        <v>0</v>
      </c>
      <c r="FU320">
        <v>0</v>
      </c>
      <c r="FV320">
        <v>0</v>
      </c>
      <c r="FW320">
        <v>0</v>
      </c>
      <c r="FX320">
        <v>0</v>
      </c>
      <c r="FY320">
        <v>0</v>
      </c>
      <c r="FZ320">
        <v>0</v>
      </c>
      <c r="GA320">
        <v>0</v>
      </c>
      <c r="GB320">
        <v>0</v>
      </c>
      <c r="GC320">
        <v>3</v>
      </c>
      <c r="GD320">
        <v>0.75</v>
      </c>
      <c r="GE320">
        <v>162.33000000000001</v>
      </c>
      <c r="GF320">
        <v>40.582500000000003</v>
      </c>
      <c r="GG320">
        <v>169.53</v>
      </c>
      <c r="GH320">
        <v>162.33000000000001</v>
      </c>
      <c r="GI320">
        <v>7.2</v>
      </c>
      <c r="GJ320">
        <v>0</v>
      </c>
      <c r="GK320">
        <v>0</v>
      </c>
      <c r="GL320">
        <v>0</v>
      </c>
      <c r="GM320">
        <v>0</v>
      </c>
      <c r="GN320">
        <v>0</v>
      </c>
      <c r="GO320">
        <v>0</v>
      </c>
      <c r="GP320">
        <v>0</v>
      </c>
      <c r="GQ320">
        <v>0</v>
      </c>
      <c r="GR320">
        <v>5778.3175000000001</v>
      </c>
      <c r="GS320">
        <v>5705.9274999999998</v>
      </c>
      <c r="GT320">
        <v>5991.2974999999997</v>
      </c>
      <c r="GU320">
        <v>5931.1774999999998</v>
      </c>
      <c r="GV320">
        <v>5778.3175000000001</v>
      </c>
      <c r="GW320">
        <v>5991.2974999999997</v>
      </c>
      <c r="GX320" t="s">
        <v>876</v>
      </c>
      <c r="GY320">
        <v>-1.018E-3</v>
      </c>
      <c r="GZ320">
        <v>0</v>
      </c>
      <c r="HA320">
        <v>391.57</v>
      </c>
      <c r="HB320">
        <v>13</v>
      </c>
      <c r="HC320">
        <v>0.7</v>
      </c>
      <c r="HD320" t="s">
        <v>872</v>
      </c>
      <c r="HE320" t="s">
        <v>872</v>
      </c>
      <c r="HF320" t="s">
        <v>872</v>
      </c>
      <c r="HG320" t="s">
        <v>872</v>
      </c>
      <c r="HH320">
        <v>2230</v>
      </c>
      <c r="HI320">
        <v>16165917</v>
      </c>
      <c r="HJ320">
        <v>499</v>
      </c>
      <c r="HK320">
        <v>589717</v>
      </c>
      <c r="HL320">
        <v>127677</v>
      </c>
      <c r="HM320">
        <v>0</v>
      </c>
      <c r="HN320">
        <v>0</v>
      </c>
      <c r="HO320">
        <v>2828</v>
      </c>
      <c r="HP320">
        <v>0</v>
      </c>
      <c r="HQ320">
        <v>13.06</v>
      </c>
      <c r="HR320">
        <v>1945238</v>
      </c>
      <c r="HS320">
        <v>5118.4399999999996</v>
      </c>
      <c r="HT320">
        <v>5328.68</v>
      </c>
      <c r="HU320">
        <v>5118.4399999999996</v>
      </c>
      <c r="HV320">
        <v>210.24</v>
      </c>
      <c r="HW320">
        <v>0</v>
      </c>
      <c r="HX320" t="s">
        <v>877</v>
      </c>
      <c r="HY320">
        <v>5118.4399999999996</v>
      </c>
      <c r="HZ320">
        <v>5328.68</v>
      </c>
      <c r="IA320">
        <v>5118.4399999999996</v>
      </c>
      <c r="IB320">
        <v>210.24</v>
      </c>
      <c r="IC320">
        <v>569</v>
      </c>
      <c r="ID320">
        <v>569</v>
      </c>
      <c r="IE320">
        <v>0</v>
      </c>
      <c r="IF320">
        <v>96.05</v>
      </c>
      <c r="IG320">
        <v>48.024999999999999</v>
      </c>
      <c r="IH320">
        <v>98.03</v>
      </c>
      <c r="II320">
        <v>96.05</v>
      </c>
      <c r="IJ320">
        <v>1.98</v>
      </c>
      <c r="IK320">
        <v>0</v>
      </c>
      <c r="IL320">
        <v>0</v>
      </c>
      <c r="IM320">
        <v>0</v>
      </c>
      <c r="IN320">
        <v>0</v>
      </c>
      <c r="IO320">
        <v>0</v>
      </c>
      <c r="IP320">
        <v>0</v>
      </c>
      <c r="IQ320">
        <v>0</v>
      </c>
      <c r="IR320">
        <v>0</v>
      </c>
      <c r="IS320">
        <v>0</v>
      </c>
      <c r="IT320">
        <v>0</v>
      </c>
      <c r="IU320">
        <v>1</v>
      </c>
      <c r="IV320">
        <v>0.25</v>
      </c>
      <c r="IW320">
        <v>170.41</v>
      </c>
      <c r="IX320">
        <v>42.602499999999999</v>
      </c>
      <c r="IY320">
        <v>177.41</v>
      </c>
      <c r="IZ320">
        <v>170.41</v>
      </c>
      <c r="JA320">
        <v>7</v>
      </c>
      <c r="JB320">
        <v>0</v>
      </c>
      <c r="JC320">
        <v>0</v>
      </c>
      <c r="JD320">
        <v>0</v>
      </c>
      <c r="JE320">
        <v>0</v>
      </c>
      <c r="JF320">
        <v>0</v>
      </c>
      <c r="JG320">
        <v>0</v>
      </c>
      <c r="JH320">
        <v>0</v>
      </c>
      <c r="JI320">
        <v>0</v>
      </c>
      <c r="JJ320">
        <v>5778.3175000000001</v>
      </c>
      <c r="JK320">
        <v>5991.2974999999997</v>
      </c>
      <c r="JL320" t="s">
        <v>878</v>
      </c>
      <c r="JM320">
        <v>-1.3990000000000001E-3</v>
      </c>
      <c r="JN320">
        <v>0</v>
      </c>
      <c r="JO320">
        <v>365.05</v>
      </c>
      <c r="JP320">
        <v>9</v>
      </c>
      <c r="JQ320">
        <v>0.7</v>
      </c>
      <c r="JR320">
        <v>44317.36438082176</v>
      </c>
      <c r="JS320">
        <v>1</v>
      </c>
      <c r="JT320">
        <v>2</v>
      </c>
    </row>
    <row r="321" spans="1:280" x14ac:dyDescent="0.25">
      <c r="A321">
        <v>4220</v>
      </c>
      <c r="B321">
        <v>2244</v>
      </c>
      <c r="D321" t="s">
        <v>446</v>
      </c>
      <c r="E321" t="s">
        <v>457</v>
      </c>
      <c r="F321" t="s">
        <v>1002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T321">
        <v>0</v>
      </c>
      <c r="U321">
        <v>0</v>
      </c>
      <c r="V321" t="s">
        <v>870</v>
      </c>
      <c r="W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G321">
        <v>0</v>
      </c>
      <c r="AH321">
        <v>0</v>
      </c>
      <c r="AI321">
        <v>0</v>
      </c>
      <c r="AJ321">
        <v>0</v>
      </c>
      <c r="AL321">
        <v>0</v>
      </c>
      <c r="AM321">
        <v>0</v>
      </c>
      <c r="AN321">
        <v>0</v>
      </c>
      <c r="AO321">
        <v>0</v>
      </c>
      <c r="AQ321">
        <v>0</v>
      </c>
      <c r="AR321">
        <v>0</v>
      </c>
      <c r="AS321">
        <v>0</v>
      </c>
      <c r="AT321">
        <v>0</v>
      </c>
      <c r="AU321">
        <v>0</v>
      </c>
      <c r="AV321">
        <v>0</v>
      </c>
      <c r="AX321">
        <v>0</v>
      </c>
      <c r="AY321">
        <v>0</v>
      </c>
      <c r="AZ321">
        <v>0</v>
      </c>
      <c r="BB321">
        <v>0</v>
      </c>
      <c r="BC321">
        <v>0</v>
      </c>
      <c r="BD321">
        <v>0</v>
      </c>
      <c r="BF321">
        <v>0</v>
      </c>
      <c r="BG321">
        <v>0</v>
      </c>
      <c r="BH321">
        <v>213.27500000000001</v>
      </c>
      <c r="BI321">
        <v>0</v>
      </c>
      <c r="BL321">
        <v>213.27500000000001</v>
      </c>
      <c r="BN321" t="s">
        <v>871</v>
      </c>
      <c r="BO321">
        <v>0</v>
      </c>
      <c r="BP321">
        <v>0</v>
      </c>
      <c r="BQ321">
        <v>0</v>
      </c>
      <c r="BR321">
        <v>0</v>
      </c>
      <c r="BS321">
        <v>0</v>
      </c>
      <c r="BT321" t="s">
        <v>872</v>
      </c>
      <c r="BU321" t="s">
        <v>872</v>
      </c>
      <c r="BV321" t="s">
        <v>872</v>
      </c>
      <c r="BW321" t="s">
        <v>872</v>
      </c>
      <c r="BY321">
        <v>0</v>
      </c>
      <c r="BZ321">
        <v>0</v>
      </c>
      <c r="CA321">
        <v>0</v>
      </c>
      <c r="CB321">
        <v>0</v>
      </c>
      <c r="CC321">
        <v>0</v>
      </c>
      <c r="CD321">
        <v>0</v>
      </c>
      <c r="CE321">
        <v>0</v>
      </c>
      <c r="CF321">
        <v>0</v>
      </c>
      <c r="CG321">
        <v>0</v>
      </c>
      <c r="CH321">
        <v>0</v>
      </c>
      <c r="CI321">
        <v>210.53</v>
      </c>
      <c r="CK321">
        <v>210.53</v>
      </c>
      <c r="CL321">
        <v>0</v>
      </c>
      <c r="CM321">
        <v>0</v>
      </c>
      <c r="CN321" t="s">
        <v>873</v>
      </c>
      <c r="CO321">
        <v>210.53</v>
      </c>
      <c r="CQ321">
        <v>210.53</v>
      </c>
      <c r="CR321">
        <v>0</v>
      </c>
      <c r="CS321">
        <v>0</v>
      </c>
      <c r="CT321">
        <v>0</v>
      </c>
      <c r="CU321">
        <v>0</v>
      </c>
      <c r="CV321">
        <v>2</v>
      </c>
      <c r="CW321">
        <v>1</v>
      </c>
      <c r="CY321">
        <v>2</v>
      </c>
      <c r="CZ321">
        <v>0</v>
      </c>
      <c r="DA321">
        <v>0</v>
      </c>
      <c r="DB321">
        <v>0</v>
      </c>
      <c r="DD321">
        <v>0</v>
      </c>
      <c r="DE321">
        <v>0</v>
      </c>
      <c r="DF321">
        <v>0</v>
      </c>
      <c r="DG321">
        <v>0</v>
      </c>
      <c r="DI321">
        <v>0</v>
      </c>
      <c r="DJ321">
        <v>0</v>
      </c>
      <c r="DK321">
        <v>0</v>
      </c>
      <c r="DL321">
        <v>0</v>
      </c>
      <c r="DM321">
        <v>6.98</v>
      </c>
      <c r="DN321">
        <v>1.7450000000000001</v>
      </c>
      <c r="DP321">
        <v>6.98</v>
      </c>
      <c r="DQ321">
        <v>0</v>
      </c>
      <c r="DR321">
        <v>0</v>
      </c>
      <c r="DT321">
        <v>0</v>
      </c>
      <c r="DU321">
        <v>0</v>
      </c>
      <c r="DV321">
        <v>0</v>
      </c>
      <c r="DX321">
        <v>0</v>
      </c>
      <c r="DY321">
        <v>0</v>
      </c>
      <c r="DZ321">
        <v>225.25</v>
      </c>
      <c r="EA321">
        <v>213.27500000000001</v>
      </c>
      <c r="ED321">
        <v>225.25</v>
      </c>
      <c r="EF321" t="s">
        <v>874</v>
      </c>
      <c r="EG321">
        <v>-7.7200000000000001E-4</v>
      </c>
      <c r="EH321">
        <v>0</v>
      </c>
      <c r="EI321">
        <v>0</v>
      </c>
      <c r="EJ321">
        <v>0</v>
      </c>
      <c r="EK321">
        <v>0</v>
      </c>
      <c r="EL321" t="s">
        <v>872</v>
      </c>
      <c r="EM321" t="s">
        <v>872</v>
      </c>
      <c r="EN321" t="s">
        <v>872</v>
      </c>
      <c r="EO321" t="s">
        <v>872</v>
      </c>
      <c r="EQ321">
        <v>0</v>
      </c>
      <c r="ER321" s="22">
        <v>0</v>
      </c>
      <c r="ES321">
        <v>0</v>
      </c>
      <c r="ET321">
        <v>0</v>
      </c>
      <c r="EU321">
        <v>0</v>
      </c>
      <c r="EV321">
        <v>0</v>
      </c>
      <c r="EW321">
        <v>0</v>
      </c>
      <c r="EX321">
        <v>0</v>
      </c>
      <c r="EY321">
        <v>0</v>
      </c>
      <c r="EZ321">
        <v>0</v>
      </c>
      <c r="FA321">
        <v>223.17</v>
      </c>
      <c r="FC321">
        <v>223.17</v>
      </c>
      <c r="FD321">
        <v>0</v>
      </c>
      <c r="FE321">
        <v>0</v>
      </c>
      <c r="FF321" t="s">
        <v>875</v>
      </c>
      <c r="FG321">
        <v>223.17</v>
      </c>
      <c r="FI321">
        <v>223.17</v>
      </c>
      <c r="FJ321">
        <v>0</v>
      </c>
      <c r="FK321">
        <v>0</v>
      </c>
      <c r="FL321">
        <v>0</v>
      </c>
      <c r="FM321">
        <v>0</v>
      </c>
      <c r="FN321">
        <v>0.56000000000000005</v>
      </c>
      <c r="FO321">
        <v>0.28000000000000003</v>
      </c>
      <c r="FQ321">
        <v>0.56000000000000005</v>
      </c>
      <c r="FR321">
        <v>0</v>
      </c>
      <c r="FS321">
        <v>0</v>
      </c>
      <c r="FT321">
        <v>0</v>
      </c>
      <c r="FV321">
        <v>0</v>
      </c>
      <c r="FW321">
        <v>0</v>
      </c>
      <c r="FX321">
        <v>0</v>
      </c>
      <c r="FY321">
        <v>0</v>
      </c>
      <c r="GA321">
        <v>0</v>
      </c>
      <c r="GB321">
        <v>0</v>
      </c>
      <c r="GC321">
        <v>0</v>
      </c>
      <c r="GD321">
        <v>0</v>
      </c>
      <c r="GE321">
        <v>7.2</v>
      </c>
      <c r="GF321">
        <v>1.8</v>
      </c>
      <c r="GH321">
        <v>7.2</v>
      </c>
      <c r="GI321">
        <v>0</v>
      </c>
      <c r="GJ321">
        <v>0</v>
      </c>
      <c r="GL321">
        <v>0</v>
      </c>
      <c r="GM321">
        <v>0</v>
      </c>
      <c r="GN321">
        <v>0</v>
      </c>
      <c r="GP321">
        <v>0</v>
      </c>
      <c r="GQ321">
        <v>0</v>
      </c>
      <c r="GR321">
        <v>212.98</v>
      </c>
      <c r="GS321">
        <v>225.25</v>
      </c>
      <c r="GV321">
        <v>225.25</v>
      </c>
      <c r="GX321" t="s">
        <v>876</v>
      </c>
      <c r="GY321">
        <v>-1.018E-3</v>
      </c>
      <c r="GZ321">
        <v>0</v>
      </c>
      <c r="HA321">
        <v>0</v>
      </c>
      <c r="HB321">
        <v>0</v>
      </c>
      <c r="HC321">
        <v>0</v>
      </c>
      <c r="HD321" t="s">
        <v>872</v>
      </c>
      <c r="HE321" t="s">
        <v>872</v>
      </c>
      <c r="HF321" t="s">
        <v>872</v>
      </c>
      <c r="HG321" t="s">
        <v>872</v>
      </c>
      <c r="HI321">
        <v>0</v>
      </c>
      <c r="HJ321">
        <v>0</v>
      </c>
      <c r="HK321">
        <v>0</v>
      </c>
      <c r="HL321">
        <v>0</v>
      </c>
      <c r="HM321">
        <v>0</v>
      </c>
      <c r="HN321">
        <v>0</v>
      </c>
      <c r="HO321">
        <v>0</v>
      </c>
      <c r="HP321">
        <v>0</v>
      </c>
      <c r="HQ321">
        <v>0</v>
      </c>
      <c r="HR321">
        <v>0</v>
      </c>
      <c r="HS321">
        <v>210.24</v>
      </c>
      <c r="HU321">
        <v>210.24</v>
      </c>
      <c r="HV321">
        <v>0</v>
      </c>
      <c r="HW321">
        <v>0</v>
      </c>
      <c r="HX321" t="s">
        <v>877</v>
      </c>
      <c r="HY321">
        <v>210.24</v>
      </c>
      <c r="IA321">
        <v>210.24</v>
      </c>
      <c r="IB321">
        <v>0</v>
      </c>
      <c r="IC321">
        <v>0</v>
      </c>
      <c r="ID321">
        <v>0</v>
      </c>
      <c r="IE321">
        <v>0</v>
      </c>
      <c r="IF321">
        <v>1.98</v>
      </c>
      <c r="IG321">
        <v>0.99</v>
      </c>
      <c r="II321">
        <v>1.98</v>
      </c>
      <c r="IJ321">
        <v>0</v>
      </c>
      <c r="IK321">
        <v>0</v>
      </c>
      <c r="IL321">
        <v>0</v>
      </c>
      <c r="IN321">
        <v>0</v>
      </c>
      <c r="IO321">
        <v>0</v>
      </c>
      <c r="IP321">
        <v>0</v>
      </c>
      <c r="IQ321">
        <v>0</v>
      </c>
      <c r="IS321">
        <v>0</v>
      </c>
      <c r="IT321">
        <v>0</v>
      </c>
      <c r="IU321">
        <v>0</v>
      </c>
      <c r="IV321">
        <v>0</v>
      </c>
      <c r="IW321">
        <v>7</v>
      </c>
      <c r="IX321">
        <v>1.75</v>
      </c>
      <c r="IZ321">
        <v>7</v>
      </c>
      <c r="JA321">
        <v>0</v>
      </c>
      <c r="JB321">
        <v>0</v>
      </c>
      <c r="JD321">
        <v>0</v>
      </c>
      <c r="JE321">
        <v>0</v>
      </c>
      <c r="JF321">
        <v>0</v>
      </c>
      <c r="JH321">
        <v>0</v>
      </c>
      <c r="JI321">
        <v>0</v>
      </c>
      <c r="JJ321">
        <v>212.98</v>
      </c>
      <c r="JL321" t="s">
        <v>878</v>
      </c>
      <c r="JM321">
        <v>0</v>
      </c>
      <c r="JN321">
        <v>0</v>
      </c>
      <c r="JO321">
        <v>0</v>
      </c>
      <c r="JP321">
        <v>0</v>
      </c>
      <c r="JQ321">
        <v>0</v>
      </c>
      <c r="JR321">
        <v>44317.36438082176</v>
      </c>
      <c r="JS321">
        <v>1</v>
      </c>
      <c r="JT321">
        <v>3</v>
      </c>
    </row>
    <row r="322" spans="1:280" x14ac:dyDescent="0.25">
      <c r="A322">
        <v>2245</v>
      </c>
      <c r="B322">
        <v>2245</v>
      </c>
      <c r="C322" t="s">
        <v>458</v>
      </c>
      <c r="D322" t="s">
        <v>446</v>
      </c>
      <c r="E322" t="s">
        <v>459</v>
      </c>
      <c r="G322">
        <v>2230</v>
      </c>
      <c r="H322">
        <v>1415000</v>
      </c>
      <c r="I322">
        <v>0</v>
      </c>
      <c r="J322">
        <v>0</v>
      </c>
      <c r="K322">
        <v>15000</v>
      </c>
      <c r="L322">
        <v>1000000</v>
      </c>
      <c r="M322">
        <v>0</v>
      </c>
      <c r="N322">
        <v>0</v>
      </c>
      <c r="O322">
        <v>0</v>
      </c>
      <c r="P322">
        <v>11.47</v>
      </c>
      <c r="Q322">
        <v>250000</v>
      </c>
      <c r="R322">
        <v>530</v>
      </c>
      <c r="S322">
        <v>530</v>
      </c>
      <c r="T322">
        <v>530</v>
      </c>
      <c r="U322">
        <v>0</v>
      </c>
      <c r="V322" t="s">
        <v>870</v>
      </c>
      <c r="W322">
        <v>530</v>
      </c>
      <c r="X322">
        <v>530</v>
      </c>
      <c r="Y322">
        <v>530</v>
      </c>
      <c r="Z322">
        <v>0</v>
      </c>
      <c r="AA322">
        <v>80</v>
      </c>
      <c r="AB322">
        <v>58.3</v>
      </c>
      <c r="AC322">
        <v>4.4000000000000004</v>
      </c>
      <c r="AD322">
        <v>10</v>
      </c>
      <c r="AE322">
        <v>5</v>
      </c>
      <c r="AF322">
        <v>10</v>
      </c>
      <c r="AG322">
        <v>10</v>
      </c>
      <c r="AH322">
        <v>0</v>
      </c>
      <c r="AI322">
        <v>0</v>
      </c>
      <c r="AJ322">
        <v>0</v>
      </c>
      <c r="AK322">
        <v>0</v>
      </c>
      <c r="AL322">
        <v>0</v>
      </c>
      <c r="AM322">
        <v>0</v>
      </c>
      <c r="AN322">
        <v>0</v>
      </c>
      <c r="AO322">
        <v>0</v>
      </c>
      <c r="AP322">
        <v>0</v>
      </c>
      <c r="AQ322">
        <v>0</v>
      </c>
      <c r="AR322">
        <v>0</v>
      </c>
      <c r="AS322">
        <v>2</v>
      </c>
      <c r="AT322">
        <v>0.5</v>
      </c>
      <c r="AU322">
        <v>51.8</v>
      </c>
      <c r="AV322">
        <v>12.95</v>
      </c>
      <c r="AW322">
        <v>51.8</v>
      </c>
      <c r="AX322">
        <v>51.8</v>
      </c>
      <c r="AY322">
        <v>0</v>
      </c>
      <c r="AZ322">
        <v>0</v>
      </c>
      <c r="BA322">
        <v>0</v>
      </c>
      <c r="BB322">
        <v>0</v>
      </c>
      <c r="BC322">
        <v>0</v>
      </c>
      <c r="BD322">
        <v>87.7</v>
      </c>
      <c r="BE322">
        <v>87.7</v>
      </c>
      <c r="BF322">
        <v>87.7</v>
      </c>
      <c r="BG322">
        <v>0</v>
      </c>
      <c r="BH322">
        <v>650.33150000000001</v>
      </c>
      <c r="BI322">
        <v>698.85</v>
      </c>
      <c r="BJ322">
        <v>650.33150000000001</v>
      </c>
      <c r="BK322">
        <v>698.85</v>
      </c>
      <c r="BL322">
        <v>698.85</v>
      </c>
      <c r="BM322">
        <v>698.85</v>
      </c>
      <c r="BN322" t="s">
        <v>871</v>
      </c>
      <c r="BO322">
        <v>0</v>
      </c>
      <c r="BP322">
        <v>0</v>
      </c>
      <c r="BQ322">
        <v>471.7</v>
      </c>
      <c r="BR322">
        <v>20</v>
      </c>
      <c r="BS322">
        <v>0.7</v>
      </c>
      <c r="BT322" t="s">
        <v>872</v>
      </c>
      <c r="BU322" t="s">
        <v>872</v>
      </c>
      <c r="BV322" t="s">
        <v>872</v>
      </c>
      <c r="BW322" t="s">
        <v>872</v>
      </c>
      <c r="BX322">
        <v>2230</v>
      </c>
      <c r="BY322">
        <v>1360000</v>
      </c>
      <c r="BZ322">
        <v>0</v>
      </c>
      <c r="CA322">
        <v>0</v>
      </c>
      <c r="CB322">
        <v>15000</v>
      </c>
      <c r="CC322">
        <v>1000000</v>
      </c>
      <c r="CD322">
        <v>0</v>
      </c>
      <c r="CE322">
        <v>0</v>
      </c>
      <c r="CF322">
        <v>0</v>
      </c>
      <c r="CG322">
        <v>11.47</v>
      </c>
      <c r="CH322">
        <v>250000</v>
      </c>
      <c r="CI322">
        <v>488.65</v>
      </c>
      <c r="CJ322">
        <v>488.65</v>
      </c>
      <c r="CK322">
        <v>488.65</v>
      </c>
      <c r="CL322">
        <v>0</v>
      </c>
      <c r="CM322">
        <v>0</v>
      </c>
      <c r="CN322" t="s">
        <v>873</v>
      </c>
      <c r="CO322">
        <v>488.65</v>
      </c>
      <c r="CP322">
        <v>488.65</v>
      </c>
      <c r="CQ322">
        <v>488.65</v>
      </c>
      <c r="CR322">
        <v>0</v>
      </c>
      <c r="CS322">
        <v>79</v>
      </c>
      <c r="CT322">
        <v>53.7515</v>
      </c>
      <c r="CU322">
        <v>4.4000000000000004</v>
      </c>
      <c r="CV322">
        <v>6.78</v>
      </c>
      <c r="CW322">
        <v>3.39</v>
      </c>
      <c r="CX322">
        <v>6.78</v>
      </c>
      <c r="CY322">
        <v>6.78</v>
      </c>
      <c r="CZ322">
        <v>0</v>
      </c>
      <c r="DA322">
        <v>0</v>
      </c>
      <c r="DB322">
        <v>0</v>
      </c>
      <c r="DC322">
        <v>0</v>
      </c>
      <c r="DD322">
        <v>0</v>
      </c>
      <c r="DE322">
        <v>0</v>
      </c>
      <c r="DF322">
        <v>0</v>
      </c>
      <c r="DG322">
        <v>0</v>
      </c>
      <c r="DH322">
        <v>0</v>
      </c>
      <c r="DI322">
        <v>0</v>
      </c>
      <c r="DJ322">
        <v>0</v>
      </c>
      <c r="DK322">
        <v>2</v>
      </c>
      <c r="DL322">
        <v>0.5</v>
      </c>
      <c r="DM322">
        <v>47.76</v>
      </c>
      <c r="DN322">
        <v>11.94</v>
      </c>
      <c r="DO322">
        <v>47.76</v>
      </c>
      <c r="DP322">
        <v>47.76</v>
      </c>
      <c r="DQ322">
        <v>0</v>
      </c>
      <c r="DR322">
        <v>0</v>
      </c>
      <c r="DS322">
        <v>0</v>
      </c>
      <c r="DT322">
        <v>0</v>
      </c>
      <c r="DU322">
        <v>0</v>
      </c>
      <c r="DV322">
        <v>87.7</v>
      </c>
      <c r="DW322">
        <v>87.7</v>
      </c>
      <c r="DX322">
        <v>87.7</v>
      </c>
      <c r="DY322">
        <v>0</v>
      </c>
      <c r="DZ322">
        <v>708.31730000000005</v>
      </c>
      <c r="EA322">
        <v>650.33150000000001</v>
      </c>
      <c r="EB322">
        <v>708.31730000000005</v>
      </c>
      <c r="EC322">
        <v>650.33150000000001</v>
      </c>
      <c r="ED322">
        <v>708.31730000000005</v>
      </c>
      <c r="EE322">
        <v>708.31730000000005</v>
      </c>
      <c r="EF322" t="s">
        <v>874</v>
      </c>
      <c r="EG322">
        <v>-3.4719999999999998E-3</v>
      </c>
      <c r="EH322">
        <v>0</v>
      </c>
      <c r="EI322">
        <v>509.84</v>
      </c>
      <c r="EJ322">
        <v>33</v>
      </c>
      <c r="EK322">
        <v>0.7</v>
      </c>
      <c r="EL322" t="s">
        <v>872</v>
      </c>
      <c r="EM322" t="s">
        <v>872</v>
      </c>
      <c r="EN322" t="s">
        <v>872</v>
      </c>
      <c r="EO322" t="s">
        <v>872</v>
      </c>
      <c r="EP322">
        <v>2230</v>
      </c>
      <c r="EQ322">
        <v>1344638</v>
      </c>
      <c r="ER322" s="22">
        <v>0</v>
      </c>
      <c r="ES322">
        <v>56505</v>
      </c>
      <c r="ET322">
        <v>12944</v>
      </c>
      <c r="EU322">
        <v>1063822</v>
      </c>
      <c r="EV322">
        <v>0</v>
      </c>
      <c r="EW322">
        <v>0</v>
      </c>
      <c r="EX322">
        <v>0</v>
      </c>
      <c r="EY322">
        <v>11.47</v>
      </c>
      <c r="EZ322">
        <v>274217</v>
      </c>
      <c r="FA322">
        <v>539.42999999999995</v>
      </c>
      <c r="FB322">
        <v>539.42999999999995</v>
      </c>
      <c r="FC322">
        <v>539.42999999999995</v>
      </c>
      <c r="FD322">
        <v>0</v>
      </c>
      <c r="FE322">
        <v>0</v>
      </c>
      <c r="FF322" t="s">
        <v>875</v>
      </c>
      <c r="FG322">
        <v>539.42999999999995</v>
      </c>
      <c r="FH322">
        <v>539.42999999999995</v>
      </c>
      <c r="FI322">
        <v>539.42999999999995</v>
      </c>
      <c r="FJ322">
        <v>0</v>
      </c>
      <c r="FK322">
        <v>80</v>
      </c>
      <c r="FL322">
        <v>59.337299999999999</v>
      </c>
      <c r="FM322">
        <v>4.4000000000000004</v>
      </c>
      <c r="FN322">
        <v>9.9</v>
      </c>
      <c r="FO322">
        <v>4.95</v>
      </c>
      <c r="FP322">
        <v>9.9</v>
      </c>
      <c r="FQ322">
        <v>9.9</v>
      </c>
      <c r="FR322">
        <v>0</v>
      </c>
      <c r="FS322">
        <v>0</v>
      </c>
      <c r="FT322">
        <v>0</v>
      </c>
      <c r="FU322">
        <v>0</v>
      </c>
      <c r="FV322">
        <v>0</v>
      </c>
      <c r="FW322">
        <v>0</v>
      </c>
      <c r="FX322">
        <v>0</v>
      </c>
      <c r="FY322">
        <v>0</v>
      </c>
      <c r="FZ322">
        <v>0</v>
      </c>
      <c r="GA322">
        <v>0</v>
      </c>
      <c r="GB322">
        <v>0</v>
      </c>
      <c r="GC322">
        <v>2</v>
      </c>
      <c r="GD322">
        <v>0.5</v>
      </c>
      <c r="GE322">
        <v>48</v>
      </c>
      <c r="GF322">
        <v>12</v>
      </c>
      <c r="GG322">
        <v>48</v>
      </c>
      <c r="GH322">
        <v>48</v>
      </c>
      <c r="GI322">
        <v>0</v>
      </c>
      <c r="GJ322">
        <v>0</v>
      </c>
      <c r="GK322">
        <v>0</v>
      </c>
      <c r="GL322">
        <v>0</v>
      </c>
      <c r="GM322">
        <v>0</v>
      </c>
      <c r="GN322">
        <v>87.7</v>
      </c>
      <c r="GO322">
        <v>87.7</v>
      </c>
      <c r="GP322">
        <v>87.7</v>
      </c>
      <c r="GQ322">
        <v>0</v>
      </c>
      <c r="GR322">
        <v>748.11869999999999</v>
      </c>
      <c r="GS322">
        <v>708.31730000000005</v>
      </c>
      <c r="GT322">
        <v>748.11869999999999</v>
      </c>
      <c r="GU322">
        <v>708.31730000000005</v>
      </c>
      <c r="GV322">
        <v>748.11869999999999</v>
      </c>
      <c r="GW322">
        <v>748.11869999999999</v>
      </c>
      <c r="GX322" t="s">
        <v>876</v>
      </c>
      <c r="GY322">
        <v>-8.7049999999999992E-3</v>
      </c>
      <c r="GZ322">
        <v>0</v>
      </c>
      <c r="HA322">
        <v>503.92</v>
      </c>
      <c r="HB322">
        <v>26</v>
      </c>
      <c r="HC322">
        <v>0.7</v>
      </c>
      <c r="HD322" t="s">
        <v>872</v>
      </c>
      <c r="HE322" t="s">
        <v>872</v>
      </c>
      <c r="HF322" t="s">
        <v>872</v>
      </c>
      <c r="HG322" t="s">
        <v>872</v>
      </c>
      <c r="HH322">
        <v>2230</v>
      </c>
      <c r="HI322">
        <v>1263423</v>
      </c>
      <c r="HJ322">
        <v>0</v>
      </c>
      <c r="HK322">
        <v>60974</v>
      </c>
      <c r="HL322">
        <v>12796</v>
      </c>
      <c r="HM322">
        <v>996356</v>
      </c>
      <c r="HN322">
        <v>0</v>
      </c>
      <c r="HO322">
        <v>0</v>
      </c>
      <c r="HP322">
        <v>0</v>
      </c>
      <c r="HQ322">
        <v>11.66</v>
      </c>
      <c r="HR322">
        <v>248418</v>
      </c>
      <c r="HS322">
        <v>566.16999999999996</v>
      </c>
      <c r="HT322">
        <v>566.16999999999996</v>
      </c>
      <c r="HU322">
        <v>566.16999999999996</v>
      </c>
      <c r="HV322">
        <v>0</v>
      </c>
      <c r="HW322">
        <v>0</v>
      </c>
      <c r="HX322" t="s">
        <v>877</v>
      </c>
      <c r="HY322">
        <v>566.16999999999996</v>
      </c>
      <c r="HZ322">
        <v>566.16999999999996</v>
      </c>
      <c r="IA322">
        <v>566.16999999999996</v>
      </c>
      <c r="IB322">
        <v>0</v>
      </c>
      <c r="IC322">
        <v>98</v>
      </c>
      <c r="ID322">
        <v>62.278700000000001</v>
      </c>
      <c r="IE322">
        <v>9.6</v>
      </c>
      <c r="IF322">
        <v>9.74</v>
      </c>
      <c r="IG322">
        <v>4.87</v>
      </c>
      <c r="IH322">
        <v>9.74</v>
      </c>
      <c r="II322">
        <v>9.74</v>
      </c>
      <c r="IJ322">
        <v>0</v>
      </c>
      <c r="IK322">
        <v>0</v>
      </c>
      <c r="IL322">
        <v>0</v>
      </c>
      <c r="IM322">
        <v>0</v>
      </c>
      <c r="IN322">
        <v>0</v>
      </c>
      <c r="IO322">
        <v>0</v>
      </c>
      <c r="IP322">
        <v>0</v>
      </c>
      <c r="IQ322">
        <v>0</v>
      </c>
      <c r="IR322">
        <v>0</v>
      </c>
      <c r="IS322">
        <v>0</v>
      </c>
      <c r="IT322">
        <v>0</v>
      </c>
      <c r="IU322">
        <v>1</v>
      </c>
      <c r="IV322">
        <v>0.25</v>
      </c>
      <c r="IW322">
        <v>69</v>
      </c>
      <c r="IX322">
        <v>17.25</v>
      </c>
      <c r="IY322">
        <v>69</v>
      </c>
      <c r="IZ322">
        <v>69</v>
      </c>
      <c r="JA322">
        <v>0</v>
      </c>
      <c r="JB322">
        <v>0</v>
      </c>
      <c r="JC322">
        <v>0</v>
      </c>
      <c r="JD322">
        <v>0</v>
      </c>
      <c r="JE322">
        <v>0</v>
      </c>
      <c r="JF322">
        <v>87.7</v>
      </c>
      <c r="JG322">
        <v>87.7</v>
      </c>
      <c r="JH322">
        <v>87.7</v>
      </c>
      <c r="JI322">
        <v>0</v>
      </c>
      <c r="JJ322">
        <v>748.11869999999999</v>
      </c>
      <c r="JK322">
        <v>748.11869999999999</v>
      </c>
      <c r="JL322" t="s">
        <v>878</v>
      </c>
      <c r="JM322">
        <v>-9.6349999999999995E-3</v>
      </c>
      <c r="JN322">
        <v>0</v>
      </c>
      <c r="JO322">
        <v>438.77</v>
      </c>
      <c r="JP322">
        <v>16</v>
      </c>
      <c r="JQ322">
        <v>0.7</v>
      </c>
      <c r="JR322">
        <v>44317.36438082176</v>
      </c>
      <c r="JS322">
        <v>1</v>
      </c>
      <c r="JT322">
        <v>2</v>
      </c>
    </row>
    <row r="323" spans="1:280" x14ac:dyDescent="0.25">
      <c r="A323">
        <v>2247</v>
      </c>
      <c r="B323">
        <v>2247</v>
      </c>
      <c r="C323" t="s">
        <v>460</v>
      </c>
      <c r="D323" t="s">
        <v>461</v>
      </c>
      <c r="E323" t="s">
        <v>462</v>
      </c>
      <c r="G323">
        <v>2004</v>
      </c>
      <c r="H323">
        <v>166682</v>
      </c>
      <c r="I323">
        <v>0</v>
      </c>
      <c r="J323">
        <v>0</v>
      </c>
      <c r="K323">
        <v>4500</v>
      </c>
      <c r="L323">
        <v>0</v>
      </c>
      <c r="M323">
        <v>60000</v>
      </c>
      <c r="N323">
        <v>0</v>
      </c>
      <c r="O323">
        <v>0</v>
      </c>
      <c r="P323">
        <v>18.32</v>
      </c>
      <c r="Q323">
        <v>274000</v>
      </c>
      <c r="R323">
        <v>59</v>
      </c>
      <c r="S323">
        <v>59</v>
      </c>
      <c r="T323">
        <v>59</v>
      </c>
      <c r="U323">
        <v>0</v>
      </c>
      <c r="V323" t="s">
        <v>870</v>
      </c>
      <c r="W323">
        <v>59</v>
      </c>
      <c r="X323">
        <v>59</v>
      </c>
      <c r="Y323">
        <v>59</v>
      </c>
      <c r="Z323">
        <v>0</v>
      </c>
      <c r="AA323">
        <v>6</v>
      </c>
      <c r="AB323">
        <v>6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  <c r="AI323">
        <v>0</v>
      </c>
      <c r="AJ323">
        <v>0</v>
      </c>
      <c r="AK323">
        <v>0</v>
      </c>
      <c r="AL323">
        <v>0</v>
      </c>
      <c r="AM323">
        <v>0</v>
      </c>
      <c r="AN323">
        <v>0</v>
      </c>
      <c r="AO323">
        <v>0</v>
      </c>
      <c r="AP323">
        <v>0</v>
      </c>
      <c r="AQ323">
        <v>0</v>
      </c>
      <c r="AR323">
        <v>0</v>
      </c>
      <c r="AS323">
        <v>0</v>
      </c>
      <c r="AT323">
        <v>0</v>
      </c>
      <c r="AU323">
        <v>9</v>
      </c>
      <c r="AV323">
        <v>2.25</v>
      </c>
      <c r="AW323">
        <v>9</v>
      </c>
      <c r="AX323">
        <v>9</v>
      </c>
      <c r="AY323">
        <v>0</v>
      </c>
      <c r="AZ323">
        <v>34.5</v>
      </c>
      <c r="BA323">
        <v>34.5</v>
      </c>
      <c r="BB323">
        <v>34.5</v>
      </c>
      <c r="BC323">
        <v>0</v>
      </c>
      <c r="BD323">
        <v>50.46</v>
      </c>
      <c r="BE323">
        <v>50.46</v>
      </c>
      <c r="BF323">
        <v>50.46</v>
      </c>
      <c r="BG323">
        <v>0</v>
      </c>
      <c r="BH323">
        <v>144.0642</v>
      </c>
      <c r="BI323">
        <v>152.21</v>
      </c>
      <c r="BJ323">
        <v>144.0642</v>
      </c>
      <c r="BK323">
        <v>152.21</v>
      </c>
      <c r="BL323">
        <v>152.21</v>
      </c>
      <c r="BM323">
        <v>152.21</v>
      </c>
      <c r="BN323" t="s">
        <v>871</v>
      </c>
      <c r="BO323">
        <v>0</v>
      </c>
      <c r="BP323">
        <v>0</v>
      </c>
      <c r="BQ323">
        <v>4644.07</v>
      </c>
      <c r="BR323">
        <v>97</v>
      </c>
      <c r="BS323">
        <v>0.9</v>
      </c>
      <c r="BT323" t="s">
        <v>872</v>
      </c>
      <c r="BU323" t="s">
        <v>872</v>
      </c>
      <c r="BV323" t="s">
        <v>872</v>
      </c>
      <c r="BW323" t="s">
        <v>872</v>
      </c>
      <c r="BX323">
        <v>2004</v>
      </c>
      <c r="BY323">
        <v>163414</v>
      </c>
      <c r="BZ323">
        <v>25000</v>
      </c>
      <c r="CA323">
        <v>0</v>
      </c>
      <c r="CB323">
        <v>4500</v>
      </c>
      <c r="CC323">
        <v>0</v>
      </c>
      <c r="CD323">
        <v>58889</v>
      </c>
      <c r="CE323">
        <v>0</v>
      </c>
      <c r="CF323">
        <v>0</v>
      </c>
      <c r="CG323">
        <v>18.32</v>
      </c>
      <c r="CH323">
        <v>263000</v>
      </c>
      <c r="CI323">
        <v>51.22</v>
      </c>
      <c r="CJ323">
        <v>51.22</v>
      </c>
      <c r="CK323">
        <v>51.22</v>
      </c>
      <c r="CL323">
        <v>0</v>
      </c>
      <c r="CM323">
        <v>0</v>
      </c>
      <c r="CN323" t="s">
        <v>873</v>
      </c>
      <c r="CO323">
        <v>51.22</v>
      </c>
      <c r="CP323">
        <v>51.22</v>
      </c>
      <c r="CQ323">
        <v>51.22</v>
      </c>
      <c r="CR323">
        <v>0</v>
      </c>
      <c r="CS323">
        <v>6</v>
      </c>
      <c r="CT323">
        <v>5.6341999999999999</v>
      </c>
      <c r="CU323">
        <v>0</v>
      </c>
      <c r="CV323">
        <v>0</v>
      </c>
      <c r="CW323">
        <v>0</v>
      </c>
      <c r="CX323">
        <v>0</v>
      </c>
      <c r="CY323">
        <v>0</v>
      </c>
      <c r="CZ323">
        <v>0</v>
      </c>
      <c r="DA323">
        <v>0</v>
      </c>
      <c r="DB323">
        <v>0</v>
      </c>
      <c r="DC323">
        <v>0</v>
      </c>
      <c r="DD323">
        <v>0</v>
      </c>
      <c r="DE323">
        <v>0</v>
      </c>
      <c r="DF323">
        <v>0</v>
      </c>
      <c r="DG323">
        <v>0</v>
      </c>
      <c r="DH323">
        <v>0</v>
      </c>
      <c r="DI323">
        <v>0</v>
      </c>
      <c r="DJ323">
        <v>0</v>
      </c>
      <c r="DK323">
        <v>0</v>
      </c>
      <c r="DL323">
        <v>0</v>
      </c>
      <c r="DM323">
        <v>9</v>
      </c>
      <c r="DN323">
        <v>2.25</v>
      </c>
      <c r="DO323">
        <v>9</v>
      </c>
      <c r="DP323">
        <v>9</v>
      </c>
      <c r="DQ323">
        <v>0</v>
      </c>
      <c r="DR323">
        <v>34.5</v>
      </c>
      <c r="DS323">
        <v>34.5</v>
      </c>
      <c r="DT323">
        <v>34.5</v>
      </c>
      <c r="DU323">
        <v>0</v>
      </c>
      <c r="DV323">
        <v>50.46</v>
      </c>
      <c r="DW323">
        <v>50.46</v>
      </c>
      <c r="DX323">
        <v>50.46</v>
      </c>
      <c r="DY323">
        <v>0</v>
      </c>
      <c r="DZ323">
        <v>149.09</v>
      </c>
      <c r="EA323">
        <v>144.0642</v>
      </c>
      <c r="EB323">
        <v>149.09</v>
      </c>
      <c r="EC323">
        <v>144.0642</v>
      </c>
      <c r="ED323">
        <v>149.09</v>
      </c>
      <c r="EE323">
        <v>149.09</v>
      </c>
      <c r="EF323" t="s">
        <v>874</v>
      </c>
      <c r="EG323">
        <v>-1.8209999999999999E-3</v>
      </c>
      <c r="EH323">
        <v>0</v>
      </c>
      <c r="EI323">
        <v>5125.71</v>
      </c>
      <c r="EJ323">
        <v>97</v>
      </c>
      <c r="EK323">
        <v>0.9</v>
      </c>
      <c r="EL323" t="s">
        <v>872</v>
      </c>
      <c r="EM323" t="s">
        <v>872</v>
      </c>
      <c r="EN323" t="s">
        <v>872</v>
      </c>
      <c r="EO323" t="s">
        <v>872</v>
      </c>
      <c r="EP323">
        <v>2004</v>
      </c>
      <c r="EQ323">
        <v>219317</v>
      </c>
      <c r="ER323" s="22">
        <v>0</v>
      </c>
      <c r="ES323">
        <v>5337</v>
      </c>
      <c r="ET323">
        <v>49075</v>
      </c>
      <c r="EU323">
        <v>0</v>
      </c>
      <c r="EV323">
        <v>73723</v>
      </c>
      <c r="EW323">
        <v>0</v>
      </c>
      <c r="EX323">
        <v>0</v>
      </c>
      <c r="EY323">
        <v>18.32</v>
      </c>
      <c r="EZ323">
        <v>196994</v>
      </c>
      <c r="FA323">
        <v>55.38</v>
      </c>
      <c r="FB323">
        <v>55.38</v>
      </c>
      <c r="FC323">
        <v>55.38</v>
      </c>
      <c r="FD323">
        <v>0</v>
      </c>
      <c r="FE323">
        <v>0</v>
      </c>
      <c r="FF323" t="s">
        <v>875</v>
      </c>
      <c r="FG323">
        <v>55.38</v>
      </c>
      <c r="FH323">
        <v>55.38</v>
      </c>
      <c r="FI323">
        <v>55.38</v>
      </c>
      <c r="FJ323">
        <v>0</v>
      </c>
      <c r="FK323">
        <v>5</v>
      </c>
      <c r="FL323">
        <v>5</v>
      </c>
      <c r="FM323">
        <v>0</v>
      </c>
      <c r="FN323">
        <v>0</v>
      </c>
      <c r="FO323">
        <v>0</v>
      </c>
      <c r="FP323">
        <v>0</v>
      </c>
      <c r="FQ323">
        <v>0</v>
      </c>
      <c r="FR323">
        <v>0</v>
      </c>
      <c r="FS323">
        <v>0</v>
      </c>
      <c r="FT323">
        <v>0</v>
      </c>
      <c r="FU323">
        <v>0</v>
      </c>
      <c r="FV323">
        <v>0</v>
      </c>
      <c r="FW323">
        <v>0</v>
      </c>
      <c r="FX323">
        <v>0</v>
      </c>
      <c r="FY323">
        <v>0</v>
      </c>
      <c r="FZ323">
        <v>0</v>
      </c>
      <c r="GA323">
        <v>0</v>
      </c>
      <c r="GB323">
        <v>0</v>
      </c>
      <c r="GC323">
        <v>0</v>
      </c>
      <c r="GD323">
        <v>0</v>
      </c>
      <c r="GE323">
        <v>15</v>
      </c>
      <c r="GF323">
        <v>3.75</v>
      </c>
      <c r="GG323">
        <v>15</v>
      </c>
      <c r="GH323">
        <v>15</v>
      </c>
      <c r="GI323">
        <v>0</v>
      </c>
      <c r="GJ323">
        <v>34.5</v>
      </c>
      <c r="GK323">
        <v>34.5</v>
      </c>
      <c r="GL323">
        <v>34.5</v>
      </c>
      <c r="GM323">
        <v>0</v>
      </c>
      <c r="GN323">
        <v>50.46</v>
      </c>
      <c r="GO323">
        <v>50.46</v>
      </c>
      <c r="GP323">
        <v>50.46</v>
      </c>
      <c r="GQ323">
        <v>0</v>
      </c>
      <c r="GR323">
        <v>151.62</v>
      </c>
      <c r="GS323">
        <v>149.09</v>
      </c>
      <c r="GT323">
        <v>151.62</v>
      </c>
      <c r="GU323">
        <v>149.09</v>
      </c>
      <c r="GV323">
        <v>151.62</v>
      </c>
      <c r="GW323">
        <v>151.62</v>
      </c>
      <c r="GX323" t="s">
        <v>876</v>
      </c>
      <c r="GY323">
        <v>0</v>
      </c>
      <c r="GZ323">
        <v>0</v>
      </c>
      <c r="HA323">
        <v>3557.13</v>
      </c>
      <c r="HB323">
        <v>96</v>
      </c>
      <c r="HC323">
        <v>0.9</v>
      </c>
      <c r="HD323" t="s">
        <v>872</v>
      </c>
      <c r="HE323" t="s">
        <v>872</v>
      </c>
      <c r="HF323" t="s">
        <v>872</v>
      </c>
      <c r="HG323" t="s">
        <v>872</v>
      </c>
      <c r="HH323">
        <v>2004</v>
      </c>
      <c r="HI323">
        <v>161970</v>
      </c>
      <c r="HJ323">
        <v>47149</v>
      </c>
      <c r="HK323">
        <v>5270</v>
      </c>
      <c r="HL323">
        <v>5813</v>
      </c>
      <c r="HM323">
        <v>0</v>
      </c>
      <c r="HN323">
        <v>69948</v>
      </c>
      <c r="HO323">
        <v>0</v>
      </c>
      <c r="HP323">
        <v>0</v>
      </c>
      <c r="HQ323">
        <v>19.79</v>
      </c>
      <c r="HR323">
        <v>200022</v>
      </c>
      <c r="HS323">
        <v>60.16</v>
      </c>
      <c r="HT323">
        <v>60.16</v>
      </c>
      <c r="HU323">
        <v>60.16</v>
      </c>
      <c r="HV323">
        <v>0</v>
      </c>
      <c r="HW323">
        <v>0</v>
      </c>
      <c r="HX323" t="s">
        <v>877</v>
      </c>
      <c r="HY323">
        <v>60.16</v>
      </c>
      <c r="HZ323">
        <v>60.16</v>
      </c>
      <c r="IA323">
        <v>60.16</v>
      </c>
      <c r="IB323">
        <v>0</v>
      </c>
      <c r="IC323">
        <v>3</v>
      </c>
      <c r="ID323">
        <v>3</v>
      </c>
      <c r="IE323">
        <v>0</v>
      </c>
      <c r="IF323">
        <v>0</v>
      </c>
      <c r="IG323">
        <v>0</v>
      </c>
      <c r="IH323">
        <v>0</v>
      </c>
      <c r="II323">
        <v>0</v>
      </c>
      <c r="IJ323">
        <v>0</v>
      </c>
      <c r="IK323">
        <v>0</v>
      </c>
      <c r="IL323">
        <v>0</v>
      </c>
      <c r="IM323">
        <v>0</v>
      </c>
      <c r="IN323">
        <v>0</v>
      </c>
      <c r="IO323">
        <v>0</v>
      </c>
      <c r="IP323">
        <v>0</v>
      </c>
      <c r="IQ323">
        <v>0</v>
      </c>
      <c r="IR323">
        <v>0</v>
      </c>
      <c r="IS323">
        <v>0</v>
      </c>
      <c r="IT323">
        <v>0</v>
      </c>
      <c r="IU323">
        <v>0</v>
      </c>
      <c r="IV323">
        <v>0</v>
      </c>
      <c r="IW323">
        <v>14</v>
      </c>
      <c r="IX323">
        <v>3.5</v>
      </c>
      <c r="IY323">
        <v>14</v>
      </c>
      <c r="IZ323">
        <v>14</v>
      </c>
      <c r="JA323">
        <v>0</v>
      </c>
      <c r="JB323">
        <v>34.5</v>
      </c>
      <c r="JC323">
        <v>34.5</v>
      </c>
      <c r="JD323">
        <v>34.5</v>
      </c>
      <c r="JE323">
        <v>0</v>
      </c>
      <c r="JF323">
        <v>50.46</v>
      </c>
      <c r="JG323">
        <v>50.46</v>
      </c>
      <c r="JH323">
        <v>50.46</v>
      </c>
      <c r="JI323">
        <v>0</v>
      </c>
      <c r="JJ323">
        <v>151.62</v>
      </c>
      <c r="JK323">
        <v>151.62</v>
      </c>
      <c r="JL323" t="s">
        <v>878</v>
      </c>
      <c r="JM323">
        <v>0</v>
      </c>
      <c r="JN323">
        <v>0</v>
      </c>
      <c r="JO323">
        <v>3324.83</v>
      </c>
      <c r="JP323">
        <v>95</v>
      </c>
      <c r="JQ323">
        <v>0.9</v>
      </c>
      <c r="JR323">
        <v>44317.36438082176</v>
      </c>
      <c r="JS323">
        <v>1</v>
      </c>
      <c r="JT323">
        <v>2</v>
      </c>
    </row>
    <row r="324" spans="1:280" x14ac:dyDescent="0.25">
      <c r="A324">
        <v>2248</v>
      </c>
      <c r="B324">
        <v>2248</v>
      </c>
      <c r="C324" t="s">
        <v>463</v>
      </c>
      <c r="D324" t="s">
        <v>461</v>
      </c>
      <c r="E324" t="s">
        <v>464</v>
      </c>
      <c r="G324">
        <v>2004</v>
      </c>
      <c r="H324">
        <v>240000</v>
      </c>
      <c r="I324">
        <v>35000</v>
      </c>
      <c r="J324">
        <v>0</v>
      </c>
      <c r="K324">
        <v>4700</v>
      </c>
      <c r="L324">
        <v>0</v>
      </c>
      <c r="M324">
        <v>484000</v>
      </c>
      <c r="N324">
        <v>0</v>
      </c>
      <c r="O324">
        <v>0</v>
      </c>
      <c r="P324">
        <v>12.73</v>
      </c>
      <c r="Q324">
        <v>65000</v>
      </c>
      <c r="R324">
        <v>1425</v>
      </c>
      <c r="S324">
        <v>1425</v>
      </c>
      <c r="T324">
        <v>1425</v>
      </c>
      <c r="U324">
        <v>0</v>
      </c>
      <c r="V324" t="s">
        <v>870</v>
      </c>
      <c r="W324">
        <v>1425</v>
      </c>
      <c r="X324">
        <v>1425</v>
      </c>
      <c r="Y324">
        <v>1425</v>
      </c>
      <c r="Z324">
        <v>0</v>
      </c>
      <c r="AA324">
        <v>65</v>
      </c>
      <c r="AB324">
        <v>65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  <c r="AI324">
        <v>0</v>
      </c>
      <c r="AJ324">
        <v>0</v>
      </c>
      <c r="AK324">
        <v>0</v>
      </c>
      <c r="AL324">
        <v>0</v>
      </c>
      <c r="AM324">
        <v>0</v>
      </c>
      <c r="AN324">
        <v>0</v>
      </c>
      <c r="AO324">
        <v>0</v>
      </c>
      <c r="AP324">
        <v>0</v>
      </c>
      <c r="AQ324">
        <v>0</v>
      </c>
      <c r="AR324">
        <v>0</v>
      </c>
      <c r="AS324">
        <v>1</v>
      </c>
      <c r="AT324">
        <v>0.25</v>
      </c>
      <c r="AU324">
        <v>25</v>
      </c>
      <c r="AV324">
        <v>6.25</v>
      </c>
      <c r="AW324">
        <v>25</v>
      </c>
      <c r="AX324">
        <v>25</v>
      </c>
      <c r="AY324">
        <v>0</v>
      </c>
      <c r="AZ324">
        <v>0</v>
      </c>
      <c r="BA324">
        <v>0</v>
      </c>
      <c r="BB324">
        <v>0</v>
      </c>
      <c r="BC324">
        <v>0</v>
      </c>
      <c r="BD324">
        <v>0</v>
      </c>
      <c r="BE324">
        <v>50.46</v>
      </c>
      <c r="BF324">
        <v>0</v>
      </c>
      <c r="BG324">
        <v>50.46</v>
      </c>
      <c r="BH324">
        <v>96.25</v>
      </c>
      <c r="BI324">
        <v>1496.5</v>
      </c>
      <c r="BJ324">
        <v>1488.4</v>
      </c>
      <c r="BK324">
        <v>1546.96</v>
      </c>
      <c r="BL324">
        <v>1496.5</v>
      </c>
      <c r="BM324">
        <v>1546.96</v>
      </c>
      <c r="BN324" t="s">
        <v>871</v>
      </c>
      <c r="BO324">
        <v>0</v>
      </c>
      <c r="BP324">
        <v>0</v>
      </c>
      <c r="BQ324">
        <v>45.61</v>
      </c>
      <c r="BR324">
        <v>1</v>
      </c>
      <c r="BS324">
        <v>0.7</v>
      </c>
      <c r="BT324" t="s">
        <v>872</v>
      </c>
      <c r="BU324" t="s">
        <v>872</v>
      </c>
      <c r="BV324" t="s">
        <v>872</v>
      </c>
      <c r="BW324" t="s">
        <v>872</v>
      </c>
      <c r="BX324">
        <v>2004</v>
      </c>
      <c r="BY324">
        <v>215372</v>
      </c>
      <c r="BZ324">
        <v>35000</v>
      </c>
      <c r="CA324">
        <v>0</v>
      </c>
      <c r="CB324">
        <v>4700</v>
      </c>
      <c r="CC324">
        <v>0</v>
      </c>
      <c r="CD324">
        <v>484000</v>
      </c>
      <c r="CE324">
        <v>0</v>
      </c>
      <c r="CF324">
        <v>0</v>
      </c>
      <c r="CG324">
        <v>12.73</v>
      </c>
      <c r="CH324">
        <v>65000</v>
      </c>
      <c r="CI324">
        <v>0</v>
      </c>
      <c r="CJ324">
        <v>1335.44</v>
      </c>
      <c r="CK324">
        <v>0</v>
      </c>
      <c r="CL324">
        <v>1335.44</v>
      </c>
      <c r="CM324">
        <v>0</v>
      </c>
      <c r="CN324" t="s">
        <v>873</v>
      </c>
      <c r="CO324">
        <v>0</v>
      </c>
      <c r="CP324">
        <v>1335.44</v>
      </c>
      <c r="CQ324">
        <v>0</v>
      </c>
      <c r="CR324">
        <v>1335.44</v>
      </c>
      <c r="CS324">
        <v>96</v>
      </c>
      <c r="CT324">
        <v>96</v>
      </c>
      <c r="CU324">
        <v>0</v>
      </c>
      <c r="CV324">
        <v>0</v>
      </c>
      <c r="CW324">
        <v>0</v>
      </c>
      <c r="CX324">
        <v>0</v>
      </c>
      <c r="CY324">
        <v>0</v>
      </c>
      <c r="CZ324">
        <v>0</v>
      </c>
      <c r="DA324">
        <v>0</v>
      </c>
      <c r="DB324">
        <v>0</v>
      </c>
      <c r="DC324">
        <v>0</v>
      </c>
      <c r="DD324">
        <v>0</v>
      </c>
      <c r="DE324">
        <v>0</v>
      </c>
      <c r="DF324">
        <v>0</v>
      </c>
      <c r="DG324">
        <v>0</v>
      </c>
      <c r="DH324">
        <v>0</v>
      </c>
      <c r="DI324">
        <v>0</v>
      </c>
      <c r="DJ324">
        <v>0</v>
      </c>
      <c r="DK324">
        <v>1</v>
      </c>
      <c r="DL324">
        <v>0.25</v>
      </c>
      <c r="DM324">
        <v>0</v>
      </c>
      <c r="DN324">
        <v>0</v>
      </c>
      <c r="DO324">
        <v>25</v>
      </c>
      <c r="DP324">
        <v>0</v>
      </c>
      <c r="DQ324">
        <v>25</v>
      </c>
      <c r="DR324">
        <v>0</v>
      </c>
      <c r="DS324">
        <v>0</v>
      </c>
      <c r="DT324">
        <v>0</v>
      </c>
      <c r="DU324">
        <v>0</v>
      </c>
      <c r="DV324">
        <v>0</v>
      </c>
      <c r="DW324">
        <v>50.46</v>
      </c>
      <c r="DX324">
        <v>0</v>
      </c>
      <c r="DY324">
        <v>50.46</v>
      </c>
      <c r="DZ324">
        <v>63.25</v>
      </c>
      <c r="EA324">
        <v>96.25</v>
      </c>
      <c r="EB324">
        <v>1135.7</v>
      </c>
      <c r="EC324">
        <v>1488.4</v>
      </c>
      <c r="ED324">
        <v>96.25</v>
      </c>
      <c r="EE324">
        <v>1488.4</v>
      </c>
      <c r="EF324" t="s">
        <v>874</v>
      </c>
      <c r="EG324">
        <v>-1.4480000000000001E-3</v>
      </c>
      <c r="EH324">
        <v>0</v>
      </c>
      <c r="EI324">
        <v>48.6</v>
      </c>
      <c r="EJ324">
        <v>2</v>
      </c>
      <c r="EK324">
        <v>0.7</v>
      </c>
      <c r="EL324" t="s">
        <v>872</v>
      </c>
      <c r="EM324" t="s">
        <v>872</v>
      </c>
      <c r="EN324" t="s">
        <v>872</v>
      </c>
      <c r="EO324" t="s">
        <v>872</v>
      </c>
      <c r="EP324">
        <v>2004</v>
      </c>
      <c r="EQ324">
        <v>229666</v>
      </c>
      <c r="ER324" s="22">
        <v>35315</v>
      </c>
      <c r="ES324">
        <v>4419</v>
      </c>
      <c r="ET324">
        <v>4955</v>
      </c>
      <c r="EU324">
        <v>0</v>
      </c>
      <c r="EV324">
        <v>455695</v>
      </c>
      <c r="EW324">
        <v>0</v>
      </c>
      <c r="EX324">
        <v>0</v>
      </c>
      <c r="EY324">
        <v>12.73</v>
      </c>
      <c r="EZ324">
        <v>54562</v>
      </c>
      <c r="FA324">
        <v>0</v>
      </c>
      <c r="FB324">
        <v>1016.24</v>
      </c>
      <c r="FC324">
        <v>0</v>
      </c>
      <c r="FD324">
        <v>1016.24</v>
      </c>
      <c r="FE324">
        <v>0</v>
      </c>
      <c r="FF324" t="s">
        <v>875</v>
      </c>
      <c r="FG324">
        <v>0</v>
      </c>
      <c r="FH324">
        <v>1016.24</v>
      </c>
      <c r="FI324">
        <v>0</v>
      </c>
      <c r="FJ324">
        <v>1016.24</v>
      </c>
      <c r="FK324">
        <v>63</v>
      </c>
      <c r="FL324">
        <v>63</v>
      </c>
      <c r="FM324">
        <v>0</v>
      </c>
      <c r="FN324">
        <v>0</v>
      </c>
      <c r="FO324">
        <v>0</v>
      </c>
      <c r="FP324">
        <v>0</v>
      </c>
      <c r="FQ324">
        <v>0</v>
      </c>
      <c r="FR324">
        <v>0</v>
      </c>
      <c r="FS324">
        <v>0</v>
      </c>
      <c r="FT324">
        <v>0</v>
      </c>
      <c r="FU324">
        <v>0</v>
      </c>
      <c r="FV324">
        <v>0</v>
      </c>
      <c r="FW324">
        <v>0</v>
      </c>
      <c r="FX324">
        <v>0</v>
      </c>
      <c r="FY324">
        <v>0</v>
      </c>
      <c r="FZ324">
        <v>0</v>
      </c>
      <c r="GA324">
        <v>0</v>
      </c>
      <c r="GB324">
        <v>0</v>
      </c>
      <c r="GC324">
        <v>1</v>
      </c>
      <c r="GD324">
        <v>0.25</v>
      </c>
      <c r="GE324">
        <v>0</v>
      </c>
      <c r="GF324">
        <v>0</v>
      </c>
      <c r="GG324">
        <v>23</v>
      </c>
      <c r="GH324">
        <v>0</v>
      </c>
      <c r="GI324">
        <v>23</v>
      </c>
      <c r="GJ324">
        <v>0</v>
      </c>
      <c r="GK324">
        <v>0</v>
      </c>
      <c r="GL324">
        <v>0</v>
      </c>
      <c r="GM324">
        <v>0</v>
      </c>
      <c r="GN324">
        <v>0</v>
      </c>
      <c r="GO324">
        <v>50.46</v>
      </c>
      <c r="GP324">
        <v>0</v>
      </c>
      <c r="GQ324">
        <v>50.46</v>
      </c>
      <c r="GR324">
        <v>46.02</v>
      </c>
      <c r="GS324">
        <v>63.25</v>
      </c>
      <c r="GT324">
        <v>853.34</v>
      </c>
      <c r="GU324">
        <v>1135.7</v>
      </c>
      <c r="GV324">
        <v>63.25</v>
      </c>
      <c r="GW324">
        <v>1135.7</v>
      </c>
      <c r="GX324" t="s">
        <v>876</v>
      </c>
      <c r="GY324">
        <v>-3.6359999999999999E-3</v>
      </c>
      <c r="GZ324">
        <v>0</v>
      </c>
      <c r="HA324">
        <v>53.49</v>
      </c>
      <c r="HB324">
        <v>1</v>
      </c>
      <c r="HC324">
        <v>0.7</v>
      </c>
      <c r="HD324" t="s">
        <v>872</v>
      </c>
      <c r="HE324" t="s">
        <v>872</v>
      </c>
      <c r="HF324" t="s">
        <v>872</v>
      </c>
      <c r="HG324" t="s">
        <v>872</v>
      </c>
      <c r="HH324">
        <v>2004</v>
      </c>
      <c r="HI324">
        <v>217783</v>
      </c>
      <c r="HJ324">
        <v>41989</v>
      </c>
      <c r="HK324">
        <v>4990</v>
      </c>
      <c r="HL324">
        <v>8056</v>
      </c>
      <c r="HM324">
        <v>0</v>
      </c>
      <c r="HN324">
        <v>411599</v>
      </c>
      <c r="HO324">
        <v>0</v>
      </c>
      <c r="HP324">
        <v>0</v>
      </c>
      <c r="HQ324">
        <v>13.7</v>
      </c>
      <c r="HR324">
        <v>75330</v>
      </c>
      <c r="HS324">
        <v>0</v>
      </c>
      <c r="HT324">
        <v>750.13</v>
      </c>
      <c r="HU324">
        <v>0</v>
      </c>
      <c r="HV324">
        <v>750.13</v>
      </c>
      <c r="HW324">
        <v>0</v>
      </c>
      <c r="HX324" t="s">
        <v>877</v>
      </c>
      <c r="HY324">
        <v>0</v>
      </c>
      <c r="HZ324">
        <v>750.13</v>
      </c>
      <c r="IA324">
        <v>0</v>
      </c>
      <c r="IB324">
        <v>750.13</v>
      </c>
      <c r="IC324">
        <v>46</v>
      </c>
      <c r="ID324">
        <v>46</v>
      </c>
      <c r="IE324">
        <v>0</v>
      </c>
      <c r="IF324">
        <v>0</v>
      </c>
      <c r="IG324">
        <v>0</v>
      </c>
      <c r="IH324">
        <v>0</v>
      </c>
      <c r="II324">
        <v>0</v>
      </c>
      <c r="IJ324">
        <v>0</v>
      </c>
      <c r="IK324">
        <v>0</v>
      </c>
      <c r="IL324">
        <v>0</v>
      </c>
      <c r="IM324">
        <v>0</v>
      </c>
      <c r="IN324">
        <v>0</v>
      </c>
      <c r="IO324">
        <v>0</v>
      </c>
      <c r="IP324">
        <v>0</v>
      </c>
      <c r="IQ324">
        <v>0</v>
      </c>
      <c r="IR324">
        <v>0</v>
      </c>
      <c r="IS324">
        <v>0</v>
      </c>
      <c r="IT324">
        <v>0</v>
      </c>
      <c r="IU324">
        <v>0</v>
      </c>
      <c r="IV324">
        <v>0</v>
      </c>
      <c r="IW324">
        <v>0.08</v>
      </c>
      <c r="IX324">
        <v>0.02</v>
      </c>
      <c r="IY324">
        <v>27</v>
      </c>
      <c r="IZ324">
        <v>0.08</v>
      </c>
      <c r="JA324">
        <v>26.92</v>
      </c>
      <c r="JB324">
        <v>0</v>
      </c>
      <c r="JC324">
        <v>0</v>
      </c>
      <c r="JD324">
        <v>0</v>
      </c>
      <c r="JE324">
        <v>0</v>
      </c>
      <c r="JF324">
        <v>0</v>
      </c>
      <c r="JG324">
        <v>50.46</v>
      </c>
      <c r="JH324">
        <v>0</v>
      </c>
      <c r="JI324">
        <v>50.46</v>
      </c>
      <c r="JJ324">
        <v>46.02</v>
      </c>
      <c r="JK324">
        <v>853.34</v>
      </c>
      <c r="JL324" t="s">
        <v>878</v>
      </c>
      <c r="JM324">
        <v>0</v>
      </c>
      <c r="JN324">
        <v>0</v>
      </c>
      <c r="JO324">
        <v>100.42</v>
      </c>
      <c r="JP324">
        <v>2</v>
      </c>
      <c r="JQ324">
        <v>0.7</v>
      </c>
      <c r="JR324">
        <v>44317.36438082176</v>
      </c>
      <c r="JS324">
        <v>1</v>
      </c>
      <c r="JT324">
        <v>2</v>
      </c>
    </row>
    <row r="325" spans="1:280" x14ac:dyDescent="0.25">
      <c r="A325">
        <v>1205</v>
      </c>
      <c r="B325">
        <v>2248</v>
      </c>
      <c r="D325" t="s">
        <v>461</v>
      </c>
      <c r="E325" t="s">
        <v>464</v>
      </c>
      <c r="F325" t="s">
        <v>1003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T325">
        <v>0</v>
      </c>
      <c r="U325">
        <v>0</v>
      </c>
      <c r="V325" t="s">
        <v>870</v>
      </c>
      <c r="W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G325">
        <v>0</v>
      </c>
      <c r="AH325">
        <v>0</v>
      </c>
      <c r="AI325">
        <v>0</v>
      </c>
      <c r="AJ325">
        <v>0</v>
      </c>
      <c r="AL325">
        <v>0</v>
      </c>
      <c r="AM325">
        <v>0</v>
      </c>
      <c r="AN325">
        <v>0</v>
      </c>
      <c r="AO325">
        <v>0</v>
      </c>
      <c r="AQ325">
        <v>0</v>
      </c>
      <c r="AR325">
        <v>0</v>
      </c>
      <c r="AS325">
        <v>0</v>
      </c>
      <c r="AT325">
        <v>0</v>
      </c>
      <c r="AU325">
        <v>0</v>
      </c>
      <c r="AV325">
        <v>0</v>
      </c>
      <c r="AX325">
        <v>0</v>
      </c>
      <c r="AY325">
        <v>0</v>
      </c>
      <c r="AZ325">
        <v>0</v>
      </c>
      <c r="BB325">
        <v>0</v>
      </c>
      <c r="BC325">
        <v>0</v>
      </c>
      <c r="BD325">
        <v>50.46</v>
      </c>
      <c r="BF325">
        <v>50.46</v>
      </c>
      <c r="BG325">
        <v>0</v>
      </c>
      <c r="BH325">
        <v>1392.15</v>
      </c>
      <c r="BI325">
        <v>50.46</v>
      </c>
      <c r="BL325">
        <v>1392.15</v>
      </c>
      <c r="BN325" t="s">
        <v>871</v>
      </c>
      <c r="BO325">
        <v>0</v>
      </c>
      <c r="BP325">
        <v>0</v>
      </c>
      <c r="BQ325">
        <v>0</v>
      </c>
      <c r="BR325">
        <v>0</v>
      </c>
      <c r="BS325">
        <v>0</v>
      </c>
      <c r="BT325" t="s">
        <v>872</v>
      </c>
      <c r="BU325" t="s">
        <v>872</v>
      </c>
      <c r="BV325" t="s">
        <v>872</v>
      </c>
      <c r="BW325" t="s">
        <v>872</v>
      </c>
      <c r="BY325">
        <v>0</v>
      </c>
      <c r="BZ325">
        <v>0</v>
      </c>
      <c r="CA325">
        <v>0</v>
      </c>
      <c r="CB325">
        <v>0</v>
      </c>
      <c r="CC325">
        <v>0</v>
      </c>
      <c r="CD325">
        <v>0</v>
      </c>
      <c r="CE325">
        <v>0</v>
      </c>
      <c r="CF325">
        <v>0</v>
      </c>
      <c r="CG325">
        <v>0</v>
      </c>
      <c r="CH325">
        <v>0</v>
      </c>
      <c r="CI325">
        <v>1335.44</v>
      </c>
      <c r="CK325">
        <v>1335.44</v>
      </c>
      <c r="CL325">
        <v>0</v>
      </c>
      <c r="CM325">
        <v>0</v>
      </c>
      <c r="CN325" t="s">
        <v>873</v>
      </c>
      <c r="CO325">
        <v>1335.44</v>
      </c>
      <c r="CQ325">
        <v>1335.44</v>
      </c>
      <c r="CR325">
        <v>0</v>
      </c>
      <c r="CS325">
        <v>0</v>
      </c>
      <c r="CT325">
        <v>0</v>
      </c>
      <c r="CU325">
        <v>0</v>
      </c>
      <c r="CV325">
        <v>0</v>
      </c>
      <c r="CW325">
        <v>0</v>
      </c>
      <c r="CY325">
        <v>0</v>
      </c>
      <c r="CZ325">
        <v>0</v>
      </c>
      <c r="DA325">
        <v>0</v>
      </c>
      <c r="DB325">
        <v>0</v>
      </c>
      <c r="DD325">
        <v>0</v>
      </c>
      <c r="DE325">
        <v>0</v>
      </c>
      <c r="DF325">
        <v>0</v>
      </c>
      <c r="DG325">
        <v>0</v>
      </c>
      <c r="DI325">
        <v>0</v>
      </c>
      <c r="DJ325">
        <v>0</v>
      </c>
      <c r="DK325">
        <v>0</v>
      </c>
      <c r="DL325">
        <v>0</v>
      </c>
      <c r="DM325">
        <v>25</v>
      </c>
      <c r="DN325">
        <v>6.25</v>
      </c>
      <c r="DP325">
        <v>25</v>
      </c>
      <c r="DQ325">
        <v>0</v>
      </c>
      <c r="DR325">
        <v>0</v>
      </c>
      <c r="DT325">
        <v>0</v>
      </c>
      <c r="DU325">
        <v>0</v>
      </c>
      <c r="DV325">
        <v>50.46</v>
      </c>
      <c r="DX325">
        <v>50.46</v>
      </c>
      <c r="DY325">
        <v>0</v>
      </c>
      <c r="DZ325">
        <v>1072.45</v>
      </c>
      <c r="EA325">
        <v>1392.15</v>
      </c>
      <c r="ED325">
        <v>1392.15</v>
      </c>
      <c r="EF325" t="s">
        <v>874</v>
      </c>
      <c r="EG325">
        <v>-1.4480000000000001E-3</v>
      </c>
      <c r="EH325">
        <v>0</v>
      </c>
      <c r="EI325">
        <v>0</v>
      </c>
      <c r="EJ325">
        <v>0</v>
      </c>
      <c r="EK325">
        <v>0</v>
      </c>
      <c r="EL325" t="s">
        <v>872</v>
      </c>
      <c r="EM325" t="s">
        <v>872</v>
      </c>
      <c r="EN325" t="s">
        <v>872</v>
      </c>
      <c r="EO325" t="s">
        <v>872</v>
      </c>
      <c r="EQ325">
        <v>0</v>
      </c>
      <c r="ER325" s="22">
        <v>0</v>
      </c>
      <c r="ES325">
        <v>0</v>
      </c>
      <c r="ET325">
        <v>0</v>
      </c>
      <c r="EU325">
        <v>0</v>
      </c>
      <c r="EV325">
        <v>0</v>
      </c>
      <c r="EW325">
        <v>0</v>
      </c>
      <c r="EX325">
        <v>0</v>
      </c>
      <c r="EY325">
        <v>0</v>
      </c>
      <c r="EZ325">
        <v>0</v>
      </c>
      <c r="FA325">
        <v>1016.24</v>
      </c>
      <c r="FC325">
        <v>1016.24</v>
      </c>
      <c r="FD325">
        <v>0</v>
      </c>
      <c r="FE325">
        <v>0</v>
      </c>
      <c r="FF325" t="s">
        <v>875</v>
      </c>
      <c r="FG325">
        <v>1016.24</v>
      </c>
      <c r="FI325">
        <v>1016.24</v>
      </c>
      <c r="FJ325">
        <v>0</v>
      </c>
      <c r="FK325">
        <v>0</v>
      </c>
      <c r="FL325">
        <v>0</v>
      </c>
      <c r="FM325">
        <v>0</v>
      </c>
      <c r="FN325">
        <v>0</v>
      </c>
      <c r="FO325">
        <v>0</v>
      </c>
      <c r="FQ325">
        <v>0</v>
      </c>
      <c r="FR325">
        <v>0</v>
      </c>
      <c r="FS325">
        <v>0</v>
      </c>
      <c r="FT325">
        <v>0</v>
      </c>
      <c r="FV325">
        <v>0</v>
      </c>
      <c r="FW325">
        <v>0</v>
      </c>
      <c r="FX325">
        <v>0</v>
      </c>
      <c r="FY325">
        <v>0</v>
      </c>
      <c r="GA325">
        <v>0</v>
      </c>
      <c r="GB325">
        <v>0</v>
      </c>
      <c r="GC325">
        <v>0</v>
      </c>
      <c r="GD325">
        <v>0</v>
      </c>
      <c r="GE325">
        <v>23</v>
      </c>
      <c r="GF325">
        <v>5.75</v>
      </c>
      <c r="GH325">
        <v>23</v>
      </c>
      <c r="GI325">
        <v>0</v>
      </c>
      <c r="GJ325">
        <v>0</v>
      </c>
      <c r="GL325">
        <v>0</v>
      </c>
      <c r="GM325">
        <v>0</v>
      </c>
      <c r="GN325">
        <v>50.46</v>
      </c>
      <c r="GP325">
        <v>50.46</v>
      </c>
      <c r="GQ325">
        <v>0</v>
      </c>
      <c r="GR325">
        <v>807.32</v>
      </c>
      <c r="GS325">
        <v>1072.45</v>
      </c>
      <c r="GV325">
        <v>1072.45</v>
      </c>
      <c r="GX325" t="s">
        <v>876</v>
      </c>
      <c r="GY325">
        <v>-3.6359999999999999E-3</v>
      </c>
      <c r="GZ325">
        <v>0</v>
      </c>
      <c r="HA325">
        <v>0</v>
      </c>
      <c r="HB325">
        <v>0</v>
      </c>
      <c r="HC325">
        <v>0</v>
      </c>
      <c r="HD325" t="s">
        <v>872</v>
      </c>
      <c r="HE325" t="s">
        <v>872</v>
      </c>
      <c r="HF325" t="s">
        <v>872</v>
      </c>
      <c r="HG325" t="s">
        <v>872</v>
      </c>
      <c r="HI325">
        <v>0</v>
      </c>
      <c r="HJ325">
        <v>0</v>
      </c>
      <c r="HK325">
        <v>0</v>
      </c>
      <c r="HL325">
        <v>0</v>
      </c>
      <c r="HM325">
        <v>0</v>
      </c>
      <c r="HN325">
        <v>0</v>
      </c>
      <c r="HO325">
        <v>0</v>
      </c>
      <c r="HP325">
        <v>0</v>
      </c>
      <c r="HQ325">
        <v>0</v>
      </c>
      <c r="HR325">
        <v>0</v>
      </c>
      <c r="HS325">
        <v>750.13</v>
      </c>
      <c r="HU325">
        <v>750.13</v>
      </c>
      <c r="HV325">
        <v>0</v>
      </c>
      <c r="HW325">
        <v>0</v>
      </c>
      <c r="HX325" t="s">
        <v>877</v>
      </c>
      <c r="HY325">
        <v>750.13</v>
      </c>
      <c r="IA325">
        <v>750.13</v>
      </c>
      <c r="IB325">
        <v>0</v>
      </c>
      <c r="IC325">
        <v>0</v>
      </c>
      <c r="ID325">
        <v>0</v>
      </c>
      <c r="IE325">
        <v>0</v>
      </c>
      <c r="IF325">
        <v>0</v>
      </c>
      <c r="IG325">
        <v>0</v>
      </c>
      <c r="II325">
        <v>0</v>
      </c>
      <c r="IJ325">
        <v>0</v>
      </c>
      <c r="IK325">
        <v>0</v>
      </c>
      <c r="IL325">
        <v>0</v>
      </c>
      <c r="IN325">
        <v>0</v>
      </c>
      <c r="IO325">
        <v>0</v>
      </c>
      <c r="IP325">
        <v>0</v>
      </c>
      <c r="IQ325">
        <v>0</v>
      </c>
      <c r="IS325">
        <v>0</v>
      </c>
      <c r="IT325">
        <v>0</v>
      </c>
      <c r="IU325">
        <v>0</v>
      </c>
      <c r="IV325">
        <v>0</v>
      </c>
      <c r="IW325">
        <v>26.92</v>
      </c>
      <c r="IX325">
        <v>6.73</v>
      </c>
      <c r="IZ325">
        <v>26.92</v>
      </c>
      <c r="JA325">
        <v>0</v>
      </c>
      <c r="JB325">
        <v>0</v>
      </c>
      <c r="JD325">
        <v>0</v>
      </c>
      <c r="JE325">
        <v>0</v>
      </c>
      <c r="JF325">
        <v>50.46</v>
      </c>
      <c r="JH325">
        <v>50.46</v>
      </c>
      <c r="JI325">
        <v>0</v>
      </c>
      <c r="JJ325">
        <v>807.32</v>
      </c>
      <c r="JL325" t="s">
        <v>878</v>
      </c>
      <c r="JM325">
        <v>0</v>
      </c>
      <c r="JN325">
        <v>0</v>
      </c>
      <c r="JO325">
        <v>0</v>
      </c>
      <c r="JP325">
        <v>0</v>
      </c>
      <c r="JQ325">
        <v>0</v>
      </c>
      <c r="JR325">
        <v>44317.36438082176</v>
      </c>
      <c r="JS325">
        <v>1</v>
      </c>
      <c r="JT325">
        <v>3</v>
      </c>
    </row>
    <row r="326" spans="1:280" x14ac:dyDescent="0.25">
      <c r="A326">
        <v>2249</v>
      </c>
      <c r="B326">
        <v>2249</v>
      </c>
      <c r="C326" t="s">
        <v>465</v>
      </c>
      <c r="D326" t="s">
        <v>461</v>
      </c>
      <c r="E326" t="s">
        <v>466</v>
      </c>
      <c r="G326">
        <v>2004</v>
      </c>
      <c r="H326">
        <v>175440</v>
      </c>
      <c r="I326">
        <v>0</v>
      </c>
      <c r="J326">
        <v>0</v>
      </c>
      <c r="K326">
        <v>4500</v>
      </c>
      <c r="L326">
        <v>0</v>
      </c>
      <c r="M326">
        <v>334750</v>
      </c>
      <c r="N326">
        <v>0</v>
      </c>
      <c r="O326">
        <v>0</v>
      </c>
      <c r="P326">
        <v>10.56</v>
      </c>
      <c r="Q326">
        <v>238500</v>
      </c>
      <c r="R326">
        <v>1463</v>
      </c>
      <c r="S326">
        <v>1463</v>
      </c>
      <c r="T326">
        <v>1463</v>
      </c>
      <c r="U326">
        <v>0</v>
      </c>
      <c r="V326" t="s">
        <v>870</v>
      </c>
      <c r="W326">
        <v>1463</v>
      </c>
      <c r="X326">
        <v>1463</v>
      </c>
      <c r="Y326">
        <v>1463</v>
      </c>
      <c r="Z326">
        <v>0</v>
      </c>
      <c r="AA326">
        <v>245</v>
      </c>
      <c r="AB326">
        <v>160.93</v>
      </c>
      <c r="AC326">
        <v>0</v>
      </c>
      <c r="AD326">
        <v>76</v>
      </c>
      <c r="AE326">
        <v>38</v>
      </c>
      <c r="AF326">
        <v>76</v>
      </c>
      <c r="AG326">
        <v>76</v>
      </c>
      <c r="AH326">
        <v>0</v>
      </c>
      <c r="AI326">
        <v>2</v>
      </c>
      <c r="AJ326">
        <v>2</v>
      </c>
      <c r="AK326">
        <v>2</v>
      </c>
      <c r="AL326">
        <v>2</v>
      </c>
      <c r="AM326">
        <v>0</v>
      </c>
      <c r="AN326">
        <v>0</v>
      </c>
      <c r="AO326">
        <v>0</v>
      </c>
      <c r="AP326">
        <v>0</v>
      </c>
      <c r="AQ326">
        <v>0</v>
      </c>
      <c r="AR326">
        <v>0</v>
      </c>
      <c r="AS326">
        <v>0</v>
      </c>
      <c r="AT326">
        <v>0</v>
      </c>
      <c r="AU326">
        <v>6</v>
      </c>
      <c r="AV326">
        <v>1.5</v>
      </c>
      <c r="AW326">
        <v>6</v>
      </c>
      <c r="AX326">
        <v>6</v>
      </c>
      <c r="AY326">
        <v>0</v>
      </c>
      <c r="AZ326">
        <v>25.54</v>
      </c>
      <c r="BA326">
        <v>25.54</v>
      </c>
      <c r="BB326">
        <v>25.54</v>
      </c>
      <c r="BC326">
        <v>0</v>
      </c>
      <c r="BD326">
        <v>50.46</v>
      </c>
      <c r="BE326">
        <v>50.46</v>
      </c>
      <c r="BF326">
        <v>50.46</v>
      </c>
      <c r="BG326">
        <v>0</v>
      </c>
      <c r="BH326">
        <v>273.27910000000003</v>
      </c>
      <c r="BI326">
        <v>1741.43</v>
      </c>
      <c r="BJ326">
        <v>1679.2565999999999</v>
      </c>
      <c r="BK326">
        <v>1741.43</v>
      </c>
      <c r="BL326">
        <v>1741.43</v>
      </c>
      <c r="BM326">
        <v>1741.43</v>
      </c>
      <c r="BN326" t="s">
        <v>871</v>
      </c>
      <c r="BO326">
        <v>0</v>
      </c>
      <c r="BP326">
        <v>0</v>
      </c>
      <c r="BQ326">
        <v>163.02000000000001</v>
      </c>
      <c r="BR326">
        <v>4</v>
      </c>
      <c r="BS326">
        <v>0.7</v>
      </c>
      <c r="BT326" t="s">
        <v>872</v>
      </c>
      <c r="BU326" t="s">
        <v>872</v>
      </c>
      <c r="BV326" t="s">
        <v>872</v>
      </c>
      <c r="BW326" t="s">
        <v>872</v>
      </c>
      <c r="BX326">
        <v>2004</v>
      </c>
      <c r="BY326">
        <v>172000</v>
      </c>
      <c r="BZ326">
        <v>0</v>
      </c>
      <c r="CA326">
        <v>0</v>
      </c>
      <c r="CB326">
        <v>4500</v>
      </c>
      <c r="CC326">
        <v>0</v>
      </c>
      <c r="CD326">
        <v>325000</v>
      </c>
      <c r="CE326">
        <v>0</v>
      </c>
      <c r="CF326">
        <v>0</v>
      </c>
      <c r="CG326">
        <v>10.56</v>
      </c>
      <c r="CH326">
        <v>158504</v>
      </c>
      <c r="CI326">
        <v>38.36</v>
      </c>
      <c r="CJ326">
        <v>1422.06</v>
      </c>
      <c r="CK326">
        <v>38.36</v>
      </c>
      <c r="CL326">
        <v>1383.7</v>
      </c>
      <c r="CM326">
        <v>0</v>
      </c>
      <c r="CN326" t="s">
        <v>873</v>
      </c>
      <c r="CO326">
        <v>38.36</v>
      </c>
      <c r="CP326">
        <v>1422.06</v>
      </c>
      <c r="CQ326">
        <v>38.36</v>
      </c>
      <c r="CR326">
        <v>1383.7</v>
      </c>
      <c r="CS326">
        <v>208</v>
      </c>
      <c r="CT326">
        <v>156.42660000000001</v>
      </c>
      <c r="CU326">
        <v>0</v>
      </c>
      <c r="CV326">
        <v>4.9000000000000004</v>
      </c>
      <c r="CW326">
        <v>2.4500000000000002</v>
      </c>
      <c r="CX326">
        <v>42.54</v>
      </c>
      <c r="CY326">
        <v>4.9000000000000004</v>
      </c>
      <c r="CZ326">
        <v>37.64</v>
      </c>
      <c r="DA326">
        <v>0</v>
      </c>
      <c r="DB326">
        <v>0</v>
      </c>
      <c r="DC326">
        <v>2</v>
      </c>
      <c r="DD326">
        <v>0</v>
      </c>
      <c r="DE326">
        <v>2</v>
      </c>
      <c r="DF326">
        <v>0</v>
      </c>
      <c r="DG326">
        <v>0</v>
      </c>
      <c r="DH326">
        <v>0</v>
      </c>
      <c r="DI326">
        <v>0</v>
      </c>
      <c r="DJ326">
        <v>0</v>
      </c>
      <c r="DK326">
        <v>0</v>
      </c>
      <c r="DL326">
        <v>0</v>
      </c>
      <c r="DM326">
        <v>0.17</v>
      </c>
      <c r="DN326">
        <v>4.2500000000000003E-2</v>
      </c>
      <c r="DO326">
        <v>6</v>
      </c>
      <c r="DP326">
        <v>0.17</v>
      </c>
      <c r="DQ326">
        <v>5.83</v>
      </c>
      <c r="DR326">
        <v>25.54</v>
      </c>
      <c r="DS326">
        <v>25.54</v>
      </c>
      <c r="DT326">
        <v>25.54</v>
      </c>
      <c r="DU326">
        <v>0</v>
      </c>
      <c r="DV326">
        <v>50.46</v>
      </c>
      <c r="DW326">
        <v>50.46</v>
      </c>
      <c r="DX326">
        <v>50.46</v>
      </c>
      <c r="DY326">
        <v>0</v>
      </c>
      <c r="DZ326">
        <v>184.74340000000001</v>
      </c>
      <c r="EA326">
        <v>273.27910000000003</v>
      </c>
      <c r="EB326">
        <v>679.52340000000004</v>
      </c>
      <c r="EC326">
        <v>1679.2565999999999</v>
      </c>
      <c r="ED326">
        <v>273.27910000000003</v>
      </c>
      <c r="EE326">
        <v>1679.2565999999999</v>
      </c>
      <c r="EF326" t="s">
        <v>874</v>
      </c>
      <c r="EG326">
        <v>0</v>
      </c>
      <c r="EH326">
        <v>0</v>
      </c>
      <c r="EI326">
        <v>111.46</v>
      </c>
      <c r="EJ326">
        <v>4</v>
      </c>
      <c r="EK326">
        <v>0.7</v>
      </c>
      <c r="EL326" t="s">
        <v>872</v>
      </c>
      <c r="EM326" t="s">
        <v>872</v>
      </c>
      <c r="EN326" t="s">
        <v>872</v>
      </c>
      <c r="EO326" t="s">
        <v>872</v>
      </c>
      <c r="EP326">
        <v>2004</v>
      </c>
      <c r="EQ326">
        <v>183953</v>
      </c>
      <c r="ER326" s="22">
        <v>34236</v>
      </c>
      <c r="ES326">
        <v>2144</v>
      </c>
      <c r="ET326">
        <v>4804</v>
      </c>
      <c r="EU326">
        <v>0</v>
      </c>
      <c r="EV326">
        <v>359869</v>
      </c>
      <c r="EW326">
        <v>0</v>
      </c>
      <c r="EX326">
        <v>0</v>
      </c>
      <c r="EY326">
        <v>10.56</v>
      </c>
      <c r="EZ326">
        <v>233906</v>
      </c>
      <c r="FA326">
        <v>46.94</v>
      </c>
      <c r="FB326">
        <v>535.44000000000005</v>
      </c>
      <c r="FC326">
        <v>46.94</v>
      </c>
      <c r="FD326">
        <v>488.5</v>
      </c>
      <c r="FE326">
        <v>0</v>
      </c>
      <c r="FF326" t="s">
        <v>875</v>
      </c>
      <c r="FG326">
        <v>46.94</v>
      </c>
      <c r="FH326">
        <v>535.44000000000005</v>
      </c>
      <c r="FI326">
        <v>46.94</v>
      </c>
      <c r="FJ326">
        <v>488.5</v>
      </c>
      <c r="FK326">
        <v>93</v>
      </c>
      <c r="FL326">
        <v>58.898400000000002</v>
      </c>
      <c r="FM326">
        <v>0</v>
      </c>
      <c r="FN326">
        <v>5.37</v>
      </c>
      <c r="FO326">
        <v>2.6850000000000001</v>
      </c>
      <c r="FP326">
        <v>5.37</v>
      </c>
      <c r="FQ326">
        <v>5.37</v>
      </c>
      <c r="FR326">
        <v>0</v>
      </c>
      <c r="FS326">
        <v>0</v>
      </c>
      <c r="FT326">
        <v>0</v>
      </c>
      <c r="FU326">
        <v>4</v>
      </c>
      <c r="FV326">
        <v>0</v>
      </c>
      <c r="FW326">
        <v>4</v>
      </c>
      <c r="FX326">
        <v>0</v>
      </c>
      <c r="FY326">
        <v>0</v>
      </c>
      <c r="FZ326">
        <v>0</v>
      </c>
      <c r="GA326">
        <v>0</v>
      </c>
      <c r="GB326">
        <v>0</v>
      </c>
      <c r="GC326">
        <v>0</v>
      </c>
      <c r="GD326">
        <v>0</v>
      </c>
      <c r="GE326">
        <v>0.88</v>
      </c>
      <c r="GF326">
        <v>0.22</v>
      </c>
      <c r="GG326">
        <v>10</v>
      </c>
      <c r="GH326">
        <v>0.88</v>
      </c>
      <c r="GI326">
        <v>9.1199999999999992</v>
      </c>
      <c r="GJ326">
        <v>25.54</v>
      </c>
      <c r="GK326">
        <v>25.54</v>
      </c>
      <c r="GL326">
        <v>25.54</v>
      </c>
      <c r="GM326">
        <v>0</v>
      </c>
      <c r="GN326">
        <v>50.46</v>
      </c>
      <c r="GO326">
        <v>50.46</v>
      </c>
      <c r="GP326">
        <v>50.46</v>
      </c>
      <c r="GQ326">
        <v>0</v>
      </c>
      <c r="GR326">
        <v>184.82499999999999</v>
      </c>
      <c r="GS326">
        <v>184.74340000000001</v>
      </c>
      <c r="GT326">
        <v>731.81500000000005</v>
      </c>
      <c r="GU326">
        <v>679.52340000000004</v>
      </c>
      <c r="GV326">
        <v>184.82499999999999</v>
      </c>
      <c r="GW326">
        <v>731.81500000000005</v>
      </c>
      <c r="GX326" t="s">
        <v>876</v>
      </c>
      <c r="GY326">
        <v>0</v>
      </c>
      <c r="GZ326">
        <v>0</v>
      </c>
      <c r="HA326">
        <v>436.85</v>
      </c>
      <c r="HB326">
        <v>19</v>
      </c>
      <c r="HC326">
        <v>0.7</v>
      </c>
      <c r="HD326" t="s">
        <v>872</v>
      </c>
      <c r="HE326" t="s">
        <v>872</v>
      </c>
      <c r="HF326" t="s">
        <v>872</v>
      </c>
      <c r="HG326" t="s">
        <v>872</v>
      </c>
      <c r="HH326">
        <v>2004</v>
      </c>
      <c r="HI326">
        <v>160213</v>
      </c>
      <c r="HJ326">
        <v>44317</v>
      </c>
      <c r="HK326">
        <v>4962</v>
      </c>
      <c r="HL326">
        <v>5463</v>
      </c>
      <c r="HM326">
        <v>0</v>
      </c>
      <c r="HN326">
        <v>414938</v>
      </c>
      <c r="HO326">
        <v>0</v>
      </c>
      <c r="HP326">
        <v>0</v>
      </c>
      <c r="HQ326">
        <v>9.0500000000000007</v>
      </c>
      <c r="HR326">
        <v>209157</v>
      </c>
      <c r="HS326">
        <v>45.35</v>
      </c>
      <c r="HT326">
        <v>581.9</v>
      </c>
      <c r="HU326">
        <v>45.35</v>
      </c>
      <c r="HV326">
        <v>536.54999999999995</v>
      </c>
      <c r="HW326">
        <v>0</v>
      </c>
      <c r="HX326" t="s">
        <v>877</v>
      </c>
      <c r="HY326">
        <v>45.35</v>
      </c>
      <c r="HZ326">
        <v>581.9</v>
      </c>
      <c r="IA326">
        <v>45.35</v>
      </c>
      <c r="IB326">
        <v>536.54999999999995</v>
      </c>
      <c r="IC326">
        <v>61</v>
      </c>
      <c r="ID326">
        <v>61</v>
      </c>
      <c r="IE326">
        <v>0</v>
      </c>
      <c r="IF326">
        <v>5.65</v>
      </c>
      <c r="IG326">
        <v>2.8250000000000002</v>
      </c>
      <c r="IH326">
        <v>11.87</v>
      </c>
      <c r="II326">
        <v>5.65</v>
      </c>
      <c r="IJ326">
        <v>6.22</v>
      </c>
      <c r="IK326">
        <v>-0.01</v>
      </c>
      <c r="IL326">
        <v>-0.01</v>
      </c>
      <c r="IM326">
        <v>3.98</v>
      </c>
      <c r="IN326">
        <v>-0.01</v>
      </c>
      <c r="IO326">
        <v>3.99</v>
      </c>
      <c r="IP326">
        <v>0</v>
      </c>
      <c r="IQ326">
        <v>0</v>
      </c>
      <c r="IR326">
        <v>0</v>
      </c>
      <c r="IS326">
        <v>0</v>
      </c>
      <c r="IT326">
        <v>0</v>
      </c>
      <c r="IU326">
        <v>0</v>
      </c>
      <c r="IV326">
        <v>0</v>
      </c>
      <c r="IW326">
        <v>-1.36</v>
      </c>
      <c r="IX326">
        <v>-0.34</v>
      </c>
      <c r="IY326">
        <v>12</v>
      </c>
      <c r="IZ326">
        <v>-1.36</v>
      </c>
      <c r="JA326">
        <v>13.36</v>
      </c>
      <c r="JB326">
        <v>25.54</v>
      </c>
      <c r="JC326">
        <v>25.54</v>
      </c>
      <c r="JD326">
        <v>25.54</v>
      </c>
      <c r="JE326">
        <v>0</v>
      </c>
      <c r="JF326">
        <v>50.46</v>
      </c>
      <c r="JG326">
        <v>50.46</v>
      </c>
      <c r="JH326">
        <v>50.46</v>
      </c>
      <c r="JI326">
        <v>0</v>
      </c>
      <c r="JJ326">
        <v>184.82499999999999</v>
      </c>
      <c r="JK326">
        <v>731.81500000000005</v>
      </c>
      <c r="JL326" t="s">
        <v>878</v>
      </c>
      <c r="JM326">
        <v>0</v>
      </c>
      <c r="JN326">
        <v>0</v>
      </c>
      <c r="JO326">
        <v>359.44</v>
      </c>
      <c r="JP326">
        <v>8</v>
      </c>
      <c r="JQ326">
        <v>0.7</v>
      </c>
      <c r="JR326">
        <v>44317.36438082176</v>
      </c>
      <c r="JS326">
        <v>1</v>
      </c>
      <c r="JT326">
        <v>2</v>
      </c>
    </row>
    <row r="327" spans="1:280" x14ac:dyDescent="0.25">
      <c r="A327">
        <v>5150</v>
      </c>
      <c r="B327">
        <v>2249</v>
      </c>
      <c r="D327" t="s">
        <v>461</v>
      </c>
      <c r="E327" t="s">
        <v>466</v>
      </c>
      <c r="F327" t="s">
        <v>1004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T327">
        <v>0</v>
      </c>
      <c r="U327">
        <v>0</v>
      </c>
      <c r="V327" t="s">
        <v>870</v>
      </c>
      <c r="W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G327">
        <v>0</v>
      </c>
      <c r="AH327">
        <v>0</v>
      </c>
      <c r="AI327">
        <v>0</v>
      </c>
      <c r="AJ327">
        <v>0</v>
      </c>
      <c r="AL327">
        <v>0</v>
      </c>
      <c r="AM327">
        <v>0</v>
      </c>
      <c r="AN327">
        <v>0</v>
      </c>
      <c r="AO327">
        <v>0</v>
      </c>
      <c r="AQ327">
        <v>0</v>
      </c>
      <c r="AR327">
        <v>0</v>
      </c>
      <c r="AS327">
        <v>0</v>
      </c>
      <c r="AT327">
        <v>0</v>
      </c>
      <c r="AU327">
        <v>0</v>
      </c>
      <c r="AV327">
        <v>0</v>
      </c>
      <c r="AX327">
        <v>0</v>
      </c>
      <c r="AY327">
        <v>0</v>
      </c>
      <c r="AZ327">
        <v>0</v>
      </c>
      <c r="BB327">
        <v>0</v>
      </c>
      <c r="BC327">
        <v>0</v>
      </c>
      <c r="BD327">
        <v>0</v>
      </c>
      <c r="BF327">
        <v>0</v>
      </c>
      <c r="BG327">
        <v>0</v>
      </c>
      <c r="BH327">
        <v>411.9425</v>
      </c>
      <c r="BI327">
        <v>0</v>
      </c>
      <c r="BL327">
        <v>411.9425</v>
      </c>
      <c r="BN327" t="s">
        <v>871</v>
      </c>
      <c r="BO327">
        <v>0</v>
      </c>
      <c r="BP327">
        <v>0</v>
      </c>
      <c r="BQ327">
        <v>0</v>
      </c>
      <c r="BR327">
        <v>0</v>
      </c>
      <c r="BS327">
        <v>0</v>
      </c>
      <c r="BT327" t="s">
        <v>872</v>
      </c>
      <c r="BU327" t="s">
        <v>872</v>
      </c>
      <c r="BV327" t="s">
        <v>872</v>
      </c>
      <c r="BW327" t="s">
        <v>872</v>
      </c>
      <c r="BY327">
        <v>0</v>
      </c>
      <c r="BZ327">
        <v>0</v>
      </c>
      <c r="CA327">
        <v>0</v>
      </c>
      <c r="CB327">
        <v>0</v>
      </c>
      <c r="CC327">
        <v>0</v>
      </c>
      <c r="CD327">
        <v>0</v>
      </c>
      <c r="CE327">
        <v>0</v>
      </c>
      <c r="CF327">
        <v>0</v>
      </c>
      <c r="CG327">
        <v>0</v>
      </c>
      <c r="CH327">
        <v>0</v>
      </c>
      <c r="CI327">
        <v>406.44</v>
      </c>
      <c r="CK327">
        <v>406.44</v>
      </c>
      <c r="CL327">
        <v>0</v>
      </c>
      <c r="CM327">
        <v>0</v>
      </c>
      <c r="CN327" t="s">
        <v>873</v>
      </c>
      <c r="CO327">
        <v>406.44</v>
      </c>
      <c r="CQ327">
        <v>406.44</v>
      </c>
      <c r="CR327">
        <v>0</v>
      </c>
      <c r="CS327">
        <v>0</v>
      </c>
      <c r="CT327">
        <v>0</v>
      </c>
      <c r="CU327">
        <v>0</v>
      </c>
      <c r="CV327">
        <v>6.15</v>
      </c>
      <c r="CW327">
        <v>3.0750000000000002</v>
      </c>
      <c r="CY327">
        <v>6.15</v>
      </c>
      <c r="CZ327">
        <v>0</v>
      </c>
      <c r="DA327">
        <v>2</v>
      </c>
      <c r="DB327">
        <v>2</v>
      </c>
      <c r="DD327">
        <v>2</v>
      </c>
      <c r="DE327">
        <v>0</v>
      </c>
      <c r="DF327">
        <v>0</v>
      </c>
      <c r="DG327">
        <v>0</v>
      </c>
      <c r="DI327">
        <v>0</v>
      </c>
      <c r="DJ327">
        <v>0</v>
      </c>
      <c r="DK327">
        <v>0</v>
      </c>
      <c r="DL327">
        <v>0</v>
      </c>
      <c r="DM327">
        <v>1.71</v>
      </c>
      <c r="DN327">
        <v>0.42749999999999999</v>
      </c>
      <c r="DP327">
        <v>1.71</v>
      </c>
      <c r="DQ327">
        <v>0</v>
      </c>
      <c r="DR327">
        <v>0</v>
      </c>
      <c r="DT327">
        <v>0</v>
      </c>
      <c r="DU327">
        <v>0</v>
      </c>
      <c r="DV327">
        <v>0</v>
      </c>
      <c r="DX327">
        <v>0</v>
      </c>
      <c r="DY327">
        <v>0</v>
      </c>
      <c r="DZ327">
        <v>294.27249999999998</v>
      </c>
      <c r="EA327">
        <v>411.9425</v>
      </c>
      <c r="ED327">
        <v>411.9425</v>
      </c>
      <c r="EF327" t="s">
        <v>874</v>
      </c>
      <c r="EG327">
        <v>0</v>
      </c>
      <c r="EH327">
        <v>0</v>
      </c>
      <c r="EI327">
        <v>0</v>
      </c>
      <c r="EJ327">
        <v>0</v>
      </c>
      <c r="EK327">
        <v>0</v>
      </c>
      <c r="EL327" t="s">
        <v>872</v>
      </c>
      <c r="EM327" t="s">
        <v>872</v>
      </c>
      <c r="EN327" t="s">
        <v>872</v>
      </c>
      <c r="EO327" t="s">
        <v>872</v>
      </c>
      <c r="EQ327">
        <v>0</v>
      </c>
      <c r="ER327" s="22">
        <v>0</v>
      </c>
      <c r="ES327">
        <v>0</v>
      </c>
      <c r="ET327">
        <v>0</v>
      </c>
      <c r="EU327">
        <v>0</v>
      </c>
      <c r="EV327">
        <v>0</v>
      </c>
      <c r="EW327">
        <v>0</v>
      </c>
      <c r="EX327">
        <v>0</v>
      </c>
      <c r="EY327">
        <v>0</v>
      </c>
      <c r="EZ327">
        <v>0</v>
      </c>
      <c r="FA327">
        <v>289.92</v>
      </c>
      <c r="FC327">
        <v>289.92</v>
      </c>
      <c r="FD327">
        <v>0</v>
      </c>
      <c r="FE327">
        <v>0</v>
      </c>
      <c r="FF327" t="s">
        <v>875</v>
      </c>
      <c r="FG327">
        <v>289.92</v>
      </c>
      <c r="FI327">
        <v>289.92</v>
      </c>
      <c r="FJ327">
        <v>0</v>
      </c>
      <c r="FK327">
        <v>0</v>
      </c>
      <c r="FL327">
        <v>0</v>
      </c>
      <c r="FM327">
        <v>0</v>
      </c>
      <c r="FN327">
        <v>0</v>
      </c>
      <c r="FO327">
        <v>0</v>
      </c>
      <c r="FQ327">
        <v>0</v>
      </c>
      <c r="FR327">
        <v>0</v>
      </c>
      <c r="FS327">
        <v>3</v>
      </c>
      <c r="FT327">
        <v>3</v>
      </c>
      <c r="FV327">
        <v>3</v>
      </c>
      <c r="FW327">
        <v>0</v>
      </c>
      <c r="FX327">
        <v>0</v>
      </c>
      <c r="FY327">
        <v>0</v>
      </c>
      <c r="GA327">
        <v>0</v>
      </c>
      <c r="GB327">
        <v>0</v>
      </c>
      <c r="GC327">
        <v>0</v>
      </c>
      <c r="GD327">
        <v>0</v>
      </c>
      <c r="GE327">
        <v>5.41</v>
      </c>
      <c r="GF327">
        <v>1.3525</v>
      </c>
      <c r="GH327">
        <v>5.41</v>
      </c>
      <c r="GI327">
        <v>0</v>
      </c>
      <c r="GJ327">
        <v>0</v>
      </c>
      <c r="GL327">
        <v>0</v>
      </c>
      <c r="GM327">
        <v>0</v>
      </c>
      <c r="GN327">
        <v>0</v>
      </c>
      <c r="GP327">
        <v>0</v>
      </c>
      <c r="GQ327">
        <v>0</v>
      </c>
      <c r="GR327">
        <v>369.02499999999998</v>
      </c>
      <c r="GS327">
        <v>294.27249999999998</v>
      </c>
      <c r="GV327">
        <v>369.02499999999998</v>
      </c>
      <c r="GX327" t="s">
        <v>876</v>
      </c>
      <c r="GY327">
        <v>0</v>
      </c>
      <c r="GZ327">
        <v>0</v>
      </c>
      <c r="HA327">
        <v>0</v>
      </c>
      <c r="HB327">
        <v>0</v>
      </c>
      <c r="HC327">
        <v>0</v>
      </c>
      <c r="HD327" t="s">
        <v>872</v>
      </c>
      <c r="HE327" t="s">
        <v>872</v>
      </c>
      <c r="HF327" t="s">
        <v>872</v>
      </c>
      <c r="HG327" t="s">
        <v>872</v>
      </c>
      <c r="HI327">
        <v>0</v>
      </c>
      <c r="HJ327">
        <v>0</v>
      </c>
      <c r="HK327">
        <v>0</v>
      </c>
      <c r="HL327">
        <v>0</v>
      </c>
      <c r="HM327">
        <v>0</v>
      </c>
      <c r="HN327">
        <v>0</v>
      </c>
      <c r="HO327">
        <v>0</v>
      </c>
      <c r="HP327">
        <v>0</v>
      </c>
      <c r="HQ327">
        <v>0</v>
      </c>
      <c r="HR327">
        <v>0</v>
      </c>
      <c r="HS327">
        <v>360.7</v>
      </c>
      <c r="HU327">
        <v>360.7</v>
      </c>
      <c r="HV327">
        <v>0</v>
      </c>
      <c r="HW327">
        <v>0</v>
      </c>
      <c r="HX327" t="s">
        <v>877</v>
      </c>
      <c r="HY327">
        <v>360.7</v>
      </c>
      <c r="IA327">
        <v>360.7</v>
      </c>
      <c r="IB327">
        <v>0</v>
      </c>
      <c r="IC327">
        <v>0</v>
      </c>
      <c r="ID327">
        <v>0</v>
      </c>
      <c r="IE327">
        <v>0</v>
      </c>
      <c r="IF327">
        <v>4.22</v>
      </c>
      <c r="IG327">
        <v>2.11</v>
      </c>
      <c r="II327">
        <v>4.22</v>
      </c>
      <c r="IJ327">
        <v>0</v>
      </c>
      <c r="IK327">
        <v>3.97</v>
      </c>
      <c r="IL327">
        <v>3.97</v>
      </c>
      <c r="IN327">
        <v>3.97</v>
      </c>
      <c r="IO327">
        <v>0</v>
      </c>
      <c r="IP327">
        <v>0</v>
      </c>
      <c r="IQ327">
        <v>0</v>
      </c>
      <c r="IS327">
        <v>0</v>
      </c>
      <c r="IT327">
        <v>0</v>
      </c>
      <c r="IU327">
        <v>0</v>
      </c>
      <c r="IV327">
        <v>0</v>
      </c>
      <c r="IW327">
        <v>8.98</v>
      </c>
      <c r="IX327">
        <v>2.2450000000000001</v>
      </c>
      <c r="IZ327">
        <v>8.98</v>
      </c>
      <c r="JA327">
        <v>0</v>
      </c>
      <c r="JB327">
        <v>0</v>
      </c>
      <c r="JD327">
        <v>0</v>
      </c>
      <c r="JE327">
        <v>0</v>
      </c>
      <c r="JF327">
        <v>0</v>
      </c>
      <c r="JH327">
        <v>0</v>
      </c>
      <c r="JI327">
        <v>0</v>
      </c>
      <c r="JJ327">
        <v>369.02499999999998</v>
      </c>
      <c r="JL327" t="s">
        <v>878</v>
      </c>
      <c r="JM327">
        <v>0</v>
      </c>
      <c r="JN327">
        <v>0</v>
      </c>
      <c r="JO327">
        <v>0</v>
      </c>
      <c r="JP327">
        <v>0</v>
      </c>
      <c r="JQ327">
        <v>0</v>
      </c>
      <c r="JR327">
        <v>44317.36438082176</v>
      </c>
      <c r="JS327">
        <v>1</v>
      </c>
      <c r="JT327">
        <v>3</v>
      </c>
    </row>
    <row r="328" spans="1:280" x14ac:dyDescent="0.25">
      <c r="A328">
        <v>5440</v>
      </c>
      <c r="B328">
        <v>2249</v>
      </c>
      <c r="D328" t="s">
        <v>461</v>
      </c>
      <c r="E328" t="s">
        <v>466</v>
      </c>
      <c r="F328" t="s">
        <v>1005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T328">
        <v>0</v>
      </c>
      <c r="U328">
        <v>0</v>
      </c>
      <c r="V328" t="s">
        <v>870</v>
      </c>
      <c r="W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G328">
        <v>0</v>
      </c>
      <c r="AH328">
        <v>0</v>
      </c>
      <c r="AI328">
        <v>0</v>
      </c>
      <c r="AJ328">
        <v>0</v>
      </c>
      <c r="AL328">
        <v>0</v>
      </c>
      <c r="AM328">
        <v>0</v>
      </c>
      <c r="AN328">
        <v>0</v>
      </c>
      <c r="AO328">
        <v>0</v>
      </c>
      <c r="AQ328">
        <v>0</v>
      </c>
      <c r="AR328">
        <v>0</v>
      </c>
      <c r="AS328">
        <v>0</v>
      </c>
      <c r="AT328">
        <v>0</v>
      </c>
      <c r="AU328">
        <v>0</v>
      </c>
      <c r="AV328">
        <v>0</v>
      </c>
      <c r="AX328">
        <v>0</v>
      </c>
      <c r="AY328">
        <v>0</v>
      </c>
      <c r="AZ328">
        <v>0</v>
      </c>
      <c r="BB328">
        <v>0</v>
      </c>
      <c r="BC328">
        <v>0</v>
      </c>
      <c r="BD328">
        <v>0</v>
      </c>
      <c r="BF328">
        <v>0</v>
      </c>
      <c r="BG328">
        <v>0</v>
      </c>
      <c r="BH328">
        <v>801.52499999999998</v>
      </c>
      <c r="BI328">
        <v>0</v>
      </c>
      <c r="BL328">
        <v>801.52499999999998</v>
      </c>
      <c r="BN328" t="s">
        <v>871</v>
      </c>
      <c r="BO328">
        <v>0</v>
      </c>
      <c r="BP328">
        <v>0</v>
      </c>
      <c r="BQ328">
        <v>0</v>
      </c>
      <c r="BR328">
        <v>0</v>
      </c>
      <c r="BS328">
        <v>0</v>
      </c>
      <c r="BT328" t="s">
        <v>872</v>
      </c>
      <c r="BU328" t="s">
        <v>872</v>
      </c>
      <c r="BV328" t="s">
        <v>872</v>
      </c>
      <c r="BW328" t="s">
        <v>872</v>
      </c>
      <c r="BY328">
        <v>0</v>
      </c>
      <c r="BZ328">
        <v>0</v>
      </c>
      <c r="CA328">
        <v>0</v>
      </c>
      <c r="CB328">
        <v>0</v>
      </c>
      <c r="CC328">
        <v>0</v>
      </c>
      <c r="CD328">
        <v>0</v>
      </c>
      <c r="CE328">
        <v>0</v>
      </c>
      <c r="CF328">
        <v>0</v>
      </c>
      <c r="CG328">
        <v>0</v>
      </c>
      <c r="CH328">
        <v>0</v>
      </c>
      <c r="CI328">
        <v>786.6</v>
      </c>
      <c r="CK328">
        <v>786.6</v>
      </c>
      <c r="CL328">
        <v>0</v>
      </c>
      <c r="CM328">
        <v>0</v>
      </c>
      <c r="CN328" t="s">
        <v>873</v>
      </c>
      <c r="CO328">
        <v>786.6</v>
      </c>
      <c r="CQ328">
        <v>786.6</v>
      </c>
      <c r="CR328">
        <v>0</v>
      </c>
      <c r="CS328">
        <v>0</v>
      </c>
      <c r="CT328">
        <v>0</v>
      </c>
      <c r="CU328">
        <v>0</v>
      </c>
      <c r="CV328">
        <v>28.19</v>
      </c>
      <c r="CW328">
        <v>14.095000000000001</v>
      </c>
      <c r="CY328">
        <v>28.19</v>
      </c>
      <c r="CZ328">
        <v>0</v>
      </c>
      <c r="DA328">
        <v>0</v>
      </c>
      <c r="DB328">
        <v>0</v>
      </c>
      <c r="DD328">
        <v>0</v>
      </c>
      <c r="DE328">
        <v>0</v>
      </c>
      <c r="DF328">
        <v>0</v>
      </c>
      <c r="DG328">
        <v>0</v>
      </c>
      <c r="DI328">
        <v>0</v>
      </c>
      <c r="DJ328">
        <v>0</v>
      </c>
      <c r="DK328">
        <v>0</v>
      </c>
      <c r="DL328">
        <v>0</v>
      </c>
      <c r="DM328">
        <v>3.32</v>
      </c>
      <c r="DN328">
        <v>0.83</v>
      </c>
      <c r="DP328">
        <v>3.32</v>
      </c>
      <c r="DQ328">
        <v>0</v>
      </c>
      <c r="DR328">
        <v>0</v>
      </c>
      <c r="DT328">
        <v>0</v>
      </c>
      <c r="DU328">
        <v>0</v>
      </c>
      <c r="DV328">
        <v>0</v>
      </c>
      <c r="DX328">
        <v>0</v>
      </c>
      <c r="DY328">
        <v>0</v>
      </c>
      <c r="DZ328">
        <v>121.325</v>
      </c>
      <c r="EA328">
        <v>801.52499999999998</v>
      </c>
      <c r="ED328">
        <v>801.52499999999998</v>
      </c>
      <c r="EF328" t="s">
        <v>874</v>
      </c>
      <c r="EG328">
        <v>0</v>
      </c>
      <c r="EH328">
        <v>0</v>
      </c>
      <c r="EI328">
        <v>0</v>
      </c>
      <c r="EJ328">
        <v>0</v>
      </c>
      <c r="EK328">
        <v>0</v>
      </c>
      <c r="EL328" t="s">
        <v>872</v>
      </c>
      <c r="EM328" t="s">
        <v>872</v>
      </c>
      <c r="EN328" t="s">
        <v>872</v>
      </c>
      <c r="EO328" t="s">
        <v>872</v>
      </c>
      <c r="EQ328">
        <v>0</v>
      </c>
      <c r="ER328" s="22">
        <v>0</v>
      </c>
      <c r="ES328">
        <v>0</v>
      </c>
      <c r="ET328">
        <v>0</v>
      </c>
      <c r="EU328">
        <v>0</v>
      </c>
      <c r="EV328">
        <v>0</v>
      </c>
      <c r="EW328">
        <v>0</v>
      </c>
      <c r="EX328">
        <v>0</v>
      </c>
      <c r="EY328">
        <v>0</v>
      </c>
      <c r="EZ328">
        <v>0</v>
      </c>
      <c r="FA328">
        <v>120.76</v>
      </c>
      <c r="FC328">
        <v>120.76</v>
      </c>
      <c r="FD328">
        <v>0</v>
      </c>
      <c r="FE328">
        <v>0</v>
      </c>
      <c r="FF328" t="s">
        <v>875</v>
      </c>
      <c r="FG328">
        <v>120.76</v>
      </c>
      <c r="FI328">
        <v>120.76</v>
      </c>
      <c r="FJ328">
        <v>0</v>
      </c>
      <c r="FK328">
        <v>0</v>
      </c>
      <c r="FL328">
        <v>0</v>
      </c>
      <c r="FM328">
        <v>0</v>
      </c>
      <c r="FN328">
        <v>0</v>
      </c>
      <c r="FO328">
        <v>0</v>
      </c>
      <c r="FQ328">
        <v>0</v>
      </c>
      <c r="FR328">
        <v>0</v>
      </c>
      <c r="FS328">
        <v>0</v>
      </c>
      <c r="FT328">
        <v>0</v>
      </c>
      <c r="FV328">
        <v>0</v>
      </c>
      <c r="FW328">
        <v>0</v>
      </c>
      <c r="FX328">
        <v>0</v>
      </c>
      <c r="FY328">
        <v>0</v>
      </c>
      <c r="GA328">
        <v>0</v>
      </c>
      <c r="GB328">
        <v>0</v>
      </c>
      <c r="GC328">
        <v>0</v>
      </c>
      <c r="GD328">
        <v>0</v>
      </c>
      <c r="GE328">
        <v>2.2599999999999998</v>
      </c>
      <c r="GF328">
        <v>0.56499999999999995</v>
      </c>
      <c r="GH328">
        <v>2.2599999999999998</v>
      </c>
      <c r="GI328">
        <v>0</v>
      </c>
      <c r="GJ328">
        <v>0</v>
      </c>
      <c r="GL328">
        <v>0</v>
      </c>
      <c r="GM328">
        <v>0</v>
      </c>
      <c r="GN328">
        <v>0</v>
      </c>
      <c r="GP328">
        <v>0</v>
      </c>
      <c r="GQ328">
        <v>0</v>
      </c>
      <c r="GR328">
        <v>117.2925</v>
      </c>
      <c r="GS328">
        <v>121.325</v>
      </c>
      <c r="GV328">
        <v>121.325</v>
      </c>
      <c r="GX328" t="s">
        <v>876</v>
      </c>
      <c r="GY328">
        <v>0</v>
      </c>
      <c r="GZ328">
        <v>0</v>
      </c>
      <c r="HA328">
        <v>0</v>
      </c>
      <c r="HB328">
        <v>0</v>
      </c>
      <c r="HC328">
        <v>0</v>
      </c>
      <c r="HD328" t="s">
        <v>872</v>
      </c>
      <c r="HE328" t="s">
        <v>872</v>
      </c>
      <c r="HF328" t="s">
        <v>872</v>
      </c>
      <c r="HG328" t="s">
        <v>872</v>
      </c>
      <c r="HI328">
        <v>0</v>
      </c>
      <c r="HJ328">
        <v>0</v>
      </c>
      <c r="HK328">
        <v>0</v>
      </c>
      <c r="HL328">
        <v>0</v>
      </c>
      <c r="HM328">
        <v>0</v>
      </c>
      <c r="HN328">
        <v>0</v>
      </c>
      <c r="HO328">
        <v>0</v>
      </c>
      <c r="HP328">
        <v>0</v>
      </c>
      <c r="HQ328">
        <v>0</v>
      </c>
      <c r="HR328">
        <v>0</v>
      </c>
      <c r="HS328">
        <v>116</v>
      </c>
      <c r="HU328">
        <v>116</v>
      </c>
      <c r="HV328">
        <v>0</v>
      </c>
      <c r="HW328">
        <v>0</v>
      </c>
      <c r="HX328" t="s">
        <v>877</v>
      </c>
      <c r="HY328">
        <v>116</v>
      </c>
      <c r="IA328">
        <v>116</v>
      </c>
      <c r="IB328">
        <v>0</v>
      </c>
      <c r="IC328">
        <v>0</v>
      </c>
      <c r="ID328">
        <v>0</v>
      </c>
      <c r="IE328">
        <v>0</v>
      </c>
      <c r="IF328">
        <v>1.1399999999999999</v>
      </c>
      <c r="IG328">
        <v>0.56999999999999995</v>
      </c>
      <c r="II328">
        <v>1.1399999999999999</v>
      </c>
      <c r="IJ328">
        <v>0</v>
      </c>
      <c r="IK328">
        <v>0</v>
      </c>
      <c r="IL328">
        <v>0</v>
      </c>
      <c r="IN328">
        <v>0</v>
      </c>
      <c r="IO328">
        <v>0</v>
      </c>
      <c r="IP328">
        <v>0</v>
      </c>
      <c r="IQ328">
        <v>0</v>
      </c>
      <c r="IS328">
        <v>0</v>
      </c>
      <c r="IT328">
        <v>0</v>
      </c>
      <c r="IU328">
        <v>0</v>
      </c>
      <c r="IV328">
        <v>0</v>
      </c>
      <c r="IW328">
        <v>2.89</v>
      </c>
      <c r="IX328">
        <v>0.72250000000000003</v>
      </c>
      <c r="IZ328">
        <v>2.89</v>
      </c>
      <c r="JA328">
        <v>0</v>
      </c>
      <c r="JB328">
        <v>0</v>
      </c>
      <c r="JD328">
        <v>0</v>
      </c>
      <c r="JE328">
        <v>0</v>
      </c>
      <c r="JF328">
        <v>0</v>
      </c>
      <c r="JH328">
        <v>0</v>
      </c>
      <c r="JI328">
        <v>0</v>
      </c>
      <c r="JJ328">
        <v>117.2925</v>
      </c>
      <c r="JL328" t="s">
        <v>878</v>
      </c>
      <c r="JM328">
        <v>0</v>
      </c>
      <c r="JN328">
        <v>0</v>
      </c>
      <c r="JO328">
        <v>0</v>
      </c>
      <c r="JP328">
        <v>0</v>
      </c>
      <c r="JQ328">
        <v>0</v>
      </c>
      <c r="JR328">
        <v>44317.36438082176</v>
      </c>
      <c r="JS328">
        <v>1</v>
      </c>
      <c r="JT328">
        <v>3</v>
      </c>
    </row>
    <row r="329" spans="1:280" x14ac:dyDescent="0.25">
      <c r="A329">
        <v>5441</v>
      </c>
      <c r="B329">
        <v>2249</v>
      </c>
      <c r="D329" t="s">
        <v>461</v>
      </c>
      <c r="E329" t="s">
        <v>466</v>
      </c>
      <c r="F329" t="s">
        <v>1006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T329">
        <v>0</v>
      </c>
      <c r="U329">
        <v>0</v>
      </c>
      <c r="V329" t="s">
        <v>870</v>
      </c>
      <c r="W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G329">
        <v>0</v>
      </c>
      <c r="AH329">
        <v>0</v>
      </c>
      <c r="AI329">
        <v>0</v>
      </c>
      <c r="AJ329">
        <v>0</v>
      </c>
      <c r="AL329">
        <v>0</v>
      </c>
      <c r="AM329">
        <v>0</v>
      </c>
      <c r="AN329">
        <v>0</v>
      </c>
      <c r="AO329">
        <v>0</v>
      </c>
      <c r="AQ329">
        <v>0</v>
      </c>
      <c r="AR329">
        <v>0</v>
      </c>
      <c r="AS329">
        <v>0</v>
      </c>
      <c r="AT329">
        <v>0</v>
      </c>
      <c r="AU329">
        <v>0</v>
      </c>
      <c r="AV329">
        <v>0</v>
      </c>
      <c r="AX329">
        <v>0</v>
      </c>
      <c r="AY329">
        <v>0</v>
      </c>
      <c r="AZ329">
        <v>0</v>
      </c>
      <c r="BB329">
        <v>0</v>
      </c>
      <c r="BC329">
        <v>0</v>
      </c>
      <c r="BD329">
        <v>0</v>
      </c>
      <c r="BF329">
        <v>0</v>
      </c>
      <c r="BG329">
        <v>0</v>
      </c>
      <c r="BH329">
        <v>192.51</v>
      </c>
      <c r="BI329">
        <v>0</v>
      </c>
      <c r="BL329">
        <v>192.51</v>
      </c>
      <c r="BN329" t="s">
        <v>871</v>
      </c>
      <c r="BO329">
        <v>0</v>
      </c>
      <c r="BP329">
        <v>0</v>
      </c>
      <c r="BQ329">
        <v>0</v>
      </c>
      <c r="BR329">
        <v>0</v>
      </c>
      <c r="BS329">
        <v>0</v>
      </c>
      <c r="BT329" t="s">
        <v>872</v>
      </c>
      <c r="BU329" t="s">
        <v>872</v>
      </c>
      <c r="BV329" t="s">
        <v>872</v>
      </c>
      <c r="BW329" t="s">
        <v>872</v>
      </c>
      <c r="BY329">
        <v>0</v>
      </c>
      <c r="BZ329">
        <v>0</v>
      </c>
      <c r="CA329">
        <v>0</v>
      </c>
      <c r="CB329">
        <v>0</v>
      </c>
      <c r="CC329">
        <v>0</v>
      </c>
      <c r="CD329">
        <v>0</v>
      </c>
      <c r="CE329">
        <v>0</v>
      </c>
      <c r="CF329">
        <v>0</v>
      </c>
      <c r="CG329">
        <v>0</v>
      </c>
      <c r="CH329">
        <v>0</v>
      </c>
      <c r="CI329">
        <v>190.66</v>
      </c>
      <c r="CK329">
        <v>190.66</v>
      </c>
      <c r="CL329">
        <v>0</v>
      </c>
      <c r="CM329">
        <v>0</v>
      </c>
      <c r="CN329" t="s">
        <v>873</v>
      </c>
      <c r="CO329">
        <v>190.66</v>
      </c>
      <c r="CQ329">
        <v>190.66</v>
      </c>
      <c r="CR329">
        <v>0</v>
      </c>
      <c r="CS329">
        <v>0</v>
      </c>
      <c r="CT329">
        <v>0</v>
      </c>
      <c r="CU329">
        <v>0</v>
      </c>
      <c r="CV329">
        <v>3.3</v>
      </c>
      <c r="CW329">
        <v>1.65</v>
      </c>
      <c r="CY329">
        <v>3.3</v>
      </c>
      <c r="CZ329">
        <v>0</v>
      </c>
      <c r="DA329">
        <v>0</v>
      </c>
      <c r="DB329">
        <v>0</v>
      </c>
      <c r="DD329">
        <v>0</v>
      </c>
      <c r="DE329">
        <v>0</v>
      </c>
      <c r="DF329">
        <v>0</v>
      </c>
      <c r="DG329">
        <v>0</v>
      </c>
      <c r="DI329">
        <v>0</v>
      </c>
      <c r="DJ329">
        <v>0</v>
      </c>
      <c r="DK329">
        <v>0</v>
      </c>
      <c r="DL329">
        <v>0</v>
      </c>
      <c r="DM329">
        <v>0.8</v>
      </c>
      <c r="DN329">
        <v>0.2</v>
      </c>
      <c r="DP329">
        <v>0.8</v>
      </c>
      <c r="DQ329">
        <v>0</v>
      </c>
      <c r="DR329">
        <v>0</v>
      </c>
      <c r="DT329">
        <v>0</v>
      </c>
      <c r="DU329">
        <v>0</v>
      </c>
      <c r="DV329">
        <v>0</v>
      </c>
      <c r="DX329">
        <v>0</v>
      </c>
      <c r="DY329">
        <v>0</v>
      </c>
      <c r="DZ329">
        <v>79.182500000000005</v>
      </c>
      <c r="EA329">
        <v>192.51</v>
      </c>
      <c r="ED329">
        <v>192.51</v>
      </c>
      <c r="EF329" t="s">
        <v>874</v>
      </c>
      <c r="EG329">
        <v>0</v>
      </c>
      <c r="EH329">
        <v>0</v>
      </c>
      <c r="EI329">
        <v>0</v>
      </c>
      <c r="EJ329">
        <v>0</v>
      </c>
      <c r="EK329">
        <v>0</v>
      </c>
      <c r="EL329" t="s">
        <v>872</v>
      </c>
      <c r="EM329" t="s">
        <v>872</v>
      </c>
      <c r="EN329" t="s">
        <v>872</v>
      </c>
      <c r="EO329" t="s">
        <v>872</v>
      </c>
      <c r="EQ329">
        <v>0</v>
      </c>
      <c r="ER329" s="22">
        <v>0</v>
      </c>
      <c r="ES329">
        <v>0</v>
      </c>
      <c r="ET329">
        <v>0</v>
      </c>
      <c r="EU329">
        <v>0</v>
      </c>
      <c r="EV329">
        <v>0</v>
      </c>
      <c r="EW329">
        <v>0</v>
      </c>
      <c r="EX329">
        <v>0</v>
      </c>
      <c r="EY329">
        <v>0</v>
      </c>
      <c r="EZ329">
        <v>0</v>
      </c>
      <c r="FA329">
        <v>77.819999999999993</v>
      </c>
      <c r="FC329">
        <v>77.819999999999993</v>
      </c>
      <c r="FD329">
        <v>0</v>
      </c>
      <c r="FE329">
        <v>0</v>
      </c>
      <c r="FF329" t="s">
        <v>875</v>
      </c>
      <c r="FG329">
        <v>77.819999999999993</v>
      </c>
      <c r="FI329">
        <v>77.819999999999993</v>
      </c>
      <c r="FJ329">
        <v>0</v>
      </c>
      <c r="FK329">
        <v>0</v>
      </c>
      <c r="FL329">
        <v>0</v>
      </c>
      <c r="FM329">
        <v>0</v>
      </c>
      <c r="FN329">
        <v>0</v>
      </c>
      <c r="FO329">
        <v>0</v>
      </c>
      <c r="FQ329">
        <v>0</v>
      </c>
      <c r="FR329">
        <v>0</v>
      </c>
      <c r="FS329">
        <v>1</v>
      </c>
      <c r="FT329">
        <v>1</v>
      </c>
      <c r="FV329">
        <v>1</v>
      </c>
      <c r="FW329">
        <v>0</v>
      </c>
      <c r="FX329">
        <v>0</v>
      </c>
      <c r="FY329">
        <v>0</v>
      </c>
      <c r="GA329">
        <v>0</v>
      </c>
      <c r="GB329">
        <v>0</v>
      </c>
      <c r="GC329">
        <v>0</v>
      </c>
      <c r="GD329">
        <v>0</v>
      </c>
      <c r="GE329">
        <v>1.45</v>
      </c>
      <c r="GF329">
        <v>0.36249999999999999</v>
      </c>
      <c r="GH329">
        <v>1.45</v>
      </c>
      <c r="GI329">
        <v>0</v>
      </c>
      <c r="GJ329">
        <v>0</v>
      </c>
      <c r="GL329">
        <v>0</v>
      </c>
      <c r="GM329">
        <v>0</v>
      </c>
      <c r="GN329">
        <v>0</v>
      </c>
      <c r="GP329">
        <v>0</v>
      </c>
      <c r="GQ329">
        <v>0</v>
      </c>
      <c r="GR329">
        <v>60.672499999999999</v>
      </c>
      <c r="GS329">
        <v>79.182500000000005</v>
      </c>
      <c r="GV329">
        <v>79.182500000000005</v>
      </c>
      <c r="GX329" t="s">
        <v>876</v>
      </c>
      <c r="GY329">
        <v>0</v>
      </c>
      <c r="GZ329">
        <v>0</v>
      </c>
      <c r="HA329">
        <v>0</v>
      </c>
      <c r="HB329">
        <v>0</v>
      </c>
      <c r="HC329">
        <v>0</v>
      </c>
      <c r="HD329" t="s">
        <v>872</v>
      </c>
      <c r="HE329" t="s">
        <v>872</v>
      </c>
      <c r="HF329" t="s">
        <v>872</v>
      </c>
      <c r="HG329" t="s">
        <v>872</v>
      </c>
      <c r="HI329">
        <v>0</v>
      </c>
      <c r="HJ329">
        <v>0</v>
      </c>
      <c r="HK329">
        <v>0</v>
      </c>
      <c r="HL329">
        <v>0</v>
      </c>
      <c r="HM329">
        <v>0</v>
      </c>
      <c r="HN329">
        <v>0</v>
      </c>
      <c r="HO329">
        <v>0</v>
      </c>
      <c r="HP329">
        <v>0</v>
      </c>
      <c r="HQ329">
        <v>0</v>
      </c>
      <c r="HR329">
        <v>0</v>
      </c>
      <c r="HS329">
        <v>59.85</v>
      </c>
      <c r="HU329">
        <v>59.85</v>
      </c>
      <c r="HV329">
        <v>0</v>
      </c>
      <c r="HW329">
        <v>0</v>
      </c>
      <c r="HX329" t="s">
        <v>877</v>
      </c>
      <c r="HY329">
        <v>59.85</v>
      </c>
      <c r="IA329">
        <v>59.85</v>
      </c>
      <c r="IB329">
        <v>0</v>
      </c>
      <c r="IC329">
        <v>0</v>
      </c>
      <c r="ID329">
        <v>0</v>
      </c>
      <c r="IE329">
        <v>0</v>
      </c>
      <c r="IF329">
        <v>0.86</v>
      </c>
      <c r="IG329">
        <v>0.43</v>
      </c>
      <c r="II329">
        <v>0.86</v>
      </c>
      <c r="IJ329">
        <v>0</v>
      </c>
      <c r="IK329">
        <v>0.02</v>
      </c>
      <c r="IL329">
        <v>0.02</v>
      </c>
      <c r="IN329">
        <v>0.02</v>
      </c>
      <c r="IO329">
        <v>0</v>
      </c>
      <c r="IP329">
        <v>0</v>
      </c>
      <c r="IQ329">
        <v>0</v>
      </c>
      <c r="IS329">
        <v>0</v>
      </c>
      <c r="IT329">
        <v>0</v>
      </c>
      <c r="IU329">
        <v>0</v>
      </c>
      <c r="IV329">
        <v>0</v>
      </c>
      <c r="IW329">
        <v>1.49</v>
      </c>
      <c r="IX329">
        <v>0.3725</v>
      </c>
      <c r="IZ329">
        <v>1.49</v>
      </c>
      <c r="JA329">
        <v>0</v>
      </c>
      <c r="JB329">
        <v>0</v>
      </c>
      <c r="JD329">
        <v>0</v>
      </c>
      <c r="JE329">
        <v>0</v>
      </c>
      <c r="JF329">
        <v>0</v>
      </c>
      <c r="JH329">
        <v>0</v>
      </c>
      <c r="JI329">
        <v>0</v>
      </c>
      <c r="JJ329">
        <v>60.672499999999999</v>
      </c>
      <c r="JL329" t="s">
        <v>878</v>
      </c>
      <c r="JM329">
        <v>0</v>
      </c>
      <c r="JN329">
        <v>0</v>
      </c>
      <c r="JO329">
        <v>0</v>
      </c>
      <c r="JP329">
        <v>0</v>
      </c>
      <c r="JQ329">
        <v>0</v>
      </c>
      <c r="JR329">
        <v>44317.36438082176</v>
      </c>
      <c r="JS329">
        <v>1</v>
      </c>
      <c r="JT329">
        <v>3</v>
      </c>
    </row>
    <row r="330" spans="1:280" x14ac:dyDescent="0.25">
      <c r="A330">
        <v>2251</v>
      </c>
      <c r="B330">
        <v>2251</v>
      </c>
      <c r="C330" t="s">
        <v>467</v>
      </c>
      <c r="D330" t="s">
        <v>468</v>
      </c>
      <c r="E330" t="s">
        <v>469</v>
      </c>
      <c r="G330">
        <v>2117</v>
      </c>
      <c r="H330">
        <v>3900000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10.14</v>
      </c>
      <c r="Q330">
        <v>730000</v>
      </c>
      <c r="R330">
        <v>1006</v>
      </c>
      <c r="S330">
        <v>1006</v>
      </c>
      <c r="T330">
        <v>1006</v>
      </c>
      <c r="U330">
        <v>0</v>
      </c>
      <c r="V330" t="s">
        <v>870</v>
      </c>
      <c r="W330">
        <v>1006</v>
      </c>
      <c r="X330">
        <v>1006</v>
      </c>
      <c r="Y330">
        <v>1006</v>
      </c>
      <c r="Z330">
        <v>0</v>
      </c>
      <c r="AA330">
        <v>115</v>
      </c>
      <c r="AB330">
        <v>110.66</v>
      </c>
      <c r="AC330">
        <v>2.5</v>
      </c>
      <c r="AD330">
        <v>15</v>
      </c>
      <c r="AE330">
        <v>7.5</v>
      </c>
      <c r="AF330">
        <v>15</v>
      </c>
      <c r="AG330">
        <v>15</v>
      </c>
      <c r="AH330">
        <v>0</v>
      </c>
      <c r="AI330">
        <v>0</v>
      </c>
      <c r="AJ330">
        <v>0</v>
      </c>
      <c r="AK330">
        <v>0</v>
      </c>
      <c r="AL330">
        <v>0</v>
      </c>
      <c r="AM330">
        <v>0</v>
      </c>
      <c r="AN330">
        <v>0</v>
      </c>
      <c r="AO330">
        <v>0</v>
      </c>
      <c r="AP330">
        <v>0</v>
      </c>
      <c r="AQ330">
        <v>0</v>
      </c>
      <c r="AR330">
        <v>0</v>
      </c>
      <c r="AS330">
        <v>2</v>
      </c>
      <c r="AT330">
        <v>0.5</v>
      </c>
      <c r="AU330">
        <v>69.150000000000006</v>
      </c>
      <c r="AV330">
        <v>17.287500000000001</v>
      </c>
      <c r="AW330">
        <v>69.150000000000006</v>
      </c>
      <c r="AX330">
        <v>69.150000000000006</v>
      </c>
      <c r="AY330">
        <v>0</v>
      </c>
      <c r="AZ330">
        <v>0</v>
      </c>
      <c r="BA330">
        <v>0</v>
      </c>
      <c r="BB330">
        <v>0</v>
      </c>
      <c r="BC330">
        <v>0</v>
      </c>
      <c r="BD330">
        <v>0</v>
      </c>
      <c r="BE330">
        <v>0</v>
      </c>
      <c r="BF330">
        <v>0</v>
      </c>
      <c r="BG330">
        <v>0</v>
      </c>
      <c r="BH330">
        <v>1158.7530999999999</v>
      </c>
      <c r="BI330">
        <v>1144.4475</v>
      </c>
      <c r="BJ330">
        <v>1158.7530999999999</v>
      </c>
      <c r="BK330">
        <v>1144.4475</v>
      </c>
      <c r="BL330">
        <v>1158.7530999999999</v>
      </c>
      <c r="BM330">
        <v>1158.7530999999999</v>
      </c>
      <c r="BN330" t="s">
        <v>871</v>
      </c>
      <c r="BO330">
        <v>0</v>
      </c>
      <c r="BP330">
        <v>0</v>
      </c>
      <c r="BQ330">
        <v>725.65</v>
      </c>
      <c r="BR330">
        <v>52</v>
      </c>
      <c r="BS330">
        <v>0.7</v>
      </c>
      <c r="BT330" t="s">
        <v>872</v>
      </c>
      <c r="BU330" t="s">
        <v>872</v>
      </c>
      <c r="BV330" t="s">
        <v>872</v>
      </c>
      <c r="BW330" t="s">
        <v>872</v>
      </c>
      <c r="BX330">
        <v>2117</v>
      </c>
      <c r="BY330">
        <v>3700000</v>
      </c>
      <c r="BZ330">
        <v>0</v>
      </c>
      <c r="CA330">
        <v>0</v>
      </c>
      <c r="CB330">
        <v>0</v>
      </c>
      <c r="CC330">
        <v>0</v>
      </c>
      <c r="CD330">
        <v>0</v>
      </c>
      <c r="CE330">
        <v>0</v>
      </c>
      <c r="CF330">
        <v>0</v>
      </c>
      <c r="CG330">
        <v>10.14</v>
      </c>
      <c r="CH330">
        <v>470000</v>
      </c>
      <c r="CI330">
        <v>1018.46</v>
      </c>
      <c r="CJ330">
        <v>1018.46</v>
      </c>
      <c r="CK330">
        <v>1018.46</v>
      </c>
      <c r="CL330">
        <v>0</v>
      </c>
      <c r="CM330">
        <v>0</v>
      </c>
      <c r="CN330" t="s">
        <v>873</v>
      </c>
      <c r="CO330">
        <v>1018.46</v>
      </c>
      <c r="CP330">
        <v>1018.46</v>
      </c>
      <c r="CQ330">
        <v>1018.46</v>
      </c>
      <c r="CR330">
        <v>0</v>
      </c>
      <c r="CS330">
        <v>114</v>
      </c>
      <c r="CT330">
        <v>112.03060000000001</v>
      </c>
      <c r="CU330">
        <v>2.5</v>
      </c>
      <c r="CV330">
        <v>15.52</v>
      </c>
      <c r="CW330">
        <v>7.76</v>
      </c>
      <c r="CX330">
        <v>15.52</v>
      </c>
      <c r="CY330">
        <v>15.52</v>
      </c>
      <c r="CZ330">
        <v>0</v>
      </c>
      <c r="DA330">
        <v>0</v>
      </c>
      <c r="DB330">
        <v>0</v>
      </c>
      <c r="DC330">
        <v>0</v>
      </c>
      <c r="DD330">
        <v>0</v>
      </c>
      <c r="DE330">
        <v>0</v>
      </c>
      <c r="DF330">
        <v>0</v>
      </c>
      <c r="DG330">
        <v>0</v>
      </c>
      <c r="DH330">
        <v>0</v>
      </c>
      <c r="DI330">
        <v>0</v>
      </c>
      <c r="DJ330">
        <v>0</v>
      </c>
      <c r="DK330">
        <v>2</v>
      </c>
      <c r="DL330">
        <v>0.5</v>
      </c>
      <c r="DM330">
        <v>70.010000000000005</v>
      </c>
      <c r="DN330">
        <v>17.502500000000001</v>
      </c>
      <c r="DO330">
        <v>70.010000000000005</v>
      </c>
      <c r="DP330">
        <v>70.010000000000005</v>
      </c>
      <c r="DQ330">
        <v>0</v>
      </c>
      <c r="DR330">
        <v>0</v>
      </c>
      <c r="DS330">
        <v>0</v>
      </c>
      <c r="DT330">
        <v>0</v>
      </c>
      <c r="DU330">
        <v>0</v>
      </c>
      <c r="DV330">
        <v>0</v>
      </c>
      <c r="DW330">
        <v>0</v>
      </c>
      <c r="DX330">
        <v>0</v>
      </c>
      <c r="DY330">
        <v>0</v>
      </c>
      <c r="DZ330">
        <v>1174.9287999999999</v>
      </c>
      <c r="EA330">
        <v>1158.7530999999999</v>
      </c>
      <c r="EB330">
        <v>1174.9287999999999</v>
      </c>
      <c r="EC330">
        <v>1158.7530999999999</v>
      </c>
      <c r="ED330">
        <v>1174.9287999999999</v>
      </c>
      <c r="EE330">
        <v>1174.9287999999999</v>
      </c>
      <c r="EF330" t="s">
        <v>874</v>
      </c>
      <c r="EG330">
        <v>-1.895E-3</v>
      </c>
      <c r="EH330">
        <v>0</v>
      </c>
      <c r="EI330">
        <v>460.61</v>
      </c>
      <c r="EJ330">
        <v>28</v>
      </c>
      <c r="EK330">
        <v>0.7</v>
      </c>
      <c r="EL330" t="s">
        <v>872</v>
      </c>
      <c r="EM330" t="s">
        <v>872</v>
      </c>
      <c r="EN330" t="s">
        <v>872</v>
      </c>
      <c r="EO330" t="s">
        <v>872</v>
      </c>
      <c r="EP330">
        <v>2117</v>
      </c>
      <c r="EQ330">
        <v>3393740</v>
      </c>
      <c r="ER330" s="22">
        <v>0</v>
      </c>
      <c r="ES330">
        <v>103224</v>
      </c>
      <c r="ET330">
        <v>3190</v>
      </c>
      <c r="EU330">
        <v>0</v>
      </c>
      <c r="EV330">
        <v>0</v>
      </c>
      <c r="EW330">
        <v>0</v>
      </c>
      <c r="EX330">
        <v>0</v>
      </c>
      <c r="EY330">
        <v>10.14</v>
      </c>
      <c r="EZ330">
        <v>576222</v>
      </c>
      <c r="FA330">
        <v>1032.58</v>
      </c>
      <c r="FB330">
        <v>1032.58</v>
      </c>
      <c r="FC330">
        <v>1032.58</v>
      </c>
      <c r="FD330">
        <v>0</v>
      </c>
      <c r="FE330">
        <v>0</v>
      </c>
      <c r="FF330" t="s">
        <v>875</v>
      </c>
      <c r="FG330">
        <v>1032.58</v>
      </c>
      <c r="FH330">
        <v>1032.58</v>
      </c>
      <c r="FI330">
        <v>1032.58</v>
      </c>
      <c r="FJ330">
        <v>0</v>
      </c>
      <c r="FK330">
        <v>127</v>
      </c>
      <c r="FL330">
        <v>113.5838</v>
      </c>
      <c r="FM330">
        <v>2.5</v>
      </c>
      <c r="FN330">
        <v>11.83</v>
      </c>
      <c r="FO330">
        <v>5.915</v>
      </c>
      <c r="FP330">
        <v>11.83</v>
      </c>
      <c r="FQ330">
        <v>11.83</v>
      </c>
      <c r="FR330">
        <v>0</v>
      </c>
      <c r="FS330">
        <v>0</v>
      </c>
      <c r="FT330">
        <v>0</v>
      </c>
      <c r="FU330">
        <v>0</v>
      </c>
      <c r="FV330">
        <v>0</v>
      </c>
      <c r="FW330">
        <v>0</v>
      </c>
      <c r="FX330">
        <v>0</v>
      </c>
      <c r="FY330">
        <v>0</v>
      </c>
      <c r="FZ330">
        <v>0</v>
      </c>
      <c r="GA330">
        <v>0</v>
      </c>
      <c r="GB330">
        <v>0</v>
      </c>
      <c r="GC330">
        <v>1</v>
      </c>
      <c r="GD330">
        <v>0.25</v>
      </c>
      <c r="GE330">
        <v>80.400000000000006</v>
      </c>
      <c r="GF330">
        <v>20.100000000000001</v>
      </c>
      <c r="GG330">
        <v>80.400000000000006</v>
      </c>
      <c r="GH330">
        <v>80.400000000000006</v>
      </c>
      <c r="GI330">
        <v>0</v>
      </c>
      <c r="GJ330">
        <v>0</v>
      </c>
      <c r="GK330">
        <v>0</v>
      </c>
      <c r="GL330">
        <v>0</v>
      </c>
      <c r="GM330">
        <v>0</v>
      </c>
      <c r="GN330">
        <v>0</v>
      </c>
      <c r="GO330">
        <v>0</v>
      </c>
      <c r="GP330">
        <v>0</v>
      </c>
      <c r="GQ330">
        <v>0</v>
      </c>
      <c r="GR330">
        <v>1147.6833999999999</v>
      </c>
      <c r="GS330">
        <v>1174.9287999999999</v>
      </c>
      <c r="GT330">
        <v>1147.6833999999999</v>
      </c>
      <c r="GU330">
        <v>1174.9287999999999</v>
      </c>
      <c r="GV330">
        <v>1174.9287999999999</v>
      </c>
      <c r="GW330">
        <v>1174.9287999999999</v>
      </c>
      <c r="GX330" t="s">
        <v>876</v>
      </c>
      <c r="GY330">
        <v>-5.2779999999999997E-3</v>
      </c>
      <c r="GZ330">
        <v>0</v>
      </c>
      <c r="HA330">
        <v>555.1</v>
      </c>
      <c r="HB330">
        <v>39</v>
      </c>
      <c r="HC330">
        <v>0.7</v>
      </c>
      <c r="HD330" t="s">
        <v>872</v>
      </c>
      <c r="HE330" t="s">
        <v>872</v>
      </c>
      <c r="HF330" t="s">
        <v>872</v>
      </c>
      <c r="HG330" t="s">
        <v>872</v>
      </c>
      <c r="HH330">
        <v>2117</v>
      </c>
      <c r="HI330">
        <v>3315812</v>
      </c>
      <c r="HJ330">
        <v>0</v>
      </c>
      <c r="HK330">
        <v>113596</v>
      </c>
      <c r="HL330">
        <v>3407</v>
      </c>
      <c r="HM330">
        <v>0</v>
      </c>
      <c r="HN330">
        <v>0</v>
      </c>
      <c r="HO330">
        <v>0</v>
      </c>
      <c r="HP330">
        <v>0</v>
      </c>
      <c r="HQ330">
        <v>10.47</v>
      </c>
      <c r="HR330">
        <v>711517</v>
      </c>
      <c r="HS330">
        <v>1009.19</v>
      </c>
      <c r="HT330">
        <v>1009.19</v>
      </c>
      <c r="HU330">
        <v>1009.19</v>
      </c>
      <c r="HV330">
        <v>0</v>
      </c>
      <c r="HW330">
        <v>0</v>
      </c>
      <c r="HX330" t="s">
        <v>877</v>
      </c>
      <c r="HY330">
        <v>1009.19</v>
      </c>
      <c r="HZ330">
        <v>1009.19</v>
      </c>
      <c r="IA330">
        <v>1009.19</v>
      </c>
      <c r="IB330">
        <v>0</v>
      </c>
      <c r="IC330">
        <v>121</v>
      </c>
      <c r="ID330">
        <v>111.01090000000001</v>
      </c>
      <c r="IE330">
        <v>2.9</v>
      </c>
      <c r="IF330">
        <v>9.2899999999999991</v>
      </c>
      <c r="IG330">
        <v>4.6449999999999996</v>
      </c>
      <c r="IH330">
        <v>9.2899999999999991</v>
      </c>
      <c r="II330">
        <v>9.2899999999999991</v>
      </c>
      <c r="IJ330">
        <v>0</v>
      </c>
      <c r="IK330">
        <v>0</v>
      </c>
      <c r="IL330">
        <v>0</v>
      </c>
      <c r="IM330">
        <v>0</v>
      </c>
      <c r="IN330">
        <v>0</v>
      </c>
      <c r="IO330">
        <v>0</v>
      </c>
      <c r="IP330">
        <v>0</v>
      </c>
      <c r="IQ330">
        <v>0</v>
      </c>
      <c r="IR330">
        <v>0</v>
      </c>
      <c r="IS330">
        <v>0</v>
      </c>
      <c r="IT330">
        <v>0</v>
      </c>
      <c r="IU330">
        <v>4</v>
      </c>
      <c r="IV330">
        <v>1</v>
      </c>
      <c r="IW330">
        <v>75.75</v>
      </c>
      <c r="IX330">
        <v>18.9375</v>
      </c>
      <c r="IY330">
        <v>75.75</v>
      </c>
      <c r="IZ330">
        <v>75.75</v>
      </c>
      <c r="JA330">
        <v>0</v>
      </c>
      <c r="JB330">
        <v>0</v>
      </c>
      <c r="JC330">
        <v>0</v>
      </c>
      <c r="JD330">
        <v>0</v>
      </c>
      <c r="JE330">
        <v>0</v>
      </c>
      <c r="JF330">
        <v>0</v>
      </c>
      <c r="JG330">
        <v>0</v>
      </c>
      <c r="JH330">
        <v>0</v>
      </c>
      <c r="JI330">
        <v>0</v>
      </c>
      <c r="JJ330">
        <v>1147.6833999999999</v>
      </c>
      <c r="JK330">
        <v>1147.6833999999999</v>
      </c>
      <c r="JL330" t="s">
        <v>878</v>
      </c>
      <c r="JM330">
        <v>-1.1684E-2</v>
      </c>
      <c r="JN330">
        <v>0</v>
      </c>
      <c r="JO330">
        <v>705.04</v>
      </c>
      <c r="JP330">
        <v>57</v>
      </c>
      <c r="JQ330">
        <v>0.7</v>
      </c>
      <c r="JR330">
        <v>44317.36438082176</v>
      </c>
      <c r="JS330">
        <v>1</v>
      </c>
      <c r="JT330">
        <v>2</v>
      </c>
    </row>
    <row r="331" spans="1:280" x14ac:dyDescent="0.25">
      <c r="A331">
        <v>2252</v>
      </c>
      <c r="B331">
        <v>2252</v>
      </c>
      <c r="C331" t="s">
        <v>470</v>
      </c>
      <c r="D331" t="s">
        <v>468</v>
      </c>
      <c r="E331" t="s">
        <v>471</v>
      </c>
      <c r="G331">
        <v>2117</v>
      </c>
      <c r="H331">
        <v>1820000</v>
      </c>
      <c r="I331">
        <v>0</v>
      </c>
      <c r="J331">
        <v>0</v>
      </c>
      <c r="K331">
        <v>1000</v>
      </c>
      <c r="L331">
        <v>0</v>
      </c>
      <c r="M331">
        <v>0</v>
      </c>
      <c r="N331">
        <v>0</v>
      </c>
      <c r="O331">
        <v>0</v>
      </c>
      <c r="P331">
        <v>13.08</v>
      </c>
      <c r="Q331">
        <v>350000</v>
      </c>
      <c r="R331">
        <v>749</v>
      </c>
      <c r="S331">
        <v>749</v>
      </c>
      <c r="T331">
        <v>749</v>
      </c>
      <c r="U331">
        <v>0</v>
      </c>
      <c r="V331" t="s">
        <v>870</v>
      </c>
      <c r="W331">
        <v>749</v>
      </c>
      <c r="X331">
        <v>749</v>
      </c>
      <c r="Y331">
        <v>749</v>
      </c>
      <c r="Z331">
        <v>0</v>
      </c>
      <c r="AA331">
        <v>125</v>
      </c>
      <c r="AB331">
        <v>82.39</v>
      </c>
      <c r="AC331">
        <v>7.3</v>
      </c>
      <c r="AD331">
        <v>25</v>
      </c>
      <c r="AE331">
        <v>12.5</v>
      </c>
      <c r="AF331">
        <v>25</v>
      </c>
      <c r="AG331">
        <v>25</v>
      </c>
      <c r="AH331">
        <v>0</v>
      </c>
      <c r="AI331">
        <v>0</v>
      </c>
      <c r="AJ331">
        <v>0</v>
      </c>
      <c r="AK331">
        <v>0</v>
      </c>
      <c r="AL331">
        <v>0</v>
      </c>
      <c r="AM331">
        <v>0</v>
      </c>
      <c r="AN331">
        <v>0</v>
      </c>
      <c r="AO331">
        <v>0</v>
      </c>
      <c r="AP331">
        <v>0</v>
      </c>
      <c r="AQ331">
        <v>0</v>
      </c>
      <c r="AR331">
        <v>0</v>
      </c>
      <c r="AS331">
        <v>2</v>
      </c>
      <c r="AT331">
        <v>0.5</v>
      </c>
      <c r="AU331">
        <v>93.05</v>
      </c>
      <c r="AV331">
        <v>23.262499999999999</v>
      </c>
      <c r="AW331">
        <v>93.05</v>
      </c>
      <c r="AX331">
        <v>93.05</v>
      </c>
      <c r="AY331">
        <v>0</v>
      </c>
      <c r="AZ331">
        <v>0</v>
      </c>
      <c r="BA331">
        <v>0</v>
      </c>
      <c r="BB331">
        <v>0</v>
      </c>
      <c r="BC331">
        <v>0</v>
      </c>
      <c r="BD331">
        <v>74.099999999999994</v>
      </c>
      <c r="BE331">
        <v>74.099999999999994</v>
      </c>
      <c r="BF331">
        <v>74.099999999999994</v>
      </c>
      <c r="BG331">
        <v>0</v>
      </c>
      <c r="BH331">
        <v>904.18380000000002</v>
      </c>
      <c r="BI331">
        <v>949.05250000000001</v>
      </c>
      <c r="BJ331">
        <v>926.78880000000004</v>
      </c>
      <c r="BK331">
        <v>949.05250000000001</v>
      </c>
      <c r="BL331">
        <v>949.05250000000001</v>
      </c>
      <c r="BM331">
        <v>949.05250000000001</v>
      </c>
      <c r="BN331" t="s">
        <v>871</v>
      </c>
      <c r="BO331">
        <v>0</v>
      </c>
      <c r="BP331">
        <v>0</v>
      </c>
      <c r="BQ331">
        <v>467.29</v>
      </c>
      <c r="BR331">
        <v>19</v>
      </c>
      <c r="BS331">
        <v>0.7</v>
      </c>
      <c r="BT331" t="s">
        <v>872</v>
      </c>
      <c r="BU331" t="s">
        <v>872</v>
      </c>
      <c r="BV331" t="s">
        <v>872</v>
      </c>
      <c r="BW331" t="s">
        <v>872</v>
      </c>
      <c r="BX331">
        <v>2117</v>
      </c>
      <c r="BY331">
        <v>1770000</v>
      </c>
      <c r="BZ331">
        <v>0</v>
      </c>
      <c r="CA331">
        <v>0</v>
      </c>
      <c r="CB331">
        <v>1000</v>
      </c>
      <c r="CC331">
        <v>0</v>
      </c>
      <c r="CD331">
        <v>0</v>
      </c>
      <c r="CE331">
        <v>0</v>
      </c>
      <c r="CF331">
        <v>0</v>
      </c>
      <c r="CG331">
        <v>13.08</v>
      </c>
      <c r="CH331">
        <v>250700</v>
      </c>
      <c r="CI331">
        <v>707.16</v>
      </c>
      <c r="CJ331">
        <v>729.08</v>
      </c>
      <c r="CK331">
        <v>707.16</v>
      </c>
      <c r="CL331">
        <v>21.92</v>
      </c>
      <c r="CM331">
        <v>0</v>
      </c>
      <c r="CN331" t="s">
        <v>873</v>
      </c>
      <c r="CO331">
        <v>707.16</v>
      </c>
      <c r="CP331">
        <v>729.08</v>
      </c>
      <c r="CQ331">
        <v>707.16</v>
      </c>
      <c r="CR331">
        <v>21.92</v>
      </c>
      <c r="CS331">
        <v>125</v>
      </c>
      <c r="CT331">
        <v>80.198800000000006</v>
      </c>
      <c r="CU331">
        <v>7.3</v>
      </c>
      <c r="CV331">
        <v>25.93</v>
      </c>
      <c r="CW331">
        <v>12.965</v>
      </c>
      <c r="CX331">
        <v>25.93</v>
      </c>
      <c r="CY331">
        <v>25.93</v>
      </c>
      <c r="CZ331">
        <v>0</v>
      </c>
      <c r="DA331">
        <v>0</v>
      </c>
      <c r="DB331">
        <v>0</v>
      </c>
      <c r="DC331">
        <v>0</v>
      </c>
      <c r="DD331">
        <v>0</v>
      </c>
      <c r="DE331">
        <v>0</v>
      </c>
      <c r="DF331">
        <v>0</v>
      </c>
      <c r="DG331">
        <v>0</v>
      </c>
      <c r="DH331">
        <v>0</v>
      </c>
      <c r="DI331">
        <v>0</v>
      </c>
      <c r="DJ331">
        <v>0</v>
      </c>
      <c r="DK331">
        <v>2</v>
      </c>
      <c r="DL331">
        <v>0.5</v>
      </c>
      <c r="DM331">
        <v>87.84</v>
      </c>
      <c r="DN331">
        <v>21.96</v>
      </c>
      <c r="DO331">
        <v>90.58</v>
      </c>
      <c r="DP331">
        <v>87.84</v>
      </c>
      <c r="DQ331">
        <v>2.74</v>
      </c>
      <c r="DR331">
        <v>0</v>
      </c>
      <c r="DS331">
        <v>0</v>
      </c>
      <c r="DT331">
        <v>0</v>
      </c>
      <c r="DU331">
        <v>0</v>
      </c>
      <c r="DV331">
        <v>74.099999999999994</v>
      </c>
      <c r="DW331">
        <v>74.099999999999994</v>
      </c>
      <c r="DX331">
        <v>74.099999999999994</v>
      </c>
      <c r="DY331">
        <v>0</v>
      </c>
      <c r="DZ331">
        <v>996.81939999999997</v>
      </c>
      <c r="EA331">
        <v>904.18380000000002</v>
      </c>
      <c r="EB331">
        <v>1030.3694</v>
      </c>
      <c r="EC331">
        <v>926.78880000000004</v>
      </c>
      <c r="ED331">
        <v>996.81939999999997</v>
      </c>
      <c r="EE331">
        <v>1030.3694</v>
      </c>
      <c r="EF331" t="s">
        <v>874</v>
      </c>
      <c r="EG331">
        <v>-7.0749999999999997E-3</v>
      </c>
      <c r="EH331">
        <v>0</v>
      </c>
      <c r="EI331">
        <v>341.42</v>
      </c>
      <c r="EJ331">
        <v>16</v>
      </c>
      <c r="EK331">
        <v>0.7</v>
      </c>
      <c r="EL331" t="s">
        <v>872</v>
      </c>
      <c r="EM331" t="s">
        <v>872</v>
      </c>
      <c r="EN331" t="s">
        <v>872</v>
      </c>
      <c r="EO331" t="s">
        <v>872</v>
      </c>
      <c r="EP331">
        <v>2117</v>
      </c>
      <c r="EQ331">
        <v>1873223</v>
      </c>
      <c r="ER331" s="22">
        <v>4</v>
      </c>
      <c r="ES331">
        <v>84512</v>
      </c>
      <c r="ET331">
        <v>2355</v>
      </c>
      <c r="EU331">
        <v>0</v>
      </c>
      <c r="EV331">
        <v>0</v>
      </c>
      <c r="EW331">
        <v>0</v>
      </c>
      <c r="EX331">
        <v>0</v>
      </c>
      <c r="EY331">
        <v>13.08</v>
      </c>
      <c r="EZ331">
        <v>358147</v>
      </c>
      <c r="FA331">
        <v>787.54</v>
      </c>
      <c r="FB331">
        <v>820.04</v>
      </c>
      <c r="FC331">
        <v>787.54</v>
      </c>
      <c r="FD331">
        <v>32.5</v>
      </c>
      <c r="FE331">
        <v>0</v>
      </c>
      <c r="FF331" t="s">
        <v>875</v>
      </c>
      <c r="FG331">
        <v>787.54</v>
      </c>
      <c r="FH331">
        <v>820.04</v>
      </c>
      <c r="FI331">
        <v>787.54</v>
      </c>
      <c r="FJ331">
        <v>32.5</v>
      </c>
      <c r="FK331">
        <v>140</v>
      </c>
      <c r="FL331">
        <v>90.204400000000007</v>
      </c>
      <c r="FM331">
        <v>7.3</v>
      </c>
      <c r="FN331">
        <v>22.96</v>
      </c>
      <c r="FO331">
        <v>11.48</v>
      </c>
      <c r="FP331">
        <v>22.96</v>
      </c>
      <c r="FQ331">
        <v>22.96</v>
      </c>
      <c r="FR331">
        <v>0</v>
      </c>
      <c r="FS331">
        <v>0</v>
      </c>
      <c r="FT331">
        <v>0</v>
      </c>
      <c r="FU331">
        <v>0</v>
      </c>
      <c r="FV331">
        <v>0</v>
      </c>
      <c r="FW331">
        <v>0</v>
      </c>
      <c r="FX331">
        <v>0</v>
      </c>
      <c r="FY331">
        <v>0</v>
      </c>
      <c r="FZ331">
        <v>0</v>
      </c>
      <c r="GA331">
        <v>0</v>
      </c>
      <c r="GB331">
        <v>0</v>
      </c>
      <c r="GC331">
        <v>4</v>
      </c>
      <c r="GD331">
        <v>1</v>
      </c>
      <c r="GE331">
        <v>100.78</v>
      </c>
      <c r="GF331">
        <v>25.195</v>
      </c>
      <c r="GG331">
        <v>104.98</v>
      </c>
      <c r="GH331">
        <v>100.78</v>
      </c>
      <c r="GI331">
        <v>4.2</v>
      </c>
      <c r="GJ331">
        <v>0</v>
      </c>
      <c r="GK331">
        <v>0</v>
      </c>
      <c r="GL331">
        <v>0</v>
      </c>
      <c r="GM331">
        <v>0</v>
      </c>
      <c r="GN331">
        <v>74.099999999999994</v>
      </c>
      <c r="GO331">
        <v>74.099999999999994</v>
      </c>
      <c r="GP331">
        <v>74.099999999999994</v>
      </c>
      <c r="GQ331">
        <v>0</v>
      </c>
      <c r="GR331">
        <v>997.01059999999995</v>
      </c>
      <c r="GS331">
        <v>996.81939999999997</v>
      </c>
      <c r="GT331">
        <v>1036.4356</v>
      </c>
      <c r="GU331">
        <v>1030.3694</v>
      </c>
      <c r="GV331">
        <v>997.01059999999995</v>
      </c>
      <c r="GW331">
        <v>1036.4356</v>
      </c>
      <c r="GX331" t="s">
        <v>876</v>
      </c>
      <c r="GY331">
        <v>-1.4617E-2</v>
      </c>
      <c r="GZ331">
        <v>0</v>
      </c>
      <c r="HA331">
        <v>430.36</v>
      </c>
      <c r="HB331">
        <v>18</v>
      </c>
      <c r="HC331">
        <v>0.7</v>
      </c>
      <c r="HD331" t="s">
        <v>872</v>
      </c>
      <c r="HE331" t="s">
        <v>872</v>
      </c>
      <c r="HF331" t="s">
        <v>872</v>
      </c>
      <c r="HG331" t="s">
        <v>872</v>
      </c>
      <c r="HH331">
        <v>2117</v>
      </c>
      <c r="HI331">
        <v>1807078</v>
      </c>
      <c r="HJ331">
        <v>4</v>
      </c>
      <c r="HK331">
        <v>95981</v>
      </c>
      <c r="HL331">
        <v>2683</v>
      </c>
      <c r="HM331">
        <v>0</v>
      </c>
      <c r="HN331">
        <v>0</v>
      </c>
      <c r="HO331">
        <v>0</v>
      </c>
      <c r="HP331">
        <v>0</v>
      </c>
      <c r="HQ331">
        <v>11.95</v>
      </c>
      <c r="HR331">
        <v>450975</v>
      </c>
      <c r="HS331">
        <v>787.95</v>
      </c>
      <c r="HT331">
        <v>826.21</v>
      </c>
      <c r="HU331">
        <v>787.95</v>
      </c>
      <c r="HV331">
        <v>38.26</v>
      </c>
      <c r="HW331">
        <v>0</v>
      </c>
      <c r="HX331" t="s">
        <v>877</v>
      </c>
      <c r="HY331">
        <v>787.95</v>
      </c>
      <c r="HZ331">
        <v>826.21</v>
      </c>
      <c r="IA331">
        <v>787.95</v>
      </c>
      <c r="IB331">
        <v>38.26</v>
      </c>
      <c r="IC331">
        <v>129</v>
      </c>
      <c r="ID331">
        <v>90.883099999999999</v>
      </c>
      <c r="IE331">
        <v>6</v>
      </c>
      <c r="IF331">
        <v>24.72</v>
      </c>
      <c r="IG331">
        <v>12.36</v>
      </c>
      <c r="IH331">
        <v>24.72</v>
      </c>
      <c r="II331">
        <v>24.72</v>
      </c>
      <c r="IJ331">
        <v>0</v>
      </c>
      <c r="IK331">
        <v>0</v>
      </c>
      <c r="IL331">
        <v>0</v>
      </c>
      <c r="IM331">
        <v>0</v>
      </c>
      <c r="IN331">
        <v>0</v>
      </c>
      <c r="IO331">
        <v>0</v>
      </c>
      <c r="IP331">
        <v>0</v>
      </c>
      <c r="IQ331">
        <v>0</v>
      </c>
      <c r="IR331">
        <v>0</v>
      </c>
      <c r="IS331">
        <v>0</v>
      </c>
      <c r="IT331">
        <v>0</v>
      </c>
      <c r="IU331">
        <v>6</v>
      </c>
      <c r="IV331">
        <v>1.5</v>
      </c>
      <c r="IW331">
        <v>96.87</v>
      </c>
      <c r="IX331">
        <v>24.217500000000001</v>
      </c>
      <c r="IY331">
        <v>101.53</v>
      </c>
      <c r="IZ331">
        <v>96.87</v>
      </c>
      <c r="JA331">
        <v>4.66</v>
      </c>
      <c r="JB331">
        <v>0</v>
      </c>
      <c r="JC331">
        <v>0</v>
      </c>
      <c r="JD331">
        <v>0</v>
      </c>
      <c r="JE331">
        <v>0</v>
      </c>
      <c r="JF331">
        <v>74.099999999999994</v>
      </c>
      <c r="JG331">
        <v>74.099999999999994</v>
      </c>
      <c r="JH331">
        <v>74.099999999999994</v>
      </c>
      <c r="JI331">
        <v>0</v>
      </c>
      <c r="JJ331">
        <v>997.01059999999995</v>
      </c>
      <c r="JK331">
        <v>1036.4356</v>
      </c>
      <c r="JL331" t="s">
        <v>878</v>
      </c>
      <c r="JM331">
        <v>-1.1140000000000001E-2</v>
      </c>
      <c r="JN331">
        <v>0</v>
      </c>
      <c r="JO331">
        <v>545.84</v>
      </c>
      <c r="JP331">
        <v>32</v>
      </c>
      <c r="JQ331">
        <v>0.7</v>
      </c>
      <c r="JR331">
        <v>44317.36438082176</v>
      </c>
      <c r="JS331">
        <v>1</v>
      </c>
      <c r="JT331">
        <v>2</v>
      </c>
    </row>
    <row r="332" spans="1:280" x14ac:dyDescent="0.25">
      <c r="A332">
        <v>4505</v>
      </c>
      <c r="B332">
        <v>2252</v>
      </c>
      <c r="D332" t="s">
        <v>468</v>
      </c>
      <c r="E332" t="s">
        <v>471</v>
      </c>
      <c r="F332" t="s">
        <v>1007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T332">
        <v>0</v>
      </c>
      <c r="U332">
        <v>0</v>
      </c>
      <c r="V332" t="s">
        <v>870</v>
      </c>
      <c r="W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G332">
        <v>0</v>
      </c>
      <c r="AH332">
        <v>0</v>
      </c>
      <c r="AI332">
        <v>0</v>
      </c>
      <c r="AJ332">
        <v>0</v>
      </c>
      <c r="AL332">
        <v>0</v>
      </c>
      <c r="AM332">
        <v>0</v>
      </c>
      <c r="AN332">
        <v>0</v>
      </c>
      <c r="AO332">
        <v>0</v>
      </c>
      <c r="AQ332">
        <v>0</v>
      </c>
      <c r="AR332">
        <v>0</v>
      </c>
      <c r="AS332">
        <v>0</v>
      </c>
      <c r="AT332">
        <v>0</v>
      </c>
      <c r="AU332">
        <v>0</v>
      </c>
      <c r="AV332">
        <v>0</v>
      </c>
      <c r="AX332">
        <v>0</v>
      </c>
      <c r="AY332">
        <v>0</v>
      </c>
      <c r="AZ332">
        <v>0</v>
      </c>
      <c r="BB332">
        <v>0</v>
      </c>
      <c r="BC332">
        <v>0</v>
      </c>
      <c r="BD332">
        <v>0</v>
      </c>
      <c r="BF332">
        <v>0</v>
      </c>
      <c r="BG332">
        <v>0</v>
      </c>
      <c r="BH332">
        <v>22.605</v>
      </c>
      <c r="BI332">
        <v>0</v>
      </c>
      <c r="BL332">
        <v>22.605</v>
      </c>
      <c r="BN332" t="s">
        <v>871</v>
      </c>
      <c r="BO332">
        <v>0</v>
      </c>
      <c r="BP332">
        <v>0</v>
      </c>
      <c r="BQ332">
        <v>0</v>
      </c>
      <c r="BR332">
        <v>0</v>
      </c>
      <c r="BS332">
        <v>0</v>
      </c>
      <c r="BT332" t="s">
        <v>872</v>
      </c>
      <c r="BU332" t="s">
        <v>872</v>
      </c>
      <c r="BV332" t="s">
        <v>872</v>
      </c>
      <c r="BW332" t="s">
        <v>872</v>
      </c>
      <c r="BY332">
        <v>0</v>
      </c>
      <c r="BZ332">
        <v>0</v>
      </c>
      <c r="CA332">
        <v>0</v>
      </c>
      <c r="CB332">
        <v>0</v>
      </c>
      <c r="CC332">
        <v>0</v>
      </c>
      <c r="CD332">
        <v>0</v>
      </c>
      <c r="CE332">
        <v>0</v>
      </c>
      <c r="CF332">
        <v>0</v>
      </c>
      <c r="CG332">
        <v>0</v>
      </c>
      <c r="CH332">
        <v>0</v>
      </c>
      <c r="CI332">
        <v>21.92</v>
      </c>
      <c r="CK332">
        <v>21.92</v>
      </c>
      <c r="CL332">
        <v>0</v>
      </c>
      <c r="CM332">
        <v>0</v>
      </c>
      <c r="CN332" t="s">
        <v>873</v>
      </c>
      <c r="CO332">
        <v>21.92</v>
      </c>
      <c r="CQ332">
        <v>21.92</v>
      </c>
      <c r="CR332">
        <v>0</v>
      </c>
      <c r="CS332">
        <v>0</v>
      </c>
      <c r="CT332">
        <v>0</v>
      </c>
      <c r="CU332">
        <v>0</v>
      </c>
      <c r="CV332">
        <v>0</v>
      </c>
      <c r="CW332">
        <v>0</v>
      </c>
      <c r="CY332">
        <v>0</v>
      </c>
      <c r="CZ332">
        <v>0</v>
      </c>
      <c r="DA332">
        <v>0</v>
      </c>
      <c r="DB332">
        <v>0</v>
      </c>
      <c r="DD332">
        <v>0</v>
      </c>
      <c r="DE332">
        <v>0</v>
      </c>
      <c r="DF332">
        <v>0</v>
      </c>
      <c r="DG332">
        <v>0</v>
      </c>
      <c r="DI332">
        <v>0</v>
      </c>
      <c r="DJ332">
        <v>0</v>
      </c>
      <c r="DK332">
        <v>0</v>
      </c>
      <c r="DL332">
        <v>0</v>
      </c>
      <c r="DM332">
        <v>2.74</v>
      </c>
      <c r="DN332">
        <v>0.68500000000000005</v>
      </c>
      <c r="DP332">
        <v>2.74</v>
      </c>
      <c r="DQ332">
        <v>0</v>
      </c>
      <c r="DR332">
        <v>0</v>
      </c>
      <c r="DT332">
        <v>0</v>
      </c>
      <c r="DU332">
        <v>0</v>
      </c>
      <c r="DV332">
        <v>0</v>
      </c>
      <c r="DX332">
        <v>0</v>
      </c>
      <c r="DY332">
        <v>0</v>
      </c>
      <c r="DZ332">
        <v>33.549999999999997</v>
      </c>
      <c r="EA332">
        <v>22.605</v>
      </c>
      <c r="ED332">
        <v>33.549999999999997</v>
      </c>
      <c r="EF332" t="s">
        <v>874</v>
      </c>
      <c r="EG332">
        <v>-7.0749999999999997E-3</v>
      </c>
      <c r="EH332">
        <v>0</v>
      </c>
      <c r="EI332">
        <v>0</v>
      </c>
      <c r="EJ332">
        <v>0</v>
      </c>
      <c r="EK332">
        <v>0</v>
      </c>
      <c r="EL332" t="s">
        <v>872</v>
      </c>
      <c r="EM332" t="s">
        <v>872</v>
      </c>
      <c r="EN332" t="s">
        <v>872</v>
      </c>
      <c r="EO332" t="s">
        <v>872</v>
      </c>
      <c r="EQ332">
        <v>0</v>
      </c>
      <c r="ER332" s="22">
        <v>0</v>
      </c>
      <c r="ES332">
        <v>0</v>
      </c>
      <c r="ET332">
        <v>0</v>
      </c>
      <c r="EU332">
        <v>0</v>
      </c>
      <c r="EV332">
        <v>0</v>
      </c>
      <c r="EW332">
        <v>0</v>
      </c>
      <c r="EX332">
        <v>0</v>
      </c>
      <c r="EY332">
        <v>0</v>
      </c>
      <c r="EZ332">
        <v>0</v>
      </c>
      <c r="FA332">
        <v>32.5</v>
      </c>
      <c r="FC332">
        <v>32.5</v>
      </c>
      <c r="FD332">
        <v>0</v>
      </c>
      <c r="FE332">
        <v>0</v>
      </c>
      <c r="FF332" t="s">
        <v>875</v>
      </c>
      <c r="FG332">
        <v>32.5</v>
      </c>
      <c r="FI332">
        <v>32.5</v>
      </c>
      <c r="FJ332">
        <v>0</v>
      </c>
      <c r="FK332">
        <v>0</v>
      </c>
      <c r="FL332">
        <v>0</v>
      </c>
      <c r="FM332">
        <v>0</v>
      </c>
      <c r="FN332">
        <v>0</v>
      </c>
      <c r="FO332">
        <v>0</v>
      </c>
      <c r="FQ332">
        <v>0</v>
      </c>
      <c r="FR332">
        <v>0</v>
      </c>
      <c r="FS332">
        <v>0</v>
      </c>
      <c r="FT332">
        <v>0</v>
      </c>
      <c r="FV332">
        <v>0</v>
      </c>
      <c r="FW332">
        <v>0</v>
      </c>
      <c r="FX332">
        <v>0</v>
      </c>
      <c r="FY332">
        <v>0</v>
      </c>
      <c r="GA332">
        <v>0</v>
      </c>
      <c r="GB332">
        <v>0</v>
      </c>
      <c r="GC332">
        <v>0</v>
      </c>
      <c r="GD332">
        <v>0</v>
      </c>
      <c r="GE332">
        <v>4.2</v>
      </c>
      <c r="GF332">
        <v>1.05</v>
      </c>
      <c r="GH332">
        <v>4.2</v>
      </c>
      <c r="GI332">
        <v>0</v>
      </c>
      <c r="GJ332">
        <v>0</v>
      </c>
      <c r="GL332">
        <v>0</v>
      </c>
      <c r="GM332">
        <v>0</v>
      </c>
      <c r="GN332">
        <v>0</v>
      </c>
      <c r="GP332">
        <v>0</v>
      </c>
      <c r="GQ332">
        <v>0</v>
      </c>
      <c r="GR332">
        <v>39.424999999999997</v>
      </c>
      <c r="GS332">
        <v>33.549999999999997</v>
      </c>
      <c r="GV332">
        <v>39.424999999999997</v>
      </c>
      <c r="GX332" t="s">
        <v>876</v>
      </c>
      <c r="GY332">
        <v>-1.4617E-2</v>
      </c>
      <c r="GZ332">
        <v>0</v>
      </c>
      <c r="HA332">
        <v>0</v>
      </c>
      <c r="HB332">
        <v>0</v>
      </c>
      <c r="HC332">
        <v>0</v>
      </c>
      <c r="HD332" t="s">
        <v>872</v>
      </c>
      <c r="HE332" t="s">
        <v>872</v>
      </c>
      <c r="HF332" t="s">
        <v>872</v>
      </c>
      <c r="HG332" t="s">
        <v>872</v>
      </c>
      <c r="HI332">
        <v>0</v>
      </c>
      <c r="HJ332">
        <v>0</v>
      </c>
      <c r="HK332">
        <v>0</v>
      </c>
      <c r="HL332">
        <v>0</v>
      </c>
      <c r="HM332">
        <v>0</v>
      </c>
      <c r="HN332">
        <v>0</v>
      </c>
      <c r="HO332">
        <v>0</v>
      </c>
      <c r="HP332">
        <v>0</v>
      </c>
      <c r="HQ332">
        <v>0</v>
      </c>
      <c r="HR332">
        <v>0</v>
      </c>
      <c r="HS332">
        <v>38.26</v>
      </c>
      <c r="HU332">
        <v>38.26</v>
      </c>
      <c r="HV332">
        <v>0</v>
      </c>
      <c r="HW332">
        <v>0</v>
      </c>
      <c r="HX332" t="s">
        <v>877</v>
      </c>
      <c r="HY332">
        <v>38.26</v>
      </c>
      <c r="IA332">
        <v>38.26</v>
      </c>
      <c r="IB332">
        <v>0</v>
      </c>
      <c r="IC332">
        <v>0</v>
      </c>
      <c r="ID332">
        <v>0</v>
      </c>
      <c r="IE332">
        <v>0</v>
      </c>
      <c r="IF332">
        <v>0</v>
      </c>
      <c r="IG332">
        <v>0</v>
      </c>
      <c r="II332">
        <v>0</v>
      </c>
      <c r="IJ332">
        <v>0</v>
      </c>
      <c r="IK332">
        <v>0</v>
      </c>
      <c r="IL332">
        <v>0</v>
      </c>
      <c r="IN332">
        <v>0</v>
      </c>
      <c r="IO332">
        <v>0</v>
      </c>
      <c r="IP332">
        <v>0</v>
      </c>
      <c r="IQ332">
        <v>0</v>
      </c>
      <c r="IS332">
        <v>0</v>
      </c>
      <c r="IT332">
        <v>0</v>
      </c>
      <c r="IU332">
        <v>0</v>
      </c>
      <c r="IV332">
        <v>0</v>
      </c>
      <c r="IW332">
        <v>4.66</v>
      </c>
      <c r="IX332">
        <v>1.165</v>
      </c>
      <c r="IZ332">
        <v>4.66</v>
      </c>
      <c r="JA332">
        <v>0</v>
      </c>
      <c r="JB332">
        <v>0</v>
      </c>
      <c r="JD332">
        <v>0</v>
      </c>
      <c r="JE332">
        <v>0</v>
      </c>
      <c r="JF332">
        <v>0</v>
      </c>
      <c r="JH332">
        <v>0</v>
      </c>
      <c r="JI332">
        <v>0</v>
      </c>
      <c r="JJ332">
        <v>39.424999999999997</v>
      </c>
      <c r="JL332" t="s">
        <v>878</v>
      </c>
      <c r="JM332">
        <v>0</v>
      </c>
      <c r="JN332">
        <v>0</v>
      </c>
      <c r="JO332">
        <v>0</v>
      </c>
      <c r="JP332">
        <v>0</v>
      </c>
      <c r="JQ332">
        <v>0</v>
      </c>
      <c r="JR332">
        <v>44317.36438082176</v>
      </c>
      <c r="JS332">
        <v>1</v>
      </c>
      <c r="JT332">
        <v>3</v>
      </c>
    </row>
    <row r="333" spans="1:280" x14ac:dyDescent="0.25">
      <c r="A333">
        <v>2253</v>
      </c>
      <c r="B333">
        <v>2253</v>
      </c>
      <c r="C333" t="s">
        <v>472</v>
      </c>
      <c r="D333" t="s">
        <v>468</v>
      </c>
      <c r="E333" t="s">
        <v>473</v>
      </c>
      <c r="G333">
        <v>2117</v>
      </c>
      <c r="H333">
        <v>2834000</v>
      </c>
      <c r="I333">
        <v>0</v>
      </c>
      <c r="J333">
        <v>0</v>
      </c>
      <c r="K333">
        <v>2000</v>
      </c>
      <c r="L333">
        <v>0</v>
      </c>
      <c r="M333">
        <v>0</v>
      </c>
      <c r="N333">
        <v>0</v>
      </c>
      <c r="O333">
        <v>0</v>
      </c>
      <c r="P333">
        <v>13.86</v>
      </c>
      <c r="Q333">
        <v>500000</v>
      </c>
      <c r="R333">
        <v>950</v>
      </c>
      <c r="S333">
        <v>950</v>
      </c>
      <c r="T333">
        <v>950</v>
      </c>
      <c r="U333">
        <v>0</v>
      </c>
      <c r="V333" t="s">
        <v>870</v>
      </c>
      <c r="W333">
        <v>950</v>
      </c>
      <c r="X333">
        <v>950</v>
      </c>
      <c r="Y333">
        <v>950</v>
      </c>
      <c r="Z333">
        <v>0</v>
      </c>
      <c r="AA333">
        <v>122</v>
      </c>
      <c r="AB333">
        <v>104.5</v>
      </c>
      <c r="AC333">
        <v>1.3</v>
      </c>
      <c r="AD333">
        <v>145</v>
      </c>
      <c r="AE333">
        <v>72.5</v>
      </c>
      <c r="AF333">
        <v>145</v>
      </c>
      <c r="AG333">
        <v>145</v>
      </c>
      <c r="AH333">
        <v>0</v>
      </c>
      <c r="AI333">
        <v>0</v>
      </c>
      <c r="AJ333">
        <v>0</v>
      </c>
      <c r="AK333">
        <v>0</v>
      </c>
      <c r="AL333">
        <v>0</v>
      </c>
      <c r="AM333">
        <v>0</v>
      </c>
      <c r="AN333">
        <v>0</v>
      </c>
      <c r="AO333">
        <v>0</v>
      </c>
      <c r="AP333">
        <v>0</v>
      </c>
      <c r="AQ333">
        <v>0</v>
      </c>
      <c r="AR333">
        <v>0</v>
      </c>
      <c r="AS333">
        <v>3</v>
      </c>
      <c r="AT333">
        <v>0.75</v>
      </c>
      <c r="AU333">
        <v>70.17</v>
      </c>
      <c r="AV333">
        <v>17.5425</v>
      </c>
      <c r="AW333">
        <v>70.17</v>
      </c>
      <c r="AX333">
        <v>70.17</v>
      </c>
      <c r="AY333">
        <v>0</v>
      </c>
      <c r="AZ333">
        <v>0</v>
      </c>
      <c r="BA333">
        <v>0</v>
      </c>
      <c r="BB333">
        <v>0</v>
      </c>
      <c r="BC333">
        <v>0</v>
      </c>
      <c r="BD333">
        <v>26.37</v>
      </c>
      <c r="BE333">
        <v>26.37</v>
      </c>
      <c r="BF333">
        <v>26.37</v>
      </c>
      <c r="BG333">
        <v>0</v>
      </c>
      <c r="BH333">
        <v>1151.6660999999999</v>
      </c>
      <c r="BI333">
        <v>1172.9625000000001</v>
      </c>
      <c r="BJ333">
        <v>1151.6660999999999</v>
      </c>
      <c r="BK333">
        <v>1172.9625000000001</v>
      </c>
      <c r="BL333">
        <v>1172.9625000000001</v>
      </c>
      <c r="BM333">
        <v>1172.9625000000001</v>
      </c>
      <c r="BN333" t="s">
        <v>871</v>
      </c>
      <c r="BO333">
        <v>0</v>
      </c>
      <c r="BP333">
        <v>0</v>
      </c>
      <c r="BQ333">
        <v>526.32000000000005</v>
      </c>
      <c r="BR333">
        <v>26</v>
      </c>
      <c r="BS333">
        <v>0.7</v>
      </c>
      <c r="BT333" t="s">
        <v>872</v>
      </c>
      <c r="BU333" t="s">
        <v>872</v>
      </c>
      <c r="BV333" t="s">
        <v>872</v>
      </c>
      <c r="BW333" t="s">
        <v>872</v>
      </c>
      <c r="BX333">
        <v>2117</v>
      </c>
      <c r="BY333">
        <v>2630600</v>
      </c>
      <c r="BZ333">
        <v>0</v>
      </c>
      <c r="CA333">
        <v>0</v>
      </c>
      <c r="CB333">
        <v>2000</v>
      </c>
      <c r="CC333">
        <v>0</v>
      </c>
      <c r="CD333">
        <v>0</v>
      </c>
      <c r="CE333">
        <v>0</v>
      </c>
      <c r="CF333">
        <v>0</v>
      </c>
      <c r="CG333">
        <v>13.86</v>
      </c>
      <c r="CH333">
        <v>500000</v>
      </c>
      <c r="CI333">
        <v>938.01</v>
      </c>
      <c r="CJ333">
        <v>938.01</v>
      </c>
      <c r="CK333">
        <v>938.01</v>
      </c>
      <c r="CL333">
        <v>0</v>
      </c>
      <c r="CM333">
        <v>0</v>
      </c>
      <c r="CN333" t="s">
        <v>873</v>
      </c>
      <c r="CO333">
        <v>938.01</v>
      </c>
      <c r="CP333">
        <v>938.01</v>
      </c>
      <c r="CQ333">
        <v>938.01</v>
      </c>
      <c r="CR333">
        <v>0</v>
      </c>
      <c r="CS333">
        <v>122</v>
      </c>
      <c r="CT333">
        <v>103.1811</v>
      </c>
      <c r="CU333">
        <v>1.3</v>
      </c>
      <c r="CV333">
        <v>129.47</v>
      </c>
      <c r="CW333">
        <v>64.734999999999999</v>
      </c>
      <c r="CX333">
        <v>129.47</v>
      </c>
      <c r="CY333">
        <v>129.47</v>
      </c>
      <c r="CZ333">
        <v>0</v>
      </c>
      <c r="DA333">
        <v>0</v>
      </c>
      <c r="DB333">
        <v>0</v>
      </c>
      <c r="DC333">
        <v>0</v>
      </c>
      <c r="DD333">
        <v>0</v>
      </c>
      <c r="DE333">
        <v>0</v>
      </c>
      <c r="DF333">
        <v>0</v>
      </c>
      <c r="DG333">
        <v>0</v>
      </c>
      <c r="DH333">
        <v>0</v>
      </c>
      <c r="DI333">
        <v>0</v>
      </c>
      <c r="DJ333">
        <v>0</v>
      </c>
      <c r="DK333">
        <v>3</v>
      </c>
      <c r="DL333">
        <v>0.75</v>
      </c>
      <c r="DM333">
        <v>69.28</v>
      </c>
      <c r="DN333">
        <v>17.32</v>
      </c>
      <c r="DO333">
        <v>69.28</v>
      </c>
      <c r="DP333">
        <v>69.28</v>
      </c>
      <c r="DQ333">
        <v>0</v>
      </c>
      <c r="DR333">
        <v>0</v>
      </c>
      <c r="DS333">
        <v>0</v>
      </c>
      <c r="DT333">
        <v>0</v>
      </c>
      <c r="DU333">
        <v>0</v>
      </c>
      <c r="DV333">
        <v>26.37</v>
      </c>
      <c r="DW333">
        <v>26.37</v>
      </c>
      <c r="DX333">
        <v>26.37</v>
      </c>
      <c r="DY333">
        <v>0</v>
      </c>
      <c r="DZ333">
        <v>1227.5323000000001</v>
      </c>
      <c r="EA333">
        <v>1151.6660999999999</v>
      </c>
      <c r="EB333">
        <v>1227.5323000000001</v>
      </c>
      <c r="EC333">
        <v>1151.6660999999999</v>
      </c>
      <c r="ED333">
        <v>1227.5323000000001</v>
      </c>
      <c r="EE333">
        <v>1227.5323000000001</v>
      </c>
      <c r="EF333" t="s">
        <v>874</v>
      </c>
      <c r="EG333">
        <v>-2.611E-3</v>
      </c>
      <c r="EH333">
        <v>0</v>
      </c>
      <c r="EI333">
        <v>531.65</v>
      </c>
      <c r="EJ333">
        <v>37</v>
      </c>
      <c r="EK333">
        <v>0.7</v>
      </c>
      <c r="EL333" t="s">
        <v>872</v>
      </c>
      <c r="EM333" t="s">
        <v>872</v>
      </c>
      <c r="EN333" t="s">
        <v>872</v>
      </c>
      <c r="EO333" t="s">
        <v>872</v>
      </c>
      <c r="EP333">
        <v>2117</v>
      </c>
      <c r="EQ333">
        <v>2447892</v>
      </c>
      <c r="ER333" s="22">
        <v>0</v>
      </c>
      <c r="ES333">
        <v>103648</v>
      </c>
      <c r="ET333">
        <v>3205</v>
      </c>
      <c r="EU333">
        <v>0</v>
      </c>
      <c r="EV333">
        <v>0</v>
      </c>
      <c r="EW333">
        <v>0</v>
      </c>
      <c r="EX333">
        <v>0</v>
      </c>
      <c r="EY333">
        <v>13.86</v>
      </c>
      <c r="EZ333">
        <v>497440</v>
      </c>
      <c r="FA333">
        <v>1006.68</v>
      </c>
      <c r="FB333">
        <v>1006.68</v>
      </c>
      <c r="FC333">
        <v>1006.68</v>
      </c>
      <c r="FD333">
        <v>0</v>
      </c>
      <c r="FE333">
        <v>0</v>
      </c>
      <c r="FF333" t="s">
        <v>875</v>
      </c>
      <c r="FG333">
        <v>1006.68</v>
      </c>
      <c r="FH333">
        <v>1006.68</v>
      </c>
      <c r="FI333">
        <v>1006.68</v>
      </c>
      <c r="FJ333">
        <v>0</v>
      </c>
      <c r="FK333">
        <v>126</v>
      </c>
      <c r="FL333">
        <v>110.73480000000001</v>
      </c>
      <c r="FM333">
        <v>1.3</v>
      </c>
      <c r="FN333">
        <v>111.25</v>
      </c>
      <c r="FO333">
        <v>55.625</v>
      </c>
      <c r="FP333">
        <v>111.25</v>
      </c>
      <c r="FQ333">
        <v>111.25</v>
      </c>
      <c r="FR333">
        <v>0</v>
      </c>
      <c r="FS333">
        <v>0</v>
      </c>
      <c r="FT333">
        <v>0</v>
      </c>
      <c r="FU333">
        <v>0</v>
      </c>
      <c r="FV333">
        <v>0</v>
      </c>
      <c r="FW333">
        <v>0</v>
      </c>
      <c r="FX333">
        <v>0</v>
      </c>
      <c r="FY333">
        <v>0</v>
      </c>
      <c r="FZ333">
        <v>0</v>
      </c>
      <c r="GA333">
        <v>0</v>
      </c>
      <c r="GB333">
        <v>0</v>
      </c>
      <c r="GC333">
        <v>7</v>
      </c>
      <c r="GD333">
        <v>1.75</v>
      </c>
      <c r="GE333">
        <v>100.29</v>
      </c>
      <c r="GF333">
        <v>25.072500000000002</v>
      </c>
      <c r="GG333">
        <v>100.29</v>
      </c>
      <c r="GH333">
        <v>100.29</v>
      </c>
      <c r="GI333">
        <v>0</v>
      </c>
      <c r="GJ333">
        <v>0</v>
      </c>
      <c r="GK333">
        <v>0</v>
      </c>
      <c r="GL333">
        <v>0</v>
      </c>
      <c r="GM333">
        <v>0</v>
      </c>
      <c r="GN333">
        <v>26.37</v>
      </c>
      <c r="GO333">
        <v>26.37</v>
      </c>
      <c r="GP333">
        <v>26.37</v>
      </c>
      <c r="GQ333">
        <v>0</v>
      </c>
      <c r="GR333">
        <v>1237.4760000000001</v>
      </c>
      <c r="GS333">
        <v>1227.5323000000001</v>
      </c>
      <c r="GT333">
        <v>1237.4760000000001</v>
      </c>
      <c r="GU333">
        <v>1227.5323000000001</v>
      </c>
      <c r="GV333">
        <v>1237.4760000000001</v>
      </c>
      <c r="GW333">
        <v>1237.4760000000001</v>
      </c>
      <c r="GX333" t="s">
        <v>876</v>
      </c>
      <c r="GY333">
        <v>-2.1909999999999998E-3</v>
      </c>
      <c r="GZ333">
        <v>0</v>
      </c>
      <c r="HA333">
        <v>493.06</v>
      </c>
      <c r="HB333">
        <v>23</v>
      </c>
      <c r="HC333">
        <v>0.7</v>
      </c>
      <c r="HD333" t="s">
        <v>872</v>
      </c>
      <c r="HE333" t="s">
        <v>872</v>
      </c>
      <c r="HF333" t="s">
        <v>872</v>
      </c>
      <c r="HG333" t="s">
        <v>872</v>
      </c>
      <c r="HH333">
        <v>2117</v>
      </c>
      <c r="HI333">
        <v>2346898</v>
      </c>
      <c r="HJ333">
        <v>0</v>
      </c>
      <c r="HK333">
        <v>110195</v>
      </c>
      <c r="HL333">
        <v>3305</v>
      </c>
      <c r="HM333">
        <v>0</v>
      </c>
      <c r="HN333">
        <v>0</v>
      </c>
      <c r="HO333">
        <v>0</v>
      </c>
      <c r="HP333">
        <v>0</v>
      </c>
      <c r="HQ333">
        <v>12.59</v>
      </c>
      <c r="HR333">
        <v>597422</v>
      </c>
      <c r="HS333">
        <v>1013.35</v>
      </c>
      <c r="HT333">
        <v>1013.35</v>
      </c>
      <c r="HU333">
        <v>1013.35</v>
      </c>
      <c r="HV333">
        <v>0</v>
      </c>
      <c r="HW333">
        <v>0</v>
      </c>
      <c r="HX333" t="s">
        <v>877</v>
      </c>
      <c r="HY333">
        <v>1013.35</v>
      </c>
      <c r="HZ333">
        <v>1013.35</v>
      </c>
      <c r="IA333">
        <v>1013.35</v>
      </c>
      <c r="IB333">
        <v>0</v>
      </c>
      <c r="IC333">
        <v>122</v>
      </c>
      <c r="ID333">
        <v>111.46850000000001</v>
      </c>
      <c r="IE333">
        <v>1.8</v>
      </c>
      <c r="IF333">
        <v>117.57</v>
      </c>
      <c r="IG333">
        <v>58.784999999999997</v>
      </c>
      <c r="IH333">
        <v>117.57</v>
      </c>
      <c r="II333">
        <v>117.57</v>
      </c>
      <c r="IJ333">
        <v>0</v>
      </c>
      <c r="IK333">
        <v>0</v>
      </c>
      <c r="IL333">
        <v>0</v>
      </c>
      <c r="IM333">
        <v>0</v>
      </c>
      <c r="IN333">
        <v>0</v>
      </c>
      <c r="IO333">
        <v>0</v>
      </c>
      <c r="IP333">
        <v>0</v>
      </c>
      <c r="IQ333">
        <v>0</v>
      </c>
      <c r="IR333">
        <v>0</v>
      </c>
      <c r="IS333">
        <v>0</v>
      </c>
      <c r="IT333">
        <v>0</v>
      </c>
      <c r="IU333">
        <v>3</v>
      </c>
      <c r="IV333">
        <v>0.75</v>
      </c>
      <c r="IW333">
        <v>99.81</v>
      </c>
      <c r="IX333">
        <v>24.952500000000001</v>
      </c>
      <c r="IY333">
        <v>99.81</v>
      </c>
      <c r="IZ333">
        <v>99.81</v>
      </c>
      <c r="JA333">
        <v>0</v>
      </c>
      <c r="JB333">
        <v>0</v>
      </c>
      <c r="JC333">
        <v>0</v>
      </c>
      <c r="JD333">
        <v>0</v>
      </c>
      <c r="JE333">
        <v>0</v>
      </c>
      <c r="JF333">
        <v>26.37</v>
      </c>
      <c r="JG333">
        <v>26.37</v>
      </c>
      <c r="JH333">
        <v>26.37</v>
      </c>
      <c r="JI333">
        <v>0</v>
      </c>
      <c r="JJ333">
        <v>1237.4760000000001</v>
      </c>
      <c r="JK333">
        <v>1237.4760000000001</v>
      </c>
      <c r="JL333" t="s">
        <v>878</v>
      </c>
      <c r="JM333">
        <v>0</v>
      </c>
      <c r="JN333">
        <v>0</v>
      </c>
      <c r="JO333">
        <v>589.54999999999995</v>
      </c>
      <c r="JP333">
        <v>41</v>
      </c>
      <c r="JQ333">
        <v>0.7</v>
      </c>
      <c r="JR333">
        <v>44317.36438082176</v>
      </c>
      <c r="JS333">
        <v>1</v>
      </c>
      <c r="JT333">
        <v>2</v>
      </c>
    </row>
    <row r="334" spans="1:280" x14ac:dyDescent="0.25">
      <c r="A334">
        <v>2254</v>
      </c>
      <c r="B334">
        <v>2254</v>
      </c>
      <c r="C334" t="s">
        <v>474</v>
      </c>
      <c r="D334" t="s">
        <v>468</v>
      </c>
      <c r="E334" t="s">
        <v>475</v>
      </c>
      <c r="G334">
        <v>2117</v>
      </c>
      <c r="H334">
        <v>17600000</v>
      </c>
      <c r="I334">
        <v>0</v>
      </c>
      <c r="J334">
        <v>0</v>
      </c>
      <c r="K334">
        <v>10000</v>
      </c>
      <c r="L334">
        <v>0</v>
      </c>
      <c r="M334">
        <v>0</v>
      </c>
      <c r="N334">
        <v>0</v>
      </c>
      <c r="O334">
        <v>0</v>
      </c>
      <c r="P334">
        <v>14.16</v>
      </c>
      <c r="Q334">
        <v>2700000</v>
      </c>
      <c r="R334">
        <v>4410</v>
      </c>
      <c r="S334">
        <v>4410</v>
      </c>
      <c r="T334">
        <v>4410</v>
      </c>
      <c r="U334">
        <v>0</v>
      </c>
      <c r="V334" t="s">
        <v>870</v>
      </c>
      <c r="W334">
        <v>4410</v>
      </c>
      <c r="X334">
        <v>4410</v>
      </c>
      <c r="Y334">
        <v>4410</v>
      </c>
      <c r="Z334">
        <v>0</v>
      </c>
      <c r="AA334">
        <v>679</v>
      </c>
      <c r="AB334">
        <v>485.1</v>
      </c>
      <c r="AC334">
        <v>25.3</v>
      </c>
      <c r="AD334">
        <v>265</v>
      </c>
      <c r="AE334">
        <v>132.5</v>
      </c>
      <c r="AF334">
        <v>265</v>
      </c>
      <c r="AG334">
        <v>265</v>
      </c>
      <c r="AH334">
        <v>0</v>
      </c>
      <c r="AI334">
        <v>1</v>
      </c>
      <c r="AJ334">
        <v>1</v>
      </c>
      <c r="AK334">
        <v>1</v>
      </c>
      <c r="AL334">
        <v>1</v>
      </c>
      <c r="AM334">
        <v>0</v>
      </c>
      <c r="AN334">
        <v>0</v>
      </c>
      <c r="AO334">
        <v>0</v>
      </c>
      <c r="AP334">
        <v>0</v>
      </c>
      <c r="AQ334">
        <v>0</v>
      </c>
      <c r="AR334">
        <v>0</v>
      </c>
      <c r="AS334">
        <v>4</v>
      </c>
      <c r="AT334">
        <v>1</v>
      </c>
      <c r="AU334">
        <v>435.28</v>
      </c>
      <c r="AV334">
        <v>108.82</v>
      </c>
      <c r="AW334">
        <v>435.28</v>
      </c>
      <c r="AX334">
        <v>435.28</v>
      </c>
      <c r="AY334">
        <v>0</v>
      </c>
      <c r="AZ334">
        <v>0</v>
      </c>
      <c r="BA334">
        <v>0</v>
      </c>
      <c r="BB334">
        <v>0</v>
      </c>
      <c r="BC334">
        <v>0</v>
      </c>
      <c r="BD334">
        <v>0</v>
      </c>
      <c r="BE334">
        <v>0</v>
      </c>
      <c r="BF334">
        <v>0</v>
      </c>
      <c r="BG334">
        <v>0</v>
      </c>
      <c r="BH334">
        <v>5172.5762000000004</v>
      </c>
      <c r="BI334">
        <v>5163.72</v>
      </c>
      <c r="BJ334">
        <v>5172.5762000000004</v>
      </c>
      <c r="BK334">
        <v>5163.72</v>
      </c>
      <c r="BL334">
        <v>5172.5762000000004</v>
      </c>
      <c r="BM334">
        <v>5172.5762000000004</v>
      </c>
      <c r="BN334" t="s">
        <v>871</v>
      </c>
      <c r="BO334">
        <v>0</v>
      </c>
      <c r="BP334">
        <v>0</v>
      </c>
      <c r="BQ334">
        <v>612.24</v>
      </c>
      <c r="BR334">
        <v>39</v>
      </c>
      <c r="BS334">
        <v>0.7</v>
      </c>
      <c r="BT334" t="s">
        <v>872</v>
      </c>
      <c r="BU334" t="s">
        <v>872</v>
      </c>
      <c r="BV334" t="s">
        <v>872</v>
      </c>
      <c r="BW334" t="s">
        <v>872</v>
      </c>
      <c r="BX334">
        <v>2117</v>
      </c>
      <c r="BY334">
        <v>17200000</v>
      </c>
      <c r="BZ334">
        <v>0</v>
      </c>
      <c r="CA334">
        <v>0</v>
      </c>
      <c r="CB334">
        <v>10000</v>
      </c>
      <c r="CC334">
        <v>0</v>
      </c>
      <c r="CD334">
        <v>0</v>
      </c>
      <c r="CE334">
        <v>0</v>
      </c>
      <c r="CF334">
        <v>0</v>
      </c>
      <c r="CG334">
        <v>14.16</v>
      </c>
      <c r="CH334">
        <v>2000000</v>
      </c>
      <c r="CI334">
        <v>4414.17</v>
      </c>
      <c r="CJ334">
        <v>4414.17</v>
      </c>
      <c r="CK334">
        <v>4414.17</v>
      </c>
      <c r="CL334">
        <v>0</v>
      </c>
      <c r="CM334">
        <v>0</v>
      </c>
      <c r="CN334" t="s">
        <v>873</v>
      </c>
      <c r="CO334">
        <v>4414.17</v>
      </c>
      <c r="CP334">
        <v>4414.17</v>
      </c>
      <c r="CQ334">
        <v>4414.17</v>
      </c>
      <c r="CR334">
        <v>0</v>
      </c>
      <c r="CS334">
        <v>652</v>
      </c>
      <c r="CT334">
        <v>485.55869999999999</v>
      </c>
      <c r="CU334">
        <v>25.3</v>
      </c>
      <c r="CV334">
        <v>273.25</v>
      </c>
      <c r="CW334">
        <v>136.625</v>
      </c>
      <c r="CX334">
        <v>273.25</v>
      </c>
      <c r="CY334">
        <v>273.25</v>
      </c>
      <c r="CZ334">
        <v>0</v>
      </c>
      <c r="DA334">
        <v>1</v>
      </c>
      <c r="DB334">
        <v>1</v>
      </c>
      <c r="DC334">
        <v>1</v>
      </c>
      <c r="DD334">
        <v>1</v>
      </c>
      <c r="DE334">
        <v>0</v>
      </c>
      <c r="DF334">
        <v>0</v>
      </c>
      <c r="DG334">
        <v>0</v>
      </c>
      <c r="DH334">
        <v>0</v>
      </c>
      <c r="DI334">
        <v>0</v>
      </c>
      <c r="DJ334">
        <v>0</v>
      </c>
      <c r="DK334">
        <v>4</v>
      </c>
      <c r="DL334">
        <v>1</v>
      </c>
      <c r="DM334">
        <v>435.69</v>
      </c>
      <c r="DN334">
        <v>108.9225</v>
      </c>
      <c r="DO334">
        <v>435.69</v>
      </c>
      <c r="DP334">
        <v>435.69</v>
      </c>
      <c r="DQ334">
        <v>0</v>
      </c>
      <c r="DR334">
        <v>0</v>
      </c>
      <c r="DS334">
        <v>0</v>
      </c>
      <c r="DT334">
        <v>0</v>
      </c>
      <c r="DU334">
        <v>0</v>
      </c>
      <c r="DV334">
        <v>0</v>
      </c>
      <c r="DW334">
        <v>0</v>
      </c>
      <c r="DX334">
        <v>0</v>
      </c>
      <c r="DY334">
        <v>0</v>
      </c>
      <c r="DZ334">
        <v>5621.8083999999999</v>
      </c>
      <c r="EA334">
        <v>5172.5762000000004</v>
      </c>
      <c r="EB334">
        <v>5621.8083999999999</v>
      </c>
      <c r="EC334">
        <v>5172.5762000000004</v>
      </c>
      <c r="ED334">
        <v>5621.8083999999999</v>
      </c>
      <c r="EE334">
        <v>5621.8083999999999</v>
      </c>
      <c r="EF334" t="s">
        <v>874</v>
      </c>
      <c r="EG334">
        <v>-3.2060000000000001E-3</v>
      </c>
      <c r="EH334">
        <v>0</v>
      </c>
      <c r="EI334">
        <v>451.63</v>
      </c>
      <c r="EJ334">
        <v>25</v>
      </c>
      <c r="EK334">
        <v>0.7</v>
      </c>
      <c r="EL334" t="s">
        <v>872</v>
      </c>
      <c r="EM334" t="s">
        <v>872</v>
      </c>
      <c r="EN334" t="s">
        <v>872</v>
      </c>
      <c r="EO334" t="s">
        <v>872</v>
      </c>
      <c r="EP334">
        <v>2117</v>
      </c>
      <c r="EQ334">
        <v>17374085</v>
      </c>
      <c r="ER334" s="22">
        <v>0</v>
      </c>
      <c r="ES334">
        <v>501603</v>
      </c>
      <c r="ET334">
        <v>15340</v>
      </c>
      <c r="EU334">
        <v>0</v>
      </c>
      <c r="EV334">
        <v>0</v>
      </c>
      <c r="EW334">
        <v>0</v>
      </c>
      <c r="EX334">
        <v>0</v>
      </c>
      <c r="EY334">
        <v>14.16</v>
      </c>
      <c r="EZ334">
        <v>2529271</v>
      </c>
      <c r="FA334">
        <v>4798.4399999999996</v>
      </c>
      <c r="FB334">
        <v>4798.4399999999996</v>
      </c>
      <c r="FC334">
        <v>4798.4399999999996</v>
      </c>
      <c r="FD334">
        <v>0</v>
      </c>
      <c r="FE334">
        <v>0</v>
      </c>
      <c r="FF334" t="s">
        <v>875</v>
      </c>
      <c r="FG334">
        <v>4798.4399999999996</v>
      </c>
      <c r="FH334">
        <v>4798.4399999999996</v>
      </c>
      <c r="FI334">
        <v>4798.4399999999996</v>
      </c>
      <c r="FJ334">
        <v>0</v>
      </c>
      <c r="FK334">
        <v>673</v>
      </c>
      <c r="FL334">
        <v>527.82839999999999</v>
      </c>
      <c r="FM334">
        <v>25.3</v>
      </c>
      <c r="FN334">
        <v>274.02</v>
      </c>
      <c r="FO334">
        <v>137.01</v>
      </c>
      <c r="FP334">
        <v>274.02</v>
      </c>
      <c r="FQ334">
        <v>274.02</v>
      </c>
      <c r="FR334">
        <v>0</v>
      </c>
      <c r="FS334">
        <v>1.54</v>
      </c>
      <c r="FT334">
        <v>1.54</v>
      </c>
      <c r="FU334">
        <v>1.54</v>
      </c>
      <c r="FV334">
        <v>1.54</v>
      </c>
      <c r="FW334">
        <v>0</v>
      </c>
      <c r="FX334">
        <v>0</v>
      </c>
      <c r="FY334">
        <v>0</v>
      </c>
      <c r="FZ334">
        <v>0</v>
      </c>
      <c r="GA334">
        <v>0</v>
      </c>
      <c r="GB334">
        <v>0</v>
      </c>
      <c r="GC334">
        <v>12</v>
      </c>
      <c r="GD334">
        <v>3</v>
      </c>
      <c r="GE334">
        <v>514.76</v>
      </c>
      <c r="GF334">
        <v>128.69</v>
      </c>
      <c r="GG334">
        <v>514.76</v>
      </c>
      <c r="GH334">
        <v>514.76</v>
      </c>
      <c r="GI334">
        <v>0</v>
      </c>
      <c r="GJ334">
        <v>0</v>
      </c>
      <c r="GK334">
        <v>0</v>
      </c>
      <c r="GL334">
        <v>0</v>
      </c>
      <c r="GM334">
        <v>0</v>
      </c>
      <c r="GN334">
        <v>0</v>
      </c>
      <c r="GO334">
        <v>0</v>
      </c>
      <c r="GP334">
        <v>0</v>
      </c>
      <c r="GQ334">
        <v>0</v>
      </c>
      <c r="GR334">
        <v>5724.4128000000001</v>
      </c>
      <c r="GS334">
        <v>5621.8083999999999</v>
      </c>
      <c r="GT334">
        <v>5724.4128000000001</v>
      </c>
      <c r="GU334">
        <v>5621.8083999999999</v>
      </c>
      <c r="GV334">
        <v>5724.4128000000001</v>
      </c>
      <c r="GW334">
        <v>5724.4128000000001</v>
      </c>
      <c r="GX334" t="s">
        <v>876</v>
      </c>
      <c r="GY334">
        <v>-5.7219999999999997E-3</v>
      </c>
      <c r="GZ334">
        <v>0</v>
      </c>
      <c r="HA334">
        <v>524.09</v>
      </c>
      <c r="HB334">
        <v>30</v>
      </c>
      <c r="HC334">
        <v>0.7</v>
      </c>
      <c r="HD334" t="s">
        <v>872</v>
      </c>
      <c r="HE334" t="s">
        <v>872</v>
      </c>
      <c r="HF334" t="s">
        <v>872</v>
      </c>
      <c r="HG334" t="s">
        <v>872</v>
      </c>
      <c r="HH334">
        <v>2117</v>
      </c>
      <c r="HI334">
        <v>16548719</v>
      </c>
      <c r="HJ334">
        <v>56</v>
      </c>
      <c r="HK334">
        <v>560318</v>
      </c>
      <c r="HL334">
        <v>16556</v>
      </c>
      <c r="HM334">
        <v>0</v>
      </c>
      <c r="HN334">
        <v>0</v>
      </c>
      <c r="HO334">
        <v>0</v>
      </c>
      <c r="HP334">
        <v>0</v>
      </c>
      <c r="HQ334">
        <v>14.53</v>
      </c>
      <c r="HR334">
        <v>2591597</v>
      </c>
      <c r="HS334">
        <v>4910.4799999999996</v>
      </c>
      <c r="HT334">
        <v>4910.4799999999996</v>
      </c>
      <c r="HU334">
        <v>4910.4799999999996</v>
      </c>
      <c r="HV334">
        <v>0</v>
      </c>
      <c r="HW334">
        <v>0</v>
      </c>
      <c r="HX334" t="s">
        <v>877</v>
      </c>
      <c r="HY334">
        <v>4910.4799999999996</v>
      </c>
      <c r="HZ334">
        <v>4910.4799999999996</v>
      </c>
      <c r="IA334">
        <v>4910.4799999999996</v>
      </c>
      <c r="IB334">
        <v>0</v>
      </c>
      <c r="IC334">
        <v>657</v>
      </c>
      <c r="ID334">
        <v>540.15279999999996</v>
      </c>
      <c r="IE334">
        <v>13.6</v>
      </c>
      <c r="IF334">
        <v>250.74</v>
      </c>
      <c r="IG334">
        <v>125.37</v>
      </c>
      <c r="IH334">
        <v>250.74</v>
      </c>
      <c r="II334">
        <v>250.74</v>
      </c>
      <c r="IJ334">
        <v>0</v>
      </c>
      <c r="IK334">
        <v>1.89</v>
      </c>
      <c r="IL334">
        <v>1.89</v>
      </c>
      <c r="IM334">
        <v>1.89</v>
      </c>
      <c r="IN334">
        <v>1.89</v>
      </c>
      <c r="IO334">
        <v>0</v>
      </c>
      <c r="IP334">
        <v>0</v>
      </c>
      <c r="IQ334">
        <v>0</v>
      </c>
      <c r="IR334">
        <v>0</v>
      </c>
      <c r="IS334">
        <v>0</v>
      </c>
      <c r="IT334">
        <v>0</v>
      </c>
      <c r="IU334">
        <v>14</v>
      </c>
      <c r="IV334">
        <v>3.5</v>
      </c>
      <c r="IW334">
        <v>517.67999999999995</v>
      </c>
      <c r="IX334">
        <v>129.41999999999999</v>
      </c>
      <c r="IY334">
        <v>517.67999999999995</v>
      </c>
      <c r="IZ334">
        <v>517.67999999999995</v>
      </c>
      <c r="JA334">
        <v>0</v>
      </c>
      <c r="JB334">
        <v>0</v>
      </c>
      <c r="JC334">
        <v>0</v>
      </c>
      <c r="JD334">
        <v>0</v>
      </c>
      <c r="JE334">
        <v>0</v>
      </c>
      <c r="JF334">
        <v>0</v>
      </c>
      <c r="JG334">
        <v>0</v>
      </c>
      <c r="JH334">
        <v>0</v>
      </c>
      <c r="JI334">
        <v>0</v>
      </c>
      <c r="JJ334">
        <v>5724.4128000000001</v>
      </c>
      <c r="JK334">
        <v>5724.4128000000001</v>
      </c>
      <c r="JL334" t="s">
        <v>878</v>
      </c>
      <c r="JM334">
        <v>-6.829E-3</v>
      </c>
      <c r="JN334">
        <v>0</v>
      </c>
      <c r="JO334">
        <v>527.77</v>
      </c>
      <c r="JP334">
        <v>27</v>
      </c>
      <c r="JQ334">
        <v>0.7</v>
      </c>
      <c r="JR334">
        <v>44317.36438082176</v>
      </c>
      <c r="JS334">
        <v>1</v>
      </c>
      <c r="JT334">
        <v>2</v>
      </c>
    </row>
    <row r="335" spans="1:280" x14ac:dyDescent="0.25">
      <c r="A335">
        <v>2255</v>
      </c>
      <c r="B335">
        <v>2255</v>
      </c>
      <c r="C335" t="s">
        <v>476</v>
      </c>
      <c r="D335" t="s">
        <v>468</v>
      </c>
      <c r="E335" t="s">
        <v>477</v>
      </c>
      <c r="G335">
        <v>2117</v>
      </c>
      <c r="H335">
        <v>2210455</v>
      </c>
      <c r="I335">
        <v>0</v>
      </c>
      <c r="J335">
        <v>0</v>
      </c>
      <c r="K335">
        <v>4000</v>
      </c>
      <c r="L335">
        <v>100</v>
      </c>
      <c r="M335">
        <v>0</v>
      </c>
      <c r="N335">
        <v>0</v>
      </c>
      <c r="O335">
        <v>0</v>
      </c>
      <c r="P335">
        <v>10.33</v>
      </c>
      <c r="Q335">
        <v>455466</v>
      </c>
      <c r="R335">
        <v>864</v>
      </c>
      <c r="S335">
        <v>864</v>
      </c>
      <c r="T335">
        <v>864</v>
      </c>
      <c r="U335">
        <v>0</v>
      </c>
      <c r="V335" t="s">
        <v>870</v>
      </c>
      <c r="W335">
        <v>864</v>
      </c>
      <c r="X335">
        <v>864</v>
      </c>
      <c r="Y335">
        <v>864</v>
      </c>
      <c r="Z335">
        <v>0</v>
      </c>
      <c r="AA335">
        <v>140</v>
      </c>
      <c r="AB335">
        <v>95.04</v>
      </c>
      <c r="AC335">
        <v>12.9</v>
      </c>
      <c r="AD335">
        <v>1</v>
      </c>
      <c r="AE335">
        <v>0.5</v>
      </c>
      <c r="AF335">
        <v>1</v>
      </c>
      <c r="AG335">
        <v>1</v>
      </c>
      <c r="AH335">
        <v>0</v>
      </c>
      <c r="AI335">
        <v>0</v>
      </c>
      <c r="AJ335">
        <v>0</v>
      </c>
      <c r="AK335">
        <v>0</v>
      </c>
      <c r="AL335">
        <v>0</v>
      </c>
      <c r="AM335">
        <v>0</v>
      </c>
      <c r="AN335">
        <v>0</v>
      </c>
      <c r="AO335">
        <v>0</v>
      </c>
      <c r="AP335">
        <v>0</v>
      </c>
      <c r="AQ335">
        <v>0</v>
      </c>
      <c r="AR335">
        <v>0</v>
      </c>
      <c r="AS335">
        <v>6</v>
      </c>
      <c r="AT335">
        <v>1.5</v>
      </c>
      <c r="AU335">
        <v>131.77000000000001</v>
      </c>
      <c r="AV335">
        <v>32.942500000000003</v>
      </c>
      <c r="AW335">
        <v>131.77000000000001</v>
      </c>
      <c r="AX335">
        <v>131.77000000000001</v>
      </c>
      <c r="AY335">
        <v>0</v>
      </c>
      <c r="AZ335">
        <v>0</v>
      </c>
      <c r="BA335">
        <v>0</v>
      </c>
      <c r="BB335">
        <v>0</v>
      </c>
      <c r="BC335">
        <v>0</v>
      </c>
      <c r="BD335">
        <v>69.180000000000007</v>
      </c>
      <c r="BE335">
        <v>69.180000000000007</v>
      </c>
      <c r="BF335">
        <v>69.180000000000007</v>
      </c>
      <c r="BG335">
        <v>0</v>
      </c>
      <c r="BH335">
        <v>1045.4771000000001</v>
      </c>
      <c r="BI335">
        <v>1076.0625</v>
      </c>
      <c r="BJ335">
        <v>1045.4771000000001</v>
      </c>
      <c r="BK335">
        <v>1076.0625</v>
      </c>
      <c r="BL335">
        <v>1076.0625</v>
      </c>
      <c r="BM335">
        <v>1076.0625</v>
      </c>
      <c r="BN335" t="s">
        <v>871</v>
      </c>
      <c r="BO335">
        <v>0</v>
      </c>
      <c r="BP335">
        <v>0</v>
      </c>
      <c r="BQ335">
        <v>527.16</v>
      </c>
      <c r="BR335">
        <v>26</v>
      </c>
      <c r="BS335">
        <v>0.7</v>
      </c>
      <c r="BT335" t="s">
        <v>872</v>
      </c>
      <c r="BU335" t="s">
        <v>872</v>
      </c>
      <c r="BV335" t="s">
        <v>872</v>
      </c>
      <c r="BW335" t="s">
        <v>872</v>
      </c>
      <c r="BX335">
        <v>2117</v>
      </c>
      <c r="BY335">
        <v>2105195</v>
      </c>
      <c r="BZ335">
        <v>0</v>
      </c>
      <c r="CA335">
        <v>0</v>
      </c>
      <c r="CB335">
        <v>4000</v>
      </c>
      <c r="CC335">
        <v>100</v>
      </c>
      <c r="CD335">
        <v>0</v>
      </c>
      <c r="CE335">
        <v>0</v>
      </c>
      <c r="CF335">
        <v>0</v>
      </c>
      <c r="CG335">
        <v>10.33</v>
      </c>
      <c r="CH335">
        <v>433777</v>
      </c>
      <c r="CI335">
        <v>837.36</v>
      </c>
      <c r="CJ335">
        <v>837.36</v>
      </c>
      <c r="CK335">
        <v>837.36</v>
      </c>
      <c r="CL335">
        <v>0</v>
      </c>
      <c r="CM335">
        <v>0</v>
      </c>
      <c r="CN335" t="s">
        <v>873</v>
      </c>
      <c r="CO335">
        <v>837.36</v>
      </c>
      <c r="CP335">
        <v>837.36</v>
      </c>
      <c r="CQ335">
        <v>837.36</v>
      </c>
      <c r="CR335">
        <v>0</v>
      </c>
      <c r="CS335">
        <v>139</v>
      </c>
      <c r="CT335">
        <v>92.1096</v>
      </c>
      <c r="CU335">
        <v>12.9</v>
      </c>
      <c r="CV335">
        <v>1</v>
      </c>
      <c r="CW335">
        <v>0.5</v>
      </c>
      <c r="CX335">
        <v>1</v>
      </c>
      <c r="CY335">
        <v>1</v>
      </c>
      <c r="CZ335">
        <v>0</v>
      </c>
      <c r="DA335">
        <v>0</v>
      </c>
      <c r="DB335">
        <v>0</v>
      </c>
      <c r="DC335">
        <v>0</v>
      </c>
      <c r="DD335">
        <v>0</v>
      </c>
      <c r="DE335">
        <v>0</v>
      </c>
      <c r="DF335">
        <v>0</v>
      </c>
      <c r="DG335">
        <v>0</v>
      </c>
      <c r="DH335">
        <v>0</v>
      </c>
      <c r="DI335">
        <v>0</v>
      </c>
      <c r="DJ335">
        <v>0</v>
      </c>
      <c r="DK335">
        <v>6</v>
      </c>
      <c r="DL335">
        <v>1.5</v>
      </c>
      <c r="DM335">
        <v>127.71</v>
      </c>
      <c r="DN335">
        <v>31.927499999999998</v>
      </c>
      <c r="DO335">
        <v>127.71</v>
      </c>
      <c r="DP335">
        <v>127.71</v>
      </c>
      <c r="DQ335">
        <v>0</v>
      </c>
      <c r="DR335">
        <v>0</v>
      </c>
      <c r="DS335">
        <v>0</v>
      </c>
      <c r="DT335">
        <v>0</v>
      </c>
      <c r="DU335">
        <v>0</v>
      </c>
      <c r="DV335">
        <v>69.180000000000007</v>
      </c>
      <c r="DW335">
        <v>69.180000000000007</v>
      </c>
      <c r="DX335">
        <v>69.180000000000007</v>
      </c>
      <c r="DY335">
        <v>0</v>
      </c>
      <c r="DZ335">
        <v>1080.5128999999999</v>
      </c>
      <c r="EA335">
        <v>1045.4771000000001</v>
      </c>
      <c r="EB335">
        <v>1080.5128999999999</v>
      </c>
      <c r="EC335">
        <v>1045.4771000000001</v>
      </c>
      <c r="ED335">
        <v>1080.5128999999999</v>
      </c>
      <c r="EE335">
        <v>1080.5128999999999</v>
      </c>
      <c r="EF335" t="s">
        <v>874</v>
      </c>
      <c r="EG335">
        <v>0</v>
      </c>
      <c r="EH335">
        <v>0</v>
      </c>
      <c r="EI335">
        <v>518.03</v>
      </c>
      <c r="EJ335">
        <v>35</v>
      </c>
      <c r="EK335">
        <v>0.7</v>
      </c>
      <c r="EL335" t="s">
        <v>872</v>
      </c>
      <c r="EM335" t="s">
        <v>872</v>
      </c>
      <c r="EN335" t="s">
        <v>872</v>
      </c>
      <c r="EO335" t="s">
        <v>872</v>
      </c>
      <c r="EP335">
        <v>2117</v>
      </c>
      <c r="EQ335">
        <v>2175317</v>
      </c>
      <c r="ER335" s="22">
        <v>0</v>
      </c>
      <c r="ES335">
        <v>92585</v>
      </c>
      <c r="ET335">
        <v>4068</v>
      </c>
      <c r="EU335">
        <v>24</v>
      </c>
      <c r="EV335">
        <v>0</v>
      </c>
      <c r="EW335">
        <v>0</v>
      </c>
      <c r="EX335">
        <v>0</v>
      </c>
      <c r="EY335">
        <v>10.33</v>
      </c>
      <c r="EZ335">
        <v>438225</v>
      </c>
      <c r="FA335">
        <v>870.64</v>
      </c>
      <c r="FB335">
        <v>870.64</v>
      </c>
      <c r="FC335">
        <v>870.64</v>
      </c>
      <c r="FD335">
        <v>0</v>
      </c>
      <c r="FE335">
        <v>0</v>
      </c>
      <c r="FF335" t="s">
        <v>875</v>
      </c>
      <c r="FG335">
        <v>870.64</v>
      </c>
      <c r="FH335">
        <v>870.64</v>
      </c>
      <c r="FI335">
        <v>870.64</v>
      </c>
      <c r="FJ335">
        <v>0</v>
      </c>
      <c r="FK335">
        <v>147</v>
      </c>
      <c r="FL335">
        <v>95.770399999999995</v>
      </c>
      <c r="FM335">
        <v>12.9</v>
      </c>
      <c r="FN335">
        <v>0</v>
      </c>
      <c r="FO335">
        <v>0</v>
      </c>
      <c r="FP335">
        <v>0</v>
      </c>
      <c r="FQ335">
        <v>0</v>
      </c>
      <c r="FR335">
        <v>0</v>
      </c>
      <c r="FS335">
        <v>0</v>
      </c>
      <c r="FT335">
        <v>0</v>
      </c>
      <c r="FU335">
        <v>0</v>
      </c>
      <c r="FV335">
        <v>0</v>
      </c>
      <c r="FW335">
        <v>0</v>
      </c>
      <c r="FX335">
        <v>0</v>
      </c>
      <c r="FY335">
        <v>0</v>
      </c>
      <c r="FZ335">
        <v>0</v>
      </c>
      <c r="GA335">
        <v>0</v>
      </c>
      <c r="GB335">
        <v>0</v>
      </c>
      <c r="GC335">
        <v>8</v>
      </c>
      <c r="GD335">
        <v>2</v>
      </c>
      <c r="GE335">
        <v>120.09</v>
      </c>
      <c r="GF335">
        <v>30.022500000000001</v>
      </c>
      <c r="GG335">
        <v>120.09</v>
      </c>
      <c r="GH335">
        <v>120.09</v>
      </c>
      <c r="GI335">
        <v>0</v>
      </c>
      <c r="GJ335">
        <v>0</v>
      </c>
      <c r="GK335">
        <v>0</v>
      </c>
      <c r="GL335">
        <v>0</v>
      </c>
      <c r="GM335">
        <v>0</v>
      </c>
      <c r="GN335">
        <v>69.180000000000007</v>
      </c>
      <c r="GO335">
        <v>69.180000000000007</v>
      </c>
      <c r="GP335">
        <v>69.180000000000007</v>
      </c>
      <c r="GQ335">
        <v>0</v>
      </c>
      <c r="GR335">
        <v>1050.3471999999999</v>
      </c>
      <c r="GS335">
        <v>1080.5128999999999</v>
      </c>
      <c r="GT335">
        <v>1050.3471999999999</v>
      </c>
      <c r="GU335">
        <v>1080.5128999999999</v>
      </c>
      <c r="GV335">
        <v>1080.5128999999999</v>
      </c>
      <c r="GW335">
        <v>1080.5128999999999</v>
      </c>
      <c r="GX335" t="s">
        <v>876</v>
      </c>
      <c r="GY335">
        <v>0</v>
      </c>
      <c r="GZ335">
        <v>0</v>
      </c>
      <c r="HA335">
        <v>503.34</v>
      </c>
      <c r="HB335">
        <v>25</v>
      </c>
      <c r="HC335">
        <v>0.7</v>
      </c>
      <c r="HD335" t="s">
        <v>872</v>
      </c>
      <c r="HE335" t="s">
        <v>872</v>
      </c>
      <c r="HF335" t="s">
        <v>872</v>
      </c>
      <c r="HG335" t="s">
        <v>872</v>
      </c>
      <c r="HH335">
        <v>2117</v>
      </c>
      <c r="HI335">
        <v>2025105</v>
      </c>
      <c r="HJ335">
        <v>25</v>
      </c>
      <c r="HK335">
        <v>97992</v>
      </c>
      <c r="HL335">
        <v>177</v>
      </c>
      <c r="HM335">
        <v>594</v>
      </c>
      <c r="HN335">
        <v>0</v>
      </c>
      <c r="HO335">
        <v>0</v>
      </c>
      <c r="HP335">
        <v>0</v>
      </c>
      <c r="HQ335">
        <v>9.7100000000000009</v>
      </c>
      <c r="HR335">
        <v>485520</v>
      </c>
      <c r="HS335">
        <v>835.27</v>
      </c>
      <c r="HT335">
        <v>835.27</v>
      </c>
      <c r="HU335">
        <v>835.27</v>
      </c>
      <c r="HV335">
        <v>0</v>
      </c>
      <c r="HW335">
        <v>0</v>
      </c>
      <c r="HX335" t="s">
        <v>877</v>
      </c>
      <c r="HY335">
        <v>835.27</v>
      </c>
      <c r="HZ335">
        <v>835.27</v>
      </c>
      <c r="IA335">
        <v>835.27</v>
      </c>
      <c r="IB335">
        <v>0</v>
      </c>
      <c r="IC335">
        <v>152</v>
      </c>
      <c r="ID335">
        <v>91.8797</v>
      </c>
      <c r="IE335">
        <v>23.1</v>
      </c>
      <c r="IF335">
        <v>0</v>
      </c>
      <c r="IG335">
        <v>0</v>
      </c>
      <c r="IH335">
        <v>0</v>
      </c>
      <c r="II335">
        <v>0</v>
      </c>
      <c r="IJ335">
        <v>0</v>
      </c>
      <c r="IK335">
        <v>0</v>
      </c>
      <c r="IL335">
        <v>0</v>
      </c>
      <c r="IM335">
        <v>0</v>
      </c>
      <c r="IN335">
        <v>0</v>
      </c>
      <c r="IO335">
        <v>0</v>
      </c>
      <c r="IP335">
        <v>0</v>
      </c>
      <c r="IQ335">
        <v>0</v>
      </c>
      <c r="IR335">
        <v>0</v>
      </c>
      <c r="IS335">
        <v>0</v>
      </c>
      <c r="IT335">
        <v>0</v>
      </c>
      <c r="IU335">
        <v>6</v>
      </c>
      <c r="IV335">
        <v>1.5</v>
      </c>
      <c r="IW335">
        <v>117.67</v>
      </c>
      <c r="IX335">
        <v>29.4175</v>
      </c>
      <c r="IY335">
        <v>117.67</v>
      </c>
      <c r="IZ335">
        <v>117.67</v>
      </c>
      <c r="JA335">
        <v>0</v>
      </c>
      <c r="JB335">
        <v>0</v>
      </c>
      <c r="JC335">
        <v>0</v>
      </c>
      <c r="JD335">
        <v>0</v>
      </c>
      <c r="JE335">
        <v>0</v>
      </c>
      <c r="JF335">
        <v>69.180000000000007</v>
      </c>
      <c r="JG335">
        <v>69.180000000000007</v>
      </c>
      <c r="JH335">
        <v>69.180000000000007</v>
      </c>
      <c r="JI335">
        <v>0</v>
      </c>
      <c r="JJ335">
        <v>1050.3471999999999</v>
      </c>
      <c r="JK335">
        <v>1050.3471999999999</v>
      </c>
      <c r="JL335" t="s">
        <v>878</v>
      </c>
      <c r="JM335">
        <v>-5.9439999999999996E-3</v>
      </c>
      <c r="JN335">
        <v>0</v>
      </c>
      <c r="JO335">
        <v>581.27</v>
      </c>
      <c r="JP335">
        <v>39</v>
      </c>
      <c r="JQ335">
        <v>0.7</v>
      </c>
      <c r="JR335">
        <v>44317.36438082176</v>
      </c>
      <c r="JS335">
        <v>1</v>
      </c>
      <c r="JT335">
        <v>2</v>
      </c>
    </row>
    <row r="336" spans="1:280" x14ac:dyDescent="0.25">
      <c r="A336">
        <v>2256</v>
      </c>
      <c r="B336">
        <v>2256</v>
      </c>
      <c r="C336" t="s">
        <v>478</v>
      </c>
      <c r="D336" t="s">
        <v>468</v>
      </c>
      <c r="E336" t="s">
        <v>479</v>
      </c>
      <c r="G336">
        <v>2117</v>
      </c>
      <c r="H336">
        <v>16000000</v>
      </c>
      <c r="I336">
        <v>0</v>
      </c>
      <c r="J336">
        <v>0</v>
      </c>
      <c r="K336">
        <v>25000</v>
      </c>
      <c r="L336">
        <v>0</v>
      </c>
      <c r="M336">
        <v>0</v>
      </c>
      <c r="N336">
        <v>0</v>
      </c>
      <c r="O336">
        <v>0</v>
      </c>
      <c r="P336">
        <v>14.44</v>
      </c>
      <c r="Q336">
        <v>3025000</v>
      </c>
      <c r="R336">
        <v>6565</v>
      </c>
      <c r="S336">
        <v>6565</v>
      </c>
      <c r="T336">
        <v>6565</v>
      </c>
      <c r="U336">
        <v>0</v>
      </c>
      <c r="V336" t="s">
        <v>870</v>
      </c>
      <c r="W336">
        <v>6565</v>
      </c>
      <c r="X336">
        <v>6565</v>
      </c>
      <c r="Y336">
        <v>6565</v>
      </c>
      <c r="Z336">
        <v>0</v>
      </c>
      <c r="AA336">
        <v>820</v>
      </c>
      <c r="AB336">
        <v>722.15</v>
      </c>
      <c r="AC336">
        <v>13.8</v>
      </c>
      <c r="AD336">
        <v>680</v>
      </c>
      <c r="AE336">
        <v>340</v>
      </c>
      <c r="AF336">
        <v>680</v>
      </c>
      <c r="AG336">
        <v>680</v>
      </c>
      <c r="AH336">
        <v>0</v>
      </c>
      <c r="AI336">
        <v>4</v>
      </c>
      <c r="AJ336">
        <v>4</v>
      </c>
      <c r="AK336">
        <v>4</v>
      </c>
      <c r="AL336">
        <v>4</v>
      </c>
      <c r="AM336">
        <v>0</v>
      </c>
      <c r="AN336">
        <v>0</v>
      </c>
      <c r="AO336">
        <v>0</v>
      </c>
      <c r="AP336">
        <v>0</v>
      </c>
      <c r="AQ336">
        <v>0</v>
      </c>
      <c r="AR336">
        <v>0</v>
      </c>
      <c r="AS336">
        <v>22</v>
      </c>
      <c r="AT336">
        <v>5.5</v>
      </c>
      <c r="AU336">
        <v>738.34</v>
      </c>
      <c r="AV336">
        <v>184.58500000000001</v>
      </c>
      <c r="AW336">
        <v>738.34</v>
      </c>
      <c r="AX336">
        <v>738.34</v>
      </c>
      <c r="AY336">
        <v>0</v>
      </c>
      <c r="AZ336">
        <v>0</v>
      </c>
      <c r="BA336">
        <v>0</v>
      </c>
      <c r="BB336">
        <v>0</v>
      </c>
      <c r="BC336">
        <v>0</v>
      </c>
      <c r="BD336">
        <v>0</v>
      </c>
      <c r="BE336">
        <v>0</v>
      </c>
      <c r="BF336">
        <v>0</v>
      </c>
      <c r="BG336">
        <v>0</v>
      </c>
      <c r="BH336">
        <v>7538.7687999999998</v>
      </c>
      <c r="BI336">
        <v>7835.0349999999999</v>
      </c>
      <c r="BJ336">
        <v>7538.7687999999998</v>
      </c>
      <c r="BK336">
        <v>7835.0349999999999</v>
      </c>
      <c r="BL336">
        <v>7835.0349999999999</v>
      </c>
      <c r="BM336">
        <v>7835.0349999999999</v>
      </c>
      <c r="BN336" t="s">
        <v>871</v>
      </c>
      <c r="BO336">
        <v>0</v>
      </c>
      <c r="BP336">
        <v>0</v>
      </c>
      <c r="BQ336">
        <v>460.78</v>
      </c>
      <c r="BR336">
        <v>17</v>
      </c>
      <c r="BS336">
        <v>0.7</v>
      </c>
      <c r="BT336" t="s">
        <v>872</v>
      </c>
      <c r="BU336" t="s">
        <v>872</v>
      </c>
      <c r="BV336" t="s">
        <v>872</v>
      </c>
      <c r="BW336" t="s">
        <v>872</v>
      </c>
      <c r="BX336">
        <v>2117</v>
      </c>
      <c r="BY336">
        <v>15400000</v>
      </c>
      <c r="BZ336">
        <v>0</v>
      </c>
      <c r="CA336">
        <v>0</v>
      </c>
      <c r="CB336">
        <v>25000</v>
      </c>
      <c r="CC336">
        <v>0</v>
      </c>
      <c r="CD336">
        <v>0</v>
      </c>
      <c r="CE336">
        <v>0</v>
      </c>
      <c r="CF336">
        <v>0</v>
      </c>
      <c r="CG336">
        <v>14.44</v>
      </c>
      <c r="CH336">
        <v>1950000</v>
      </c>
      <c r="CI336">
        <v>6306.58</v>
      </c>
      <c r="CJ336">
        <v>6306.58</v>
      </c>
      <c r="CK336">
        <v>6306.58</v>
      </c>
      <c r="CL336">
        <v>0</v>
      </c>
      <c r="CM336">
        <v>0</v>
      </c>
      <c r="CN336" t="s">
        <v>873</v>
      </c>
      <c r="CO336">
        <v>6306.58</v>
      </c>
      <c r="CP336">
        <v>6306.58</v>
      </c>
      <c r="CQ336">
        <v>6306.58</v>
      </c>
      <c r="CR336">
        <v>0</v>
      </c>
      <c r="CS336">
        <v>848</v>
      </c>
      <c r="CT336">
        <v>693.72379999999998</v>
      </c>
      <c r="CU336">
        <v>13.8</v>
      </c>
      <c r="CV336">
        <v>677.69</v>
      </c>
      <c r="CW336">
        <v>338.84500000000003</v>
      </c>
      <c r="CX336">
        <v>677.69</v>
      </c>
      <c r="CY336">
        <v>677.69</v>
      </c>
      <c r="CZ336">
        <v>0</v>
      </c>
      <c r="DA336">
        <v>3</v>
      </c>
      <c r="DB336">
        <v>3</v>
      </c>
      <c r="DC336">
        <v>3</v>
      </c>
      <c r="DD336">
        <v>3</v>
      </c>
      <c r="DE336">
        <v>0</v>
      </c>
      <c r="DF336">
        <v>0</v>
      </c>
      <c r="DG336">
        <v>0</v>
      </c>
      <c r="DH336">
        <v>0</v>
      </c>
      <c r="DI336">
        <v>0</v>
      </c>
      <c r="DJ336">
        <v>0</v>
      </c>
      <c r="DK336">
        <v>22</v>
      </c>
      <c r="DL336">
        <v>5.5</v>
      </c>
      <c r="DM336">
        <v>709.28</v>
      </c>
      <c r="DN336">
        <v>177.32</v>
      </c>
      <c r="DO336">
        <v>709.28</v>
      </c>
      <c r="DP336">
        <v>709.28</v>
      </c>
      <c r="DQ336">
        <v>0</v>
      </c>
      <c r="DR336">
        <v>0</v>
      </c>
      <c r="DS336">
        <v>0</v>
      </c>
      <c r="DT336">
        <v>0</v>
      </c>
      <c r="DU336">
        <v>0</v>
      </c>
      <c r="DV336">
        <v>0</v>
      </c>
      <c r="DW336">
        <v>0</v>
      </c>
      <c r="DX336">
        <v>0</v>
      </c>
      <c r="DY336">
        <v>0</v>
      </c>
      <c r="DZ336">
        <v>7867.5901000000003</v>
      </c>
      <c r="EA336">
        <v>7538.7687999999998</v>
      </c>
      <c r="EB336">
        <v>7867.5901000000003</v>
      </c>
      <c r="EC336">
        <v>7538.7687999999998</v>
      </c>
      <c r="ED336">
        <v>7867.5901000000003</v>
      </c>
      <c r="EE336">
        <v>7867.5901000000003</v>
      </c>
      <c r="EF336" t="s">
        <v>874</v>
      </c>
      <c r="EG336">
        <v>-5.5649999999999996E-3</v>
      </c>
      <c r="EH336">
        <v>0</v>
      </c>
      <c r="EI336">
        <v>307.48</v>
      </c>
      <c r="EJ336">
        <v>12</v>
      </c>
      <c r="EK336">
        <v>0.7</v>
      </c>
      <c r="EL336" t="s">
        <v>872</v>
      </c>
      <c r="EM336" t="s">
        <v>872</v>
      </c>
      <c r="EN336" t="s">
        <v>872</v>
      </c>
      <c r="EO336" t="s">
        <v>872</v>
      </c>
      <c r="EP336">
        <v>2117</v>
      </c>
      <c r="EQ336">
        <v>14875279</v>
      </c>
      <c r="ER336" s="22">
        <v>0</v>
      </c>
      <c r="ES336">
        <v>673420</v>
      </c>
      <c r="ET336">
        <v>20825</v>
      </c>
      <c r="EU336">
        <v>0</v>
      </c>
      <c r="EV336">
        <v>0</v>
      </c>
      <c r="EW336">
        <v>0</v>
      </c>
      <c r="EX336">
        <v>0</v>
      </c>
      <c r="EY336">
        <v>14.44</v>
      </c>
      <c r="EZ336">
        <v>2429426</v>
      </c>
      <c r="FA336">
        <v>6580.66</v>
      </c>
      <c r="FB336">
        <v>6580.66</v>
      </c>
      <c r="FC336">
        <v>6580.66</v>
      </c>
      <c r="FD336">
        <v>0</v>
      </c>
      <c r="FE336">
        <v>0</v>
      </c>
      <c r="FF336" t="s">
        <v>875</v>
      </c>
      <c r="FG336">
        <v>6580.66</v>
      </c>
      <c r="FH336">
        <v>6580.66</v>
      </c>
      <c r="FI336">
        <v>6580.66</v>
      </c>
      <c r="FJ336">
        <v>0</v>
      </c>
      <c r="FK336">
        <v>895</v>
      </c>
      <c r="FL336">
        <v>723.87260000000003</v>
      </c>
      <c r="FM336">
        <v>13.8</v>
      </c>
      <c r="FN336">
        <v>672.99</v>
      </c>
      <c r="FO336">
        <v>336.495</v>
      </c>
      <c r="FP336">
        <v>672.99</v>
      </c>
      <c r="FQ336">
        <v>672.99</v>
      </c>
      <c r="FR336">
        <v>0</v>
      </c>
      <c r="FS336">
        <v>5</v>
      </c>
      <c r="FT336">
        <v>5</v>
      </c>
      <c r="FU336">
        <v>5</v>
      </c>
      <c r="FV336">
        <v>5</v>
      </c>
      <c r="FW336">
        <v>0</v>
      </c>
      <c r="FX336">
        <v>0</v>
      </c>
      <c r="FY336">
        <v>0</v>
      </c>
      <c r="FZ336">
        <v>0</v>
      </c>
      <c r="GA336">
        <v>0</v>
      </c>
      <c r="GB336">
        <v>0</v>
      </c>
      <c r="GC336">
        <v>26</v>
      </c>
      <c r="GD336">
        <v>6.5</v>
      </c>
      <c r="GE336">
        <v>805.05</v>
      </c>
      <c r="GF336">
        <v>201.26249999999999</v>
      </c>
      <c r="GG336">
        <v>805.05</v>
      </c>
      <c r="GH336">
        <v>805.05</v>
      </c>
      <c r="GI336">
        <v>0</v>
      </c>
      <c r="GJ336">
        <v>0</v>
      </c>
      <c r="GK336">
        <v>0</v>
      </c>
      <c r="GL336">
        <v>0</v>
      </c>
      <c r="GM336">
        <v>0</v>
      </c>
      <c r="GN336">
        <v>0</v>
      </c>
      <c r="GO336">
        <v>0</v>
      </c>
      <c r="GP336">
        <v>0</v>
      </c>
      <c r="GQ336">
        <v>0</v>
      </c>
      <c r="GR336">
        <v>7887.4417000000003</v>
      </c>
      <c r="GS336">
        <v>7867.5901000000003</v>
      </c>
      <c r="GT336">
        <v>7887.4417000000003</v>
      </c>
      <c r="GU336">
        <v>7867.5901000000003</v>
      </c>
      <c r="GV336">
        <v>7887.4417000000003</v>
      </c>
      <c r="GW336">
        <v>7887.4417000000003</v>
      </c>
      <c r="GX336" t="s">
        <v>876</v>
      </c>
      <c r="GY336">
        <v>-9.7859999999999996E-3</v>
      </c>
      <c r="GZ336">
        <v>0</v>
      </c>
      <c r="HA336">
        <v>365.56</v>
      </c>
      <c r="HB336">
        <v>9</v>
      </c>
      <c r="HC336">
        <v>0.7</v>
      </c>
      <c r="HD336" t="s">
        <v>872</v>
      </c>
      <c r="HE336" t="s">
        <v>872</v>
      </c>
      <c r="HF336" t="s">
        <v>872</v>
      </c>
      <c r="HG336" t="s">
        <v>872</v>
      </c>
      <c r="HH336">
        <v>2117</v>
      </c>
      <c r="HI336">
        <v>14556207</v>
      </c>
      <c r="HJ336">
        <v>0</v>
      </c>
      <c r="HK336">
        <v>743109</v>
      </c>
      <c r="HL336">
        <v>22292</v>
      </c>
      <c r="HM336">
        <v>0</v>
      </c>
      <c r="HN336">
        <v>0</v>
      </c>
      <c r="HO336">
        <v>0</v>
      </c>
      <c r="HP336">
        <v>0</v>
      </c>
      <c r="HQ336">
        <v>13.72</v>
      </c>
      <c r="HR336">
        <v>2591922</v>
      </c>
      <c r="HS336">
        <v>6597.72</v>
      </c>
      <c r="HT336">
        <v>6597.72</v>
      </c>
      <c r="HU336">
        <v>6597.72</v>
      </c>
      <c r="HV336">
        <v>0</v>
      </c>
      <c r="HW336">
        <v>0</v>
      </c>
      <c r="HX336" t="s">
        <v>877</v>
      </c>
      <c r="HY336">
        <v>6597.72</v>
      </c>
      <c r="HZ336">
        <v>6597.72</v>
      </c>
      <c r="IA336">
        <v>6597.72</v>
      </c>
      <c r="IB336">
        <v>0</v>
      </c>
      <c r="IC336">
        <v>827</v>
      </c>
      <c r="ID336">
        <v>725.74919999999997</v>
      </c>
      <c r="IE336">
        <v>8.4</v>
      </c>
      <c r="IF336">
        <v>715.78</v>
      </c>
      <c r="IG336">
        <v>357.89</v>
      </c>
      <c r="IH336">
        <v>715.78</v>
      </c>
      <c r="II336">
        <v>715.78</v>
      </c>
      <c r="IJ336">
        <v>0</v>
      </c>
      <c r="IK336">
        <v>4.21</v>
      </c>
      <c r="IL336">
        <v>4.21</v>
      </c>
      <c r="IM336">
        <v>4.21</v>
      </c>
      <c r="IN336">
        <v>4.21</v>
      </c>
      <c r="IO336">
        <v>0</v>
      </c>
      <c r="IP336">
        <v>0</v>
      </c>
      <c r="IQ336">
        <v>0</v>
      </c>
      <c r="IR336">
        <v>0</v>
      </c>
      <c r="IS336">
        <v>0</v>
      </c>
      <c r="IT336">
        <v>0</v>
      </c>
      <c r="IU336">
        <v>29</v>
      </c>
      <c r="IV336">
        <v>7.25</v>
      </c>
      <c r="IW336">
        <v>744.89</v>
      </c>
      <c r="IX336">
        <v>186.2225</v>
      </c>
      <c r="IY336">
        <v>744.89</v>
      </c>
      <c r="IZ336">
        <v>744.89</v>
      </c>
      <c r="JA336">
        <v>0</v>
      </c>
      <c r="JB336">
        <v>0</v>
      </c>
      <c r="JC336">
        <v>0</v>
      </c>
      <c r="JD336">
        <v>0</v>
      </c>
      <c r="JE336">
        <v>0</v>
      </c>
      <c r="JF336">
        <v>0</v>
      </c>
      <c r="JG336">
        <v>0</v>
      </c>
      <c r="JH336">
        <v>0</v>
      </c>
      <c r="JI336">
        <v>0</v>
      </c>
      <c r="JJ336">
        <v>7887.4417000000003</v>
      </c>
      <c r="JK336">
        <v>7887.4417000000003</v>
      </c>
      <c r="JL336" t="s">
        <v>878</v>
      </c>
      <c r="JM336">
        <v>-9.6589999999999992E-3</v>
      </c>
      <c r="JN336">
        <v>0</v>
      </c>
      <c r="JO336">
        <v>392.85</v>
      </c>
      <c r="JP336">
        <v>12</v>
      </c>
      <c r="JQ336">
        <v>0.7</v>
      </c>
      <c r="JR336">
        <v>44317.36438082176</v>
      </c>
      <c r="JS336">
        <v>1</v>
      </c>
      <c r="JT336">
        <v>2</v>
      </c>
    </row>
    <row r="337" spans="1:280" x14ac:dyDescent="0.25">
      <c r="A337">
        <v>2257</v>
      </c>
      <c r="B337">
        <v>2257</v>
      </c>
      <c r="C337" t="s">
        <v>480</v>
      </c>
      <c r="D337" t="s">
        <v>468</v>
      </c>
      <c r="E337" t="s">
        <v>481</v>
      </c>
      <c r="G337">
        <v>2117</v>
      </c>
      <c r="H337">
        <v>1935570</v>
      </c>
      <c r="I337">
        <v>0</v>
      </c>
      <c r="J337">
        <v>0</v>
      </c>
      <c r="K337">
        <v>10500</v>
      </c>
      <c r="L337">
        <v>0</v>
      </c>
      <c r="M337">
        <v>0</v>
      </c>
      <c r="N337">
        <v>0</v>
      </c>
      <c r="O337">
        <v>0</v>
      </c>
      <c r="P337">
        <v>7.13</v>
      </c>
      <c r="Q337">
        <v>450000</v>
      </c>
      <c r="R337">
        <v>900</v>
      </c>
      <c r="S337">
        <v>900</v>
      </c>
      <c r="T337">
        <v>900</v>
      </c>
      <c r="U337">
        <v>0</v>
      </c>
      <c r="V337" t="s">
        <v>870</v>
      </c>
      <c r="W337">
        <v>900</v>
      </c>
      <c r="X337">
        <v>900</v>
      </c>
      <c r="Y337">
        <v>900</v>
      </c>
      <c r="Z337">
        <v>0</v>
      </c>
      <c r="AA337">
        <v>128</v>
      </c>
      <c r="AB337">
        <v>99</v>
      </c>
      <c r="AC337">
        <v>3.6</v>
      </c>
      <c r="AD337">
        <v>12</v>
      </c>
      <c r="AE337">
        <v>6</v>
      </c>
      <c r="AF337">
        <v>12</v>
      </c>
      <c r="AG337">
        <v>12</v>
      </c>
      <c r="AH337">
        <v>0</v>
      </c>
      <c r="AI337">
        <v>6</v>
      </c>
      <c r="AJ337">
        <v>6</v>
      </c>
      <c r="AK337">
        <v>6</v>
      </c>
      <c r="AL337">
        <v>6</v>
      </c>
      <c r="AM337">
        <v>0</v>
      </c>
      <c r="AN337">
        <v>0</v>
      </c>
      <c r="AO337">
        <v>0</v>
      </c>
      <c r="AP337">
        <v>0</v>
      </c>
      <c r="AQ337">
        <v>0</v>
      </c>
      <c r="AR337">
        <v>0</v>
      </c>
      <c r="AS337">
        <v>2</v>
      </c>
      <c r="AT337">
        <v>0.5</v>
      </c>
      <c r="AU337">
        <v>118.87</v>
      </c>
      <c r="AV337">
        <v>29.717500000000001</v>
      </c>
      <c r="AW337">
        <v>118.87</v>
      </c>
      <c r="AX337">
        <v>118.87</v>
      </c>
      <c r="AY337">
        <v>0</v>
      </c>
      <c r="AZ337">
        <v>0</v>
      </c>
      <c r="BA337">
        <v>0</v>
      </c>
      <c r="BB337">
        <v>0</v>
      </c>
      <c r="BC337">
        <v>0</v>
      </c>
      <c r="BD337">
        <v>78.349999999999994</v>
      </c>
      <c r="BE337">
        <v>78.349999999999994</v>
      </c>
      <c r="BF337">
        <v>78.349999999999994</v>
      </c>
      <c r="BG337">
        <v>0</v>
      </c>
      <c r="BH337">
        <v>871.45090000000005</v>
      </c>
      <c r="BI337">
        <v>1123.1675</v>
      </c>
      <c r="BJ337">
        <v>1145.3984</v>
      </c>
      <c r="BK337">
        <v>1123.1675</v>
      </c>
      <c r="BL337">
        <v>1123.1675</v>
      </c>
      <c r="BM337">
        <v>1145.3984</v>
      </c>
      <c r="BN337" t="s">
        <v>871</v>
      </c>
      <c r="BO337">
        <v>0</v>
      </c>
      <c r="BP337">
        <v>0</v>
      </c>
      <c r="BQ337">
        <v>500</v>
      </c>
      <c r="BR337">
        <v>22</v>
      </c>
      <c r="BS337">
        <v>0.7</v>
      </c>
      <c r="BT337" t="s">
        <v>872</v>
      </c>
      <c r="BU337" t="s">
        <v>872</v>
      </c>
      <c r="BV337" t="s">
        <v>872</v>
      </c>
      <c r="BW337" t="s">
        <v>872</v>
      </c>
      <c r="BX337">
        <v>2117</v>
      </c>
      <c r="BY337">
        <v>1876076</v>
      </c>
      <c r="BZ337">
        <v>0</v>
      </c>
      <c r="CA337">
        <v>0</v>
      </c>
      <c r="CB337">
        <v>10500</v>
      </c>
      <c r="CC337">
        <v>0</v>
      </c>
      <c r="CD337">
        <v>0</v>
      </c>
      <c r="CE337">
        <v>0</v>
      </c>
      <c r="CF337">
        <v>0</v>
      </c>
      <c r="CG337">
        <v>7.13</v>
      </c>
      <c r="CH337">
        <v>350000</v>
      </c>
      <c r="CI337">
        <v>657.75</v>
      </c>
      <c r="CJ337">
        <v>921.44</v>
      </c>
      <c r="CK337">
        <v>657.75</v>
      </c>
      <c r="CL337">
        <v>263.69</v>
      </c>
      <c r="CM337">
        <v>0</v>
      </c>
      <c r="CN337" t="s">
        <v>873</v>
      </c>
      <c r="CO337">
        <v>657.75</v>
      </c>
      <c r="CP337">
        <v>921.44</v>
      </c>
      <c r="CQ337">
        <v>657.75</v>
      </c>
      <c r="CR337">
        <v>263.69</v>
      </c>
      <c r="CS337">
        <v>128</v>
      </c>
      <c r="CT337">
        <v>101.3584</v>
      </c>
      <c r="CU337">
        <v>3.6</v>
      </c>
      <c r="CV337">
        <v>16.45</v>
      </c>
      <c r="CW337">
        <v>8.2249999999999996</v>
      </c>
      <c r="CX337">
        <v>17.45</v>
      </c>
      <c r="CY337">
        <v>16.45</v>
      </c>
      <c r="CZ337">
        <v>1</v>
      </c>
      <c r="DA337">
        <v>0</v>
      </c>
      <c r="DB337">
        <v>0</v>
      </c>
      <c r="DC337">
        <v>1</v>
      </c>
      <c r="DD337">
        <v>0</v>
      </c>
      <c r="DE337">
        <v>1</v>
      </c>
      <c r="DF337">
        <v>0</v>
      </c>
      <c r="DG337">
        <v>0</v>
      </c>
      <c r="DH337">
        <v>0</v>
      </c>
      <c r="DI337">
        <v>0</v>
      </c>
      <c r="DJ337">
        <v>0</v>
      </c>
      <c r="DK337">
        <v>2</v>
      </c>
      <c r="DL337">
        <v>0.5</v>
      </c>
      <c r="DM337">
        <v>86.67</v>
      </c>
      <c r="DN337">
        <v>21.6675</v>
      </c>
      <c r="DO337">
        <v>121.7</v>
      </c>
      <c r="DP337">
        <v>86.67</v>
      </c>
      <c r="DQ337">
        <v>35.03</v>
      </c>
      <c r="DR337">
        <v>0</v>
      </c>
      <c r="DS337">
        <v>0</v>
      </c>
      <c r="DT337">
        <v>0</v>
      </c>
      <c r="DU337">
        <v>0</v>
      </c>
      <c r="DV337">
        <v>78.349999999999994</v>
      </c>
      <c r="DW337">
        <v>78.349999999999994</v>
      </c>
      <c r="DX337">
        <v>78.349999999999994</v>
      </c>
      <c r="DY337">
        <v>0</v>
      </c>
      <c r="DZ337">
        <v>905.68430000000001</v>
      </c>
      <c r="EA337">
        <v>871.45090000000005</v>
      </c>
      <c r="EB337">
        <v>1126.6818000000001</v>
      </c>
      <c r="EC337">
        <v>1145.3984</v>
      </c>
      <c r="ED337">
        <v>905.68430000000001</v>
      </c>
      <c r="EE337">
        <v>1145.3984</v>
      </c>
      <c r="EF337" t="s">
        <v>874</v>
      </c>
      <c r="EG337">
        <v>-5.7390000000000002E-3</v>
      </c>
      <c r="EH337">
        <v>0</v>
      </c>
      <c r="EI337">
        <v>377.66</v>
      </c>
      <c r="EJ337">
        <v>18</v>
      </c>
      <c r="EK337">
        <v>0.7</v>
      </c>
      <c r="EL337" t="s">
        <v>872</v>
      </c>
      <c r="EM337" t="s">
        <v>872</v>
      </c>
      <c r="EN337" t="s">
        <v>872</v>
      </c>
      <c r="EO337" t="s">
        <v>872</v>
      </c>
      <c r="EP337">
        <v>2117</v>
      </c>
      <c r="EQ337">
        <v>1826076</v>
      </c>
      <c r="ER337" s="22">
        <v>0</v>
      </c>
      <c r="ES337">
        <v>96605</v>
      </c>
      <c r="ET337">
        <v>2945</v>
      </c>
      <c r="EU337">
        <v>0</v>
      </c>
      <c r="EV337">
        <v>0</v>
      </c>
      <c r="EW337">
        <v>0</v>
      </c>
      <c r="EX337">
        <v>0</v>
      </c>
      <c r="EY337">
        <v>7.13</v>
      </c>
      <c r="EZ337">
        <v>361514</v>
      </c>
      <c r="FA337">
        <v>690.79</v>
      </c>
      <c r="FB337">
        <v>899.13</v>
      </c>
      <c r="FC337">
        <v>690.79</v>
      </c>
      <c r="FD337">
        <v>208.34</v>
      </c>
      <c r="FE337">
        <v>0</v>
      </c>
      <c r="FF337" t="s">
        <v>875</v>
      </c>
      <c r="FG337">
        <v>690.79</v>
      </c>
      <c r="FH337">
        <v>899.13</v>
      </c>
      <c r="FI337">
        <v>690.79</v>
      </c>
      <c r="FJ337">
        <v>208.34</v>
      </c>
      <c r="FK337">
        <v>119</v>
      </c>
      <c r="FL337">
        <v>98.904300000000006</v>
      </c>
      <c r="FM337">
        <v>3.6</v>
      </c>
      <c r="FN337">
        <v>13.52</v>
      </c>
      <c r="FO337">
        <v>6.76</v>
      </c>
      <c r="FP337">
        <v>14.52</v>
      </c>
      <c r="FQ337">
        <v>13.52</v>
      </c>
      <c r="FR337">
        <v>1</v>
      </c>
      <c r="FS337">
        <v>0</v>
      </c>
      <c r="FT337">
        <v>0</v>
      </c>
      <c r="FU337">
        <v>3.79</v>
      </c>
      <c r="FV337">
        <v>0</v>
      </c>
      <c r="FW337">
        <v>3.79</v>
      </c>
      <c r="FX337">
        <v>0</v>
      </c>
      <c r="FY337">
        <v>0</v>
      </c>
      <c r="FZ337">
        <v>0</v>
      </c>
      <c r="GA337">
        <v>0</v>
      </c>
      <c r="GB337">
        <v>0</v>
      </c>
      <c r="GC337">
        <v>0</v>
      </c>
      <c r="GD337">
        <v>0</v>
      </c>
      <c r="GE337">
        <v>109.12</v>
      </c>
      <c r="GF337">
        <v>27.28</v>
      </c>
      <c r="GG337">
        <v>142.59</v>
      </c>
      <c r="GH337">
        <v>109.12</v>
      </c>
      <c r="GI337">
        <v>33.47</v>
      </c>
      <c r="GJ337">
        <v>0</v>
      </c>
      <c r="GK337">
        <v>0</v>
      </c>
      <c r="GL337">
        <v>0</v>
      </c>
      <c r="GM337">
        <v>0</v>
      </c>
      <c r="GN337">
        <v>78.349999999999994</v>
      </c>
      <c r="GO337">
        <v>78.349999999999994</v>
      </c>
      <c r="GP337">
        <v>78.349999999999994</v>
      </c>
      <c r="GQ337">
        <v>0</v>
      </c>
      <c r="GR337">
        <v>949.04330000000004</v>
      </c>
      <c r="GS337">
        <v>905.68430000000001</v>
      </c>
      <c r="GT337">
        <v>1191.0633</v>
      </c>
      <c r="GU337">
        <v>1126.6818000000001</v>
      </c>
      <c r="GV337">
        <v>949.04330000000004</v>
      </c>
      <c r="GW337">
        <v>1191.0633</v>
      </c>
      <c r="GX337" t="s">
        <v>876</v>
      </c>
      <c r="GY337">
        <v>-1.2781000000000001E-2</v>
      </c>
      <c r="GZ337">
        <v>0</v>
      </c>
      <c r="HA337">
        <v>396.93</v>
      </c>
      <c r="HB337">
        <v>13</v>
      </c>
      <c r="HC337">
        <v>0.7</v>
      </c>
      <c r="HD337" t="s">
        <v>872</v>
      </c>
      <c r="HE337" t="s">
        <v>872</v>
      </c>
      <c r="HF337" t="s">
        <v>872</v>
      </c>
      <c r="HG337" t="s">
        <v>872</v>
      </c>
      <c r="HH337">
        <v>2117</v>
      </c>
      <c r="HI337">
        <v>1727718</v>
      </c>
      <c r="HJ337">
        <v>0</v>
      </c>
      <c r="HK337">
        <v>105915</v>
      </c>
      <c r="HL337">
        <v>0</v>
      </c>
      <c r="HM337">
        <v>0</v>
      </c>
      <c r="HN337">
        <v>0</v>
      </c>
      <c r="HO337">
        <v>0</v>
      </c>
      <c r="HP337">
        <v>0</v>
      </c>
      <c r="HQ337">
        <v>7.13</v>
      </c>
      <c r="HR337">
        <v>472348</v>
      </c>
      <c r="HS337">
        <v>720.28</v>
      </c>
      <c r="HT337">
        <v>949.03</v>
      </c>
      <c r="HU337">
        <v>720.28</v>
      </c>
      <c r="HV337">
        <v>228.75</v>
      </c>
      <c r="HW337">
        <v>0</v>
      </c>
      <c r="HX337" t="s">
        <v>877</v>
      </c>
      <c r="HY337">
        <v>720.28</v>
      </c>
      <c r="HZ337">
        <v>949.03</v>
      </c>
      <c r="IA337">
        <v>720.28</v>
      </c>
      <c r="IB337">
        <v>228.75</v>
      </c>
      <c r="IC337">
        <v>140</v>
      </c>
      <c r="ID337">
        <v>104.3933</v>
      </c>
      <c r="IE337">
        <v>5.2</v>
      </c>
      <c r="IF337">
        <v>17.170000000000002</v>
      </c>
      <c r="IG337">
        <v>8.5850000000000009</v>
      </c>
      <c r="IH337">
        <v>18.170000000000002</v>
      </c>
      <c r="II337">
        <v>17.170000000000002</v>
      </c>
      <c r="IJ337">
        <v>1</v>
      </c>
      <c r="IK337">
        <v>3.37</v>
      </c>
      <c r="IL337">
        <v>3.37</v>
      </c>
      <c r="IM337">
        <v>7.05</v>
      </c>
      <c r="IN337">
        <v>3.37</v>
      </c>
      <c r="IO337">
        <v>3.68</v>
      </c>
      <c r="IP337">
        <v>0</v>
      </c>
      <c r="IQ337">
        <v>0</v>
      </c>
      <c r="IR337">
        <v>0</v>
      </c>
      <c r="IS337">
        <v>0</v>
      </c>
      <c r="IT337">
        <v>0</v>
      </c>
      <c r="IU337">
        <v>1</v>
      </c>
      <c r="IV337">
        <v>0.25</v>
      </c>
      <c r="IW337">
        <v>114.46</v>
      </c>
      <c r="IX337">
        <v>28.614999999999998</v>
      </c>
      <c r="IY337">
        <v>150.82</v>
      </c>
      <c r="IZ337">
        <v>114.46</v>
      </c>
      <c r="JA337">
        <v>36.36</v>
      </c>
      <c r="JB337">
        <v>0</v>
      </c>
      <c r="JC337">
        <v>0</v>
      </c>
      <c r="JD337">
        <v>0</v>
      </c>
      <c r="JE337">
        <v>0</v>
      </c>
      <c r="JF337">
        <v>78.349999999999994</v>
      </c>
      <c r="JG337">
        <v>78.349999999999994</v>
      </c>
      <c r="JH337">
        <v>78.349999999999994</v>
      </c>
      <c r="JI337">
        <v>0</v>
      </c>
      <c r="JJ337">
        <v>949.04330000000004</v>
      </c>
      <c r="JK337">
        <v>1191.0633</v>
      </c>
      <c r="JL337" t="s">
        <v>878</v>
      </c>
      <c r="JM337">
        <v>-1.2456999999999999E-2</v>
      </c>
      <c r="JN337">
        <v>0</v>
      </c>
      <c r="JO337">
        <v>497.72</v>
      </c>
      <c r="JP337">
        <v>23</v>
      </c>
      <c r="JQ337">
        <v>0.7</v>
      </c>
      <c r="JR337">
        <v>44317.36438082176</v>
      </c>
      <c r="JS337">
        <v>1</v>
      </c>
      <c r="JT337">
        <v>2</v>
      </c>
    </row>
    <row r="338" spans="1:280" x14ac:dyDescent="0.25">
      <c r="A338">
        <v>2728</v>
      </c>
      <c r="B338">
        <v>2257</v>
      </c>
      <c r="D338" t="s">
        <v>468</v>
      </c>
      <c r="E338" t="s">
        <v>481</v>
      </c>
      <c r="F338" t="s">
        <v>1008</v>
      </c>
      <c r="H338">
        <v>0</v>
      </c>
      <c r="I338">
        <v>0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0</v>
      </c>
      <c r="P338">
        <v>0</v>
      </c>
      <c r="Q338">
        <v>0</v>
      </c>
      <c r="R338">
        <v>0</v>
      </c>
      <c r="T338">
        <v>0</v>
      </c>
      <c r="U338">
        <v>0</v>
      </c>
      <c r="V338" t="s">
        <v>870</v>
      </c>
      <c r="W338">
        <v>0</v>
      </c>
      <c r="Y338">
        <v>0</v>
      </c>
      <c r="Z338">
        <v>0</v>
      </c>
      <c r="AA338">
        <v>0</v>
      </c>
      <c r="AB338">
        <v>0</v>
      </c>
      <c r="AC338">
        <v>0</v>
      </c>
      <c r="AD338">
        <v>0</v>
      </c>
      <c r="AE338">
        <v>0</v>
      </c>
      <c r="AG338">
        <v>0</v>
      </c>
      <c r="AH338">
        <v>0</v>
      </c>
      <c r="AI338">
        <v>0</v>
      </c>
      <c r="AJ338">
        <v>0</v>
      </c>
      <c r="AL338">
        <v>0</v>
      </c>
      <c r="AM338">
        <v>0</v>
      </c>
      <c r="AN338">
        <v>0</v>
      </c>
      <c r="AO338">
        <v>0</v>
      </c>
      <c r="AQ338">
        <v>0</v>
      </c>
      <c r="AR338">
        <v>0</v>
      </c>
      <c r="AS338">
        <v>0</v>
      </c>
      <c r="AT338">
        <v>0</v>
      </c>
      <c r="AU338">
        <v>0</v>
      </c>
      <c r="AV338">
        <v>0</v>
      </c>
      <c r="AX338">
        <v>0</v>
      </c>
      <c r="AY338">
        <v>0</v>
      </c>
      <c r="AZ338">
        <v>0</v>
      </c>
      <c r="BB338">
        <v>0</v>
      </c>
      <c r="BC338">
        <v>0</v>
      </c>
      <c r="BD338">
        <v>0</v>
      </c>
      <c r="BF338">
        <v>0</v>
      </c>
      <c r="BG338">
        <v>0</v>
      </c>
      <c r="BH338">
        <v>74.612499999999997</v>
      </c>
      <c r="BI338">
        <v>0</v>
      </c>
      <c r="BL338">
        <v>74.612499999999997</v>
      </c>
      <c r="BN338" t="s">
        <v>871</v>
      </c>
      <c r="BO338">
        <v>0</v>
      </c>
      <c r="BP338">
        <v>0</v>
      </c>
      <c r="BQ338">
        <v>0</v>
      </c>
      <c r="BR338">
        <v>0</v>
      </c>
      <c r="BS338">
        <v>0</v>
      </c>
      <c r="BT338" t="s">
        <v>872</v>
      </c>
      <c r="BU338" t="s">
        <v>872</v>
      </c>
      <c r="BV338" t="s">
        <v>872</v>
      </c>
      <c r="BW338" t="s">
        <v>872</v>
      </c>
      <c r="BY338">
        <v>0</v>
      </c>
      <c r="BZ338">
        <v>0</v>
      </c>
      <c r="CA338">
        <v>0</v>
      </c>
      <c r="CB338">
        <v>0</v>
      </c>
      <c r="CC338">
        <v>0</v>
      </c>
      <c r="CD338">
        <v>0</v>
      </c>
      <c r="CE338">
        <v>0</v>
      </c>
      <c r="CF338">
        <v>0</v>
      </c>
      <c r="CG338">
        <v>0</v>
      </c>
      <c r="CH338">
        <v>0</v>
      </c>
      <c r="CI338">
        <v>71.73</v>
      </c>
      <c r="CK338">
        <v>71.73</v>
      </c>
      <c r="CL338">
        <v>0</v>
      </c>
      <c r="CM338">
        <v>0</v>
      </c>
      <c r="CN338" t="s">
        <v>873</v>
      </c>
      <c r="CO338">
        <v>71.73</v>
      </c>
      <c r="CQ338">
        <v>71.73</v>
      </c>
      <c r="CR338">
        <v>0</v>
      </c>
      <c r="CS338">
        <v>0</v>
      </c>
      <c r="CT338">
        <v>0</v>
      </c>
      <c r="CU338">
        <v>0</v>
      </c>
      <c r="CV338">
        <v>1</v>
      </c>
      <c r="CW338">
        <v>0.5</v>
      </c>
      <c r="CY338">
        <v>1</v>
      </c>
      <c r="CZ338">
        <v>0</v>
      </c>
      <c r="DA338">
        <v>0</v>
      </c>
      <c r="DB338">
        <v>0</v>
      </c>
      <c r="DD338">
        <v>0</v>
      </c>
      <c r="DE338">
        <v>0</v>
      </c>
      <c r="DF338">
        <v>0</v>
      </c>
      <c r="DG338">
        <v>0</v>
      </c>
      <c r="DI338">
        <v>0</v>
      </c>
      <c r="DJ338">
        <v>0</v>
      </c>
      <c r="DK338">
        <v>0</v>
      </c>
      <c r="DL338">
        <v>0</v>
      </c>
      <c r="DM338">
        <v>9.5299999999999994</v>
      </c>
      <c r="DN338">
        <v>2.3824999999999998</v>
      </c>
      <c r="DP338">
        <v>9.5299999999999994</v>
      </c>
      <c r="DQ338">
        <v>0</v>
      </c>
      <c r="DR338">
        <v>0</v>
      </c>
      <c r="DT338">
        <v>0</v>
      </c>
      <c r="DU338">
        <v>0</v>
      </c>
      <c r="DV338">
        <v>0</v>
      </c>
      <c r="DX338">
        <v>0</v>
      </c>
      <c r="DY338">
        <v>0</v>
      </c>
      <c r="DZ338">
        <v>88.352500000000006</v>
      </c>
      <c r="EA338">
        <v>74.612499999999997</v>
      </c>
      <c r="ED338">
        <v>88.352500000000006</v>
      </c>
      <c r="EF338" t="s">
        <v>874</v>
      </c>
      <c r="EG338">
        <v>-5.7390000000000002E-3</v>
      </c>
      <c r="EH338">
        <v>0</v>
      </c>
      <c r="EI338">
        <v>0</v>
      </c>
      <c r="EJ338">
        <v>0</v>
      </c>
      <c r="EK338">
        <v>0</v>
      </c>
      <c r="EL338" t="s">
        <v>872</v>
      </c>
      <c r="EM338" t="s">
        <v>872</v>
      </c>
      <c r="EN338" t="s">
        <v>872</v>
      </c>
      <c r="EO338" t="s">
        <v>872</v>
      </c>
      <c r="EQ338">
        <v>0</v>
      </c>
      <c r="ER338" s="22">
        <v>0</v>
      </c>
      <c r="ES338">
        <v>0</v>
      </c>
      <c r="ET338">
        <v>0</v>
      </c>
      <c r="EU338">
        <v>0</v>
      </c>
      <c r="EV338">
        <v>0</v>
      </c>
      <c r="EW338">
        <v>0</v>
      </c>
      <c r="EX338">
        <v>0</v>
      </c>
      <c r="EY338">
        <v>0</v>
      </c>
      <c r="EZ338">
        <v>0</v>
      </c>
      <c r="FA338">
        <v>84.46</v>
      </c>
      <c r="FC338">
        <v>84.46</v>
      </c>
      <c r="FD338">
        <v>0</v>
      </c>
      <c r="FE338">
        <v>0</v>
      </c>
      <c r="FF338" t="s">
        <v>875</v>
      </c>
      <c r="FG338">
        <v>84.46</v>
      </c>
      <c r="FI338">
        <v>84.46</v>
      </c>
      <c r="FJ338">
        <v>0</v>
      </c>
      <c r="FK338">
        <v>0</v>
      </c>
      <c r="FL338">
        <v>0</v>
      </c>
      <c r="FM338">
        <v>0</v>
      </c>
      <c r="FN338">
        <v>1</v>
      </c>
      <c r="FO338">
        <v>0.5</v>
      </c>
      <c r="FQ338">
        <v>1</v>
      </c>
      <c r="FR338">
        <v>0</v>
      </c>
      <c r="FS338">
        <v>0</v>
      </c>
      <c r="FT338">
        <v>0</v>
      </c>
      <c r="FV338">
        <v>0</v>
      </c>
      <c r="FW338">
        <v>0</v>
      </c>
      <c r="FX338">
        <v>0</v>
      </c>
      <c r="FY338">
        <v>0</v>
      </c>
      <c r="GA338">
        <v>0</v>
      </c>
      <c r="GB338">
        <v>0</v>
      </c>
      <c r="GC338">
        <v>0</v>
      </c>
      <c r="GD338">
        <v>0</v>
      </c>
      <c r="GE338">
        <v>13.57</v>
      </c>
      <c r="GF338">
        <v>3.3925000000000001</v>
      </c>
      <c r="GH338">
        <v>13.57</v>
      </c>
      <c r="GI338">
        <v>0</v>
      </c>
      <c r="GJ338">
        <v>0</v>
      </c>
      <c r="GL338">
        <v>0</v>
      </c>
      <c r="GM338">
        <v>0</v>
      </c>
      <c r="GN338">
        <v>0</v>
      </c>
      <c r="GP338">
        <v>0</v>
      </c>
      <c r="GQ338">
        <v>0</v>
      </c>
      <c r="GR338">
        <v>91.487499999999997</v>
      </c>
      <c r="GS338">
        <v>88.352500000000006</v>
      </c>
      <c r="GV338">
        <v>91.487499999999997</v>
      </c>
      <c r="GX338" t="s">
        <v>876</v>
      </c>
      <c r="GY338">
        <v>-1.2781000000000001E-2</v>
      </c>
      <c r="GZ338">
        <v>0</v>
      </c>
      <c r="HA338">
        <v>0</v>
      </c>
      <c r="HB338">
        <v>0</v>
      </c>
      <c r="HC338">
        <v>0</v>
      </c>
      <c r="HD338" t="s">
        <v>872</v>
      </c>
      <c r="HE338" t="s">
        <v>872</v>
      </c>
      <c r="HF338" t="s">
        <v>872</v>
      </c>
      <c r="HG338" t="s">
        <v>872</v>
      </c>
      <c r="HI338">
        <v>0</v>
      </c>
      <c r="HJ338">
        <v>0</v>
      </c>
      <c r="HK338">
        <v>0</v>
      </c>
      <c r="HL338">
        <v>0</v>
      </c>
      <c r="HM338">
        <v>0</v>
      </c>
      <c r="HN338">
        <v>0</v>
      </c>
      <c r="HO338">
        <v>0</v>
      </c>
      <c r="HP338">
        <v>0</v>
      </c>
      <c r="HQ338">
        <v>0</v>
      </c>
      <c r="HR338">
        <v>0</v>
      </c>
      <c r="HS338">
        <v>87.51</v>
      </c>
      <c r="HU338">
        <v>87.51</v>
      </c>
      <c r="HV338">
        <v>0</v>
      </c>
      <c r="HW338">
        <v>0</v>
      </c>
      <c r="HX338" t="s">
        <v>877</v>
      </c>
      <c r="HY338">
        <v>87.51</v>
      </c>
      <c r="IA338">
        <v>87.51</v>
      </c>
      <c r="IB338">
        <v>0</v>
      </c>
      <c r="IC338">
        <v>0</v>
      </c>
      <c r="ID338">
        <v>0</v>
      </c>
      <c r="IE338">
        <v>0</v>
      </c>
      <c r="IF338">
        <v>1</v>
      </c>
      <c r="IG338">
        <v>0.5</v>
      </c>
      <c r="II338">
        <v>1</v>
      </c>
      <c r="IJ338">
        <v>0</v>
      </c>
      <c r="IK338">
        <v>0</v>
      </c>
      <c r="IL338">
        <v>0</v>
      </c>
      <c r="IN338">
        <v>0</v>
      </c>
      <c r="IO338">
        <v>0</v>
      </c>
      <c r="IP338">
        <v>0</v>
      </c>
      <c r="IQ338">
        <v>0</v>
      </c>
      <c r="IS338">
        <v>0</v>
      </c>
      <c r="IT338">
        <v>0</v>
      </c>
      <c r="IU338">
        <v>0</v>
      </c>
      <c r="IV338">
        <v>0</v>
      </c>
      <c r="IW338">
        <v>13.91</v>
      </c>
      <c r="IX338">
        <v>3.4775</v>
      </c>
      <c r="IZ338">
        <v>13.91</v>
      </c>
      <c r="JA338">
        <v>0</v>
      </c>
      <c r="JB338">
        <v>0</v>
      </c>
      <c r="JD338">
        <v>0</v>
      </c>
      <c r="JE338">
        <v>0</v>
      </c>
      <c r="JF338">
        <v>0</v>
      </c>
      <c r="JH338">
        <v>0</v>
      </c>
      <c r="JI338">
        <v>0</v>
      </c>
      <c r="JJ338">
        <v>91.487499999999997</v>
      </c>
      <c r="JL338" t="s">
        <v>878</v>
      </c>
      <c r="JM338">
        <v>0</v>
      </c>
      <c r="JN338">
        <v>0</v>
      </c>
      <c r="JO338">
        <v>0</v>
      </c>
      <c r="JP338">
        <v>0</v>
      </c>
      <c r="JQ338">
        <v>0</v>
      </c>
      <c r="JR338">
        <v>44317.36438082176</v>
      </c>
      <c r="JS338">
        <v>1</v>
      </c>
      <c r="JT338">
        <v>3</v>
      </c>
    </row>
    <row r="339" spans="1:280" x14ac:dyDescent="0.25">
      <c r="A339">
        <v>4833</v>
      </c>
      <c r="B339">
        <v>2257</v>
      </c>
      <c r="D339" t="s">
        <v>468</v>
      </c>
      <c r="E339" t="s">
        <v>481</v>
      </c>
      <c r="F339" t="s">
        <v>1009</v>
      </c>
      <c r="H339">
        <v>0</v>
      </c>
      <c r="I339">
        <v>0</v>
      </c>
      <c r="J339">
        <v>0</v>
      </c>
      <c r="K339">
        <v>0</v>
      </c>
      <c r="L339">
        <v>0</v>
      </c>
      <c r="M339">
        <v>0</v>
      </c>
      <c r="N339">
        <v>0</v>
      </c>
      <c r="O339">
        <v>0</v>
      </c>
      <c r="P339">
        <v>0</v>
      </c>
      <c r="Q339">
        <v>0</v>
      </c>
      <c r="R339">
        <v>0</v>
      </c>
      <c r="T339">
        <v>0</v>
      </c>
      <c r="U339">
        <v>0</v>
      </c>
      <c r="V339" t="s">
        <v>870</v>
      </c>
      <c r="W339">
        <v>0</v>
      </c>
      <c r="Y339">
        <v>0</v>
      </c>
      <c r="Z339">
        <v>0</v>
      </c>
      <c r="AA339">
        <v>0</v>
      </c>
      <c r="AB339">
        <v>0</v>
      </c>
      <c r="AC339">
        <v>0</v>
      </c>
      <c r="AD339">
        <v>0</v>
      </c>
      <c r="AE339">
        <v>0</v>
      </c>
      <c r="AG339">
        <v>0</v>
      </c>
      <c r="AH339">
        <v>0</v>
      </c>
      <c r="AI339">
        <v>0</v>
      </c>
      <c r="AJ339">
        <v>0</v>
      </c>
      <c r="AL339">
        <v>0</v>
      </c>
      <c r="AM339">
        <v>0</v>
      </c>
      <c r="AN339">
        <v>0</v>
      </c>
      <c r="AO339">
        <v>0</v>
      </c>
      <c r="AQ339">
        <v>0</v>
      </c>
      <c r="AR339">
        <v>0</v>
      </c>
      <c r="AS339">
        <v>0</v>
      </c>
      <c r="AT339">
        <v>0</v>
      </c>
      <c r="AU339">
        <v>0</v>
      </c>
      <c r="AV339">
        <v>0</v>
      </c>
      <c r="AX339">
        <v>0</v>
      </c>
      <c r="AY339">
        <v>0</v>
      </c>
      <c r="AZ339">
        <v>0</v>
      </c>
      <c r="BB339">
        <v>0</v>
      </c>
      <c r="BC339">
        <v>0</v>
      </c>
      <c r="BD339">
        <v>0</v>
      </c>
      <c r="BF339">
        <v>0</v>
      </c>
      <c r="BG339">
        <v>0</v>
      </c>
      <c r="BH339">
        <v>199.33500000000001</v>
      </c>
      <c r="BI339">
        <v>0</v>
      </c>
      <c r="BL339">
        <v>199.33500000000001</v>
      </c>
      <c r="BN339" t="s">
        <v>871</v>
      </c>
      <c r="BO339">
        <v>0</v>
      </c>
      <c r="BP339">
        <v>0</v>
      </c>
      <c r="BQ339">
        <v>0</v>
      </c>
      <c r="BR339">
        <v>0</v>
      </c>
      <c r="BS339">
        <v>0</v>
      </c>
      <c r="BT339" t="s">
        <v>872</v>
      </c>
      <c r="BU339" t="s">
        <v>872</v>
      </c>
      <c r="BV339" t="s">
        <v>872</v>
      </c>
      <c r="BW339" t="s">
        <v>872</v>
      </c>
      <c r="BY339">
        <v>0</v>
      </c>
      <c r="BZ339">
        <v>0</v>
      </c>
      <c r="CA339">
        <v>0</v>
      </c>
      <c r="CB339">
        <v>0</v>
      </c>
      <c r="CC339">
        <v>0</v>
      </c>
      <c r="CD339">
        <v>0</v>
      </c>
      <c r="CE339">
        <v>0</v>
      </c>
      <c r="CF339">
        <v>0</v>
      </c>
      <c r="CG339">
        <v>0</v>
      </c>
      <c r="CH339">
        <v>0</v>
      </c>
      <c r="CI339">
        <v>191.96</v>
      </c>
      <c r="CK339">
        <v>191.96</v>
      </c>
      <c r="CL339">
        <v>0</v>
      </c>
      <c r="CM339">
        <v>0</v>
      </c>
      <c r="CN339" t="s">
        <v>873</v>
      </c>
      <c r="CO339">
        <v>191.96</v>
      </c>
      <c r="CQ339">
        <v>191.96</v>
      </c>
      <c r="CR339">
        <v>0</v>
      </c>
      <c r="CS339">
        <v>0</v>
      </c>
      <c r="CT339">
        <v>0</v>
      </c>
      <c r="CU339">
        <v>0</v>
      </c>
      <c r="CV339">
        <v>0</v>
      </c>
      <c r="CW339">
        <v>0</v>
      </c>
      <c r="CY339">
        <v>0</v>
      </c>
      <c r="CZ339">
        <v>0</v>
      </c>
      <c r="DA339">
        <v>1</v>
      </c>
      <c r="DB339">
        <v>1</v>
      </c>
      <c r="DD339">
        <v>1</v>
      </c>
      <c r="DE339">
        <v>0</v>
      </c>
      <c r="DF339">
        <v>0</v>
      </c>
      <c r="DG339">
        <v>0</v>
      </c>
      <c r="DI339">
        <v>0</v>
      </c>
      <c r="DJ339">
        <v>0</v>
      </c>
      <c r="DK339">
        <v>0</v>
      </c>
      <c r="DL339">
        <v>0</v>
      </c>
      <c r="DM339">
        <v>25.5</v>
      </c>
      <c r="DN339">
        <v>6.375</v>
      </c>
      <c r="DP339">
        <v>25.5</v>
      </c>
      <c r="DQ339">
        <v>0</v>
      </c>
      <c r="DR339">
        <v>0</v>
      </c>
      <c r="DT339">
        <v>0</v>
      </c>
      <c r="DU339">
        <v>0</v>
      </c>
      <c r="DV339">
        <v>0</v>
      </c>
      <c r="DX339">
        <v>0</v>
      </c>
      <c r="DY339">
        <v>0</v>
      </c>
      <c r="DZ339">
        <v>132.64500000000001</v>
      </c>
      <c r="EA339">
        <v>199.33500000000001</v>
      </c>
      <c r="ED339">
        <v>199.33500000000001</v>
      </c>
      <c r="EF339" t="s">
        <v>874</v>
      </c>
      <c r="EG339">
        <v>-5.7390000000000002E-3</v>
      </c>
      <c r="EH339">
        <v>0</v>
      </c>
      <c r="EI339">
        <v>0</v>
      </c>
      <c r="EJ339">
        <v>0</v>
      </c>
      <c r="EK339">
        <v>0</v>
      </c>
      <c r="EL339" t="s">
        <v>872</v>
      </c>
      <c r="EM339" t="s">
        <v>872</v>
      </c>
      <c r="EN339" t="s">
        <v>872</v>
      </c>
      <c r="EO339" t="s">
        <v>872</v>
      </c>
      <c r="EQ339">
        <v>0</v>
      </c>
      <c r="ER339" s="22">
        <v>0</v>
      </c>
      <c r="ES339">
        <v>0</v>
      </c>
      <c r="ET339">
        <v>0</v>
      </c>
      <c r="EU339">
        <v>0</v>
      </c>
      <c r="EV339">
        <v>0</v>
      </c>
      <c r="EW339">
        <v>0</v>
      </c>
      <c r="EX339">
        <v>0</v>
      </c>
      <c r="EY339">
        <v>0</v>
      </c>
      <c r="EZ339">
        <v>0</v>
      </c>
      <c r="FA339">
        <v>123.88</v>
      </c>
      <c r="FC339">
        <v>123.88</v>
      </c>
      <c r="FD339">
        <v>0</v>
      </c>
      <c r="FE339">
        <v>0</v>
      </c>
      <c r="FF339" t="s">
        <v>875</v>
      </c>
      <c r="FG339">
        <v>123.88</v>
      </c>
      <c r="FI339">
        <v>123.88</v>
      </c>
      <c r="FJ339">
        <v>0</v>
      </c>
      <c r="FK339">
        <v>0</v>
      </c>
      <c r="FL339">
        <v>0</v>
      </c>
      <c r="FM339">
        <v>0</v>
      </c>
      <c r="FN339">
        <v>0</v>
      </c>
      <c r="FO339">
        <v>0</v>
      </c>
      <c r="FQ339">
        <v>0</v>
      </c>
      <c r="FR339">
        <v>0</v>
      </c>
      <c r="FS339">
        <v>3.79</v>
      </c>
      <c r="FT339">
        <v>3.79</v>
      </c>
      <c r="FV339">
        <v>3.79</v>
      </c>
      <c r="FW339">
        <v>0</v>
      </c>
      <c r="FX339">
        <v>0</v>
      </c>
      <c r="FY339">
        <v>0</v>
      </c>
      <c r="GA339">
        <v>0</v>
      </c>
      <c r="GB339">
        <v>0</v>
      </c>
      <c r="GC339">
        <v>0</v>
      </c>
      <c r="GD339">
        <v>0</v>
      </c>
      <c r="GE339">
        <v>19.899999999999999</v>
      </c>
      <c r="GF339">
        <v>4.9749999999999996</v>
      </c>
      <c r="GH339">
        <v>19.899999999999999</v>
      </c>
      <c r="GI339">
        <v>0</v>
      </c>
      <c r="GJ339">
        <v>0</v>
      </c>
      <c r="GL339">
        <v>0</v>
      </c>
      <c r="GM339">
        <v>0</v>
      </c>
      <c r="GN339">
        <v>0</v>
      </c>
      <c r="GP339">
        <v>0</v>
      </c>
      <c r="GQ339">
        <v>0</v>
      </c>
      <c r="GR339">
        <v>150.5325</v>
      </c>
      <c r="GS339">
        <v>132.64500000000001</v>
      </c>
      <c r="GV339">
        <v>150.5325</v>
      </c>
      <c r="GX339" t="s">
        <v>876</v>
      </c>
      <c r="GY339">
        <v>-1.2781000000000001E-2</v>
      </c>
      <c r="GZ339">
        <v>0</v>
      </c>
      <c r="HA339">
        <v>0</v>
      </c>
      <c r="HB339">
        <v>0</v>
      </c>
      <c r="HC339">
        <v>0</v>
      </c>
      <c r="HD339" t="s">
        <v>872</v>
      </c>
      <c r="HE339" t="s">
        <v>872</v>
      </c>
      <c r="HF339" t="s">
        <v>872</v>
      </c>
      <c r="HG339" t="s">
        <v>872</v>
      </c>
      <c r="HI339">
        <v>0</v>
      </c>
      <c r="HJ339">
        <v>0</v>
      </c>
      <c r="HK339">
        <v>0</v>
      </c>
      <c r="HL339">
        <v>0</v>
      </c>
      <c r="HM339">
        <v>0</v>
      </c>
      <c r="HN339">
        <v>0</v>
      </c>
      <c r="HO339">
        <v>0</v>
      </c>
      <c r="HP339">
        <v>0</v>
      </c>
      <c r="HQ339">
        <v>0</v>
      </c>
      <c r="HR339">
        <v>0</v>
      </c>
      <c r="HS339">
        <v>141.24</v>
      </c>
      <c r="HU339">
        <v>141.24</v>
      </c>
      <c r="HV339">
        <v>0</v>
      </c>
      <c r="HW339">
        <v>0</v>
      </c>
      <c r="HX339" t="s">
        <v>877</v>
      </c>
      <c r="HY339">
        <v>141.24</v>
      </c>
      <c r="IA339">
        <v>141.24</v>
      </c>
      <c r="IB339">
        <v>0</v>
      </c>
      <c r="IC339">
        <v>0</v>
      </c>
      <c r="ID339">
        <v>0</v>
      </c>
      <c r="IE339">
        <v>0</v>
      </c>
      <c r="IF339">
        <v>0</v>
      </c>
      <c r="IG339">
        <v>0</v>
      </c>
      <c r="II339">
        <v>0</v>
      </c>
      <c r="IJ339">
        <v>0</v>
      </c>
      <c r="IK339">
        <v>3.68</v>
      </c>
      <c r="IL339">
        <v>3.68</v>
      </c>
      <c r="IN339">
        <v>3.68</v>
      </c>
      <c r="IO339">
        <v>0</v>
      </c>
      <c r="IP339">
        <v>0</v>
      </c>
      <c r="IQ339">
        <v>0</v>
      </c>
      <c r="IS339">
        <v>0</v>
      </c>
      <c r="IT339">
        <v>0</v>
      </c>
      <c r="IU339">
        <v>0</v>
      </c>
      <c r="IV339">
        <v>0</v>
      </c>
      <c r="IW339">
        <v>22.45</v>
      </c>
      <c r="IX339">
        <v>5.6124999999999998</v>
      </c>
      <c r="IZ339">
        <v>22.45</v>
      </c>
      <c r="JA339">
        <v>0</v>
      </c>
      <c r="JB339">
        <v>0</v>
      </c>
      <c r="JD339">
        <v>0</v>
      </c>
      <c r="JE339">
        <v>0</v>
      </c>
      <c r="JF339">
        <v>0</v>
      </c>
      <c r="JH339">
        <v>0</v>
      </c>
      <c r="JI339">
        <v>0</v>
      </c>
      <c r="JJ339">
        <v>150.5325</v>
      </c>
      <c r="JL339" t="s">
        <v>878</v>
      </c>
      <c r="JM339">
        <v>0</v>
      </c>
      <c r="JN339">
        <v>0</v>
      </c>
      <c r="JO339">
        <v>0</v>
      </c>
      <c r="JP339">
        <v>0</v>
      </c>
      <c r="JQ339">
        <v>0</v>
      </c>
      <c r="JR339">
        <v>44317.36438082176</v>
      </c>
      <c r="JS339">
        <v>1</v>
      </c>
      <c r="JT339">
        <v>3</v>
      </c>
    </row>
    <row r="340" spans="1:280" x14ac:dyDescent="0.25">
      <c r="A340">
        <v>2336</v>
      </c>
      <c r="B340">
        <v>2336</v>
      </c>
      <c r="C340" t="s">
        <v>1010</v>
      </c>
      <c r="D340" t="s">
        <v>482</v>
      </c>
      <c r="E340" t="s">
        <v>580</v>
      </c>
      <c r="H340">
        <v>0</v>
      </c>
      <c r="I340">
        <v>0</v>
      </c>
      <c r="J340">
        <v>0</v>
      </c>
      <c r="K340">
        <v>0</v>
      </c>
      <c r="L340">
        <v>0</v>
      </c>
      <c r="M340">
        <v>0</v>
      </c>
      <c r="N340">
        <v>0</v>
      </c>
      <c r="O340">
        <v>0</v>
      </c>
      <c r="P340">
        <v>12.18</v>
      </c>
      <c r="Q340">
        <v>0</v>
      </c>
      <c r="R340">
        <v>0</v>
      </c>
      <c r="S340">
        <v>0</v>
      </c>
      <c r="T340">
        <v>0</v>
      </c>
      <c r="U340">
        <v>0</v>
      </c>
      <c r="V340" t="s">
        <v>870</v>
      </c>
      <c r="W340">
        <v>0</v>
      </c>
      <c r="X340">
        <v>0</v>
      </c>
      <c r="Y340">
        <v>0</v>
      </c>
      <c r="Z340">
        <v>0</v>
      </c>
      <c r="AA340">
        <v>0</v>
      </c>
      <c r="AB340">
        <v>0</v>
      </c>
      <c r="AC340">
        <v>0</v>
      </c>
      <c r="AD340">
        <v>0</v>
      </c>
      <c r="AE340">
        <v>0</v>
      </c>
      <c r="AF340">
        <v>0</v>
      </c>
      <c r="AG340">
        <v>0</v>
      </c>
      <c r="AH340">
        <v>0</v>
      </c>
      <c r="AI340">
        <v>0</v>
      </c>
      <c r="AJ340">
        <v>0</v>
      </c>
      <c r="AK340">
        <v>0</v>
      </c>
      <c r="AL340">
        <v>0</v>
      </c>
      <c r="AM340">
        <v>0</v>
      </c>
      <c r="AN340">
        <v>0</v>
      </c>
      <c r="AO340">
        <v>0</v>
      </c>
      <c r="AP340">
        <v>0</v>
      </c>
      <c r="AQ340">
        <v>0</v>
      </c>
      <c r="AR340">
        <v>0</v>
      </c>
      <c r="AS340">
        <v>0</v>
      </c>
      <c r="AT340">
        <v>0</v>
      </c>
      <c r="AU340">
        <v>0</v>
      </c>
      <c r="AV340">
        <v>0</v>
      </c>
      <c r="AW340">
        <v>0</v>
      </c>
      <c r="AX340">
        <v>0</v>
      </c>
      <c r="AY340">
        <v>0</v>
      </c>
      <c r="AZ340">
        <v>0</v>
      </c>
      <c r="BA340">
        <v>0</v>
      </c>
      <c r="BB340">
        <v>0</v>
      </c>
      <c r="BC340">
        <v>0</v>
      </c>
      <c r="BD340">
        <v>0</v>
      </c>
      <c r="BE340">
        <v>0</v>
      </c>
      <c r="BF340">
        <v>0</v>
      </c>
      <c r="BG340">
        <v>0</v>
      </c>
      <c r="BH340">
        <v>0</v>
      </c>
      <c r="BI340">
        <v>0</v>
      </c>
      <c r="BJ340">
        <v>0</v>
      </c>
      <c r="BK340">
        <v>0</v>
      </c>
      <c r="BL340">
        <v>0</v>
      </c>
      <c r="BM340">
        <v>0</v>
      </c>
      <c r="BN340" t="s">
        <v>871</v>
      </c>
      <c r="BO340">
        <v>0</v>
      </c>
      <c r="BP340">
        <v>0</v>
      </c>
      <c r="BQ340">
        <v>0</v>
      </c>
      <c r="BR340">
        <v>0</v>
      </c>
      <c r="BS340">
        <v>0</v>
      </c>
      <c r="BT340" t="s">
        <v>872</v>
      </c>
      <c r="BU340" t="s">
        <v>872</v>
      </c>
      <c r="BV340" t="s">
        <v>872</v>
      </c>
      <c r="BW340" t="s">
        <v>872</v>
      </c>
      <c r="BY340">
        <v>0</v>
      </c>
      <c r="BZ340">
        <v>0</v>
      </c>
      <c r="CA340">
        <v>0</v>
      </c>
      <c r="CB340">
        <v>0</v>
      </c>
      <c r="CC340">
        <v>0</v>
      </c>
      <c r="CD340">
        <v>0</v>
      </c>
      <c r="CE340">
        <v>0</v>
      </c>
      <c r="CF340">
        <v>0</v>
      </c>
      <c r="CG340">
        <v>12.18</v>
      </c>
      <c r="CH340">
        <v>0</v>
      </c>
      <c r="CI340">
        <v>0</v>
      </c>
      <c r="CJ340">
        <v>0</v>
      </c>
      <c r="CK340">
        <v>0</v>
      </c>
      <c r="CL340">
        <v>0</v>
      </c>
      <c r="CM340">
        <v>0</v>
      </c>
      <c r="CN340" t="s">
        <v>873</v>
      </c>
      <c r="CO340">
        <v>0</v>
      </c>
      <c r="CP340">
        <v>0</v>
      </c>
      <c r="CQ340">
        <v>0</v>
      </c>
      <c r="CR340">
        <v>0</v>
      </c>
      <c r="CS340">
        <v>0</v>
      </c>
      <c r="CT340">
        <v>0</v>
      </c>
      <c r="CU340">
        <v>0</v>
      </c>
      <c r="CV340">
        <v>0</v>
      </c>
      <c r="CW340">
        <v>0</v>
      </c>
      <c r="CX340">
        <v>0</v>
      </c>
      <c r="CY340">
        <v>0</v>
      </c>
      <c r="CZ340">
        <v>0</v>
      </c>
      <c r="DA340">
        <v>0</v>
      </c>
      <c r="DB340">
        <v>0</v>
      </c>
      <c r="DC340">
        <v>0</v>
      </c>
      <c r="DD340">
        <v>0</v>
      </c>
      <c r="DE340">
        <v>0</v>
      </c>
      <c r="DF340">
        <v>0</v>
      </c>
      <c r="DG340">
        <v>0</v>
      </c>
      <c r="DH340">
        <v>0</v>
      </c>
      <c r="DI340">
        <v>0</v>
      </c>
      <c r="DJ340">
        <v>0</v>
      </c>
      <c r="DK340">
        <v>0</v>
      </c>
      <c r="DL340">
        <v>0</v>
      </c>
      <c r="DM340">
        <v>0</v>
      </c>
      <c r="DN340">
        <v>0</v>
      </c>
      <c r="DO340">
        <v>0</v>
      </c>
      <c r="DP340">
        <v>0</v>
      </c>
      <c r="DQ340">
        <v>0</v>
      </c>
      <c r="DR340">
        <v>0</v>
      </c>
      <c r="DS340">
        <v>0</v>
      </c>
      <c r="DT340">
        <v>0</v>
      </c>
      <c r="DU340">
        <v>0</v>
      </c>
      <c r="DV340">
        <v>0</v>
      </c>
      <c r="DW340">
        <v>0</v>
      </c>
      <c r="DX340">
        <v>0</v>
      </c>
      <c r="DY340">
        <v>0</v>
      </c>
      <c r="DZ340">
        <v>0</v>
      </c>
      <c r="EA340">
        <v>0</v>
      </c>
      <c r="EB340">
        <v>0</v>
      </c>
      <c r="EC340">
        <v>0</v>
      </c>
      <c r="ED340">
        <v>0</v>
      </c>
      <c r="EE340">
        <v>0</v>
      </c>
      <c r="EF340" t="s">
        <v>874</v>
      </c>
      <c r="EG340">
        <v>0</v>
      </c>
      <c r="EH340">
        <v>0</v>
      </c>
      <c r="EI340">
        <v>0</v>
      </c>
      <c r="EJ340">
        <v>0</v>
      </c>
      <c r="EK340">
        <v>0</v>
      </c>
      <c r="EL340" t="s">
        <v>872</v>
      </c>
      <c r="EM340" t="s">
        <v>872</v>
      </c>
      <c r="EN340" t="s">
        <v>872</v>
      </c>
      <c r="EO340" t="s">
        <v>872</v>
      </c>
      <c r="EQ340">
        <v>0</v>
      </c>
      <c r="ER340" s="22">
        <v>0</v>
      </c>
      <c r="ES340">
        <v>0</v>
      </c>
      <c r="ET340">
        <v>0</v>
      </c>
      <c r="EU340">
        <v>0</v>
      </c>
      <c r="EV340">
        <v>0</v>
      </c>
      <c r="EW340">
        <v>0</v>
      </c>
      <c r="EX340">
        <v>0</v>
      </c>
      <c r="EY340">
        <v>12.18</v>
      </c>
      <c r="EZ340">
        <v>0</v>
      </c>
      <c r="FA340">
        <v>0</v>
      </c>
      <c r="FB340">
        <v>0</v>
      </c>
      <c r="FC340">
        <v>0</v>
      </c>
      <c r="FD340">
        <v>0</v>
      </c>
      <c r="FE340">
        <v>0</v>
      </c>
      <c r="FF340" t="s">
        <v>875</v>
      </c>
      <c r="FG340">
        <v>0</v>
      </c>
      <c r="FH340">
        <v>0</v>
      </c>
      <c r="FI340">
        <v>0</v>
      </c>
      <c r="FJ340">
        <v>0</v>
      </c>
      <c r="FK340">
        <v>0</v>
      </c>
      <c r="FL340">
        <v>0</v>
      </c>
      <c r="FM340">
        <v>0</v>
      </c>
      <c r="FN340">
        <v>0</v>
      </c>
      <c r="FO340">
        <v>0</v>
      </c>
      <c r="FP340">
        <v>0</v>
      </c>
      <c r="FQ340">
        <v>0</v>
      </c>
      <c r="FR340">
        <v>0</v>
      </c>
      <c r="FS340">
        <v>0</v>
      </c>
      <c r="FT340">
        <v>0</v>
      </c>
      <c r="FU340">
        <v>0</v>
      </c>
      <c r="FV340">
        <v>0</v>
      </c>
      <c r="FW340">
        <v>0</v>
      </c>
      <c r="FX340">
        <v>0</v>
      </c>
      <c r="FY340">
        <v>0</v>
      </c>
      <c r="FZ340">
        <v>0</v>
      </c>
      <c r="GA340">
        <v>0</v>
      </c>
      <c r="GB340">
        <v>0</v>
      </c>
      <c r="GC340">
        <v>0</v>
      </c>
      <c r="GD340">
        <v>0</v>
      </c>
      <c r="GE340">
        <v>0</v>
      </c>
      <c r="GF340">
        <v>0</v>
      </c>
      <c r="GG340">
        <v>0</v>
      </c>
      <c r="GH340">
        <v>0</v>
      </c>
      <c r="GI340">
        <v>0</v>
      </c>
      <c r="GJ340">
        <v>0</v>
      </c>
      <c r="GK340">
        <v>0</v>
      </c>
      <c r="GL340">
        <v>0</v>
      </c>
      <c r="GM340">
        <v>0</v>
      </c>
      <c r="GN340">
        <v>0</v>
      </c>
      <c r="GO340">
        <v>0</v>
      </c>
      <c r="GP340">
        <v>0</v>
      </c>
      <c r="GQ340">
        <v>0</v>
      </c>
      <c r="GR340">
        <v>0</v>
      </c>
      <c r="GS340">
        <v>0</v>
      </c>
      <c r="GT340">
        <v>0</v>
      </c>
      <c r="GU340">
        <v>0</v>
      </c>
      <c r="GV340">
        <v>0</v>
      </c>
      <c r="GW340">
        <v>0</v>
      </c>
      <c r="GX340" t="s">
        <v>876</v>
      </c>
      <c r="GY340">
        <v>0</v>
      </c>
      <c r="GZ340">
        <v>0</v>
      </c>
      <c r="HA340">
        <v>0</v>
      </c>
      <c r="HB340">
        <v>0</v>
      </c>
      <c r="HC340">
        <v>0</v>
      </c>
      <c r="HD340" t="s">
        <v>872</v>
      </c>
      <c r="HE340" t="s">
        <v>872</v>
      </c>
      <c r="HF340" t="s">
        <v>872</v>
      </c>
      <c r="HG340" t="s">
        <v>872</v>
      </c>
      <c r="HI340">
        <v>0</v>
      </c>
      <c r="HJ340">
        <v>0</v>
      </c>
      <c r="HK340">
        <v>0</v>
      </c>
      <c r="HL340">
        <v>0</v>
      </c>
      <c r="HM340">
        <v>0</v>
      </c>
      <c r="HN340">
        <v>0</v>
      </c>
      <c r="HO340">
        <v>0</v>
      </c>
      <c r="HP340">
        <v>0</v>
      </c>
      <c r="HQ340">
        <v>12.11</v>
      </c>
      <c r="HR340">
        <v>0</v>
      </c>
      <c r="HS340">
        <v>0</v>
      </c>
      <c r="HT340">
        <v>0</v>
      </c>
      <c r="HU340">
        <v>0</v>
      </c>
      <c r="HV340">
        <v>0</v>
      </c>
      <c r="HW340">
        <v>0</v>
      </c>
      <c r="HX340" t="s">
        <v>877</v>
      </c>
      <c r="HY340">
        <v>0</v>
      </c>
      <c r="HZ340">
        <v>0</v>
      </c>
      <c r="IA340">
        <v>0</v>
      </c>
      <c r="IB340">
        <v>0</v>
      </c>
      <c r="IC340">
        <v>0</v>
      </c>
      <c r="ID340">
        <v>0</v>
      </c>
      <c r="IE340">
        <v>0</v>
      </c>
      <c r="IF340">
        <v>0</v>
      </c>
      <c r="IG340">
        <v>0</v>
      </c>
      <c r="IH340">
        <v>0</v>
      </c>
      <c r="II340">
        <v>0</v>
      </c>
      <c r="IJ340">
        <v>0</v>
      </c>
      <c r="IK340">
        <v>0</v>
      </c>
      <c r="IL340">
        <v>0</v>
      </c>
      <c r="IM340">
        <v>0</v>
      </c>
      <c r="IN340">
        <v>0</v>
      </c>
      <c r="IO340">
        <v>0</v>
      </c>
      <c r="IP340">
        <v>0</v>
      </c>
      <c r="IQ340">
        <v>0</v>
      </c>
      <c r="IR340">
        <v>0</v>
      </c>
      <c r="IS340">
        <v>0</v>
      </c>
      <c r="IT340">
        <v>0</v>
      </c>
      <c r="IU340">
        <v>0</v>
      </c>
      <c r="IV340">
        <v>0</v>
      </c>
      <c r="IW340">
        <v>0</v>
      </c>
      <c r="IX340">
        <v>0</v>
      </c>
      <c r="IY340">
        <v>0</v>
      </c>
      <c r="IZ340">
        <v>0</v>
      </c>
      <c r="JA340">
        <v>0</v>
      </c>
      <c r="JB340">
        <v>0</v>
      </c>
      <c r="JC340">
        <v>0</v>
      </c>
      <c r="JD340">
        <v>0</v>
      </c>
      <c r="JE340">
        <v>0</v>
      </c>
      <c r="JF340">
        <v>0</v>
      </c>
      <c r="JG340">
        <v>0</v>
      </c>
      <c r="JH340">
        <v>0</v>
      </c>
      <c r="JI340">
        <v>0</v>
      </c>
      <c r="JJ340">
        <v>0</v>
      </c>
      <c r="JK340">
        <v>0</v>
      </c>
      <c r="JL340" t="s">
        <v>878</v>
      </c>
      <c r="JM340">
        <v>0</v>
      </c>
      <c r="JN340">
        <v>0</v>
      </c>
      <c r="JO340">
        <v>0</v>
      </c>
      <c r="JP340">
        <v>0</v>
      </c>
      <c r="JQ340">
        <v>0</v>
      </c>
      <c r="JR340">
        <v>44317.36438082176</v>
      </c>
      <c r="JS340">
        <v>1</v>
      </c>
      <c r="JT340">
        <v>2</v>
      </c>
    </row>
    <row r="341" spans="1:280" x14ac:dyDescent="0.25">
      <c r="A341">
        <v>3476</v>
      </c>
      <c r="B341">
        <v>3476</v>
      </c>
      <c r="D341" t="s">
        <v>482</v>
      </c>
      <c r="E341" t="s">
        <v>483</v>
      </c>
      <c r="H341">
        <v>0</v>
      </c>
      <c r="I341">
        <v>0</v>
      </c>
      <c r="J341">
        <v>0</v>
      </c>
      <c r="K341">
        <v>0</v>
      </c>
      <c r="L341">
        <v>0</v>
      </c>
      <c r="M341">
        <v>0</v>
      </c>
      <c r="N341">
        <v>0</v>
      </c>
      <c r="O341">
        <v>0</v>
      </c>
      <c r="P341">
        <v>12.18</v>
      </c>
      <c r="Q341">
        <v>0</v>
      </c>
      <c r="R341">
        <v>90</v>
      </c>
      <c r="S341">
        <v>90</v>
      </c>
      <c r="T341">
        <v>90</v>
      </c>
      <c r="U341">
        <v>0</v>
      </c>
      <c r="V341" t="s">
        <v>870</v>
      </c>
      <c r="W341">
        <v>135</v>
      </c>
      <c r="X341">
        <v>135</v>
      </c>
      <c r="Y341">
        <v>135</v>
      </c>
      <c r="Z341">
        <v>0</v>
      </c>
      <c r="AA341">
        <v>0</v>
      </c>
      <c r="AB341">
        <v>0</v>
      </c>
      <c r="AC341">
        <v>0</v>
      </c>
      <c r="AD341">
        <v>0</v>
      </c>
      <c r="AE341">
        <v>0</v>
      </c>
      <c r="AF341">
        <v>0</v>
      </c>
      <c r="AG341">
        <v>0</v>
      </c>
      <c r="AH341">
        <v>0</v>
      </c>
      <c r="AI341">
        <v>0</v>
      </c>
      <c r="AJ341">
        <v>0</v>
      </c>
      <c r="AK341">
        <v>0</v>
      </c>
      <c r="AL341">
        <v>0</v>
      </c>
      <c r="AM341">
        <v>0</v>
      </c>
      <c r="AN341">
        <v>0</v>
      </c>
      <c r="AO341">
        <v>0</v>
      </c>
      <c r="AP341">
        <v>0</v>
      </c>
      <c r="AQ341">
        <v>0</v>
      </c>
      <c r="AR341">
        <v>0</v>
      </c>
      <c r="AS341">
        <v>0</v>
      </c>
      <c r="AT341">
        <v>0</v>
      </c>
      <c r="AU341">
        <v>0</v>
      </c>
      <c r="AV341">
        <v>0</v>
      </c>
      <c r="AW341">
        <v>0</v>
      </c>
      <c r="AX341">
        <v>0</v>
      </c>
      <c r="AY341">
        <v>0</v>
      </c>
      <c r="AZ341">
        <v>0</v>
      </c>
      <c r="BA341">
        <v>0</v>
      </c>
      <c r="BB341">
        <v>0</v>
      </c>
      <c r="BC341">
        <v>0</v>
      </c>
      <c r="BD341">
        <v>0</v>
      </c>
      <c r="BE341">
        <v>0</v>
      </c>
      <c r="BF341">
        <v>0</v>
      </c>
      <c r="BG341">
        <v>0</v>
      </c>
      <c r="BH341">
        <v>138.97</v>
      </c>
      <c r="BI341">
        <v>135</v>
      </c>
      <c r="BJ341">
        <v>138.97</v>
      </c>
      <c r="BK341">
        <v>135</v>
      </c>
      <c r="BL341">
        <v>138.97</v>
      </c>
      <c r="BM341">
        <v>138.97</v>
      </c>
      <c r="BN341" t="s">
        <v>871</v>
      </c>
      <c r="BO341">
        <v>0</v>
      </c>
      <c r="BP341">
        <v>0</v>
      </c>
      <c r="BQ341">
        <v>0</v>
      </c>
      <c r="BR341">
        <v>0</v>
      </c>
      <c r="BS341">
        <v>0</v>
      </c>
      <c r="BT341" t="s">
        <v>872</v>
      </c>
      <c r="BU341" t="s">
        <v>872</v>
      </c>
      <c r="BV341" t="s">
        <v>872</v>
      </c>
      <c r="BW341" t="s">
        <v>872</v>
      </c>
      <c r="BY341">
        <v>0</v>
      </c>
      <c r="BZ341">
        <v>0</v>
      </c>
      <c r="CA341">
        <v>0</v>
      </c>
      <c r="CB341">
        <v>0</v>
      </c>
      <c r="CC341">
        <v>0</v>
      </c>
      <c r="CD341">
        <v>0</v>
      </c>
      <c r="CE341">
        <v>0</v>
      </c>
      <c r="CF341">
        <v>0</v>
      </c>
      <c r="CG341">
        <v>12.18</v>
      </c>
      <c r="CH341">
        <v>0</v>
      </c>
      <c r="CI341">
        <v>92.65</v>
      </c>
      <c r="CJ341">
        <v>92.65</v>
      </c>
      <c r="CK341">
        <v>92.65</v>
      </c>
      <c r="CL341">
        <v>0</v>
      </c>
      <c r="CM341">
        <v>0</v>
      </c>
      <c r="CN341" t="s">
        <v>873</v>
      </c>
      <c r="CO341">
        <v>138.97</v>
      </c>
      <c r="CP341">
        <v>138.97</v>
      </c>
      <c r="CQ341">
        <v>138.97</v>
      </c>
      <c r="CR341">
        <v>0</v>
      </c>
      <c r="CS341">
        <v>0</v>
      </c>
      <c r="CT341">
        <v>0</v>
      </c>
      <c r="CU341">
        <v>0</v>
      </c>
      <c r="CV341">
        <v>0</v>
      </c>
      <c r="CW341">
        <v>0</v>
      </c>
      <c r="CX341">
        <v>0</v>
      </c>
      <c r="CY341">
        <v>0</v>
      </c>
      <c r="CZ341">
        <v>0</v>
      </c>
      <c r="DA341">
        <v>0</v>
      </c>
      <c r="DB341">
        <v>0</v>
      </c>
      <c r="DC341">
        <v>0</v>
      </c>
      <c r="DD341">
        <v>0</v>
      </c>
      <c r="DE341">
        <v>0</v>
      </c>
      <c r="DF341">
        <v>0</v>
      </c>
      <c r="DG341">
        <v>0</v>
      </c>
      <c r="DH341">
        <v>0</v>
      </c>
      <c r="DI341">
        <v>0</v>
      </c>
      <c r="DJ341">
        <v>0</v>
      </c>
      <c r="DK341">
        <v>0</v>
      </c>
      <c r="DL341">
        <v>0</v>
      </c>
      <c r="DM341">
        <v>0</v>
      </c>
      <c r="DN341">
        <v>0</v>
      </c>
      <c r="DO341">
        <v>0</v>
      </c>
      <c r="DP341">
        <v>0</v>
      </c>
      <c r="DQ341">
        <v>0</v>
      </c>
      <c r="DR341">
        <v>0</v>
      </c>
      <c r="DS341">
        <v>0</v>
      </c>
      <c r="DT341">
        <v>0</v>
      </c>
      <c r="DU341">
        <v>0</v>
      </c>
      <c r="DV341">
        <v>0</v>
      </c>
      <c r="DW341">
        <v>0</v>
      </c>
      <c r="DX341">
        <v>0</v>
      </c>
      <c r="DY341">
        <v>0</v>
      </c>
      <c r="DZ341">
        <v>218.53</v>
      </c>
      <c r="EA341">
        <v>138.97</v>
      </c>
      <c r="EB341">
        <v>218.53</v>
      </c>
      <c r="EC341">
        <v>138.97</v>
      </c>
      <c r="ED341">
        <v>218.53</v>
      </c>
      <c r="EE341">
        <v>218.53</v>
      </c>
      <c r="EF341" t="s">
        <v>874</v>
      </c>
      <c r="EG341">
        <v>0</v>
      </c>
      <c r="EH341">
        <v>0</v>
      </c>
      <c r="EI341">
        <v>0</v>
      </c>
      <c r="EJ341">
        <v>0</v>
      </c>
      <c r="EK341">
        <v>0</v>
      </c>
      <c r="EL341" t="s">
        <v>872</v>
      </c>
      <c r="EM341" t="s">
        <v>872</v>
      </c>
      <c r="EN341" t="s">
        <v>872</v>
      </c>
      <c r="EO341" t="s">
        <v>872</v>
      </c>
      <c r="EQ341">
        <v>0</v>
      </c>
      <c r="ER341" s="22">
        <v>0</v>
      </c>
      <c r="ES341">
        <v>0</v>
      </c>
      <c r="ET341">
        <v>0</v>
      </c>
      <c r="EU341">
        <v>0</v>
      </c>
      <c r="EV341">
        <v>0</v>
      </c>
      <c r="EW341">
        <v>0</v>
      </c>
      <c r="EX341">
        <v>0</v>
      </c>
      <c r="EY341">
        <v>12.18</v>
      </c>
      <c r="EZ341">
        <v>0</v>
      </c>
      <c r="FA341">
        <v>145.69</v>
      </c>
      <c r="FB341">
        <v>145.69</v>
      </c>
      <c r="FC341">
        <v>145.69</v>
      </c>
      <c r="FD341">
        <v>0</v>
      </c>
      <c r="FE341">
        <v>0</v>
      </c>
      <c r="FF341" t="s">
        <v>875</v>
      </c>
      <c r="FG341">
        <v>218.53</v>
      </c>
      <c r="FH341">
        <v>218.53</v>
      </c>
      <c r="FI341">
        <v>218.53</v>
      </c>
      <c r="FJ341">
        <v>0</v>
      </c>
      <c r="FK341">
        <v>0</v>
      </c>
      <c r="FL341">
        <v>0</v>
      </c>
      <c r="FM341">
        <v>0</v>
      </c>
      <c r="FN341">
        <v>0</v>
      </c>
      <c r="FO341">
        <v>0</v>
      </c>
      <c r="FP341">
        <v>0</v>
      </c>
      <c r="FQ341">
        <v>0</v>
      </c>
      <c r="FR341">
        <v>0</v>
      </c>
      <c r="FS341">
        <v>0</v>
      </c>
      <c r="FT341">
        <v>0</v>
      </c>
      <c r="FU341">
        <v>0</v>
      </c>
      <c r="FV341">
        <v>0</v>
      </c>
      <c r="FW341">
        <v>0</v>
      </c>
      <c r="FX341">
        <v>0</v>
      </c>
      <c r="FY341">
        <v>0</v>
      </c>
      <c r="FZ341">
        <v>0</v>
      </c>
      <c r="GA341">
        <v>0</v>
      </c>
      <c r="GB341">
        <v>0</v>
      </c>
      <c r="GC341">
        <v>0</v>
      </c>
      <c r="GD341">
        <v>0</v>
      </c>
      <c r="GE341">
        <v>0</v>
      </c>
      <c r="GF341">
        <v>0</v>
      </c>
      <c r="GG341">
        <v>0</v>
      </c>
      <c r="GH341">
        <v>0</v>
      </c>
      <c r="GI341">
        <v>0</v>
      </c>
      <c r="GJ341">
        <v>0</v>
      </c>
      <c r="GK341">
        <v>0</v>
      </c>
      <c r="GL341">
        <v>0</v>
      </c>
      <c r="GM341">
        <v>0</v>
      </c>
      <c r="GN341">
        <v>0</v>
      </c>
      <c r="GO341">
        <v>0</v>
      </c>
      <c r="GP341">
        <v>0</v>
      </c>
      <c r="GQ341">
        <v>0</v>
      </c>
      <c r="GR341">
        <v>243.34</v>
      </c>
      <c r="GS341">
        <v>218.53</v>
      </c>
      <c r="GT341">
        <v>243.34</v>
      </c>
      <c r="GU341">
        <v>218.53</v>
      </c>
      <c r="GV341">
        <v>243.34</v>
      </c>
      <c r="GW341">
        <v>243.34</v>
      </c>
      <c r="GX341" t="s">
        <v>876</v>
      </c>
      <c r="GY341">
        <v>0</v>
      </c>
      <c r="GZ341">
        <v>0</v>
      </c>
      <c r="HA341">
        <v>0</v>
      </c>
      <c r="HB341">
        <v>0</v>
      </c>
      <c r="HC341">
        <v>0</v>
      </c>
      <c r="HD341" t="s">
        <v>872</v>
      </c>
      <c r="HE341" t="s">
        <v>872</v>
      </c>
      <c r="HF341" t="s">
        <v>872</v>
      </c>
      <c r="HG341" t="s">
        <v>872</v>
      </c>
      <c r="HI341">
        <v>0</v>
      </c>
      <c r="HJ341">
        <v>0</v>
      </c>
      <c r="HK341">
        <v>0</v>
      </c>
      <c r="HL341">
        <v>0</v>
      </c>
      <c r="HM341">
        <v>0</v>
      </c>
      <c r="HN341">
        <v>0</v>
      </c>
      <c r="HO341">
        <v>0</v>
      </c>
      <c r="HP341">
        <v>0</v>
      </c>
      <c r="HQ341">
        <v>12.11</v>
      </c>
      <c r="HR341">
        <v>0</v>
      </c>
      <c r="HS341">
        <v>162.22999999999999</v>
      </c>
      <c r="HT341">
        <v>162.22999999999999</v>
      </c>
      <c r="HU341">
        <v>162.22999999999999</v>
      </c>
      <c r="HV341">
        <v>0</v>
      </c>
      <c r="HW341">
        <v>0</v>
      </c>
      <c r="HX341" t="s">
        <v>877</v>
      </c>
      <c r="HY341">
        <v>243.34</v>
      </c>
      <c r="HZ341">
        <v>243.34</v>
      </c>
      <c r="IA341">
        <v>243.34</v>
      </c>
      <c r="IB341">
        <v>0</v>
      </c>
      <c r="IC341">
        <v>0</v>
      </c>
      <c r="ID341">
        <v>0</v>
      </c>
      <c r="IE341">
        <v>0</v>
      </c>
      <c r="IF341">
        <v>0</v>
      </c>
      <c r="IG341">
        <v>0</v>
      </c>
      <c r="IH341">
        <v>0</v>
      </c>
      <c r="II341">
        <v>0</v>
      </c>
      <c r="IJ341">
        <v>0</v>
      </c>
      <c r="IK341">
        <v>0</v>
      </c>
      <c r="IL341">
        <v>0</v>
      </c>
      <c r="IM341">
        <v>0</v>
      </c>
      <c r="IN341">
        <v>0</v>
      </c>
      <c r="IO341">
        <v>0</v>
      </c>
      <c r="IP341">
        <v>0</v>
      </c>
      <c r="IQ341">
        <v>0</v>
      </c>
      <c r="IR341">
        <v>0</v>
      </c>
      <c r="IS341">
        <v>0</v>
      </c>
      <c r="IT341">
        <v>0</v>
      </c>
      <c r="IU341">
        <v>0</v>
      </c>
      <c r="IV341">
        <v>0</v>
      </c>
      <c r="IW341">
        <v>0</v>
      </c>
      <c r="IX341">
        <v>0</v>
      </c>
      <c r="IY341">
        <v>0</v>
      </c>
      <c r="IZ341">
        <v>0</v>
      </c>
      <c r="JA341">
        <v>0</v>
      </c>
      <c r="JB341">
        <v>0</v>
      </c>
      <c r="JC341">
        <v>0</v>
      </c>
      <c r="JD341">
        <v>0</v>
      </c>
      <c r="JE341">
        <v>0</v>
      </c>
      <c r="JF341">
        <v>0</v>
      </c>
      <c r="JG341">
        <v>0</v>
      </c>
      <c r="JH341">
        <v>0</v>
      </c>
      <c r="JI341">
        <v>0</v>
      </c>
      <c r="JJ341">
        <v>243.34</v>
      </c>
      <c r="JK341">
        <v>243.34</v>
      </c>
      <c r="JL341" t="s">
        <v>878</v>
      </c>
      <c r="JM341">
        <v>0</v>
      </c>
      <c r="JN341">
        <v>0</v>
      </c>
      <c r="JO341">
        <v>0</v>
      </c>
      <c r="JP341">
        <v>0</v>
      </c>
      <c r="JQ341">
        <v>0</v>
      </c>
      <c r="JR341">
        <v>44317.36438082176</v>
      </c>
      <c r="JS341">
        <v>1</v>
      </c>
      <c r="JT341">
        <v>2</v>
      </c>
    </row>
    <row r="342" spans="1:280" x14ac:dyDescent="0.25">
      <c r="A342">
        <v>3477</v>
      </c>
      <c r="B342">
        <v>3477</v>
      </c>
      <c r="D342" t="s">
        <v>482</v>
      </c>
      <c r="E342" t="s">
        <v>485</v>
      </c>
      <c r="H342">
        <v>0</v>
      </c>
      <c r="I342">
        <v>0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0</v>
      </c>
      <c r="P342">
        <v>12.18</v>
      </c>
      <c r="Q342">
        <v>0</v>
      </c>
      <c r="R342">
        <v>255</v>
      </c>
      <c r="S342">
        <v>255</v>
      </c>
      <c r="T342">
        <v>255</v>
      </c>
      <c r="U342">
        <v>0</v>
      </c>
      <c r="V342" t="s">
        <v>870</v>
      </c>
      <c r="W342">
        <v>510</v>
      </c>
      <c r="X342">
        <v>510</v>
      </c>
      <c r="Y342">
        <v>510</v>
      </c>
      <c r="Z342">
        <v>0</v>
      </c>
      <c r="AA342">
        <v>0</v>
      </c>
      <c r="AB342">
        <v>0</v>
      </c>
      <c r="AC342">
        <v>0</v>
      </c>
      <c r="AD342">
        <v>0</v>
      </c>
      <c r="AE342">
        <v>0</v>
      </c>
      <c r="AF342">
        <v>0</v>
      </c>
      <c r="AG342">
        <v>0</v>
      </c>
      <c r="AH342">
        <v>0</v>
      </c>
      <c r="AI342">
        <v>0</v>
      </c>
      <c r="AJ342">
        <v>0</v>
      </c>
      <c r="AK342">
        <v>0</v>
      </c>
      <c r="AL342">
        <v>0</v>
      </c>
      <c r="AM342">
        <v>0</v>
      </c>
      <c r="AN342">
        <v>0</v>
      </c>
      <c r="AO342">
        <v>0</v>
      </c>
      <c r="AP342">
        <v>0</v>
      </c>
      <c r="AQ342">
        <v>0</v>
      </c>
      <c r="AR342">
        <v>0</v>
      </c>
      <c r="AS342">
        <v>0</v>
      </c>
      <c r="AT342">
        <v>0</v>
      </c>
      <c r="AU342">
        <v>0</v>
      </c>
      <c r="AV342">
        <v>0</v>
      </c>
      <c r="AW342">
        <v>0</v>
      </c>
      <c r="AX342">
        <v>0</v>
      </c>
      <c r="AY342">
        <v>0</v>
      </c>
      <c r="AZ342">
        <v>0</v>
      </c>
      <c r="BA342">
        <v>0</v>
      </c>
      <c r="BB342">
        <v>0</v>
      </c>
      <c r="BC342">
        <v>0</v>
      </c>
      <c r="BD342">
        <v>0</v>
      </c>
      <c r="BE342">
        <v>0</v>
      </c>
      <c r="BF342">
        <v>0</v>
      </c>
      <c r="BG342">
        <v>0</v>
      </c>
      <c r="BH342">
        <v>537.38</v>
      </c>
      <c r="BI342">
        <v>510</v>
      </c>
      <c r="BJ342">
        <v>537.38</v>
      </c>
      <c r="BK342">
        <v>510</v>
      </c>
      <c r="BL342">
        <v>537.38</v>
      </c>
      <c r="BM342">
        <v>537.38</v>
      </c>
      <c r="BN342" t="s">
        <v>871</v>
      </c>
      <c r="BO342">
        <v>0</v>
      </c>
      <c r="BP342">
        <v>0</v>
      </c>
      <c r="BQ342">
        <v>0</v>
      </c>
      <c r="BR342">
        <v>0</v>
      </c>
      <c r="BS342">
        <v>0</v>
      </c>
      <c r="BT342" t="s">
        <v>872</v>
      </c>
      <c r="BU342" t="s">
        <v>872</v>
      </c>
      <c r="BV342" t="s">
        <v>872</v>
      </c>
      <c r="BW342" t="s">
        <v>872</v>
      </c>
      <c r="BY342">
        <v>0</v>
      </c>
      <c r="BZ342">
        <v>0</v>
      </c>
      <c r="CA342">
        <v>0</v>
      </c>
      <c r="CB342">
        <v>0</v>
      </c>
      <c r="CC342">
        <v>0</v>
      </c>
      <c r="CD342">
        <v>0</v>
      </c>
      <c r="CE342">
        <v>0</v>
      </c>
      <c r="CF342">
        <v>0</v>
      </c>
      <c r="CG342">
        <v>12.18</v>
      </c>
      <c r="CH342">
        <v>0</v>
      </c>
      <c r="CI342">
        <v>268.69</v>
      </c>
      <c r="CJ342">
        <v>268.69</v>
      </c>
      <c r="CK342">
        <v>268.69</v>
      </c>
      <c r="CL342">
        <v>0</v>
      </c>
      <c r="CM342">
        <v>0</v>
      </c>
      <c r="CN342" t="s">
        <v>873</v>
      </c>
      <c r="CO342">
        <v>537.38</v>
      </c>
      <c r="CP342">
        <v>537.38</v>
      </c>
      <c r="CQ342">
        <v>537.38</v>
      </c>
      <c r="CR342">
        <v>0</v>
      </c>
      <c r="CS342">
        <v>0</v>
      </c>
      <c r="CT342">
        <v>0</v>
      </c>
      <c r="CU342">
        <v>0</v>
      </c>
      <c r="CV342">
        <v>0</v>
      </c>
      <c r="CW342">
        <v>0</v>
      </c>
      <c r="CX342">
        <v>0</v>
      </c>
      <c r="CY342">
        <v>0</v>
      </c>
      <c r="CZ342">
        <v>0</v>
      </c>
      <c r="DA342">
        <v>0</v>
      </c>
      <c r="DB342">
        <v>0</v>
      </c>
      <c r="DC342">
        <v>0</v>
      </c>
      <c r="DD342">
        <v>0</v>
      </c>
      <c r="DE342">
        <v>0</v>
      </c>
      <c r="DF342">
        <v>0</v>
      </c>
      <c r="DG342">
        <v>0</v>
      </c>
      <c r="DH342">
        <v>0</v>
      </c>
      <c r="DI342">
        <v>0</v>
      </c>
      <c r="DJ342">
        <v>0</v>
      </c>
      <c r="DK342">
        <v>0</v>
      </c>
      <c r="DL342">
        <v>0</v>
      </c>
      <c r="DM342">
        <v>0</v>
      </c>
      <c r="DN342">
        <v>0</v>
      </c>
      <c r="DO342">
        <v>0</v>
      </c>
      <c r="DP342">
        <v>0</v>
      </c>
      <c r="DQ342">
        <v>0</v>
      </c>
      <c r="DR342">
        <v>0</v>
      </c>
      <c r="DS342">
        <v>0</v>
      </c>
      <c r="DT342">
        <v>0</v>
      </c>
      <c r="DU342">
        <v>0</v>
      </c>
      <c r="DV342">
        <v>0</v>
      </c>
      <c r="DW342">
        <v>0</v>
      </c>
      <c r="DX342">
        <v>0</v>
      </c>
      <c r="DY342">
        <v>0</v>
      </c>
      <c r="DZ342">
        <v>603.38</v>
      </c>
      <c r="EA342">
        <v>537.38</v>
      </c>
      <c r="EB342">
        <v>603.38</v>
      </c>
      <c r="EC342">
        <v>537.38</v>
      </c>
      <c r="ED342">
        <v>603.38</v>
      </c>
      <c r="EE342">
        <v>603.38</v>
      </c>
      <c r="EF342" t="s">
        <v>874</v>
      </c>
      <c r="EG342">
        <v>0</v>
      </c>
      <c r="EH342">
        <v>0</v>
      </c>
      <c r="EI342">
        <v>0</v>
      </c>
      <c r="EJ342">
        <v>0</v>
      </c>
      <c r="EK342">
        <v>0</v>
      </c>
      <c r="EL342" t="s">
        <v>872</v>
      </c>
      <c r="EM342" t="s">
        <v>872</v>
      </c>
      <c r="EN342" t="s">
        <v>872</v>
      </c>
      <c r="EO342" t="s">
        <v>872</v>
      </c>
      <c r="EQ342">
        <v>0</v>
      </c>
      <c r="ER342" s="22">
        <v>0</v>
      </c>
      <c r="ES342">
        <v>0</v>
      </c>
      <c r="ET342">
        <v>0</v>
      </c>
      <c r="EU342">
        <v>0</v>
      </c>
      <c r="EV342">
        <v>0</v>
      </c>
      <c r="EW342">
        <v>0</v>
      </c>
      <c r="EX342">
        <v>0</v>
      </c>
      <c r="EY342">
        <v>12.18</v>
      </c>
      <c r="EZ342">
        <v>0</v>
      </c>
      <c r="FA342">
        <v>301.69</v>
      </c>
      <c r="FB342">
        <v>301.69</v>
      </c>
      <c r="FC342">
        <v>301.69</v>
      </c>
      <c r="FD342">
        <v>0</v>
      </c>
      <c r="FE342">
        <v>0</v>
      </c>
      <c r="FF342" t="s">
        <v>875</v>
      </c>
      <c r="FG342">
        <v>603.38</v>
      </c>
      <c r="FH342">
        <v>603.38</v>
      </c>
      <c r="FI342">
        <v>603.38</v>
      </c>
      <c r="FJ342">
        <v>0</v>
      </c>
      <c r="FK342">
        <v>0</v>
      </c>
      <c r="FL342">
        <v>0</v>
      </c>
      <c r="FM342">
        <v>0</v>
      </c>
      <c r="FN342">
        <v>0</v>
      </c>
      <c r="FO342">
        <v>0</v>
      </c>
      <c r="FP342">
        <v>0</v>
      </c>
      <c r="FQ342">
        <v>0</v>
      </c>
      <c r="FR342">
        <v>0</v>
      </c>
      <c r="FS342">
        <v>0</v>
      </c>
      <c r="FT342">
        <v>0</v>
      </c>
      <c r="FU342">
        <v>0</v>
      </c>
      <c r="FV342">
        <v>0</v>
      </c>
      <c r="FW342">
        <v>0</v>
      </c>
      <c r="FX342">
        <v>0</v>
      </c>
      <c r="FY342">
        <v>0</v>
      </c>
      <c r="FZ342">
        <v>0</v>
      </c>
      <c r="GA342">
        <v>0</v>
      </c>
      <c r="GB342">
        <v>0</v>
      </c>
      <c r="GC342">
        <v>0</v>
      </c>
      <c r="GD342">
        <v>0</v>
      </c>
      <c r="GE342">
        <v>0</v>
      </c>
      <c r="GF342">
        <v>0</v>
      </c>
      <c r="GG342">
        <v>0</v>
      </c>
      <c r="GH342">
        <v>0</v>
      </c>
      <c r="GI342">
        <v>0</v>
      </c>
      <c r="GJ342">
        <v>0</v>
      </c>
      <c r="GK342">
        <v>0</v>
      </c>
      <c r="GL342">
        <v>0</v>
      </c>
      <c r="GM342">
        <v>0</v>
      </c>
      <c r="GN342">
        <v>0</v>
      </c>
      <c r="GO342">
        <v>0</v>
      </c>
      <c r="GP342">
        <v>0</v>
      </c>
      <c r="GQ342">
        <v>0</v>
      </c>
      <c r="GR342">
        <v>649.1</v>
      </c>
      <c r="GS342">
        <v>603.38</v>
      </c>
      <c r="GT342">
        <v>649.1</v>
      </c>
      <c r="GU342">
        <v>603.38</v>
      </c>
      <c r="GV342">
        <v>649.1</v>
      </c>
      <c r="GW342">
        <v>649.1</v>
      </c>
      <c r="GX342" t="s">
        <v>876</v>
      </c>
      <c r="GY342">
        <v>0</v>
      </c>
      <c r="GZ342">
        <v>0</v>
      </c>
      <c r="HA342">
        <v>0</v>
      </c>
      <c r="HB342">
        <v>0</v>
      </c>
      <c r="HC342">
        <v>0</v>
      </c>
      <c r="HD342" t="s">
        <v>872</v>
      </c>
      <c r="HE342" t="s">
        <v>872</v>
      </c>
      <c r="HF342" t="s">
        <v>872</v>
      </c>
      <c r="HG342" t="s">
        <v>872</v>
      </c>
      <c r="HI342">
        <v>0</v>
      </c>
      <c r="HJ342">
        <v>0</v>
      </c>
      <c r="HK342">
        <v>0</v>
      </c>
      <c r="HL342">
        <v>0</v>
      </c>
      <c r="HM342">
        <v>0</v>
      </c>
      <c r="HN342">
        <v>0</v>
      </c>
      <c r="HO342">
        <v>0</v>
      </c>
      <c r="HP342">
        <v>0</v>
      </c>
      <c r="HQ342">
        <v>12.11</v>
      </c>
      <c r="HR342">
        <v>0</v>
      </c>
      <c r="HS342">
        <v>324.55</v>
      </c>
      <c r="HT342">
        <v>324.55</v>
      </c>
      <c r="HU342">
        <v>324.55</v>
      </c>
      <c r="HV342">
        <v>0</v>
      </c>
      <c r="HW342">
        <v>0</v>
      </c>
      <c r="HX342" t="s">
        <v>877</v>
      </c>
      <c r="HY342">
        <v>649.1</v>
      </c>
      <c r="HZ342">
        <v>649.1</v>
      </c>
      <c r="IA342">
        <v>649.1</v>
      </c>
      <c r="IB342">
        <v>0</v>
      </c>
      <c r="IC342">
        <v>0</v>
      </c>
      <c r="ID342">
        <v>0</v>
      </c>
      <c r="IE342">
        <v>0</v>
      </c>
      <c r="IF342">
        <v>0</v>
      </c>
      <c r="IG342">
        <v>0</v>
      </c>
      <c r="IH342">
        <v>0</v>
      </c>
      <c r="II342">
        <v>0</v>
      </c>
      <c r="IJ342">
        <v>0</v>
      </c>
      <c r="IK342">
        <v>0</v>
      </c>
      <c r="IL342">
        <v>0</v>
      </c>
      <c r="IM342">
        <v>0</v>
      </c>
      <c r="IN342">
        <v>0</v>
      </c>
      <c r="IO342">
        <v>0</v>
      </c>
      <c r="IP342">
        <v>0</v>
      </c>
      <c r="IQ342">
        <v>0</v>
      </c>
      <c r="IR342">
        <v>0</v>
      </c>
      <c r="IS342">
        <v>0</v>
      </c>
      <c r="IT342">
        <v>0</v>
      </c>
      <c r="IU342">
        <v>0</v>
      </c>
      <c r="IV342">
        <v>0</v>
      </c>
      <c r="IW342">
        <v>0</v>
      </c>
      <c r="IX342">
        <v>0</v>
      </c>
      <c r="IY342">
        <v>0</v>
      </c>
      <c r="IZ342">
        <v>0</v>
      </c>
      <c r="JA342">
        <v>0</v>
      </c>
      <c r="JB342">
        <v>0</v>
      </c>
      <c r="JC342">
        <v>0</v>
      </c>
      <c r="JD342">
        <v>0</v>
      </c>
      <c r="JE342">
        <v>0</v>
      </c>
      <c r="JF342">
        <v>0</v>
      </c>
      <c r="JG342">
        <v>0</v>
      </c>
      <c r="JH342">
        <v>0</v>
      </c>
      <c r="JI342">
        <v>0</v>
      </c>
      <c r="JJ342">
        <v>649.1</v>
      </c>
      <c r="JK342">
        <v>649.1</v>
      </c>
      <c r="JL342" t="s">
        <v>878</v>
      </c>
      <c r="JM342">
        <v>0</v>
      </c>
      <c r="JN342">
        <v>0</v>
      </c>
      <c r="JO342">
        <v>0</v>
      </c>
      <c r="JP342">
        <v>0</v>
      </c>
      <c r="JQ342">
        <v>0</v>
      </c>
      <c r="JR342">
        <v>44317.36438082176</v>
      </c>
      <c r="JS342">
        <v>1</v>
      </c>
      <c r="JT342">
        <v>2</v>
      </c>
    </row>
    <row r="343" spans="1:280" x14ac:dyDescent="0.25">
      <c r="A343">
        <v>1902</v>
      </c>
      <c r="B343">
        <v>1902</v>
      </c>
      <c r="C343" t="s">
        <v>1011</v>
      </c>
      <c r="D343" t="s">
        <v>71</v>
      </c>
      <c r="E343" t="s">
        <v>553</v>
      </c>
      <c r="H343">
        <v>18143338</v>
      </c>
      <c r="I343">
        <v>0</v>
      </c>
      <c r="J343">
        <v>0</v>
      </c>
      <c r="K343">
        <v>0</v>
      </c>
      <c r="L343">
        <v>0</v>
      </c>
      <c r="M343">
        <v>0</v>
      </c>
      <c r="N343">
        <v>2000</v>
      </c>
      <c r="O343">
        <v>0</v>
      </c>
      <c r="P343">
        <v>9.85</v>
      </c>
      <c r="Q343">
        <v>0</v>
      </c>
      <c r="R343">
        <v>0</v>
      </c>
      <c r="S343">
        <v>0</v>
      </c>
      <c r="T343">
        <v>0</v>
      </c>
      <c r="U343">
        <v>0</v>
      </c>
      <c r="V343" t="s">
        <v>870</v>
      </c>
      <c r="W343">
        <v>0</v>
      </c>
      <c r="X343">
        <v>0</v>
      </c>
      <c r="Y343">
        <v>0</v>
      </c>
      <c r="Z343">
        <v>0</v>
      </c>
      <c r="AA343">
        <v>0</v>
      </c>
      <c r="AB343">
        <v>0</v>
      </c>
      <c r="AC343">
        <v>0</v>
      </c>
      <c r="AD343">
        <v>0</v>
      </c>
      <c r="AE343">
        <v>0</v>
      </c>
      <c r="AF343">
        <v>0</v>
      </c>
      <c r="AG343">
        <v>0</v>
      </c>
      <c r="AH343">
        <v>0</v>
      </c>
      <c r="AI343">
        <v>0</v>
      </c>
      <c r="AJ343">
        <v>0</v>
      </c>
      <c r="AK343">
        <v>0</v>
      </c>
      <c r="AL343">
        <v>0</v>
      </c>
      <c r="AM343">
        <v>0</v>
      </c>
      <c r="AN343">
        <v>0</v>
      </c>
      <c r="AO343">
        <v>0</v>
      </c>
      <c r="AP343">
        <v>0</v>
      </c>
      <c r="AQ343">
        <v>0</v>
      </c>
      <c r="AR343">
        <v>0</v>
      </c>
      <c r="AS343">
        <v>0</v>
      </c>
      <c r="AT343">
        <v>0</v>
      </c>
      <c r="AU343">
        <v>0</v>
      </c>
      <c r="AV343">
        <v>0</v>
      </c>
      <c r="AW343">
        <v>0</v>
      </c>
      <c r="AX343">
        <v>0</v>
      </c>
      <c r="AY343">
        <v>0</v>
      </c>
      <c r="AZ343">
        <v>0</v>
      </c>
      <c r="BA343">
        <v>0</v>
      </c>
      <c r="BB343">
        <v>0</v>
      </c>
      <c r="BC343">
        <v>0</v>
      </c>
      <c r="BD343">
        <v>0</v>
      </c>
      <c r="BE343">
        <v>0</v>
      </c>
      <c r="BF343">
        <v>0</v>
      </c>
      <c r="BG343">
        <v>0</v>
      </c>
      <c r="BH343">
        <v>0</v>
      </c>
      <c r="BI343">
        <v>0</v>
      </c>
      <c r="BJ343">
        <v>0</v>
      </c>
      <c r="BK343">
        <v>0</v>
      </c>
      <c r="BL343">
        <v>0</v>
      </c>
      <c r="BM343">
        <v>0</v>
      </c>
      <c r="BN343" t="s">
        <v>871</v>
      </c>
      <c r="BO343">
        <v>0</v>
      </c>
      <c r="BP343">
        <v>0</v>
      </c>
      <c r="BQ343">
        <v>0</v>
      </c>
      <c r="BR343">
        <v>0</v>
      </c>
      <c r="BS343">
        <v>0</v>
      </c>
      <c r="BT343" t="s">
        <v>872</v>
      </c>
      <c r="BU343" t="s">
        <v>872</v>
      </c>
      <c r="BV343" t="s">
        <v>872</v>
      </c>
      <c r="BW343" t="s">
        <v>872</v>
      </c>
      <c r="BY343">
        <v>17588248</v>
      </c>
      <c r="BZ343">
        <v>0</v>
      </c>
      <c r="CA343">
        <v>0</v>
      </c>
      <c r="CB343">
        <v>0</v>
      </c>
      <c r="CC343">
        <v>0</v>
      </c>
      <c r="CD343">
        <v>0</v>
      </c>
      <c r="CE343">
        <v>2000</v>
      </c>
      <c r="CF343">
        <v>0</v>
      </c>
      <c r="CG343">
        <v>9.85</v>
      </c>
      <c r="CH343">
        <v>0</v>
      </c>
      <c r="CI343">
        <v>0</v>
      </c>
      <c r="CJ343">
        <v>0</v>
      </c>
      <c r="CK343">
        <v>0</v>
      </c>
      <c r="CL343">
        <v>0</v>
      </c>
      <c r="CM343">
        <v>0</v>
      </c>
      <c r="CN343" t="s">
        <v>873</v>
      </c>
      <c r="CO343">
        <v>0</v>
      </c>
      <c r="CP343">
        <v>0</v>
      </c>
      <c r="CQ343">
        <v>0</v>
      </c>
      <c r="CR343">
        <v>0</v>
      </c>
      <c r="CS343">
        <v>0</v>
      </c>
      <c r="CT343">
        <v>0</v>
      </c>
      <c r="CU343">
        <v>0</v>
      </c>
      <c r="CV343">
        <v>0</v>
      </c>
      <c r="CW343">
        <v>0</v>
      </c>
      <c r="CX343">
        <v>0</v>
      </c>
      <c r="CY343">
        <v>0</v>
      </c>
      <c r="CZ343">
        <v>0</v>
      </c>
      <c r="DA343">
        <v>0</v>
      </c>
      <c r="DB343">
        <v>0</v>
      </c>
      <c r="DC343">
        <v>0</v>
      </c>
      <c r="DD343">
        <v>0</v>
      </c>
      <c r="DE343">
        <v>0</v>
      </c>
      <c r="DF343">
        <v>0</v>
      </c>
      <c r="DG343">
        <v>0</v>
      </c>
      <c r="DH343">
        <v>0</v>
      </c>
      <c r="DI343">
        <v>0</v>
      </c>
      <c r="DJ343">
        <v>0</v>
      </c>
      <c r="DK343">
        <v>0</v>
      </c>
      <c r="DL343">
        <v>0</v>
      </c>
      <c r="DM343">
        <v>0</v>
      </c>
      <c r="DN343">
        <v>0</v>
      </c>
      <c r="DO343">
        <v>0</v>
      </c>
      <c r="DP343">
        <v>0</v>
      </c>
      <c r="DQ343">
        <v>0</v>
      </c>
      <c r="DR343">
        <v>0</v>
      </c>
      <c r="DS343">
        <v>0</v>
      </c>
      <c r="DT343">
        <v>0</v>
      </c>
      <c r="DU343">
        <v>0</v>
      </c>
      <c r="DV343">
        <v>0</v>
      </c>
      <c r="DW343">
        <v>0</v>
      </c>
      <c r="DX343">
        <v>0</v>
      </c>
      <c r="DY343">
        <v>0</v>
      </c>
      <c r="DZ343">
        <v>0</v>
      </c>
      <c r="EA343">
        <v>0</v>
      </c>
      <c r="EB343">
        <v>0</v>
      </c>
      <c r="EC343">
        <v>0</v>
      </c>
      <c r="ED343">
        <v>0</v>
      </c>
      <c r="EE343">
        <v>0</v>
      </c>
      <c r="EF343" t="s">
        <v>874</v>
      </c>
      <c r="EG343">
        <v>0</v>
      </c>
      <c r="EH343">
        <v>0</v>
      </c>
      <c r="EI343">
        <v>0</v>
      </c>
      <c r="EJ343">
        <v>0</v>
      </c>
      <c r="EK343">
        <v>0</v>
      </c>
      <c r="EL343" t="s">
        <v>872</v>
      </c>
      <c r="EM343" t="s">
        <v>872</v>
      </c>
      <c r="EN343" t="s">
        <v>872</v>
      </c>
      <c r="EO343" t="s">
        <v>872</v>
      </c>
      <c r="EQ343">
        <v>17448340</v>
      </c>
      <c r="ER343" s="22">
        <v>0</v>
      </c>
      <c r="ES343">
        <v>0</v>
      </c>
      <c r="ET343">
        <v>0</v>
      </c>
      <c r="EU343">
        <v>14576</v>
      </c>
      <c r="EV343">
        <v>0</v>
      </c>
      <c r="EW343">
        <v>0</v>
      </c>
      <c r="EX343">
        <v>0</v>
      </c>
      <c r="EY343">
        <v>9.85</v>
      </c>
      <c r="EZ343">
        <v>25834</v>
      </c>
      <c r="FA343">
        <v>0</v>
      </c>
      <c r="FB343">
        <v>0</v>
      </c>
      <c r="FC343">
        <v>0</v>
      </c>
      <c r="FD343">
        <v>0</v>
      </c>
      <c r="FE343">
        <v>0</v>
      </c>
      <c r="FF343" t="s">
        <v>875</v>
      </c>
      <c r="FG343">
        <v>0</v>
      </c>
      <c r="FH343">
        <v>0</v>
      </c>
      <c r="FI343">
        <v>0</v>
      </c>
      <c r="FJ343">
        <v>0</v>
      </c>
      <c r="FK343">
        <v>0</v>
      </c>
      <c r="FL343">
        <v>0</v>
      </c>
      <c r="FM343">
        <v>0</v>
      </c>
      <c r="FN343">
        <v>0</v>
      </c>
      <c r="FO343">
        <v>0</v>
      </c>
      <c r="FP343">
        <v>0</v>
      </c>
      <c r="FQ343">
        <v>0</v>
      </c>
      <c r="FR343">
        <v>0</v>
      </c>
      <c r="FS343">
        <v>0</v>
      </c>
      <c r="FT343">
        <v>0</v>
      </c>
      <c r="FU343">
        <v>0</v>
      </c>
      <c r="FV343">
        <v>0</v>
      </c>
      <c r="FW343">
        <v>0</v>
      </c>
      <c r="FX343">
        <v>0</v>
      </c>
      <c r="FY343">
        <v>0</v>
      </c>
      <c r="FZ343">
        <v>0</v>
      </c>
      <c r="GA343">
        <v>0</v>
      </c>
      <c r="GB343">
        <v>0</v>
      </c>
      <c r="GC343">
        <v>0</v>
      </c>
      <c r="GD343">
        <v>0</v>
      </c>
      <c r="GE343">
        <v>0</v>
      </c>
      <c r="GF343">
        <v>0</v>
      </c>
      <c r="GG343">
        <v>0</v>
      </c>
      <c r="GH343">
        <v>0</v>
      </c>
      <c r="GI343">
        <v>0</v>
      </c>
      <c r="GJ343">
        <v>0</v>
      </c>
      <c r="GK343">
        <v>0</v>
      </c>
      <c r="GL343">
        <v>0</v>
      </c>
      <c r="GM343">
        <v>0</v>
      </c>
      <c r="GN343">
        <v>0</v>
      </c>
      <c r="GO343">
        <v>0</v>
      </c>
      <c r="GP343">
        <v>0</v>
      </c>
      <c r="GQ343">
        <v>0</v>
      </c>
      <c r="GR343">
        <v>0</v>
      </c>
      <c r="GS343">
        <v>0</v>
      </c>
      <c r="GT343">
        <v>0</v>
      </c>
      <c r="GU343">
        <v>0</v>
      </c>
      <c r="GV343">
        <v>0</v>
      </c>
      <c r="GW343">
        <v>0</v>
      </c>
      <c r="GX343" t="s">
        <v>876</v>
      </c>
      <c r="GY343">
        <v>0</v>
      </c>
      <c r="GZ343">
        <v>0</v>
      </c>
      <c r="HA343">
        <v>0</v>
      </c>
      <c r="HB343">
        <v>0</v>
      </c>
      <c r="HC343">
        <v>0</v>
      </c>
      <c r="HD343" t="s">
        <v>872</v>
      </c>
      <c r="HE343" t="s">
        <v>872</v>
      </c>
      <c r="HF343" t="s">
        <v>872</v>
      </c>
      <c r="HG343" t="s">
        <v>872</v>
      </c>
      <c r="HI343">
        <v>17080020</v>
      </c>
      <c r="HJ343">
        <v>0</v>
      </c>
      <c r="HK343">
        <v>0</v>
      </c>
      <c r="HL343">
        <v>0</v>
      </c>
      <c r="HM343">
        <v>0</v>
      </c>
      <c r="HN343">
        <v>0</v>
      </c>
      <c r="HO343">
        <v>0</v>
      </c>
      <c r="HP343">
        <v>0</v>
      </c>
      <c r="HQ343">
        <v>11.08</v>
      </c>
      <c r="HR343">
        <v>26962</v>
      </c>
      <c r="HS343">
        <v>0</v>
      </c>
      <c r="HT343">
        <v>0</v>
      </c>
      <c r="HU343">
        <v>0</v>
      </c>
      <c r="HV343">
        <v>0</v>
      </c>
      <c r="HW343">
        <v>0</v>
      </c>
      <c r="HX343" t="s">
        <v>877</v>
      </c>
      <c r="HY343">
        <v>0</v>
      </c>
      <c r="HZ343">
        <v>0</v>
      </c>
      <c r="IA343">
        <v>0</v>
      </c>
      <c r="IB343">
        <v>0</v>
      </c>
      <c r="IC343">
        <v>0</v>
      </c>
      <c r="ID343">
        <v>0</v>
      </c>
      <c r="IE343">
        <v>0</v>
      </c>
      <c r="IF343">
        <v>0</v>
      </c>
      <c r="IG343">
        <v>0</v>
      </c>
      <c r="IH343">
        <v>0</v>
      </c>
      <c r="II343">
        <v>0</v>
      </c>
      <c r="IJ343">
        <v>0</v>
      </c>
      <c r="IK343">
        <v>0</v>
      </c>
      <c r="IL343">
        <v>0</v>
      </c>
      <c r="IM343">
        <v>0</v>
      </c>
      <c r="IN343">
        <v>0</v>
      </c>
      <c r="IO343">
        <v>0</v>
      </c>
      <c r="IP343">
        <v>0</v>
      </c>
      <c r="IQ343">
        <v>0</v>
      </c>
      <c r="IR343">
        <v>0</v>
      </c>
      <c r="IS343">
        <v>0</v>
      </c>
      <c r="IT343">
        <v>0</v>
      </c>
      <c r="IU343">
        <v>0</v>
      </c>
      <c r="IV343">
        <v>0</v>
      </c>
      <c r="IW343">
        <v>0</v>
      </c>
      <c r="IX343">
        <v>0</v>
      </c>
      <c r="IY343">
        <v>0</v>
      </c>
      <c r="IZ343">
        <v>0</v>
      </c>
      <c r="JA343">
        <v>0</v>
      </c>
      <c r="JB343">
        <v>0</v>
      </c>
      <c r="JC343">
        <v>0</v>
      </c>
      <c r="JD343">
        <v>0</v>
      </c>
      <c r="JE343">
        <v>0</v>
      </c>
      <c r="JF343">
        <v>0</v>
      </c>
      <c r="JG343">
        <v>0</v>
      </c>
      <c r="JH343">
        <v>0</v>
      </c>
      <c r="JI343">
        <v>0</v>
      </c>
      <c r="JJ343">
        <v>0</v>
      </c>
      <c r="JK343">
        <v>0</v>
      </c>
      <c r="JL343" t="s">
        <v>878</v>
      </c>
      <c r="JM343">
        <v>0</v>
      </c>
      <c r="JN343">
        <v>0</v>
      </c>
      <c r="JO343">
        <v>0</v>
      </c>
      <c r="JP343">
        <v>0</v>
      </c>
      <c r="JQ343">
        <v>0</v>
      </c>
      <c r="JR343">
        <v>44317.36438082176</v>
      </c>
      <c r="JS343">
        <v>2</v>
      </c>
      <c r="JT343">
        <v>1</v>
      </c>
    </row>
    <row r="344" spans="1:280" x14ac:dyDescent="0.25">
      <c r="A344">
        <v>1949</v>
      </c>
      <c r="B344">
        <v>1949</v>
      </c>
      <c r="C344" t="s">
        <v>1012</v>
      </c>
      <c r="D344" t="s">
        <v>114</v>
      </c>
      <c r="E344" t="s">
        <v>554</v>
      </c>
      <c r="H344">
        <v>4100000</v>
      </c>
      <c r="I344">
        <v>0</v>
      </c>
      <c r="J344">
        <v>0</v>
      </c>
      <c r="K344">
        <v>0</v>
      </c>
      <c r="L344">
        <v>0</v>
      </c>
      <c r="M344">
        <v>0</v>
      </c>
      <c r="N344">
        <v>0</v>
      </c>
      <c r="O344">
        <v>0</v>
      </c>
      <c r="P344">
        <v>2.38</v>
      </c>
      <c r="Q344">
        <v>0</v>
      </c>
      <c r="R344">
        <v>0</v>
      </c>
      <c r="S344">
        <v>0</v>
      </c>
      <c r="T344">
        <v>0</v>
      </c>
      <c r="U344">
        <v>0</v>
      </c>
      <c r="V344" t="s">
        <v>870</v>
      </c>
      <c r="W344">
        <v>0</v>
      </c>
      <c r="X344">
        <v>0</v>
      </c>
      <c r="Y344">
        <v>0</v>
      </c>
      <c r="Z344">
        <v>0</v>
      </c>
      <c r="AA344">
        <v>0</v>
      </c>
      <c r="AB344">
        <v>0</v>
      </c>
      <c r="AC344">
        <v>0</v>
      </c>
      <c r="AD344">
        <v>0</v>
      </c>
      <c r="AE344">
        <v>0</v>
      </c>
      <c r="AF344">
        <v>0</v>
      </c>
      <c r="AG344">
        <v>0</v>
      </c>
      <c r="AH344">
        <v>0</v>
      </c>
      <c r="AI344">
        <v>0</v>
      </c>
      <c r="AJ344">
        <v>0</v>
      </c>
      <c r="AK344">
        <v>0</v>
      </c>
      <c r="AL344">
        <v>0</v>
      </c>
      <c r="AM344">
        <v>0</v>
      </c>
      <c r="AN344">
        <v>0</v>
      </c>
      <c r="AO344">
        <v>0</v>
      </c>
      <c r="AP344">
        <v>0</v>
      </c>
      <c r="AQ344">
        <v>0</v>
      </c>
      <c r="AR344">
        <v>0</v>
      </c>
      <c r="AS344">
        <v>0</v>
      </c>
      <c r="AT344">
        <v>0</v>
      </c>
      <c r="AU344">
        <v>0</v>
      </c>
      <c r="AV344">
        <v>0</v>
      </c>
      <c r="AW344">
        <v>0</v>
      </c>
      <c r="AX344">
        <v>0</v>
      </c>
      <c r="AY344">
        <v>0</v>
      </c>
      <c r="AZ344">
        <v>0</v>
      </c>
      <c r="BA344">
        <v>0</v>
      </c>
      <c r="BB344">
        <v>0</v>
      </c>
      <c r="BC344">
        <v>0</v>
      </c>
      <c r="BD344">
        <v>0</v>
      </c>
      <c r="BE344">
        <v>0</v>
      </c>
      <c r="BF344">
        <v>0</v>
      </c>
      <c r="BG344">
        <v>0</v>
      </c>
      <c r="BH344">
        <v>0</v>
      </c>
      <c r="BI344">
        <v>0</v>
      </c>
      <c r="BJ344">
        <v>0</v>
      </c>
      <c r="BK344">
        <v>0</v>
      </c>
      <c r="BL344">
        <v>0</v>
      </c>
      <c r="BM344">
        <v>0</v>
      </c>
      <c r="BN344" t="s">
        <v>871</v>
      </c>
      <c r="BO344">
        <v>0</v>
      </c>
      <c r="BP344">
        <v>0</v>
      </c>
      <c r="BQ344">
        <v>0</v>
      </c>
      <c r="BR344">
        <v>0</v>
      </c>
      <c r="BS344">
        <v>0</v>
      </c>
      <c r="BT344" t="s">
        <v>872</v>
      </c>
      <c r="BU344" t="s">
        <v>872</v>
      </c>
      <c r="BV344" t="s">
        <v>872</v>
      </c>
      <c r="BW344" t="s">
        <v>872</v>
      </c>
      <c r="BY344">
        <v>4056000</v>
      </c>
      <c r="BZ344">
        <v>0</v>
      </c>
      <c r="CA344">
        <v>0</v>
      </c>
      <c r="CB344">
        <v>0</v>
      </c>
      <c r="CC344">
        <v>0</v>
      </c>
      <c r="CD344">
        <v>0</v>
      </c>
      <c r="CE344">
        <v>0</v>
      </c>
      <c r="CF344">
        <v>0</v>
      </c>
      <c r="CG344">
        <v>2.38</v>
      </c>
      <c r="CH344">
        <v>0</v>
      </c>
      <c r="CI344">
        <v>0</v>
      </c>
      <c r="CJ344">
        <v>0</v>
      </c>
      <c r="CK344">
        <v>0</v>
      </c>
      <c r="CL344">
        <v>0</v>
      </c>
      <c r="CM344">
        <v>0</v>
      </c>
      <c r="CN344" t="s">
        <v>873</v>
      </c>
      <c r="CO344">
        <v>0</v>
      </c>
      <c r="CP344">
        <v>0</v>
      </c>
      <c r="CQ344">
        <v>0</v>
      </c>
      <c r="CR344">
        <v>0</v>
      </c>
      <c r="CS344">
        <v>0</v>
      </c>
      <c r="CT344">
        <v>0</v>
      </c>
      <c r="CU344">
        <v>0</v>
      </c>
      <c r="CV344">
        <v>0</v>
      </c>
      <c r="CW344">
        <v>0</v>
      </c>
      <c r="CX344">
        <v>0</v>
      </c>
      <c r="CY344">
        <v>0</v>
      </c>
      <c r="CZ344">
        <v>0</v>
      </c>
      <c r="DA344">
        <v>0</v>
      </c>
      <c r="DB344">
        <v>0</v>
      </c>
      <c r="DC344">
        <v>0</v>
      </c>
      <c r="DD344">
        <v>0</v>
      </c>
      <c r="DE344">
        <v>0</v>
      </c>
      <c r="DF344">
        <v>0</v>
      </c>
      <c r="DG344">
        <v>0</v>
      </c>
      <c r="DH344">
        <v>0</v>
      </c>
      <c r="DI344">
        <v>0</v>
      </c>
      <c r="DJ344">
        <v>0</v>
      </c>
      <c r="DK344">
        <v>0</v>
      </c>
      <c r="DL344">
        <v>0</v>
      </c>
      <c r="DM344">
        <v>0</v>
      </c>
      <c r="DN344">
        <v>0</v>
      </c>
      <c r="DO344">
        <v>0</v>
      </c>
      <c r="DP344">
        <v>0</v>
      </c>
      <c r="DQ344">
        <v>0</v>
      </c>
      <c r="DR344">
        <v>0</v>
      </c>
      <c r="DS344">
        <v>0</v>
      </c>
      <c r="DT344">
        <v>0</v>
      </c>
      <c r="DU344">
        <v>0</v>
      </c>
      <c r="DV344">
        <v>0</v>
      </c>
      <c r="DW344">
        <v>0</v>
      </c>
      <c r="DX344">
        <v>0</v>
      </c>
      <c r="DY344">
        <v>0</v>
      </c>
      <c r="DZ344">
        <v>0</v>
      </c>
      <c r="EA344">
        <v>0</v>
      </c>
      <c r="EB344">
        <v>0</v>
      </c>
      <c r="EC344">
        <v>0</v>
      </c>
      <c r="ED344">
        <v>0</v>
      </c>
      <c r="EE344">
        <v>0</v>
      </c>
      <c r="EF344" t="s">
        <v>874</v>
      </c>
      <c r="EG344">
        <v>0</v>
      </c>
      <c r="EH344">
        <v>0</v>
      </c>
      <c r="EI344">
        <v>0</v>
      </c>
      <c r="EJ344">
        <v>0</v>
      </c>
      <c r="EK344">
        <v>0</v>
      </c>
      <c r="EL344" t="s">
        <v>872</v>
      </c>
      <c r="EM344" t="s">
        <v>872</v>
      </c>
      <c r="EN344" t="s">
        <v>872</v>
      </c>
      <c r="EO344" t="s">
        <v>872</v>
      </c>
      <c r="EQ344">
        <v>3921235</v>
      </c>
      <c r="ER344" s="22">
        <v>0</v>
      </c>
      <c r="ES344">
        <v>0</v>
      </c>
      <c r="ET344">
        <v>0</v>
      </c>
      <c r="EU344">
        <v>1443</v>
      </c>
      <c r="EV344">
        <v>0</v>
      </c>
      <c r="EW344">
        <v>0</v>
      </c>
      <c r="EX344">
        <v>0</v>
      </c>
      <c r="EY344">
        <v>2.38</v>
      </c>
      <c r="EZ344">
        <v>0</v>
      </c>
      <c r="FA344">
        <v>0</v>
      </c>
      <c r="FB344">
        <v>0</v>
      </c>
      <c r="FC344">
        <v>0</v>
      </c>
      <c r="FD344">
        <v>0</v>
      </c>
      <c r="FE344">
        <v>0</v>
      </c>
      <c r="FF344" t="s">
        <v>875</v>
      </c>
      <c r="FG344">
        <v>0</v>
      </c>
      <c r="FH344">
        <v>0</v>
      </c>
      <c r="FI344">
        <v>0</v>
      </c>
      <c r="FJ344">
        <v>0</v>
      </c>
      <c r="FK344">
        <v>0</v>
      </c>
      <c r="FL344">
        <v>0</v>
      </c>
      <c r="FM344">
        <v>0</v>
      </c>
      <c r="FN344">
        <v>0</v>
      </c>
      <c r="FO344">
        <v>0</v>
      </c>
      <c r="FP344">
        <v>0</v>
      </c>
      <c r="FQ344">
        <v>0</v>
      </c>
      <c r="FR344">
        <v>0</v>
      </c>
      <c r="FS344">
        <v>0</v>
      </c>
      <c r="FT344">
        <v>0</v>
      </c>
      <c r="FU344">
        <v>0</v>
      </c>
      <c r="FV344">
        <v>0</v>
      </c>
      <c r="FW344">
        <v>0</v>
      </c>
      <c r="FX344">
        <v>0</v>
      </c>
      <c r="FY344">
        <v>0</v>
      </c>
      <c r="FZ344">
        <v>0</v>
      </c>
      <c r="GA344">
        <v>0</v>
      </c>
      <c r="GB344">
        <v>0</v>
      </c>
      <c r="GC344">
        <v>0</v>
      </c>
      <c r="GD344">
        <v>0</v>
      </c>
      <c r="GE344">
        <v>0</v>
      </c>
      <c r="GF344">
        <v>0</v>
      </c>
      <c r="GG344">
        <v>0</v>
      </c>
      <c r="GH344">
        <v>0</v>
      </c>
      <c r="GI344">
        <v>0</v>
      </c>
      <c r="GJ344">
        <v>0</v>
      </c>
      <c r="GK344">
        <v>0</v>
      </c>
      <c r="GL344">
        <v>0</v>
      </c>
      <c r="GM344">
        <v>0</v>
      </c>
      <c r="GN344">
        <v>0</v>
      </c>
      <c r="GO344">
        <v>0</v>
      </c>
      <c r="GP344">
        <v>0</v>
      </c>
      <c r="GQ344">
        <v>0</v>
      </c>
      <c r="GR344">
        <v>0</v>
      </c>
      <c r="GS344">
        <v>0</v>
      </c>
      <c r="GT344">
        <v>0</v>
      </c>
      <c r="GU344">
        <v>0</v>
      </c>
      <c r="GV344">
        <v>0</v>
      </c>
      <c r="GW344">
        <v>0</v>
      </c>
      <c r="GX344" t="s">
        <v>876</v>
      </c>
      <c r="GY344">
        <v>0</v>
      </c>
      <c r="GZ344">
        <v>0</v>
      </c>
      <c r="HA344">
        <v>0</v>
      </c>
      <c r="HB344">
        <v>0</v>
      </c>
      <c r="HC344">
        <v>0</v>
      </c>
      <c r="HD344" t="s">
        <v>872</v>
      </c>
      <c r="HE344" t="s">
        <v>872</v>
      </c>
      <c r="HF344" t="s">
        <v>872</v>
      </c>
      <c r="HG344" t="s">
        <v>872</v>
      </c>
      <c r="HI344">
        <v>3800403</v>
      </c>
      <c r="HJ344">
        <v>0</v>
      </c>
      <c r="HK344">
        <v>0</v>
      </c>
      <c r="HL344">
        <v>0</v>
      </c>
      <c r="HM344">
        <v>3185</v>
      </c>
      <c r="HN344">
        <v>0</v>
      </c>
      <c r="HO344">
        <v>0</v>
      </c>
      <c r="HP344">
        <v>0</v>
      </c>
      <c r="HQ344">
        <v>2</v>
      </c>
      <c r="HR344">
        <v>0</v>
      </c>
      <c r="HS344">
        <v>0</v>
      </c>
      <c r="HT344">
        <v>0</v>
      </c>
      <c r="HU344">
        <v>0</v>
      </c>
      <c r="HV344">
        <v>0</v>
      </c>
      <c r="HW344">
        <v>0</v>
      </c>
      <c r="HX344" t="s">
        <v>877</v>
      </c>
      <c r="HY344">
        <v>0</v>
      </c>
      <c r="HZ344">
        <v>0</v>
      </c>
      <c r="IA344">
        <v>0</v>
      </c>
      <c r="IB344">
        <v>0</v>
      </c>
      <c r="IC344">
        <v>0</v>
      </c>
      <c r="ID344">
        <v>0</v>
      </c>
      <c r="IE344">
        <v>0</v>
      </c>
      <c r="IF344">
        <v>0</v>
      </c>
      <c r="IG344">
        <v>0</v>
      </c>
      <c r="IH344">
        <v>0</v>
      </c>
      <c r="II344">
        <v>0</v>
      </c>
      <c r="IJ344">
        <v>0</v>
      </c>
      <c r="IK344">
        <v>0</v>
      </c>
      <c r="IL344">
        <v>0</v>
      </c>
      <c r="IM344">
        <v>0</v>
      </c>
      <c r="IN344">
        <v>0</v>
      </c>
      <c r="IO344">
        <v>0</v>
      </c>
      <c r="IP344">
        <v>0</v>
      </c>
      <c r="IQ344">
        <v>0</v>
      </c>
      <c r="IR344">
        <v>0</v>
      </c>
      <c r="IS344">
        <v>0</v>
      </c>
      <c r="IT344">
        <v>0</v>
      </c>
      <c r="IU344">
        <v>0</v>
      </c>
      <c r="IV344">
        <v>0</v>
      </c>
      <c r="IW344">
        <v>0</v>
      </c>
      <c r="IX344">
        <v>0</v>
      </c>
      <c r="IY344">
        <v>0</v>
      </c>
      <c r="IZ344">
        <v>0</v>
      </c>
      <c r="JA344">
        <v>0</v>
      </c>
      <c r="JB344">
        <v>0</v>
      </c>
      <c r="JC344">
        <v>0</v>
      </c>
      <c r="JD344">
        <v>0</v>
      </c>
      <c r="JE344">
        <v>0</v>
      </c>
      <c r="JF344">
        <v>0</v>
      </c>
      <c r="JG344">
        <v>0</v>
      </c>
      <c r="JH344">
        <v>0</v>
      </c>
      <c r="JI344">
        <v>0</v>
      </c>
      <c r="JJ344">
        <v>0</v>
      </c>
      <c r="JK344">
        <v>0</v>
      </c>
      <c r="JL344" t="s">
        <v>878</v>
      </c>
      <c r="JM344">
        <v>0</v>
      </c>
      <c r="JN344">
        <v>0</v>
      </c>
      <c r="JO344">
        <v>0</v>
      </c>
      <c r="JP344">
        <v>0</v>
      </c>
      <c r="JQ344">
        <v>0</v>
      </c>
      <c r="JR344">
        <v>44317.36438082176</v>
      </c>
      <c r="JS344">
        <v>2</v>
      </c>
      <c r="JT344">
        <v>1</v>
      </c>
    </row>
    <row r="345" spans="1:280" x14ac:dyDescent="0.25">
      <c r="A345">
        <v>1975</v>
      </c>
      <c r="B345">
        <v>1975</v>
      </c>
      <c r="C345" t="s">
        <v>1013</v>
      </c>
      <c r="D345" t="s">
        <v>137</v>
      </c>
      <c r="E345" t="s">
        <v>555</v>
      </c>
      <c r="H345">
        <v>2956990</v>
      </c>
      <c r="I345">
        <v>0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0</v>
      </c>
      <c r="P345">
        <v>17.14</v>
      </c>
      <c r="Q345">
        <v>0</v>
      </c>
      <c r="R345">
        <v>0</v>
      </c>
      <c r="S345">
        <v>0</v>
      </c>
      <c r="T345">
        <v>0</v>
      </c>
      <c r="U345">
        <v>0</v>
      </c>
      <c r="V345" t="s">
        <v>870</v>
      </c>
      <c r="W345">
        <v>0</v>
      </c>
      <c r="X345">
        <v>0</v>
      </c>
      <c r="Y345">
        <v>0</v>
      </c>
      <c r="Z345">
        <v>0</v>
      </c>
      <c r="AA345">
        <v>0</v>
      </c>
      <c r="AB345">
        <v>0</v>
      </c>
      <c r="AC345">
        <v>0</v>
      </c>
      <c r="AD345">
        <v>0</v>
      </c>
      <c r="AE345">
        <v>0</v>
      </c>
      <c r="AF345">
        <v>0</v>
      </c>
      <c r="AG345">
        <v>0</v>
      </c>
      <c r="AH345">
        <v>0</v>
      </c>
      <c r="AI345">
        <v>0</v>
      </c>
      <c r="AJ345">
        <v>0</v>
      </c>
      <c r="AK345">
        <v>0</v>
      </c>
      <c r="AL345">
        <v>0</v>
      </c>
      <c r="AM345">
        <v>0</v>
      </c>
      <c r="AN345">
        <v>0</v>
      </c>
      <c r="AO345">
        <v>0</v>
      </c>
      <c r="AP345">
        <v>0</v>
      </c>
      <c r="AQ345">
        <v>0</v>
      </c>
      <c r="AR345">
        <v>0</v>
      </c>
      <c r="AS345">
        <v>0</v>
      </c>
      <c r="AT345">
        <v>0</v>
      </c>
      <c r="AU345">
        <v>0</v>
      </c>
      <c r="AV345">
        <v>0</v>
      </c>
      <c r="AW345">
        <v>0</v>
      </c>
      <c r="AX345">
        <v>0</v>
      </c>
      <c r="AY345">
        <v>0</v>
      </c>
      <c r="AZ345">
        <v>0</v>
      </c>
      <c r="BA345">
        <v>0</v>
      </c>
      <c r="BB345">
        <v>0</v>
      </c>
      <c r="BC345">
        <v>0</v>
      </c>
      <c r="BD345">
        <v>0</v>
      </c>
      <c r="BE345">
        <v>0</v>
      </c>
      <c r="BF345">
        <v>0</v>
      </c>
      <c r="BG345">
        <v>0</v>
      </c>
      <c r="BH345">
        <v>0</v>
      </c>
      <c r="BI345">
        <v>0</v>
      </c>
      <c r="BJ345">
        <v>0</v>
      </c>
      <c r="BK345">
        <v>0</v>
      </c>
      <c r="BL345">
        <v>0</v>
      </c>
      <c r="BM345">
        <v>0</v>
      </c>
      <c r="BN345" t="s">
        <v>871</v>
      </c>
      <c r="BO345">
        <v>0</v>
      </c>
      <c r="BP345">
        <v>0</v>
      </c>
      <c r="BQ345">
        <v>0</v>
      </c>
      <c r="BR345">
        <v>0</v>
      </c>
      <c r="BS345">
        <v>0</v>
      </c>
      <c r="BT345" t="s">
        <v>872</v>
      </c>
      <c r="BU345" t="s">
        <v>872</v>
      </c>
      <c r="BV345" t="s">
        <v>872</v>
      </c>
      <c r="BW345" t="s">
        <v>872</v>
      </c>
      <c r="BY345">
        <v>2809138</v>
      </c>
      <c r="BZ345">
        <v>0</v>
      </c>
      <c r="CA345">
        <v>0</v>
      </c>
      <c r="CB345">
        <v>0</v>
      </c>
      <c r="CC345">
        <v>0</v>
      </c>
      <c r="CD345">
        <v>0</v>
      </c>
      <c r="CE345">
        <v>0</v>
      </c>
      <c r="CF345">
        <v>0</v>
      </c>
      <c r="CG345">
        <v>17.14</v>
      </c>
      <c r="CH345">
        <v>0</v>
      </c>
      <c r="CI345">
        <v>0</v>
      </c>
      <c r="CJ345">
        <v>0</v>
      </c>
      <c r="CK345">
        <v>0</v>
      </c>
      <c r="CL345">
        <v>0</v>
      </c>
      <c r="CM345">
        <v>0</v>
      </c>
      <c r="CN345" t="s">
        <v>873</v>
      </c>
      <c r="CO345">
        <v>0</v>
      </c>
      <c r="CP345">
        <v>0</v>
      </c>
      <c r="CQ345">
        <v>0</v>
      </c>
      <c r="CR345">
        <v>0</v>
      </c>
      <c r="CS345">
        <v>0</v>
      </c>
      <c r="CT345">
        <v>0</v>
      </c>
      <c r="CU345">
        <v>0</v>
      </c>
      <c r="CV345">
        <v>0</v>
      </c>
      <c r="CW345">
        <v>0</v>
      </c>
      <c r="CX345">
        <v>0</v>
      </c>
      <c r="CY345">
        <v>0</v>
      </c>
      <c r="CZ345">
        <v>0</v>
      </c>
      <c r="DA345">
        <v>0</v>
      </c>
      <c r="DB345">
        <v>0</v>
      </c>
      <c r="DC345">
        <v>0</v>
      </c>
      <c r="DD345">
        <v>0</v>
      </c>
      <c r="DE345">
        <v>0</v>
      </c>
      <c r="DF345">
        <v>0</v>
      </c>
      <c r="DG345">
        <v>0</v>
      </c>
      <c r="DH345">
        <v>0</v>
      </c>
      <c r="DI345">
        <v>0</v>
      </c>
      <c r="DJ345">
        <v>0</v>
      </c>
      <c r="DK345">
        <v>0</v>
      </c>
      <c r="DL345">
        <v>0</v>
      </c>
      <c r="DM345">
        <v>0</v>
      </c>
      <c r="DN345">
        <v>0</v>
      </c>
      <c r="DO345">
        <v>0</v>
      </c>
      <c r="DP345">
        <v>0</v>
      </c>
      <c r="DQ345">
        <v>0</v>
      </c>
      <c r="DR345">
        <v>0</v>
      </c>
      <c r="DS345">
        <v>0</v>
      </c>
      <c r="DT345">
        <v>0</v>
      </c>
      <c r="DU345">
        <v>0</v>
      </c>
      <c r="DV345">
        <v>0</v>
      </c>
      <c r="DW345">
        <v>0</v>
      </c>
      <c r="DX345">
        <v>0</v>
      </c>
      <c r="DY345">
        <v>0</v>
      </c>
      <c r="DZ345">
        <v>0</v>
      </c>
      <c r="EA345">
        <v>0</v>
      </c>
      <c r="EB345">
        <v>0</v>
      </c>
      <c r="EC345">
        <v>0</v>
      </c>
      <c r="ED345">
        <v>0</v>
      </c>
      <c r="EE345">
        <v>0</v>
      </c>
      <c r="EF345" t="s">
        <v>874</v>
      </c>
      <c r="EG345">
        <v>0</v>
      </c>
      <c r="EH345">
        <v>0</v>
      </c>
      <c r="EI345">
        <v>0</v>
      </c>
      <c r="EJ345">
        <v>0</v>
      </c>
      <c r="EK345">
        <v>0</v>
      </c>
      <c r="EL345" t="s">
        <v>872</v>
      </c>
      <c r="EM345" t="s">
        <v>872</v>
      </c>
      <c r="EN345" t="s">
        <v>872</v>
      </c>
      <c r="EO345" t="s">
        <v>872</v>
      </c>
      <c r="EQ345">
        <v>2674932</v>
      </c>
      <c r="ER345" s="22">
        <v>0</v>
      </c>
      <c r="ES345">
        <v>0</v>
      </c>
      <c r="ET345">
        <v>0</v>
      </c>
      <c r="EU345">
        <v>0</v>
      </c>
      <c r="EV345">
        <v>0</v>
      </c>
      <c r="EW345">
        <v>0</v>
      </c>
      <c r="EX345">
        <v>0</v>
      </c>
      <c r="EY345">
        <v>17.14</v>
      </c>
      <c r="EZ345">
        <v>0</v>
      </c>
      <c r="FA345">
        <v>0</v>
      </c>
      <c r="FB345">
        <v>0</v>
      </c>
      <c r="FC345">
        <v>0</v>
      </c>
      <c r="FD345">
        <v>0</v>
      </c>
      <c r="FE345">
        <v>0</v>
      </c>
      <c r="FF345" t="s">
        <v>875</v>
      </c>
      <c r="FG345">
        <v>0</v>
      </c>
      <c r="FH345">
        <v>0</v>
      </c>
      <c r="FI345">
        <v>0</v>
      </c>
      <c r="FJ345">
        <v>0</v>
      </c>
      <c r="FK345">
        <v>0</v>
      </c>
      <c r="FL345">
        <v>0</v>
      </c>
      <c r="FM345">
        <v>0</v>
      </c>
      <c r="FN345">
        <v>0</v>
      </c>
      <c r="FO345">
        <v>0</v>
      </c>
      <c r="FP345">
        <v>0</v>
      </c>
      <c r="FQ345">
        <v>0</v>
      </c>
      <c r="FR345">
        <v>0</v>
      </c>
      <c r="FS345">
        <v>0</v>
      </c>
      <c r="FT345">
        <v>0</v>
      </c>
      <c r="FU345">
        <v>0</v>
      </c>
      <c r="FV345">
        <v>0</v>
      </c>
      <c r="FW345">
        <v>0</v>
      </c>
      <c r="FX345">
        <v>0</v>
      </c>
      <c r="FY345">
        <v>0</v>
      </c>
      <c r="FZ345">
        <v>0</v>
      </c>
      <c r="GA345">
        <v>0</v>
      </c>
      <c r="GB345">
        <v>0</v>
      </c>
      <c r="GC345">
        <v>0</v>
      </c>
      <c r="GD345">
        <v>0</v>
      </c>
      <c r="GE345">
        <v>0</v>
      </c>
      <c r="GF345">
        <v>0</v>
      </c>
      <c r="GG345">
        <v>0</v>
      </c>
      <c r="GH345">
        <v>0</v>
      </c>
      <c r="GI345">
        <v>0</v>
      </c>
      <c r="GJ345">
        <v>0</v>
      </c>
      <c r="GK345">
        <v>0</v>
      </c>
      <c r="GL345">
        <v>0</v>
      </c>
      <c r="GM345">
        <v>0</v>
      </c>
      <c r="GN345">
        <v>0</v>
      </c>
      <c r="GO345">
        <v>0</v>
      </c>
      <c r="GP345">
        <v>0</v>
      </c>
      <c r="GQ345">
        <v>0</v>
      </c>
      <c r="GR345">
        <v>0</v>
      </c>
      <c r="GS345">
        <v>0</v>
      </c>
      <c r="GT345">
        <v>0</v>
      </c>
      <c r="GU345">
        <v>0</v>
      </c>
      <c r="GV345">
        <v>0</v>
      </c>
      <c r="GW345">
        <v>0</v>
      </c>
      <c r="GX345" t="s">
        <v>876</v>
      </c>
      <c r="GY345">
        <v>0</v>
      </c>
      <c r="GZ345">
        <v>0</v>
      </c>
      <c r="HA345">
        <v>0</v>
      </c>
      <c r="HB345">
        <v>0</v>
      </c>
      <c r="HC345">
        <v>0</v>
      </c>
      <c r="HD345" t="s">
        <v>872</v>
      </c>
      <c r="HE345" t="s">
        <v>872</v>
      </c>
      <c r="HF345" t="s">
        <v>872</v>
      </c>
      <c r="HG345" t="s">
        <v>872</v>
      </c>
      <c r="HI345">
        <v>2484250</v>
      </c>
      <c r="HJ345">
        <v>0</v>
      </c>
      <c r="HK345">
        <v>0</v>
      </c>
      <c r="HL345">
        <v>0</v>
      </c>
      <c r="HM345">
        <v>0</v>
      </c>
      <c r="HN345">
        <v>0</v>
      </c>
      <c r="HO345">
        <v>0</v>
      </c>
      <c r="HP345">
        <v>0</v>
      </c>
      <c r="HQ345">
        <v>15.86</v>
      </c>
      <c r="HR345">
        <v>0</v>
      </c>
      <c r="HS345">
        <v>0</v>
      </c>
      <c r="HT345">
        <v>0</v>
      </c>
      <c r="HU345">
        <v>0</v>
      </c>
      <c r="HV345">
        <v>0</v>
      </c>
      <c r="HW345">
        <v>0</v>
      </c>
      <c r="HX345" t="s">
        <v>877</v>
      </c>
      <c r="HY345">
        <v>0</v>
      </c>
      <c r="HZ345">
        <v>0</v>
      </c>
      <c r="IA345">
        <v>0</v>
      </c>
      <c r="IB345">
        <v>0</v>
      </c>
      <c r="IC345">
        <v>0</v>
      </c>
      <c r="ID345">
        <v>0</v>
      </c>
      <c r="IE345">
        <v>0</v>
      </c>
      <c r="IF345">
        <v>0</v>
      </c>
      <c r="IG345">
        <v>0</v>
      </c>
      <c r="IH345">
        <v>0</v>
      </c>
      <c r="II345">
        <v>0</v>
      </c>
      <c r="IJ345">
        <v>0</v>
      </c>
      <c r="IK345">
        <v>0</v>
      </c>
      <c r="IL345">
        <v>0</v>
      </c>
      <c r="IM345">
        <v>0</v>
      </c>
      <c r="IN345">
        <v>0</v>
      </c>
      <c r="IO345">
        <v>0</v>
      </c>
      <c r="IP345">
        <v>0</v>
      </c>
      <c r="IQ345">
        <v>0</v>
      </c>
      <c r="IR345">
        <v>0</v>
      </c>
      <c r="IS345">
        <v>0</v>
      </c>
      <c r="IT345">
        <v>0</v>
      </c>
      <c r="IU345">
        <v>0</v>
      </c>
      <c r="IV345">
        <v>0</v>
      </c>
      <c r="IW345">
        <v>0</v>
      </c>
      <c r="IX345">
        <v>0</v>
      </c>
      <c r="IY345">
        <v>0</v>
      </c>
      <c r="IZ345">
        <v>0</v>
      </c>
      <c r="JA345">
        <v>0</v>
      </c>
      <c r="JB345">
        <v>0</v>
      </c>
      <c r="JC345">
        <v>0</v>
      </c>
      <c r="JD345">
        <v>0</v>
      </c>
      <c r="JE345">
        <v>0</v>
      </c>
      <c r="JF345">
        <v>0</v>
      </c>
      <c r="JG345">
        <v>0</v>
      </c>
      <c r="JH345">
        <v>0</v>
      </c>
      <c r="JI345">
        <v>0</v>
      </c>
      <c r="JJ345">
        <v>0</v>
      </c>
      <c r="JK345">
        <v>0</v>
      </c>
      <c r="JL345" t="s">
        <v>878</v>
      </c>
      <c r="JM345">
        <v>0</v>
      </c>
      <c r="JN345">
        <v>0</v>
      </c>
      <c r="JO345">
        <v>0</v>
      </c>
      <c r="JP345">
        <v>0</v>
      </c>
      <c r="JQ345">
        <v>0</v>
      </c>
      <c r="JR345">
        <v>44317.36438082176</v>
      </c>
      <c r="JS345">
        <v>2</v>
      </c>
      <c r="JT345">
        <v>1</v>
      </c>
    </row>
    <row r="346" spans="1:280" x14ac:dyDescent="0.25">
      <c r="A346">
        <v>1980</v>
      </c>
      <c r="B346">
        <v>1980</v>
      </c>
      <c r="C346" t="s">
        <v>1014</v>
      </c>
      <c r="D346" t="s">
        <v>144</v>
      </c>
      <c r="E346" t="s">
        <v>556</v>
      </c>
      <c r="H346">
        <v>5040000</v>
      </c>
      <c r="I346">
        <v>0</v>
      </c>
      <c r="J346">
        <v>0</v>
      </c>
      <c r="K346">
        <v>0</v>
      </c>
      <c r="L346">
        <v>0</v>
      </c>
      <c r="M346">
        <v>0</v>
      </c>
      <c r="N346">
        <v>0</v>
      </c>
      <c r="O346">
        <v>0</v>
      </c>
      <c r="P346">
        <v>8.8000000000000007</v>
      </c>
      <c r="Q346">
        <v>0</v>
      </c>
      <c r="R346">
        <v>0</v>
      </c>
      <c r="S346">
        <v>0</v>
      </c>
      <c r="T346">
        <v>0</v>
      </c>
      <c r="U346">
        <v>0</v>
      </c>
      <c r="V346" t="s">
        <v>870</v>
      </c>
      <c r="W346">
        <v>0</v>
      </c>
      <c r="X346">
        <v>0</v>
      </c>
      <c r="Y346">
        <v>0</v>
      </c>
      <c r="Z346">
        <v>0</v>
      </c>
      <c r="AA346">
        <v>0</v>
      </c>
      <c r="AB346">
        <v>0</v>
      </c>
      <c r="AC346">
        <v>0</v>
      </c>
      <c r="AD346">
        <v>0</v>
      </c>
      <c r="AE346">
        <v>0</v>
      </c>
      <c r="AF346">
        <v>0</v>
      </c>
      <c r="AG346">
        <v>0</v>
      </c>
      <c r="AH346">
        <v>0</v>
      </c>
      <c r="AI346">
        <v>0</v>
      </c>
      <c r="AJ346">
        <v>0</v>
      </c>
      <c r="AK346">
        <v>0</v>
      </c>
      <c r="AL346">
        <v>0</v>
      </c>
      <c r="AM346">
        <v>0</v>
      </c>
      <c r="AN346">
        <v>0</v>
      </c>
      <c r="AO346">
        <v>0</v>
      </c>
      <c r="AP346">
        <v>0</v>
      </c>
      <c r="AQ346">
        <v>0</v>
      </c>
      <c r="AR346">
        <v>0</v>
      </c>
      <c r="AS346">
        <v>0</v>
      </c>
      <c r="AT346">
        <v>0</v>
      </c>
      <c r="AU346">
        <v>0</v>
      </c>
      <c r="AV346">
        <v>0</v>
      </c>
      <c r="AW346">
        <v>0</v>
      </c>
      <c r="AX346">
        <v>0</v>
      </c>
      <c r="AY346">
        <v>0</v>
      </c>
      <c r="AZ346">
        <v>0</v>
      </c>
      <c r="BA346">
        <v>0</v>
      </c>
      <c r="BB346">
        <v>0</v>
      </c>
      <c r="BC346">
        <v>0</v>
      </c>
      <c r="BD346">
        <v>0</v>
      </c>
      <c r="BE346">
        <v>0</v>
      </c>
      <c r="BF346">
        <v>0</v>
      </c>
      <c r="BG346">
        <v>0</v>
      </c>
      <c r="BH346">
        <v>0</v>
      </c>
      <c r="BI346">
        <v>0</v>
      </c>
      <c r="BJ346">
        <v>0</v>
      </c>
      <c r="BK346">
        <v>0</v>
      </c>
      <c r="BL346">
        <v>0</v>
      </c>
      <c r="BM346">
        <v>0</v>
      </c>
      <c r="BN346" t="s">
        <v>871</v>
      </c>
      <c r="BO346">
        <v>0</v>
      </c>
      <c r="BP346">
        <v>0</v>
      </c>
      <c r="BQ346">
        <v>0</v>
      </c>
      <c r="BR346">
        <v>0</v>
      </c>
      <c r="BS346">
        <v>0</v>
      </c>
      <c r="BT346" t="s">
        <v>872</v>
      </c>
      <c r="BU346" t="s">
        <v>872</v>
      </c>
      <c r="BV346" t="s">
        <v>872</v>
      </c>
      <c r="BW346" t="s">
        <v>872</v>
      </c>
      <c r="BY346">
        <v>4825000</v>
      </c>
      <c r="BZ346">
        <v>0</v>
      </c>
      <c r="CA346">
        <v>0</v>
      </c>
      <c r="CB346">
        <v>0</v>
      </c>
      <c r="CC346">
        <v>0</v>
      </c>
      <c r="CD346">
        <v>0</v>
      </c>
      <c r="CE346">
        <v>0</v>
      </c>
      <c r="CF346">
        <v>0</v>
      </c>
      <c r="CG346">
        <v>8.8000000000000007</v>
      </c>
      <c r="CH346">
        <v>0</v>
      </c>
      <c r="CI346">
        <v>0</v>
      </c>
      <c r="CJ346">
        <v>0</v>
      </c>
      <c r="CK346">
        <v>0</v>
      </c>
      <c r="CL346">
        <v>0</v>
      </c>
      <c r="CM346">
        <v>0</v>
      </c>
      <c r="CN346" t="s">
        <v>873</v>
      </c>
      <c r="CO346">
        <v>0</v>
      </c>
      <c r="CP346">
        <v>0</v>
      </c>
      <c r="CQ346">
        <v>0</v>
      </c>
      <c r="CR346">
        <v>0</v>
      </c>
      <c r="CS346">
        <v>0</v>
      </c>
      <c r="CT346">
        <v>0</v>
      </c>
      <c r="CU346">
        <v>0</v>
      </c>
      <c r="CV346">
        <v>0</v>
      </c>
      <c r="CW346">
        <v>0</v>
      </c>
      <c r="CX346">
        <v>0</v>
      </c>
      <c r="CY346">
        <v>0</v>
      </c>
      <c r="CZ346">
        <v>0</v>
      </c>
      <c r="DA346">
        <v>0</v>
      </c>
      <c r="DB346">
        <v>0</v>
      </c>
      <c r="DC346">
        <v>0</v>
      </c>
      <c r="DD346">
        <v>0</v>
      </c>
      <c r="DE346">
        <v>0</v>
      </c>
      <c r="DF346">
        <v>0</v>
      </c>
      <c r="DG346">
        <v>0</v>
      </c>
      <c r="DH346">
        <v>0</v>
      </c>
      <c r="DI346">
        <v>0</v>
      </c>
      <c r="DJ346">
        <v>0</v>
      </c>
      <c r="DK346">
        <v>0</v>
      </c>
      <c r="DL346">
        <v>0</v>
      </c>
      <c r="DM346">
        <v>0</v>
      </c>
      <c r="DN346">
        <v>0</v>
      </c>
      <c r="DO346">
        <v>0</v>
      </c>
      <c r="DP346">
        <v>0</v>
      </c>
      <c r="DQ346">
        <v>0</v>
      </c>
      <c r="DR346">
        <v>0</v>
      </c>
      <c r="DS346">
        <v>0</v>
      </c>
      <c r="DT346">
        <v>0</v>
      </c>
      <c r="DU346">
        <v>0</v>
      </c>
      <c r="DV346">
        <v>0</v>
      </c>
      <c r="DW346">
        <v>0</v>
      </c>
      <c r="DX346">
        <v>0</v>
      </c>
      <c r="DY346">
        <v>0</v>
      </c>
      <c r="DZ346">
        <v>0</v>
      </c>
      <c r="EA346">
        <v>0</v>
      </c>
      <c r="EB346">
        <v>0</v>
      </c>
      <c r="EC346">
        <v>0</v>
      </c>
      <c r="ED346">
        <v>0</v>
      </c>
      <c r="EE346">
        <v>0</v>
      </c>
      <c r="EF346" t="s">
        <v>874</v>
      </c>
      <c r="EG346">
        <v>0</v>
      </c>
      <c r="EH346">
        <v>0</v>
      </c>
      <c r="EI346">
        <v>0</v>
      </c>
      <c r="EJ346">
        <v>0</v>
      </c>
      <c r="EK346">
        <v>0</v>
      </c>
      <c r="EL346" t="s">
        <v>872</v>
      </c>
      <c r="EM346" t="s">
        <v>872</v>
      </c>
      <c r="EN346" t="s">
        <v>872</v>
      </c>
      <c r="EO346" t="s">
        <v>872</v>
      </c>
      <c r="EQ346">
        <v>4686484</v>
      </c>
      <c r="ER346" s="22">
        <v>0</v>
      </c>
      <c r="ES346">
        <v>0</v>
      </c>
      <c r="ET346">
        <v>0</v>
      </c>
      <c r="EU346">
        <v>0</v>
      </c>
      <c r="EV346">
        <v>0</v>
      </c>
      <c r="EW346">
        <v>0</v>
      </c>
      <c r="EX346">
        <v>0</v>
      </c>
      <c r="EY346">
        <v>8.8000000000000007</v>
      </c>
      <c r="EZ346">
        <v>0</v>
      </c>
      <c r="FA346">
        <v>0</v>
      </c>
      <c r="FB346">
        <v>0</v>
      </c>
      <c r="FC346">
        <v>0</v>
      </c>
      <c r="FD346">
        <v>0</v>
      </c>
      <c r="FE346">
        <v>0</v>
      </c>
      <c r="FF346" t="s">
        <v>875</v>
      </c>
      <c r="FG346">
        <v>0</v>
      </c>
      <c r="FH346">
        <v>0</v>
      </c>
      <c r="FI346">
        <v>0</v>
      </c>
      <c r="FJ346">
        <v>0</v>
      </c>
      <c r="FK346">
        <v>0</v>
      </c>
      <c r="FL346">
        <v>0</v>
      </c>
      <c r="FM346">
        <v>0</v>
      </c>
      <c r="FN346">
        <v>0</v>
      </c>
      <c r="FO346">
        <v>0</v>
      </c>
      <c r="FP346">
        <v>0</v>
      </c>
      <c r="FQ346">
        <v>0</v>
      </c>
      <c r="FR346">
        <v>0</v>
      </c>
      <c r="FS346">
        <v>0</v>
      </c>
      <c r="FT346">
        <v>0</v>
      </c>
      <c r="FU346">
        <v>0</v>
      </c>
      <c r="FV346">
        <v>0</v>
      </c>
      <c r="FW346">
        <v>0</v>
      </c>
      <c r="FX346">
        <v>0</v>
      </c>
      <c r="FY346">
        <v>0</v>
      </c>
      <c r="FZ346">
        <v>0</v>
      </c>
      <c r="GA346">
        <v>0</v>
      </c>
      <c r="GB346">
        <v>0</v>
      </c>
      <c r="GC346">
        <v>0</v>
      </c>
      <c r="GD346">
        <v>0</v>
      </c>
      <c r="GE346">
        <v>0</v>
      </c>
      <c r="GF346">
        <v>0</v>
      </c>
      <c r="GG346">
        <v>0</v>
      </c>
      <c r="GH346">
        <v>0</v>
      </c>
      <c r="GI346">
        <v>0</v>
      </c>
      <c r="GJ346">
        <v>0</v>
      </c>
      <c r="GK346">
        <v>0</v>
      </c>
      <c r="GL346">
        <v>0</v>
      </c>
      <c r="GM346">
        <v>0</v>
      </c>
      <c r="GN346">
        <v>0</v>
      </c>
      <c r="GO346">
        <v>0</v>
      </c>
      <c r="GP346">
        <v>0</v>
      </c>
      <c r="GQ346">
        <v>0</v>
      </c>
      <c r="GR346">
        <v>0</v>
      </c>
      <c r="GS346">
        <v>0</v>
      </c>
      <c r="GT346">
        <v>0</v>
      </c>
      <c r="GU346">
        <v>0</v>
      </c>
      <c r="GV346">
        <v>0</v>
      </c>
      <c r="GW346">
        <v>0</v>
      </c>
      <c r="GX346" t="s">
        <v>876</v>
      </c>
      <c r="GY346">
        <v>0</v>
      </c>
      <c r="GZ346">
        <v>0</v>
      </c>
      <c r="HA346">
        <v>0</v>
      </c>
      <c r="HB346">
        <v>0</v>
      </c>
      <c r="HC346">
        <v>0</v>
      </c>
      <c r="HD346" t="s">
        <v>872</v>
      </c>
      <c r="HE346" t="s">
        <v>872</v>
      </c>
      <c r="HF346" t="s">
        <v>872</v>
      </c>
      <c r="HG346" t="s">
        <v>872</v>
      </c>
      <c r="HI346">
        <v>4469996</v>
      </c>
      <c r="HJ346">
        <v>0</v>
      </c>
      <c r="HK346">
        <v>0</v>
      </c>
      <c r="HL346">
        <v>0</v>
      </c>
      <c r="HM346">
        <v>0</v>
      </c>
      <c r="HN346">
        <v>0</v>
      </c>
      <c r="HO346">
        <v>0</v>
      </c>
      <c r="HP346">
        <v>0</v>
      </c>
      <c r="HQ346">
        <v>7.8</v>
      </c>
      <c r="HR346">
        <v>0</v>
      </c>
      <c r="HS346">
        <v>0</v>
      </c>
      <c r="HT346">
        <v>0</v>
      </c>
      <c r="HU346">
        <v>0</v>
      </c>
      <c r="HV346">
        <v>0</v>
      </c>
      <c r="HW346">
        <v>0</v>
      </c>
      <c r="HX346" t="s">
        <v>877</v>
      </c>
      <c r="HY346">
        <v>0</v>
      </c>
      <c r="HZ346">
        <v>0</v>
      </c>
      <c r="IA346">
        <v>0</v>
      </c>
      <c r="IB346">
        <v>0</v>
      </c>
      <c r="IC346">
        <v>0</v>
      </c>
      <c r="ID346">
        <v>0</v>
      </c>
      <c r="IE346">
        <v>0</v>
      </c>
      <c r="IF346">
        <v>0</v>
      </c>
      <c r="IG346">
        <v>0</v>
      </c>
      <c r="IH346">
        <v>0</v>
      </c>
      <c r="II346">
        <v>0</v>
      </c>
      <c r="IJ346">
        <v>0</v>
      </c>
      <c r="IK346">
        <v>0</v>
      </c>
      <c r="IL346">
        <v>0</v>
      </c>
      <c r="IM346">
        <v>0</v>
      </c>
      <c r="IN346">
        <v>0</v>
      </c>
      <c r="IO346">
        <v>0</v>
      </c>
      <c r="IP346">
        <v>0</v>
      </c>
      <c r="IQ346">
        <v>0</v>
      </c>
      <c r="IR346">
        <v>0</v>
      </c>
      <c r="IS346">
        <v>0</v>
      </c>
      <c r="IT346">
        <v>0</v>
      </c>
      <c r="IU346">
        <v>0</v>
      </c>
      <c r="IV346">
        <v>0</v>
      </c>
      <c r="IW346">
        <v>0</v>
      </c>
      <c r="IX346">
        <v>0</v>
      </c>
      <c r="IY346">
        <v>0</v>
      </c>
      <c r="IZ346">
        <v>0</v>
      </c>
      <c r="JA346">
        <v>0</v>
      </c>
      <c r="JB346">
        <v>0</v>
      </c>
      <c r="JC346">
        <v>0</v>
      </c>
      <c r="JD346">
        <v>0</v>
      </c>
      <c r="JE346">
        <v>0</v>
      </c>
      <c r="JF346">
        <v>0</v>
      </c>
      <c r="JG346">
        <v>0</v>
      </c>
      <c r="JH346">
        <v>0</v>
      </c>
      <c r="JI346">
        <v>0</v>
      </c>
      <c r="JJ346">
        <v>0</v>
      </c>
      <c r="JK346">
        <v>0</v>
      </c>
      <c r="JL346" t="s">
        <v>878</v>
      </c>
      <c r="JM346">
        <v>0</v>
      </c>
      <c r="JN346">
        <v>0</v>
      </c>
      <c r="JO346">
        <v>0</v>
      </c>
      <c r="JP346">
        <v>0</v>
      </c>
      <c r="JQ346">
        <v>0</v>
      </c>
      <c r="JR346">
        <v>44317.36438082176</v>
      </c>
      <c r="JS346">
        <v>2</v>
      </c>
      <c r="JT346">
        <v>1</v>
      </c>
    </row>
    <row r="347" spans="1:280" x14ac:dyDescent="0.25">
      <c r="A347">
        <v>2004</v>
      </c>
      <c r="B347">
        <v>2004</v>
      </c>
      <c r="C347" t="s">
        <v>1015</v>
      </c>
      <c r="D347" t="s">
        <v>173</v>
      </c>
      <c r="E347" t="s">
        <v>557</v>
      </c>
      <c r="H347">
        <v>2732592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0</v>
      </c>
      <c r="O347">
        <v>0</v>
      </c>
      <c r="P347">
        <v>4.8499999999999996</v>
      </c>
      <c r="Q347">
        <v>0</v>
      </c>
      <c r="R347">
        <v>0</v>
      </c>
      <c r="S347">
        <v>0</v>
      </c>
      <c r="T347">
        <v>0</v>
      </c>
      <c r="U347">
        <v>0</v>
      </c>
      <c r="V347" t="s">
        <v>870</v>
      </c>
      <c r="W347">
        <v>0</v>
      </c>
      <c r="X347">
        <v>0</v>
      </c>
      <c r="Y347">
        <v>0</v>
      </c>
      <c r="Z347">
        <v>0</v>
      </c>
      <c r="AA347">
        <v>0</v>
      </c>
      <c r="AB347">
        <v>0</v>
      </c>
      <c r="AC347">
        <v>0</v>
      </c>
      <c r="AD347">
        <v>0</v>
      </c>
      <c r="AE347">
        <v>0</v>
      </c>
      <c r="AF347">
        <v>0</v>
      </c>
      <c r="AG347">
        <v>0</v>
      </c>
      <c r="AH347">
        <v>0</v>
      </c>
      <c r="AI347">
        <v>0</v>
      </c>
      <c r="AJ347">
        <v>0</v>
      </c>
      <c r="AK347">
        <v>0</v>
      </c>
      <c r="AL347">
        <v>0</v>
      </c>
      <c r="AM347">
        <v>0</v>
      </c>
      <c r="AN347">
        <v>0</v>
      </c>
      <c r="AO347">
        <v>0</v>
      </c>
      <c r="AP347">
        <v>0</v>
      </c>
      <c r="AQ347">
        <v>0</v>
      </c>
      <c r="AR347">
        <v>0</v>
      </c>
      <c r="AS347">
        <v>0</v>
      </c>
      <c r="AT347">
        <v>0</v>
      </c>
      <c r="AU347">
        <v>0</v>
      </c>
      <c r="AV347">
        <v>0</v>
      </c>
      <c r="AW347">
        <v>0</v>
      </c>
      <c r="AX347">
        <v>0</v>
      </c>
      <c r="AY347">
        <v>0</v>
      </c>
      <c r="AZ347">
        <v>0</v>
      </c>
      <c r="BA347">
        <v>0</v>
      </c>
      <c r="BB347">
        <v>0</v>
      </c>
      <c r="BC347">
        <v>0</v>
      </c>
      <c r="BD347">
        <v>0</v>
      </c>
      <c r="BE347">
        <v>0</v>
      </c>
      <c r="BF347">
        <v>0</v>
      </c>
      <c r="BG347">
        <v>0</v>
      </c>
      <c r="BH347">
        <v>0</v>
      </c>
      <c r="BI347">
        <v>0</v>
      </c>
      <c r="BJ347">
        <v>0</v>
      </c>
      <c r="BK347">
        <v>0</v>
      </c>
      <c r="BL347">
        <v>0</v>
      </c>
      <c r="BM347">
        <v>0</v>
      </c>
      <c r="BN347" t="s">
        <v>871</v>
      </c>
      <c r="BO347">
        <v>0</v>
      </c>
      <c r="BP347">
        <v>0</v>
      </c>
      <c r="BQ347">
        <v>0</v>
      </c>
      <c r="BR347">
        <v>0</v>
      </c>
      <c r="BS347">
        <v>0</v>
      </c>
      <c r="BT347" t="s">
        <v>872</v>
      </c>
      <c r="BU347" t="s">
        <v>872</v>
      </c>
      <c r="BV347" t="s">
        <v>872</v>
      </c>
      <c r="BW347" t="s">
        <v>872</v>
      </c>
      <c r="BY347">
        <v>2679012</v>
      </c>
      <c r="BZ347">
        <v>0</v>
      </c>
      <c r="CA347">
        <v>0</v>
      </c>
      <c r="CB347">
        <v>0</v>
      </c>
      <c r="CC347">
        <v>0</v>
      </c>
      <c r="CD347">
        <v>0</v>
      </c>
      <c r="CE347">
        <v>0</v>
      </c>
      <c r="CF347">
        <v>0</v>
      </c>
      <c r="CG347">
        <v>4.8499999999999996</v>
      </c>
      <c r="CH347">
        <v>0</v>
      </c>
      <c r="CI347">
        <v>0</v>
      </c>
      <c r="CJ347">
        <v>0</v>
      </c>
      <c r="CK347">
        <v>0</v>
      </c>
      <c r="CL347">
        <v>0</v>
      </c>
      <c r="CM347">
        <v>0</v>
      </c>
      <c r="CN347" t="s">
        <v>873</v>
      </c>
      <c r="CO347">
        <v>0</v>
      </c>
      <c r="CP347">
        <v>0</v>
      </c>
      <c r="CQ347">
        <v>0</v>
      </c>
      <c r="CR347">
        <v>0</v>
      </c>
      <c r="CS347">
        <v>0</v>
      </c>
      <c r="CT347">
        <v>0</v>
      </c>
      <c r="CU347">
        <v>0</v>
      </c>
      <c r="CV347">
        <v>0</v>
      </c>
      <c r="CW347">
        <v>0</v>
      </c>
      <c r="CX347">
        <v>0</v>
      </c>
      <c r="CY347">
        <v>0</v>
      </c>
      <c r="CZ347">
        <v>0</v>
      </c>
      <c r="DA347">
        <v>0</v>
      </c>
      <c r="DB347">
        <v>0</v>
      </c>
      <c r="DC347">
        <v>0</v>
      </c>
      <c r="DD347">
        <v>0</v>
      </c>
      <c r="DE347">
        <v>0</v>
      </c>
      <c r="DF347">
        <v>0</v>
      </c>
      <c r="DG347">
        <v>0</v>
      </c>
      <c r="DH347">
        <v>0</v>
      </c>
      <c r="DI347">
        <v>0</v>
      </c>
      <c r="DJ347">
        <v>0</v>
      </c>
      <c r="DK347">
        <v>0</v>
      </c>
      <c r="DL347">
        <v>0</v>
      </c>
      <c r="DM347">
        <v>0</v>
      </c>
      <c r="DN347">
        <v>0</v>
      </c>
      <c r="DO347">
        <v>0</v>
      </c>
      <c r="DP347">
        <v>0</v>
      </c>
      <c r="DQ347">
        <v>0</v>
      </c>
      <c r="DR347">
        <v>0</v>
      </c>
      <c r="DS347">
        <v>0</v>
      </c>
      <c r="DT347">
        <v>0</v>
      </c>
      <c r="DU347">
        <v>0</v>
      </c>
      <c r="DV347">
        <v>0</v>
      </c>
      <c r="DW347">
        <v>0</v>
      </c>
      <c r="DX347">
        <v>0</v>
      </c>
      <c r="DY347">
        <v>0</v>
      </c>
      <c r="DZ347">
        <v>0</v>
      </c>
      <c r="EA347">
        <v>0</v>
      </c>
      <c r="EB347">
        <v>0</v>
      </c>
      <c r="EC347">
        <v>0</v>
      </c>
      <c r="ED347">
        <v>0</v>
      </c>
      <c r="EE347">
        <v>0</v>
      </c>
      <c r="EF347" t="s">
        <v>874</v>
      </c>
      <c r="EG347">
        <v>0</v>
      </c>
      <c r="EH347">
        <v>0</v>
      </c>
      <c r="EI347">
        <v>0</v>
      </c>
      <c r="EJ347">
        <v>0</v>
      </c>
      <c r="EK347">
        <v>0</v>
      </c>
      <c r="EL347" t="s">
        <v>872</v>
      </c>
      <c r="EM347" t="s">
        <v>872</v>
      </c>
      <c r="EN347" t="s">
        <v>872</v>
      </c>
      <c r="EO347" t="s">
        <v>872</v>
      </c>
      <c r="EQ347">
        <v>2789775</v>
      </c>
      <c r="ER347" s="22">
        <v>0</v>
      </c>
      <c r="ES347">
        <v>0</v>
      </c>
      <c r="ET347">
        <v>0</v>
      </c>
      <c r="EU347">
        <v>0</v>
      </c>
      <c r="EV347">
        <v>0</v>
      </c>
      <c r="EW347">
        <v>0</v>
      </c>
      <c r="EX347">
        <v>0</v>
      </c>
      <c r="EY347">
        <v>4.8499999999999996</v>
      </c>
      <c r="EZ347">
        <v>0</v>
      </c>
      <c r="FA347">
        <v>0</v>
      </c>
      <c r="FB347">
        <v>0</v>
      </c>
      <c r="FC347">
        <v>0</v>
      </c>
      <c r="FD347">
        <v>0</v>
      </c>
      <c r="FE347">
        <v>0</v>
      </c>
      <c r="FF347" t="s">
        <v>875</v>
      </c>
      <c r="FG347">
        <v>0</v>
      </c>
      <c r="FH347">
        <v>0</v>
      </c>
      <c r="FI347">
        <v>0</v>
      </c>
      <c r="FJ347">
        <v>0</v>
      </c>
      <c r="FK347">
        <v>0</v>
      </c>
      <c r="FL347">
        <v>0</v>
      </c>
      <c r="FM347">
        <v>0</v>
      </c>
      <c r="FN347">
        <v>0</v>
      </c>
      <c r="FO347">
        <v>0</v>
      </c>
      <c r="FP347">
        <v>0</v>
      </c>
      <c r="FQ347">
        <v>0</v>
      </c>
      <c r="FR347">
        <v>0</v>
      </c>
      <c r="FS347">
        <v>0</v>
      </c>
      <c r="FT347">
        <v>0</v>
      </c>
      <c r="FU347">
        <v>0</v>
      </c>
      <c r="FV347">
        <v>0</v>
      </c>
      <c r="FW347">
        <v>0</v>
      </c>
      <c r="FX347">
        <v>0</v>
      </c>
      <c r="FY347">
        <v>0</v>
      </c>
      <c r="FZ347">
        <v>0</v>
      </c>
      <c r="GA347">
        <v>0</v>
      </c>
      <c r="GB347">
        <v>0</v>
      </c>
      <c r="GC347">
        <v>0</v>
      </c>
      <c r="GD347">
        <v>0</v>
      </c>
      <c r="GE347">
        <v>0</v>
      </c>
      <c r="GF347">
        <v>0</v>
      </c>
      <c r="GG347">
        <v>0</v>
      </c>
      <c r="GH347">
        <v>0</v>
      </c>
      <c r="GI347">
        <v>0</v>
      </c>
      <c r="GJ347">
        <v>0</v>
      </c>
      <c r="GK347">
        <v>0</v>
      </c>
      <c r="GL347">
        <v>0</v>
      </c>
      <c r="GM347">
        <v>0</v>
      </c>
      <c r="GN347">
        <v>0</v>
      </c>
      <c r="GO347">
        <v>0</v>
      </c>
      <c r="GP347">
        <v>0</v>
      </c>
      <c r="GQ347">
        <v>0</v>
      </c>
      <c r="GR347">
        <v>0</v>
      </c>
      <c r="GS347">
        <v>0</v>
      </c>
      <c r="GT347">
        <v>0</v>
      </c>
      <c r="GU347">
        <v>0</v>
      </c>
      <c r="GV347">
        <v>0</v>
      </c>
      <c r="GW347">
        <v>0</v>
      </c>
      <c r="GX347" t="s">
        <v>876</v>
      </c>
      <c r="GY347">
        <v>0</v>
      </c>
      <c r="GZ347">
        <v>0</v>
      </c>
      <c r="HA347">
        <v>0</v>
      </c>
      <c r="HB347">
        <v>0</v>
      </c>
      <c r="HC347">
        <v>0</v>
      </c>
      <c r="HD347" t="s">
        <v>872</v>
      </c>
      <c r="HE347" t="s">
        <v>872</v>
      </c>
      <c r="HF347" t="s">
        <v>872</v>
      </c>
      <c r="HG347" t="s">
        <v>872</v>
      </c>
      <c r="HI347">
        <v>2692504</v>
      </c>
      <c r="HJ347">
        <v>0</v>
      </c>
      <c r="HK347">
        <v>0</v>
      </c>
      <c r="HL347">
        <v>0</v>
      </c>
      <c r="HM347">
        <v>0</v>
      </c>
      <c r="HN347">
        <v>0</v>
      </c>
      <c r="HO347">
        <v>0</v>
      </c>
      <c r="HP347">
        <v>0</v>
      </c>
      <c r="HQ347">
        <v>4.5999999999999996</v>
      </c>
      <c r="HR347">
        <v>0</v>
      </c>
      <c r="HS347">
        <v>0</v>
      </c>
      <c r="HT347">
        <v>0</v>
      </c>
      <c r="HU347">
        <v>0</v>
      </c>
      <c r="HV347">
        <v>0</v>
      </c>
      <c r="HW347">
        <v>0</v>
      </c>
      <c r="HX347" t="s">
        <v>877</v>
      </c>
      <c r="HY347">
        <v>0</v>
      </c>
      <c r="HZ347">
        <v>0</v>
      </c>
      <c r="IA347">
        <v>0</v>
      </c>
      <c r="IB347">
        <v>0</v>
      </c>
      <c r="IC347">
        <v>0</v>
      </c>
      <c r="ID347">
        <v>0</v>
      </c>
      <c r="IE347">
        <v>0</v>
      </c>
      <c r="IF347">
        <v>0</v>
      </c>
      <c r="IG347">
        <v>0</v>
      </c>
      <c r="IH347">
        <v>0</v>
      </c>
      <c r="II347">
        <v>0</v>
      </c>
      <c r="IJ347">
        <v>0</v>
      </c>
      <c r="IK347">
        <v>0</v>
      </c>
      <c r="IL347">
        <v>0</v>
      </c>
      <c r="IM347">
        <v>0</v>
      </c>
      <c r="IN347">
        <v>0</v>
      </c>
      <c r="IO347">
        <v>0</v>
      </c>
      <c r="IP347">
        <v>0</v>
      </c>
      <c r="IQ347">
        <v>0</v>
      </c>
      <c r="IR347">
        <v>0</v>
      </c>
      <c r="IS347">
        <v>0</v>
      </c>
      <c r="IT347">
        <v>0</v>
      </c>
      <c r="IU347">
        <v>0</v>
      </c>
      <c r="IV347">
        <v>0</v>
      </c>
      <c r="IW347">
        <v>0</v>
      </c>
      <c r="IX347">
        <v>0</v>
      </c>
      <c r="IY347">
        <v>0</v>
      </c>
      <c r="IZ347">
        <v>0</v>
      </c>
      <c r="JA347">
        <v>0</v>
      </c>
      <c r="JB347">
        <v>0</v>
      </c>
      <c r="JC347">
        <v>0</v>
      </c>
      <c r="JD347">
        <v>0</v>
      </c>
      <c r="JE347">
        <v>0</v>
      </c>
      <c r="JF347">
        <v>0</v>
      </c>
      <c r="JG347">
        <v>0</v>
      </c>
      <c r="JH347">
        <v>0</v>
      </c>
      <c r="JI347">
        <v>0</v>
      </c>
      <c r="JJ347">
        <v>0</v>
      </c>
      <c r="JK347">
        <v>0</v>
      </c>
      <c r="JL347" t="s">
        <v>878</v>
      </c>
      <c r="JM347">
        <v>0</v>
      </c>
      <c r="JN347">
        <v>0</v>
      </c>
      <c r="JO347">
        <v>0</v>
      </c>
      <c r="JP347">
        <v>0</v>
      </c>
      <c r="JQ347">
        <v>0</v>
      </c>
      <c r="JR347">
        <v>44317.36438082176</v>
      </c>
      <c r="JS347">
        <v>2</v>
      </c>
      <c r="JT347">
        <v>1</v>
      </c>
    </row>
    <row r="348" spans="1:280" x14ac:dyDescent="0.25">
      <c r="A348">
        <v>2007</v>
      </c>
      <c r="B348">
        <v>2007</v>
      </c>
      <c r="C348" t="s">
        <v>1016</v>
      </c>
      <c r="D348" t="s">
        <v>178</v>
      </c>
      <c r="E348" t="s">
        <v>558</v>
      </c>
      <c r="H348">
        <v>2100000</v>
      </c>
      <c r="I348">
        <v>0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>
        <v>0</v>
      </c>
      <c r="U348">
        <v>0</v>
      </c>
      <c r="V348" t="s">
        <v>870</v>
      </c>
      <c r="W348">
        <v>0</v>
      </c>
      <c r="X348">
        <v>0</v>
      </c>
      <c r="Y348">
        <v>0</v>
      </c>
      <c r="Z348">
        <v>0</v>
      </c>
      <c r="AA348">
        <v>0</v>
      </c>
      <c r="AB348">
        <v>0</v>
      </c>
      <c r="AC348">
        <v>0</v>
      </c>
      <c r="AD348">
        <v>0</v>
      </c>
      <c r="AE348">
        <v>0</v>
      </c>
      <c r="AF348">
        <v>0</v>
      </c>
      <c r="AG348">
        <v>0</v>
      </c>
      <c r="AH348">
        <v>0</v>
      </c>
      <c r="AI348">
        <v>0</v>
      </c>
      <c r="AJ348">
        <v>0</v>
      </c>
      <c r="AK348">
        <v>0</v>
      </c>
      <c r="AL348">
        <v>0</v>
      </c>
      <c r="AM348">
        <v>0</v>
      </c>
      <c r="AN348">
        <v>0</v>
      </c>
      <c r="AO348">
        <v>0</v>
      </c>
      <c r="AP348">
        <v>0</v>
      </c>
      <c r="AQ348">
        <v>0</v>
      </c>
      <c r="AR348">
        <v>0</v>
      </c>
      <c r="AS348">
        <v>0</v>
      </c>
      <c r="AT348">
        <v>0</v>
      </c>
      <c r="AU348">
        <v>0</v>
      </c>
      <c r="AV348">
        <v>0</v>
      </c>
      <c r="AW348">
        <v>0</v>
      </c>
      <c r="AX348">
        <v>0</v>
      </c>
      <c r="AY348">
        <v>0</v>
      </c>
      <c r="AZ348">
        <v>0</v>
      </c>
      <c r="BA348">
        <v>0</v>
      </c>
      <c r="BB348">
        <v>0</v>
      </c>
      <c r="BC348">
        <v>0</v>
      </c>
      <c r="BD348">
        <v>0</v>
      </c>
      <c r="BE348">
        <v>0</v>
      </c>
      <c r="BF348">
        <v>0</v>
      </c>
      <c r="BG348">
        <v>0</v>
      </c>
      <c r="BH348">
        <v>0</v>
      </c>
      <c r="BI348">
        <v>0</v>
      </c>
      <c r="BJ348">
        <v>0</v>
      </c>
      <c r="BK348">
        <v>0</v>
      </c>
      <c r="BL348">
        <v>0</v>
      </c>
      <c r="BM348">
        <v>0</v>
      </c>
      <c r="BN348" t="s">
        <v>871</v>
      </c>
      <c r="BO348">
        <v>0</v>
      </c>
      <c r="BP348">
        <v>0</v>
      </c>
      <c r="BQ348">
        <v>0</v>
      </c>
      <c r="BR348">
        <v>0</v>
      </c>
      <c r="BS348">
        <v>0</v>
      </c>
      <c r="BT348" t="s">
        <v>872</v>
      </c>
      <c r="BU348" t="s">
        <v>872</v>
      </c>
      <c r="BV348" t="s">
        <v>872</v>
      </c>
      <c r="BW348" t="s">
        <v>872</v>
      </c>
      <c r="BY348">
        <v>2100000</v>
      </c>
      <c r="BZ348">
        <v>0</v>
      </c>
      <c r="CA348">
        <v>0</v>
      </c>
      <c r="CB348">
        <v>0</v>
      </c>
      <c r="CC348">
        <v>0</v>
      </c>
      <c r="CD348">
        <v>0</v>
      </c>
      <c r="CE348">
        <v>0</v>
      </c>
      <c r="CF348">
        <v>0</v>
      </c>
      <c r="CG348">
        <v>0</v>
      </c>
      <c r="CH348">
        <v>0</v>
      </c>
      <c r="CI348">
        <v>0</v>
      </c>
      <c r="CJ348">
        <v>0</v>
      </c>
      <c r="CK348">
        <v>0</v>
      </c>
      <c r="CL348">
        <v>0</v>
      </c>
      <c r="CM348">
        <v>0</v>
      </c>
      <c r="CN348" t="s">
        <v>873</v>
      </c>
      <c r="CO348">
        <v>0</v>
      </c>
      <c r="CP348">
        <v>0</v>
      </c>
      <c r="CQ348">
        <v>0</v>
      </c>
      <c r="CR348">
        <v>0</v>
      </c>
      <c r="CS348">
        <v>0</v>
      </c>
      <c r="CT348">
        <v>0</v>
      </c>
      <c r="CU348">
        <v>0</v>
      </c>
      <c r="CV348">
        <v>0</v>
      </c>
      <c r="CW348">
        <v>0</v>
      </c>
      <c r="CX348">
        <v>0</v>
      </c>
      <c r="CY348">
        <v>0</v>
      </c>
      <c r="CZ348">
        <v>0</v>
      </c>
      <c r="DA348">
        <v>0</v>
      </c>
      <c r="DB348">
        <v>0</v>
      </c>
      <c r="DC348">
        <v>0</v>
      </c>
      <c r="DD348">
        <v>0</v>
      </c>
      <c r="DE348">
        <v>0</v>
      </c>
      <c r="DF348">
        <v>0</v>
      </c>
      <c r="DG348">
        <v>0</v>
      </c>
      <c r="DH348">
        <v>0</v>
      </c>
      <c r="DI348">
        <v>0</v>
      </c>
      <c r="DJ348">
        <v>0</v>
      </c>
      <c r="DK348">
        <v>0</v>
      </c>
      <c r="DL348">
        <v>0</v>
      </c>
      <c r="DM348">
        <v>0</v>
      </c>
      <c r="DN348">
        <v>0</v>
      </c>
      <c r="DO348">
        <v>0</v>
      </c>
      <c r="DP348">
        <v>0</v>
      </c>
      <c r="DQ348">
        <v>0</v>
      </c>
      <c r="DR348">
        <v>0</v>
      </c>
      <c r="DS348">
        <v>0</v>
      </c>
      <c r="DT348">
        <v>0</v>
      </c>
      <c r="DU348">
        <v>0</v>
      </c>
      <c r="DV348">
        <v>0</v>
      </c>
      <c r="DW348">
        <v>0</v>
      </c>
      <c r="DX348">
        <v>0</v>
      </c>
      <c r="DY348">
        <v>0</v>
      </c>
      <c r="DZ348">
        <v>0</v>
      </c>
      <c r="EA348">
        <v>0</v>
      </c>
      <c r="EB348">
        <v>0</v>
      </c>
      <c r="EC348">
        <v>0</v>
      </c>
      <c r="ED348">
        <v>0</v>
      </c>
      <c r="EE348">
        <v>0</v>
      </c>
      <c r="EF348" t="s">
        <v>874</v>
      </c>
      <c r="EG348">
        <v>0</v>
      </c>
      <c r="EH348">
        <v>0</v>
      </c>
      <c r="EI348">
        <v>0</v>
      </c>
      <c r="EJ348">
        <v>0</v>
      </c>
      <c r="EK348">
        <v>0</v>
      </c>
      <c r="EL348" t="s">
        <v>872</v>
      </c>
      <c r="EM348" t="s">
        <v>872</v>
      </c>
      <c r="EN348" t="s">
        <v>872</v>
      </c>
      <c r="EO348" t="s">
        <v>872</v>
      </c>
      <c r="EQ348">
        <v>2136195</v>
      </c>
      <c r="ER348" s="22">
        <v>0</v>
      </c>
      <c r="ES348">
        <v>0</v>
      </c>
      <c r="ET348">
        <v>0</v>
      </c>
      <c r="EU348">
        <v>0</v>
      </c>
      <c r="EV348">
        <v>0</v>
      </c>
      <c r="EW348">
        <v>0</v>
      </c>
      <c r="EX348">
        <v>0</v>
      </c>
      <c r="EY348">
        <v>0</v>
      </c>
      <c r="EZ348">
        <v>0</v>
      </c>
      <c r="FA348">
        <v>0</v>
      </c>
      <c r="FB348">
        <v>0</v>
      </c>
      <c r="FC348">
        <v>0</v>
      </c>
      <c r="FD348">
        <v>0</v>
      </c>
      <c r="FE348">
        <v>0</v>
      </c>
      <c r="FF348" t="s">
        <v>875</v>
      </c>
      <c r="FG348">
        <v>0</v>
      </c>
      <c r="FH348">
        <v>0</v>
      </c>
      <c r="FI348">
        <v>0</v>
      </c>
      <c r="FJ348">
        <v>0</v>
      </c>
      <c r="FK348">
        <v>0</v>
      </c>
      <c r="FL348">
        <v>0</v>
      </c>
      <c r="FM348">
        <v>0</v>
      </c>
      <c r="FN348">
        <v>0</v>
      </c>
      <c r="FO348">
        <v>0</v>
      </c>
      <c r="FP348">
        <v>0</v>
      </c>
      <c r="FQ348">
        <v>0</v>
      </c>
      <c r="FR348">
        <v>0</v>
      </c>
      <c r="FS348">
        <v>0</v>
      </c>
      <c r="FT348">
        <v>0</v>
      </c>
      <c r="FU348">
        <v>0</v>
      </c>
      <c r="FV348">
        <v>0</v>
      </c>
      <c r="FW348">
        <v>0</v>
      </c>
      <c r="FX348">
        <v>0</v>
      </c>
      <c r="FY348">
        <v>0</v>
      </c>
      <c r="FZ348">
        <v>0</v>
      </c>
      <c r="GA348">
        <v>0</v>
      </c>
      <c r="GB348">
        <v>0</v>
      </c>
      <c r="GC348">
        <v>0</v>
      </c>
      <c r="GD348">
        <v>0</v>
      </c>
      <c r="GE348">
        <v>0</v>
      </c>
      <c r="GF348">
        <v>0</v>
      </c>
      <c r="GG348">
        <v>0</v>
      </c>
      <c r="GH348">
        <v>0</v>
      </c>
      <c r="GI348">
        <v>0</v>
      </c>
      <c r="GJ348">
        <v>0</v>
      </c>
      <c r="GK348">
        <v>0</v>
      </c>
      <c r="GL348">
        <v>0</v>
      </c>
      <c r="GM348">
        <v>0</v>
      </c>
      <c r="GN348">
        <v>0</v>
      </c>
      <c r="GO348">
        <v>0</v>
      </c>
      <c r="GP348">
        <v>0</v>
      </c>
      <c r="GQ348">
        <v>0</v>
      </c>
      <c r="GR348">
        <v>0</v>
      </c>
      <c r="GS348">
        <v>0</v>
      </c>
      <c r="GT348">
        <v>0</v>
      </c>
      <c r="GU348">
        <v>0</v>
      </c>
      <c r="GV348">
        <v>0</v>
      </c>
      <c r="GW348">
        <v>0</v>
      </c>
      <c r="GX348" t="s">
        <v>876</v>
      </c>
      <c r="GY348">
        <v>0</v>
      </c>
      <c r="GZ348">
        <v>0</v>
      </c>
      <c r="HA348">
        <v>0</v>
      </c>
      <c r="HB348">
        <v>0</v>
      </c>
      <c r="HC348">
        <v>0</v>
      </c>
      <c r="HD348" t="s">
        <v>872</v>
      </c>
      <c r="HE348" t="s">
        <v>872</v>
      </c>
      <c r="HF348" t="s">
        <v>872</v>
      </c>
      <c r="HG348" t="s">
        <v>872</v>
      </c>
      <c r="HI348">
        <v>2190818</v>
      </c>
      <c r="HJ348">
        <v>0</v>
      </c>
      <c r="HK348">
        <v>0</v>
      </c>
      <c r="HL348">
        <v>0</v>
      </c>
      <c r="HM348">
        <v>0</v>
      </c>
      <c r="HN348">
        <v>0</v>
      </c>
      <c r="HO348">
        <v>0</v>
      </c>
      <c r="HP348">
        <v>0</v>
      </c>
      <c r="HQ348">
        <v>0</v>
      </c>
      <c r="HR348">
        <v>0</v>
      </c>
      <c r="HS348">
        <v>0</v>
      </c>
      <c r="HT348">
        <v>0</v>
      </c>
      <c r="HU348">
        <v>0</v>
      </c>
      <c r="HV348">
        <v>0</v>
      </c>
      <c r="HW348">
        <v>0</v>
      </c>
      <c r="HX348" t="s">
        <v>877</v>
      </c>
      <c r="HY348">
        <v>0</v>
      </c>
      <c r="HZ348">
        <v>0</v>
      </c>
      <c r="IA348">
        <v>0</v>
      </c>
      <c r="IB348">
        <v>0</v>
      </c>
      <c r="IC348">
        <v>0</v>
      </c>
      <c r="ID348">
        <v>0</v>
      </c>
      <c r="IE348">
        <v>0</v>
      </c>
      <c r="IF348">
        <v>0</v>
      </c>
      <c r="IG348">
        <v>0</v>
      </c>
      <c r="IH348">
        <v>0</v>
      </c>
      <c r="II348">
        <v>0</v>
      </c>
      <c r="IJ348">
        <v>0</v>
      </c>
      <c r="IK348">
        <v>0</v>
      </c>
      <c r="IL348">
        <v>0</v>
      </c>
      <c r="IM348">
        <v>0</v>
      </c>
      <c r="IN348">
        <v>0</v>
      </c>
      <c r="IO348">
        <v>0</v>
      </c>
      <c r="IP348">
        <v>0</v>
      </c>
      <c r="IQ348">
        <v>0</v>
      </c>
      <c r="IR348">
        <v>0</v>
      </c>
      <c r="IS348">
        <v>0</v>
      </c>
      <c r="IT348">
        <v>0</v>
      </c>
      <c r="IU348">
        <v>0</v>
      </c>
      <c r="IV348">
        <v>0</v>
      </c>
      <c r="IW348">
        <v>0</v>
      </c>
      <c r="IX348">
        <v>0</v>
      </c>
      <c r="IY348">
        <v>0</v>
      </c>
      <c r="IZ348">
        <v>0</v>
      </c>
      <c r="JA348">
        <v>0</v>
      </c>
      <c r="JB348">
        <v>0</v>
      </c>
      <c r="JC348">
        <v>0</v>
      </c>
      <c r="JD348">
        <v>0</v>
      </c>
      <c r="JE348">
        <v>0</v>
      </c>
      <c r="JF348">
        <v>0</v>
      </c>
      <c r="JG348">
        <v>0</v>
      </c>
      <c r="JH348">
        <v>0</v>
      </c>
      <c r="JI348">
        <v>0</v>
      </c>
      <c r="JJ348">
        <v>0</v>
      </c>
      <c r="JK348">
        <v>0</v>
      </c>
      <c r="JL348" t="s">
        <v>878</v>
      </c>
      <c r="JM348">
        <v>0</v>
      </c>
      <c r="JN348">
        <v>0</v>
      </c>
      <c r="JO348">
        <v>0</v>
      </c>
      <c r="JP348">
        <v>0</v>
      </c>
      <c r="JQ348">
        <v>0</v>
      </c>
      <c r="JR348">
        <v>44317.36438082176</v>
      </c>
      <c r="JS348">
        <v>2</v>
      </c>
      <c r="JT348">
        <v>1</v>
      </c>
    </row>
    <row r="349" spans="1:280" x14ac:dyDescent="0.25">
      <c r="A349">
        <v>2013</v>
      </c>
      <c r="B349">
        <v>2013</v>
      </c>
      <c r="C349" t="s">
        <v>1017</v>
      </c>
      <c r="D349" t="s">
        <v>189</v>
      </c>
      <c r="E349" t="s">
        <v>559</v>
      </c>
      <c r="H349">
        <v>515000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7500</v>
      </c>
      <c r="O349">
        <v>0</v>
      </c>
      <c r="P349">
        <v>0</v>
      </c>
      <c r="Q349">
        <v>0</v>
      </c>
      <c r="R349">
        <v>0</v>
      </c>
      <c r="S349">
        <v>0</v>
      </c>
      <c r="T349">
        <v>0</v>
      </c>
      <c r="U349">
        <v>0</v>
      </c>
      <c r="V349" t="s">
        <v>870</v>
      </c>
      <c r="W349">
        <v>0</v>
      </c>
      <c r="X349">
        <v>0</v>
      </c>
      <c r="Y349">
        <v>0</v>
      </c>
      <c r="Z349">
        <v>0</v>
      </c>
      <c r="AA349">
        <v>0</v>
      </c>
      <c r="AB349">
        <v>0</v>
      </c>
      <c r="AC349">
        <v>0</v>
      </c>
      <c r="AD349">
        <v>0</v>
      </c>
      <c r="AE349">
        <v>0</v>
      </c>
      <c r="AF349">
        <v>0</v>
      </c>
      <c r="AG349">
        <v>0</v>
      </c>
      <c r="AH349">
        <v>0</v>
      </c>
      <c r="AI349">
        <v>0</v>
      </c>
      <c r="AJ349">
        <v>0</v>
      </c>
      <c r="AK349">
        <v>0</v>
      </c>
      <c r="AL349">
        <v>0</v>
      </c>
      <c r="AM349">
        <v>0</v>
      </c>
      <c r="AN349">
        <v>0</v>
      </c>
      <c r="AO349">
        <v>0</v>
      </c>
      <c r="AP349">
        <v>0</v>
      </c>
      <c r="AQ349">
        <v>0</v>
      </c>
      <c r="AR349">
        <v>0</v>
      </c>
      <c r="AS349">
        <v>0</v>
      </c>
      <c r="AT349">
        <v>0</v>
      </c>
      <c r="AU349">
        <v>0</v>
      </c>
      <c r="AV349">
        <v>0</v>
      </c>
      <c r="AW349">
        <v>0</v>
      </c>
      <c r="AX349">
        <v>0</v>
      </c>
      <c r="AY349">
        <v>0</v>
      </c>
      <c r="AZ349">
        <v>0</v>
      </c>
      <c r="BA349">
        <v>0</v>
      </c>
      <c r="BB349">
        <v>0</v>
      </c>
      <c r="BC349">
        <v>0</v>
      </c>
      <c r="BD349">
        <v>0</v>
      </c>
      <c r="BE349">
        <v>0</v>
      </c>
      <c r="BF349">
        <v>0</v>
      </c>
      <c r="BG349">
        <v>0</v>
      </c>
      <c r="BH349">
        <v>0</v>
      </c>
      <c r="BI349">
        <v>0</v>
      </c>
      <c r="BJ349">
        <v>0</v>
      </c>
      <c r="BK349">
        <v>0</v>
      </c>
      <c r="BL349">
        <v>0</v>
      </c>
      <c r="BM349">
        <v>0</v>
      </c>
      <c r="BN349" t="s">
        <v>871</v>
      </c>
      <c r="BO349">
        <v>0</v>
      </c>
      <c r="BP349">
        <v>0</v>
      </c>
      <c r="BQ349">
        <v>0</v>
      </c>
      <c r="BR349">
        <v>0</v>
      </c>
      <c r="BS349">
        <v>0</v>
      </c>
      <c r="BT349" t="s">
        <v>872</v>
      </c>
      <c r="BU349" t="s">
        <v>872</v>
      </c>
      <c r="BV349" t="s">
        <v>872</v>
      </c>
      <c r="BW349" t="s">
        <v>872</v>
      </c>
      <c r="BY349">
        <v>500000</v>
      </c>
      <c r="BZ349">
        <v>0</v>
      </c>
      <c r="CA349">
        <v>0</v>
      </c>
      <c r="CB349">
        <v>0</v>
      </c>
      <c r="CC349">
        <v>0</v>
      </c>
      <c r="CD349">
        <v>0</v>
      </c>
      <c r="CE349">
        <v>7000</v>
      </c>
      <c r="CF349">
        <v>0</v>
      </c>
      <c r="CG349">
        <v>0</v>
      </c>
      <c r="CH349">
        <v>0</v>
      </c>
      <c r="CI349">
        <v>0</v>
      </c>
      <c r="CJ349">
        <v>0</v>
      </c>
      <c r="CK349">
        <v>0</v>
      </c>
      <c r="CL349">
        <v>0</v>
      </c>
      <c r="CM349">
        <v>0</v>
      </c>
      <c r="CN349" t="s">
        <v>873</v>
      </c>
      <c r="CO349">
        <v>0</v>
      </c>
      <c r="CP349">
        <v>0</v>
      </c>
      <c r="CQ349">
        <v>0</v>
      </c>
      <c r="CR349">
        <v>0</v>
      </c>
      <c r="CS349">
        <v>0</v>
      </c>
      <c r="CT349">
        <v>0</v>
      </c>
      <c r="CU349">
        <v>0</v>
      </c>
      <c r="CV349">
        <v>0</v>
      </c>
      <c r="CW349">
        <v>0</v>
      </c>
      <c r="CX349">
        <v>0</v>
      </c>
      <c r="CY349">
        <v>0</v>
      </c>
      <c r="CZ349">
        <v>0</v>
      </c>
      <c r="DA349">
        <v>0</v>
      </c>
      <c r="DB349">
        <v>0</v>
      </c>
      <c r="DC349">
        <v>0</v>
      </c>
      <c r="DD349">
        <v>0</v>
      </c>
      <c r="DE349">
        <v>0</v>
      </c>
      <c r="DF349">
        <v>0</v>
      </c>
      <c r="DG349">
        <v>0</v>
      </c>
      <c r="DH349">
        <v>0</v>
      </c>
      <c r="DI349">
        <v>0</v>
      </c>
      <c r="DJ349">
        <v>0</v>
      </c>
      <c r="DK349">
        <v>0</v>
      </c>
      <c r="DL349">
        <v>0</v>
      </c>
      <c r="DM349">
        <v>0</v>
      </c>
      <c r="DN349">
        <v>0</v>
      </c>
      <c r="DO349">
        <v>0</v>
      </c>
      <c r="DP349">
        <v>0</v>
      </c>
      <c r="DQ349">
        <v>0</v>
      </c>
      <c r="DR349">
        <v>0</v>
      </c>
      <c r="DS349">
        <v>0</v>
      </c>
      <c r="DT349">
        <v>0</v>
      </c>
      <c r="DU349">
        <v>0</v>
      </c>
      <c r="DV349">
        <v>0</v>
      </c>
      <c r="DW349">
        <v>0</v>
      </c>
      <c r="DX349">
        <v>0</v>
      </c>
      <c r="DY349">
        <v>0</v>
      </c>
      <c r="DZ349">
        <v>0</v>
      </c>
      <c r="EA349">
        <v>0</v>
      </c>
      <c r="EB349">
        <v>0</v>
      </c>
      <c r="EC349">
        <v>0</v>
      </c>
      <c r="ED349">
        <v>0</v>
      </c>
      <c r="EE349">
        <v>0</v>
      </c>
      <c r="EF349" t="s">
        <v>874</v>
      </c>
      <c r="EG349">
        <v>0</v>
      </c>
      <c r="EH349">
        <v>0</v>
      </c>
      <c r="EI349">
        <v>0</v>
      </c>
      <c r="EJ349">
        <v>0</v>
      </c>
      <c r="EK349">
        <v>0</v>
      </c>
      <c r="EL349" t="s">
        <v>872</v>
      </c>
      <c r="EM349" t="s">
        <v>872</v>
      </c>
      <c r="EN349" t="s">
        <v>872</v>
      </c>
      <c r="EO349" t="s">
        <v>872</v>
      </c>
      <c r="EQ349">
        <v>489177</v>
      </c>
      <c r="ER349" s="22">
        <v>0</v>
      </c>
      <c r="ES349">
        <v>0</v>
      </c>
      <c r="ET349">
        <v>0</v>
      </c>
      <c r="EU349">
        <v>0</v>
      </c>
      <c r="EV349">
        <v>0</v>
      </c>
      <c r="EW349">
        <v>0</v>
      </c>
      <c r="EX349">
        <v>0</v>
      </c>
      <c r="EY349">
        <v>0</v>
      </c>
      <c r="EZ349">
        <v>0</v>
      </c>
      <c r="FA349">
        <v>0</v>
      </c>
      <c r="FB349">
        <v>0</v>
      </c>
      <c r="FC349">
        <v>0</v>
      </c>
      <c r="FD349">
        <v>0</v>
      </c>
      <c r="FE349">
        <v>0</v>
      </c>
      <c r="FF349" t="s">
        <v>875</v>
      </c>
      <c r="FG349">
        <v>0</v>
      </c>
      <c r="FH349">
        <v>0</v>
      </c>
      <c r="FI349">
        <v>0</v>
      </c>
      <c r="FJ349">
        <v>0</v>
      </c>
      <c r="FK349">
        <v>0</v>
      </c>
      <c r="FL349">
        <v>0</v>
      </c>
      <c r="FM349">
        <v>0</v>
      </c>
      <c r="FN349">
        <v>0</v>
      </c>
      <c r="FO349">
        <v>0</v>
      </c>
      <c r="FP349">
        <v>0</v>
      </c>
      <c r="FQ349">
        <v>0</v>
      </c>
      <c r="FR349">
        <v>0</v>
      </c>
      <c r="FS349">
        <v>0</v>
      </c>
      <c r="FT349">
        <v>0</v>
      </c>
      <c r="FU349">
        <v>0</v>
      </c>
      <c r="FV349">
        <v>0</v>
      </c>
      <c r="FW349">
        <v>0</v>
      </c>
      <c r="FX349">
        <v>0</v>
      </c>
      <c r="FY349">
        <v>0</v>
      </c>
      <c r="FZ349">
        <v>0</v>
      </c>
      <c r="GA349">
        <v>0</v>
      </c>
      <c r="GB349">
        <v>0</v>
      </c>
      <c r="GC349">
        <v>0</v>
      </c>
      <c r="GD349">
        <v>0</v>
      </c>
      <c r="GE349">
        <v>0</v>
      </c>
      <c r="GF349">
        <v>0</v>
      </c>
      <c r="GG349">
        <v>0</v>
      </c>
      <c r="GH349">
        <v>0</v>
      </c>
      <c r="GI349">
        <v>0</v>
      </c>
      <c r="GJ349">
        <v>0</v>
      </c>
      <c r="GK349">
        <v>0</v>
      </c>
      <c r="GL349">
        <v>0</v>
      </c>
      <c r="GM349">
        <v>0</v>
      </c>
      <c r="GN349">
        <v>0</v>
      </c>
      <c r="GO349">
        <v>0</v>
      </c>
      <c r="GP349">
        <v>0</v>
      </c>
      <c r="GQ349">
        <v>0</v>
      </c>
      <c r="GR349">
        <v>0</v>
      </c>
      <c r="GS349">
        <v>0</v>
      </c>
      <c r="GT349">
        <v>0</v>
      </c>
      <c r="GU349">
        <v>0</v>
      </c>
      <c r="GV349">
        <v>0</v>
      </c>
      <c r="GW349">
        <v>0</v>
      </c>
      <c r="GX349" t="s">
        <v>876</v>
      </c>
      <c r="GY349">
        <v>0</v>
      </c>
      <c r="GZ349">
        <v>0</v>
      </c>
      <c r="HA349">
        <v>0</v>
      </c>
      <c r="HB349">
        <v>0</v>
      </c>
      <c r="HC349">
        <v>0</v>
      </c>
      <c r="HD349" t="s">
        <v>872</v>
      </c>
      <c r="HE349" t="s">
        <v>872</v>
      </c>
      <c r="HF349" t="s">
        <v>872</v>
      </c>
      <c r="HG349" t="s">
        <v>872</v>
      </c>
      <c r="HI349">
        <v>496296</v>
      </c>
      <c r="HJ349">
        <v>0</v>
      </c>
      <c r="HK349">
        <v>0</v>
      </c>
      <c r="HL349">
        <v>0</v>
      </c>
      <c r="HM349">
        <v>0</v>
      </c>
      <c r="HN349">
        <v>0</v>
      </c>
      <c r="HO349">
        <v>0</v>
      </c>
      <c r="HP349">
        <v>0</v>
      </c>
      <c r="HQ349">
        <v>0</v>
      </c>
      <c r="HR349">
        <v>0</v>
      </c>
      <c r="HS349">
        <v>0</v>
      </c>
      <c r="HT349">
        <v>0</v>
      </c>
      <c r="HU349">
        <v>0</v>
      </c>
      <c r="HV349">
        <v>0</v>
      </c>
      <c r="HW349">
        <v>0</v>
      </c>
      <c r="HX349" t="s">
        <v>877</v>
      </c>
      <c r="HY349">
        <v>0</v>
      </c>
      <c r="HZ349">
        <v>0</v>
      </c>
      <c r="IA349">
        <v>0</v>
      </c>
      <c r="IB349">
        <v>0</v>
      </c>
      <c r="IC349">
        <v>0</v>
      </c>
      <c r="ID349">
        <v>0</v>
      </c>
      <c r="IE349">
        <v>0</v>
      </c>
      <c r="IF349">
        <v>0</v>
      </c>
      <c r="IG349">
        <v>0</v>
      </c>
      <c r="IH349">
        <v>0</v>
      </c>
      <c r="II349">
        <v>0</v>
      </c>
      <c r="IJ349">
        <v>0</v>
      </c>
      <c r="IK349">
        <v>0</v>
      </c>
      <c r="IL349">
        <v>0</v>
      </c>
      <c r="IM349">
        <v>0</v>
      </c>
      <c r="IN349">
        <v>0</v>
      </c>
      <c r="IO349">
        <v>0</v>
      </c>
      <c r="IP349">
        <v>0</v>
      </c>
      <c r="IQ349">
        <v>0</v>
      </c>
      <c r="IR349">
        <v>0</v>
      </c>
      <c r="IS349">
        <v>0</v>
      </c>
      <c r="IT349">
        <v>0</v>
      </c>
      <c r="IU349">
        <v>0</v>
      </c>
      <c r="IV349">
        <v>0</v>
      </c>
      <c r="IW349">
        <v>0</v>
      </c>
      <c r="IX349">
        <v>0</v>
      </c>
      <c r="IY349">
        <v>0</v>
      </c>
      <c r="IZ349">
        <v>0</v>
      </c>
      <c r="JA349">
        <v>0</v>
      </c>
      <c r="JB349">
        <v>0</v>
      </c>
      <c r="JC349">
        <v>0</v>
      </c>
      <c r="JD349">
        <v>0</v>
      </c>
      <c r="JE349">
        <v>0</v>
      </c>
      <c r="JF349">
        <v>0</v>
      </c>
      <c r="JG349">
        <v>0</v>
      </c>
      <c r="JH349">
        <v>0</v>
      </c>
      <c r="JI349">
        <v>0</v>
      </c>
      <c r="JJ349">
        <v>0</v>
      </c>
      <c r="JK349">
        <v>0</v>
      </c>
      <c r="JL349" t="s">
        <v>878</v>
      </c>
      <c r="JM349">
        <v>0</v>
      </c>
      <c r="JN349">
        <v>0</v>
      </c>
      <c r="JO349">
        <v>0</v>
      </c>
      <c r="JP349">
        <v>0</v>
      </c>
      <c r="JQ349">
        <v>0</v>
      </c>
      <c r="JR349">
        <v>44317.36438082176</v>
      </c>
      <c r="JS349">
        <v>2</v>
      </c>
      <c r="JT349">
        <v>1</v>
      </c>
    </row>
    <row r="350" spans="1:280" x14ac:dyDescent="0.25">
      <c r="A350">
        <v>2025</v>
      </c>
      <c r="B350">
        <v>2025</v>
      </c>
      <c r="C350" t="s">
        <v>1018</v>
      </c>
      <c r="D350" t="s">
        <v>213</v>
      </c>
      <c r="E350" t="s">
        <v>560</v>
      </c>
      <c r="H350">
        <v>13000000</v>
      </c>
      <c r="I350">
        <v>0</v>
      </c>
      <c r="J350">
        <v>0</v>
      </c>
      <c r="K350">
        <v>0</v>
      </c>
      <c r="L350">
        <v>0</v>
      </c>
      <c r="M350">
        <v>0</v>
      </c>
      <c r="N350">
        <v>0</v>
      </c>
      <c r="O350">
        <v>0</v>
      </c>
      <c r="P350">
        <v>11.01</v>
      </c>
      <c r="Q350">
        <v>0</v>
      </c>
      <c r="R350">
        <v>0</v>
      </c>
      <c r="S350">
        <v>0</v>
      </c>
      <c r="T350">
        <v>0</v>
      </c>
      <c r="U350">
        <v>0</v>
      </c>
      <c r="V350" t="s">
        <v>870</v>
      </c>
      <c r="W350">
        <v>0</v>
      </c>
      <c r="X350">
        <v>0</v>
      </c>
      <c r="Y350">
        <v>0</v>
      </c>
      <c r="Z350">
        <v>0</v>
      </c>
      <c r="AA350">
        <v>0</v>
      </c>
      <c r="AB350">
        <v>0</v>
      </c>
      <c r="AC350">
        <v>0</v>
      </c>
      <c r="AD350">
        <v>0</v>
      </c>
      <c r="AE350">
        <v>0</v>
      </c>
      <c r="AF350">
        <v>0</v>
      </c>
      <c r="AG350">
        <v>0</v>
      </c>
      <c r="AH350">
        <v>0</v>
      </c>
      <c r="AI350">
        <v>0</v>
      </c>
      <c r="AJ350">
        <v>0</v>
      </c>
      <c r="AK350">
        <v>0</v>
      </c>
      <c r="AL350">
        <v>0</v>
      </c>
      <c r="AM350">
        <v>0</v>
      </c>
      <c r="AN350">
        <v>0</v>
      </c>
      <c r="AO350">
        <v>0</v>
      </c>
      <c r="AP350">
        <v>0</v>
      </c>
      <c r="AQ350">
        <v>0</v>
      </c>
      <c r="AR350">
        <v>0</v>
      </c>
      <c r="AS350">
        <v>0</v>
      </c>
      <c r="AT350">
        <v>0</v>
      </c>
      <c r="AU350">
        <v>0</v>
      </c>
      <c r="AV350">
        <v>0</v>
      </c>
      <c r="AW350">
        <v>0</v>
      </c>
      <c r="AX350">
        <v>0</v>
      </c>
      <c r="AY350">
        <v>0</v>
      </c>
      <c r="AZ350">
        <v>0</v>
      </c>
      <c r="BA350">
        <v>0</v>
      </c>
      <c r="BB350">
        <v>0</v>
      </c>
      <c r="BC350">
        <v>0</v>
      </c>
      <c r="BD350">
        <v>0</v>
      </c>
      <c r="BE350">
        <v>0</v>
      </c>
      <c r="BF350">
        <v>0</v>
      </c>
      <c r="BG350">
        <v>0</v>
      </c>
      <c r="BH350">
        <v>0</v>
      </c>
      <c r="BI350">
        <v>0</v>
      </c>
      <c r="BJ350">
        <v>0</v>
      </c>
      <c r="BK350">
        <v>0</v>
      </c>
      <c r="BL350">
        <v>0</v>
      </c>
      <c r="BM350">
        <v>0</v>
      </c>
      <c r="BN350" t="s">
        <v>871</v>
      </c>
      <c r="BO350">
        <v>0</v>
      </c>
      <c r="BP350">
        <v>0</v>
      </c>
      <c r="BQ350">
        <v>0</v>
      </c>
      <c r="BR350">
        <v>0</v>
      </c>
      <c r="BS350">
        <v>0</v>
      </c>
      <c r="BT350" t="s">
        <v>872</v>
      </c>
      <c r="BU350" t="s">
        <v>872</v>
      </c>
      <c r="BV350" t="s">
        <v>872</v>
      </c>
      <c r="BW350" t="s">
        <v>872</v>
      </c>
      <c r="BY350">
        <v>12600000</v>
      </c>
      <c r="BZ350">
        <v>0</v>
      </c>
      <c r="CA350">
        <v>0</v>
      </c>
      <c r="CB350">
        <v>0</v>
      </c>
      <c r="CC350">
        <v>0</v>
      </c>
      <c r="CD350">
        <v>0</v>
      </c>
      <c r="CE350">
        <v>0</v>
      </c>
      <c r="CF350">
        <v>0</v>
      </c>
      <c r="CG350">
        <v>11.01</v>
      </c>
      <c r="CH350">
        <v>0</v>
      </c>
      <c r="CI350">
        <v>0</v>
      </c>
      <c r="CJ350">
        <v>0</v>
      </c>
      <c r="CK350">
        <v>0</v>
      </c>
      <c r="CL350">
        <v>0</v>
      </c>
      <c r="CM350">
        <v>0</v>
      </c>
      <c r="CN350" t="s">
        <v>873</v>
      </c>
      <c r="CO350">
        <v>0</v>
      </c>
      <c r="CP350">
        <v>0</v>
      </c>
      <c r="CQ350">
        <v>0</v>
      </c>
      <c r="CR350">
        <v>0</v>
      </c>
      <c r="CS350">
        <v>0</v>
      </c>
      <c r="CT350">
        <v>0</v>
      </c>
      <c r="CU350">
        <v>0</v>
      </c>
      <c r="CV350">
        <v>0</v>
      </c>
      <c r="CW350">
        <v>0</v>
      </c>
      <c r="CX350">
        <v>0</v>
      </c>
      <c r="CY350">
        <v>0</v>
      </c>
      <c r="CZ350">
        <v>0</v>
      </c>
      <c r="DA350">
        <v>0</v>
      </c>
      <c r="DB350">
        <v>0</v>
      </c>
      <c r="DC350">
        <v>0</v>
      </c>
      <c r="DD350">
        <v>0</v>
      </c>
      <c r="DE350">
        <v>0</v>
      </c>
      <c r="DF350">
        <v>0</v>
      </c>
      <c r="DG350">
        <v>0</v>
      </c>
      <c r="DH350">
        <v>0</v>
      </c>
      <c r="DI350">
        <v>0</v>
      </c>
      <c r="DJ350">
        <v>0</v>
      </c>
      <c r="DK350">
        <v>0</v>
      </c>
      <c r="DL350">
        <v>0</v>
      </c>
      <c r="DM350">
        <v>0</v>
      </c>
      <c r="DN350">
        <v>0</v>
      </c>
      <c r="DO350">
        <v>0</v>
      </c>
      <c r="DP350">
        <v>0</v>
      </c>
      <c r="DQ350">
        <v>0</v>
      </c>
      <c r="DR350">
        <v>0</v>
      </c>
      <c r="DS350">
        <v>0</v>
      </c>
      <c r="DT350">
        <v>0</v>
      </c>
      <c r="DU350">
        <v>0</v>
      </c>
      <c r="DV350">
        <v>0</v>
      </c>
      <c r="DW350">
        <v>0</v>
      </c>
      <c r="DX350">
        <v>0</v>
      </c>
      <c r="DY350">
        <v>0</v>
      </c>
      <c r="DZ350">
        <v>0</v>
      </c>
      <c r="EA350">
        <v>0</v>
      </c>
      <c r="EB350">
        <v>0</v>
      </c>
      <c r="EC350">
        <v>0</v>
      </c>
      <c r="ED350">
        <v>0</v>
      </c>
      <c r="EE350">
        <v>0</v>
      </c>
      <c r="EF350" t="s">
        <v>874</v>
      </c>
      <c r="EG350">
        <v>0</v>
      </c>
      <c r="EH350">
        <v>0</v>
      </c>
      <c r="EI350">
        <v>0</v>
      </c>
      <c r="EJ350">
        <v>0</v>
      </c>
      <c r="EK350">
        <v>0</v>
      </c>
      <c r="EL350" t="s">
        <v>872</v>
      </c>
      <c r="EM350" t="s">
        <v>872</v>
      </c>
      <c r="EN350" t="s">
        <v>872</v>
      </c>
      <c r="EO350" t="s">
        <v>872</v>
      </c>
      <c r="EQ350">
        <v>12129107</v>
      </c>
      <c r="ER350" s="22">
        <v>0</v>
      </c>
      <c r="ES350">
        <v>0</v>
      </c>
      <c r="ET350">
        <v>0</v>
      </c>
      <c r="EU350">
        <v>42480</v>
      </c>
      <c r="EV350">
        <v>0</v>
      </c>
      <c r="EW350">
        <v>0</v>
      </c>
      <c r="EX350">
        <v>0</v>
      </c>
      <c r="EY350">
        <v>11.01</v>
      </c>
      <c r="EZ350">
        <v>0</v>
      </c>
      <c r="FA350">
        <v>0</v>
      </c>
      <c r="FB350">
        <v>0</v>
      </c>
      <c r="FC350">
        <v>0</v>
      </c>
      <c r="FD350">
        <v>0</v>
      </c>
      <c r="FE350">
        <v>0</v>
      </c>
      <c r="FF350" t="s">
        <v>875</v>
      </c>
      <c r="FG350">
        <v>0</v>
      </c>
      <c r="FH350">
        <v>0</v>
      </c>
      <c r="FI350">
        <v>0</v>
      </c>
      <c r="FJ350">
        <v>0</v>
      </c>
      <c r="FK350">
        <v>0</v>
      </c>
      <c r="FL350">
        <v>0</v>
      </c>
      <c r="FM350">
        <v>0</v>
      </c>
      <c r="FN350">
        <v>0</v>
      </c>
      <c r="FO350">
        <v>0</v>
      </c>
      <c r="FP350">
        <v>0</v>
      </c>
      <c r="FQ350">
        <v>0</v>
      </c>
      <c r="FR350">
        <v>0</v>
      </c>
      <c r="FS350">
        <v>0</v>
      </c>
      <c r="FT350">
        <v>0</v>
      </c>
      <c r="FU350">
        <v>0</v>
      </c>
      <c r="FV350">
        <v>0</v>
      </c>
      <c r="FW350">
        <v>0</v>
      </c>
      <c r="FX350">
        <v>0</v>
      </c>
      <c r="FY350">
        <v>0</v>
      </c>
      <c r="FZ350">
        <v>0</v>
      </c>
      <c r="GA350">
        <v>0</v>
      </c>
      <c r="GB350">
        <v>0</v>
      </c>
      <c r="GC350">
        <v>0</v>
      </c>
      <c r="GD350">
        <v>0</v>
      </c>
      <c r="GE350">
        <v>0</v>
      </c>
      <c r="GF350">
        <v>0</v>
      </c>
      <c r="GG350">
        <v>0</v>
      </c>
      <c r="GH350">
        <v>0</v>
      </c>
      <c r="GI350">
        <v>0</v>
      </c>
      <c r="GJ350">
        <v>0</v>
      </c>
      <c r="GK350">
        <v>0</v>
      </c>
      <c r="GL350">
        <v>0</v>
      </c>
      <c r="GM350">
        <v>0</v>
      </c>
      <c r="GN350">
        <v>0</v>
      </c>
      <c r="GO350">
        <v>0</v>
      </c>
      <c r="GP350">
        <v>0</v>
      </c>
      <c r="GQ350">
        <v>0</v>
      </c>
      <c r="GR350">
        <v>0</v>
      </c>
      <c r="GS350">
        <v>0</v>
      </c>
      <c r="GT350">
        <v>0</v>
      </c>
      <c r="GU350">
        <v>0</v>
      </c>
      <c r="GV350">
        <v>0</v>
      </c>
      <c r="GW350">
        <v>0</v>
      </c>
      <c r="GX350" t="s">
        <v>876</v>
      </c>
      <c r="GY350">
        <v>0</v>
      </c>
      <c r="GZ350">
        <v>0</v>
      </c>
      <c r="HA350">
        <v>0</v>
      </c>
      <c r="HB350">
        <v>0</v>
      </c>
      <c r="HC350">
        <v>0</v>
      </c>
      <c r="HD350" t="s">
        <v>872</v>
      </c>
      <c r="HE350" t="s">
        <v>872</v>
      </c>
      <c r="HF350" t="s">
        <v>872</v>
      </c>
      <c r="HG350" t="s">
        <v>872</v>
      </c>
      <c r="HI350">
        <v>11747660</v>
      </c>
      <c r="HJ350">
        <v>0</v>
      </c>
      <c r="HK350">
        <v>0</v>
      </c>
      <c r="HL350">
        <v>0</v>
      </c>
      <c r="HM350">
        <v>77402</v>
      </c>
      <c r="HN350">
        <v>0</v>
      </c>
      <c r="HO350">
        <v>0</v>
      </c>
      <c r="HP350">
        <v>0</v>
      </c>
      <c r="HQ350">
        <v>13.7</v>
      </c>
      <c r="HR350">
        <v>0</v>
      </c>
      <c r="HS350">
        <v>0</v>
      </c>
      <c r="HT350">
        <v>0</v>
      </c>
      <c r="HU350">
        <v>0</v>
      </c>
      <c r="HV350">
        <v>0</v>
      </c>
      <c r="HW350">
        <v>0</v>
      </c>
      <c r="HX350" t="s">
        <v>877</v>
      </c>
      <c r="HY350">
        <v>0</v>
      </c>
      <c r="HZ350">
        <v>0</v>
      </c>
      <c r="IA350">
        <v>0</v>
      </c>
      <c r="IB350">
        <v>0</v>
      </c>
      <c r="IC350">
        <v>0</v>
      </c>
      <c r="ID350">
        <v>0</v>
      </c>
      <c r="IE350">
        <v>0</v>
      </c>
      <c r="IF350">
        <v>0</v>
      </c>
      <c r="IG350">
        <v>0</v>
      </c>
      <c r="IH350">
        <v>0</v>
      </c>
      <c r="II350">
        <v>0</v>
      </c>
      <c r="IJ350">
        <v>0</v>
      </c>
      <c r="IK350">
        <v>0</v>
      </c>
      <c r="IL350">
        <v>0</v>
      </c>
      <c r="IM350">
        <v>0</v>
      </c>
      <c r="IN350">
        <v>0</v>
      </c>
      <c r="IO350">
        <v>0</v>
      </c>
      <c r="IP350">
        <v>0</v>
      </c>
      <c r="IQ350">
        <v>0</v>
      </c>
      <c r="IR350">
        <v>0</v>
      </c>
      <c r="IS350">
        <v>0</v>
      </c>
      <c r="IT350">
        <v>0</v>
      </c>
      <c r="IU350">
        <v>0</v>
      </c>
      <c r="IV350">
        <v>0</v>
      </c>
      <c r="IW350">
        <v>0</v>
      </c>
      <c r="IX350">
        <v>0</v>
      </c>
      <c r="IY350">
        <v>0</v>
      </c>
      <c r="IZ350">
        <v>0</v>
      </c>
      <c r="JA350">
        <v>0</v>
      </c>
      <c r="JB350">
        <v>0</v>
      </c>
      <c r="JC350">
        <v>0</v>
      </c>
      <c r="JD350">
        <v>0</v>
      </c>
      <c r="JE350">
        <v>0</v>
      </c>
      <c r="JF350">
        <v>0</v>
      </c>
      <c r="JG350">
        <v>0</v>
      </c>
      <c r="JH350">
        <v>0</v>
      </c>
      <c r="JI350">
        <v>0</v>
      </c>
      <c r="JJ350">
        <v>0</v>
      </c>
      <c r="JK350">
        <v>0</v>
      </c>
      <c r="JL350" t="s">
        <v>878</v>
      </c>
      <c r="JM350">
        <v>0</v>
      </c>
      <c r="JN350">
        <v>0</v>
      </c>
      <c r="JO350">
        <v>0</v>
      </c>
      <c r="JP350">
        <v>0</v>
      </c>
      <c r="JQ350">
        <v>0</v>
      </c>
      <c r="JR350">
        <v>44317.36438082176</v>
      </c>
      <c r="JS350">
        <v>2</v>
      </c>
      <c r="JT350">
        <v>1</v>
      </c>
    </row>
    <row r="351" spans="1:280" x14ac:dyDescent="0.25">
      <c r="A351">
        <v>2049</v>
      </c>
      <c r="B351">
        <v>2049</v>
      </c>
      <c r="C351" t="s">
        <v>1019</v>
      </c>
      <c r="D351" t="s">
        <v>232</v>
      </c>
      <c r="E351" t="s">
        <v>561</v>
      </c>
      <c r="H351">
        <v>400000</v>
      </c>
      <c r="I351">
        <v>0</v>
      </c>
      <c r="J351">
        <v>0</v>
      </c>
      <c r="K351">
        <v>0</v>
      </c>
      <c r="L351">
        <v>0</v>
      </c>
      <c r="M351">
        <v>0</v>
      </c>
      <c r="N351">
        <v>0</v>
      </c>
      <c r="O351">
        <v>0</v>
      </c>
      <c r="P351">
        <v>2.5</v>
      </c>
      <c r="Q351">
        <v>0</v>
      </c>
      <c r="R351">
        <v>0</v>
      </c>
      <c r="S351">
        <v>0</v>
      </c>
      <c r="T351">
        <v>0</v>
      </c>
      <c r="U351">
        <v>0</v>
      </c>
      <c r="V351" t="s">
        <v>870</v>
      </c>
      <c r="W351">
        <v>0</v>
      </c>
      <c r="X351">
        <v>0</v>
      </c>
      <c r="Y351">
        <v>0</v>
      </c>
      <c r="Z351">
        <v>0</v>
      </c>
      <c r="AA351">
        <v>0</v>
      </c>
      <c r="AB351">
        <v>0</v>
      </c>
      <c r="AC351">
        <v>0</v>
      </c>
      <c r="AD351">
        <v>0</v>
      </c>
      <c r="AE351">
        <v>0</v>
      </c>
      <c r="AF351">
        <v>0</v>
      </c>
      <c r="AG351">
        <v>0</v>
      </c>
      <c r="AH351">
        <v>0</v>
      </c>
      <c r="AI351">
        <v>0</v>
      </c>
      <c r="AJ351">
        <v>0</v>
      </c>
      <c r="AK351">
        <v>0</v>
      </c>
      <c r="AL351">
        <v>0</v>
      </c>
      <c r="AM351">
        <v>0</v>
      </c>
      <c r="AN351">
        <v>0</v>
      </c>
      <c r="AO351">
        <v>0</v>
      </c>
      <c r="AP351">
        <v>0</v>
      </c>
      <c r="AQ351">
        <v>0</v>
      </c>
      <c r="AR351">
        <v>0</v>
      </c>
      <c r="AS351">
        <v>0</v>
      </c>
      <c r="AT351">
        <v>0</v>
      </c>
      <c r="AU351">
        <v>0</v>
      </c>
      <c r="AV351">
        <v>0</v>
      </c>
      <c r="AW351">
        <v>0</v>
      </c>
      <c r="AX351">
        <v>0</v>
      </c>
      <c r="AY351">
        <v>0</v>
      </c>
      <c r="AZ351">
        <v>0</v>
      </c>
      <c r="BA351">
        <v>0</v>
      </c>
      <c r="BB351">
        <v>0</v>
      </c>
      <c r="BC351">
        <v>0</v>
      </c>
      <c r="BD351">
        <v>0</v>
      </c>
      <c r="BE351">
        <v>0</v>
      </c>
      <c r="BF351">
        <v>0</v>
      </c>
      <c r="BG351">
        <v>0</v>
      </c>
      <c r="BH351">
        <v>0</v>
      </c>
      <c r="BI351">
        <v>0</v>
      </c>
      <c r="BJ351">
        <v>0</v>
      </c>
      <c r="BK351">
        <v>0</v>
      </c>
      <c r="BL351">
        <v>0</v>
      </c>
      <c r="BM351">
        <v>0</v>
      </c>
      <c r="BN351" t="s">
        <v>871</v>
      </c>
      <c r="BO351">
        <v>0</v>
      </c>
      <c r="BP351">
        <v>0</v>
      </c>
      <c r="BQ351">
        <v>0</v>
      </c>
      <c r="BR351">
        <v>0</v>
      </c>
      <c r="BS351">
        <v>0</v>
      </c>
      <c r="BT351" t="s">
        <v>872</v>
      </c>
      <c r="BU351" t="s">
        <v>872</v>
      </c>
      <c r="BV351" t="s">
        <v>872</v>
      </c>
      <c r="BW351" t="s">
        <v>872</v>
      </c>
      <c r="BY351">
        <v>382000</v>
      </c>
      <c r="BZ351">
        <v>0</v>
      </c>
      <c r="CA351">
        <v>0</v>
      </c>
      <c r="CB351">
        <v>0</v>
      </c>
      <c r="CC351">
        <v>0</v>
      </c>
      <c r="CD351">
        <v>0</v>
      </c>
      <c r="CE351">
        <v>0</v>
      </c>
      <c r="CF351">
        <v>0</v>
      </c>
      <c r="CG351">
        <v>2.5</v>
      </c>
      <c r="CH351">
        <v>0</v>
      </c>
      <c r="CI351">
        <v>0</v>
      </c>
      <c r="CJ351">
        <v>0</v>
      </c>
      <c r="CK351">
        <v>0</v>
      </c>
      <c r="CL351">
        <v>0</v>
      </c>
      <c r="CM351">
        <v>0</v>
      </c>
      <c r="CN351" t="s">
        <v>873</v>
      </c>
      <c r="CO351">
        <v>0</v>
      </c>
      <c r="CP351">
        <v>0</v>
      </c>
      <c r="CQ351">
        <v>0</v>
      </c>
      <c r="CR351">
        <v>0</v>
      </c>
      <c r="CS351">
        <v>0</v>
      </c>
      <c r="CT351">
        <v>0</v>
      </c>
      <c r="CU351">
        <v>0</v>
      </c>
      <c r="CV351">
        <v>0</v>
      </c>
      <c r="CW351">
        <v>0</v>
      </c>
      <c r="CX351">
        <v>0</v>
      </c>
      <c r="CY351">
        <v>0</v>
      </c>
      <c r="CZ351">
        <v>0</v>
      </c>
      <c r="DA351">
        <v>0</v>
      </c>
      <c r="DB351">
        <v>0</v>
      </c>
      <c r="DC351">
        <v>0</v>
      </c>
      <c r="DD351">
        <v>0</v>
      </c>
      <c r="DE351">
        <v>0</v>
      </c>
      <c r="DF351">
        <v>0</v>
      </c>
      <c r="DG351">
        <v>0</v>
      </c>
      <c r="DH351">
        <v>0</v>
      </c>
      <c r="DI351">
        <v>0</v>
      </c>
      <c r="DJ351">
        <v>0</v>
      </c>
      <c r="DK351">
        <v>0</v>
      </c>
      <c r="DL351">
        <v>0</v>
      </c>
      <c r="DM351">
        <v>0</v>
      </c>
      <c r="DN351">
        <v>0</v>
      </c>
      <c r="DO351">
        <v>0</v>
      </c>
      <c r="DP351">
        <v>0</v>
      </c>
      <c r="DQ351">
        <v>0</v>
      </c>
      <c r="DR351">
        <v>0</v>
      </c>
      <c r="DS351">
        <v>0</v>
      </c>
      <c r="DT351">
        <v>0</v>
      </c>
      <c r="DU351">
        <v>0</v>
      </c>
      <c r="DV351">
        <v>0</v>
      </c>
      <c r="DW351">
        <v>0</v>
      </c>
      <c r="DX351">
        <v>0</v>
      </c>
      <c r="DY351">
        <v>0</v>
      </c>
      <c r="DZ351">
        <v>0</v>
      </c>
      <c r="EA351">
        <v>0</v>
      </c>
      <c r="EB351">
        <v>0</v>
      </c>
      <c r="EC351">
        <v>0</v>
      </c>
      <c r="ED351">
        <v>0</v>
      </c>
      <c r="EE351">
        <v>0</v>
      </c>
      <c r="EF351" t="s">
        <v>874</v>
      </c>
      <c r="EG351">
        <v>0</v>
      </c>
      <c r="EH351">
        <v>0</v>
      </c>
      <c r="EI351">
        <v>0</v>
      </c>
      <c r="EJ351">
        <v>0</v>
      </c>
      <c r="EK351">
        <v>0</v>
      </c>
      <c r="EL351" t="s">
        <v>872</v>
      </c>
      <c r="EM351" t="s">
        <v>872</v>
      </c>
      <c r="EN351" t="s">
        <v>872</v>
      </c>
      <c r="EO351" t="s">
        <v>872</v>
      </c>
      <c r="EQ351">
        <v>358022</v>
      </c>
      <c r="ER351" s="22">
        <v>0</v>
      </c>
      <c r="ES351">
        <v>0</v>
      </c>
      <c r="ET351">
        <v>0</v>
      </c>
      <c r="EU351">
        <v>0</v>
      </c>
      <c r="EV351">
        <v>0</v>
      </c>
      <c r="EW351">
        <v>0</v>
      </c>
      <c r="EX351">
        <v>0</v>
      </c>
      <c r="EY351">
        <v>2.5</v>
      </c>
      <c r="EZ351">
        <v>0</v>
      </c>
      <c r="FA351">
        <v>0</v>
      </c>
      <c r="FB351">
        <v>0</v>
      </c>
      <c r="FC351">
        <v>0</v>
      </c>
      <c r="FD351">
        <v>0</v>
      </c>
      <c r="FE351">
        <v>0</v>
      </c>
      <c r="FF351" t="s">
        <v>875</v>
      </c>
      <c r="FG351">
        <v>0</v>
      </c>
      <c r="FH351">
        <v>0</v>
      </c>
      <c r="FI351">
        <v>0</v>
      </c>
      <c r="FJ351">
        <v>0</v>
      </c>
      <c r="FK351">
        <v>0</v>
      </c>
      <c r="FL351">
        <v>0</v>
      </c>
      <c r="FM351">
        <v>0</v>
      </c>
      <c r="FN351">
        <v>0</v>
      </c>
      <c r="FO351">
        <v>0</v>
      </c>
      <c r="FP351">
        <v>0</v>
      </c>
      <c r="FQ351">
        <v>0</v>
      </c>
      <c r="FR351">
        <v>0</v>
      </c>
      <c r="FS351">
        <v>0</v>
      </c>
      <c r="FT351">
        <v>0</v>
      </c>
      <c r="FU351">
        <v>0</v>
      </c>
      <c r="FV351">
        <v>0</v>
      </c>
      <c r="FW351">
        <v>0</v>
      </c>
      <c r="FX351">
        <v>0</v>
      </c>
      <c r="FY351">
        <v>0</v>
      </c>
      <c r="FZ351">
        <v>0</v>
      </c>
      <c r="GA351">
        <v>0</v>
      </c>
      <c r="GB351">
        <v>0</v>
      </c>
      <c r="GC351">
        <v>0</v>
      </c>
      <c r="GD351">
        <v>0</v>
      </c>
      <c r="GE351">
        <v>0</v>
      </c>
      <c r="GF351">
        <v>0</v>
      </c>
      <c r="GG351">
        <v>0</v>
      </c>
      <c r="GH351">
        <v>0</v>
      </c>
      <c r="GI351">
        <v>0</v>
      </c>
      <c r="GJ351">
        <v>0</v>
      </c>
      <c r="GK351">
        <v>0</v>
      </c>
      <c r="GL351">
        <v>0</v>
      </c>
      <c r="GM351">
        <v>0</v>
      </c>
      <c r="GN351">
        <v>0</v>
      </c>
      <c r="GO351">
        <v>0</v>
      </c>
      <c r="GP351">
        <v>0</v>
      </c>
      <c r="GQ351">
        <v>0</v>
      </c>
      <c r="GR351">
        <v>0</v>
      </c>
      <c r="GS351">
        <v>0</v>
      </c>
      <c r="GT351">
        <v>0</v>
      </c>
      <c r="GU351">
        <v>0</v>
      </c>
      <c r="GV351">
        <v>0</v>
      </c>
      <c r="GW351">
        <v>0</v>
      </c>
      <c r="GX351" t="s">
        <v>876</v>
      </c>
      <c r="GY351">
        <v>0</v>
      </c>
      <c r="GZ351">
        <v>0</v>
      </c>
      <c r="HA351">
        <v>0</v>
      </c>
      <c r="HB351">
        <v>0</v>
      </c>
      <c r="HC351">
        <v>0</v>
      </c>
      <c r="HD351" t="s">
        <v>872</v>
      </c>
      <c r="HE351" t="s">
        <v>872</v>
      </c>
      <c r="HF351" t="s">
        <v>872</v>
      </c>
      <c r="HG351" t="s">
        <v>872</v>
      </c>
      <c r="HI351">
        <v>338809</v>
      </c>
      <c r="HJ351">
        <v>0</v>
      </c>
      <c r="HK351">
        <v>0</v>
      </c>
      <c r="HL351">
        <v>0</v>
      </c>
      <c r="HM351">
        <v>0</v>
      </c>
      <c r="HN351">
        <v>0</v>
      </c>
      <c r="HO351">
        <v>0</v>
      </c>
      <c r="HP351">
        <v>0</v>
      </c>
      <c r="HQ351">
        <v>3</v>
      </c>
      <c r="HR351">
        <v>0</v>
      </c>
      <c r="HS351">
        <v>0</v>
      </c>
      <c r="HT351">
        <v>0</v>
      </c>
      <c r="HU351">
        <v>0</v>
      </c>
      <c r="HV351">
        <v>0</v>
      </c>
      <c r="HW351">
        <v>0</v>
      </c>
      <c r="HX351" t="s">
        <v>877</v>
      </c>
      <c r="HY351">
        <v>0</v>
      </c>
      <c r="HZ351">
        <v>0</v>
      </c>
      <c r="IA351">
        <v>0</v>
      </c>
      <c r="IB351">
        <v>0</v>
      </c>
      <c r="IC351">
        <v>0</v>
      </c>
      <c r="ID351">
        <v>0</v>
      </c>
      <c r="IE351">
        <v>0</v>
      </c>
      <c r="IF351">
        <v>0</v>
      </c>
      <c r="IG351">
        <v>0</v>
      </c>
      <c r="IH351">
        <v>0</v>
      </c>
      <c r="II351">
        <v>0</v>
      </c>
      <c r="IJ351">
        <v>0</v>
      </c>
      <c r="IK351">
        <v>0</v>
      </c>
      <c r="IL351">
        <v>0</v>
      </c>
      <c r="IM351">
        <v>0</v>
      </c>
      <c r="IN351">
        <v>0</v>
      </c>
      <c r="IO351">
        <v>0</v>
      </c>
      <c r="IP351">
        <v>0</v>
      </c>
      <c r="IQ351">
        <v>0</v>
      </c>
      <c r="IR351">
        <v>0</v>
      </c>
      <c r="IS351">
        <v>0</v>
      </c>
      <c r="IT351">
        <v>0</v>
      </c>
      <c r="IU351">
        <v>0</v>
      </c>
      <c r="IV351">
        <v>0</v>
      </c>
      <c r="IW351">
        <v>0</v>
      </c>
      <c r="IX351">
        <v>0</v>
      </c>
      <c r="IY351">
        <v>0</v>
      </c>
      <c r="IZ351">
        <v>0</v>
      </c>
      <c r="JA351">
        <v>0</v>
      </c>
      <c r="JB351">
        <v>0</v>
      </c>
      <c r="JC351">
        <v>0</v>
      </c>
      <c r="JD351">
        <v>0</v>
      </c>
      <c r="JE351">
        <v>0</v>
      </c>
      <c r="JF351">
        <v>0</v>
      </c>
      <c r="JG351">
        <v>0</v>
      </c>
      <c r="JH351">
        <v>0</v>
      </c>
      <c r="JI351">
        <v>0</v>
      </c>
      <c r="JJ351">
        <v>0</v>
      </c>
      <c r="JK351">
        <v>0</v>
      </c>
      <c r="JL351" t="s">
        <v>878</v>
      </c>
      <c r="JM351">
        <v>0</v>
      </c>
      <c r="JN351">
        <v>0</v>
      </c>
      <c r="JO351">
        <v>0</v>
      </c>
      <c r="JP351">
        <v>0</v>
      </c>
      <c r="JQ351">
        <v>0</v>
      </c>
      <c r="JR351">
        <v>44317.36438082176</v>
      </c>
      <c r="JS351">
        <v>2</v>
      </c>
      <c r="JT351">
        <v>1</v>
      </c>
    </row>
    <row r="352" spans="1:280" x14ac:dyDescent="0.25">
      <c r="A352">
        <v>2058</v>
      </c>
      <c r="B352">
        <v>2058</v>
      </c>
      <c r="C352" t="s">
        <v>1020</v>
      </c>
      <c r="D352" t="s">
        <v>251</v>
      </c>
      <c r="E352" t="s">
        <v>562</v>
      </c>
      <c r="H352">
        <v>725000</v>
      </c>
      <c r="I352">
        <v>0</v>
      </c>
      <c r="J352">
        <v>0</v>
      </c>
      <c r="K352">
        <v>0</v>
      </c>
      <c r="L352">
        <v>0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>
        <v>0</v>
      </c>
      <c r="U352">
        <v>0</v>
      </c>
      <c r="V352" t="s">
        <v>870</v>
      </c>
      <c r="W352">
        <v>0</v>
      </c>
      <c r="X352">
        <v>0</v>
      </c>
      <c r="Y352">
        <v>0</v>
      </c>
      <c r="Z352">
        <v>0</v>
      </c>
      <c r="AA352">
        <v>0</v>
      </c>
      <c r="AB352">
        <v>0</v>
      </c>
      <c r="AC352">
        <v>0</v>
      </c>
      <c r="AD352">
        <v>0</v>
      </c>
      <c r="AE352">
        <v>0</v>
      </c>
      <c r="AF352">
        <v>0</v>
      </c>
      <c r="AG352">
        <v>0</v>
      </c>
      <c r="AH352">
        <v>0</v>
      </c>
      <c r="AI352">
        <v>0</v>
      </c>
      <c r="AJ352">
        <v>0</v>
      </c>
      <c r="AK352">
        <v>0</v>
      </c>
      <c r="AL352">
        <v>0</v>
      </c>
      <c r="AM352">
        <v>0</v>
      </c>
      <c r="AN352">
        <v>0</v>
      </c>
      <c r="AO352">
        <v>0</v>
      </c>
      <c r="AP352">
        <v>0</v>
      </c>
      <c r="AQ352">
        <v>0</v>
      </c>
      <c r="AR352">
        <v>0</v>
      </c>
      <c r="AS352">
        <v>0</v>
      </c>
      <c r="AT352">
        <v>0</v>
      </c>
      <c r="AU352">
        <v>0</v>
      </c>
      <c r="AV352">
        <v>0</v>
      </c>
      <c r="AW352">
        <v>0</v>
      </c>
      <c r="AX352">
        <v>0</v>
      </c>
      <c r="AY352">
        <v>0</v>
      </c>
      <c r="AZ352">
        <v>0</v>
      </c>
      <c r="BA352">
        <v>0</v>
      </c>
      <c r="BB352">
        <v>0</v>
      </c>
      <c r="BC352">
        <v>0</v>
      </c>
      <c r="BD352">
        <v>0</v>
      </c>
      <c r="BE352">
        <v>0</v>
      </c>
      <c r="BF352">
        <v>0</v>
      </c>
      <c r="BG352">
        <v>0</v>
      </c>
      <c r="BH352">
        <v>0</v>
      </c>
      <c r="BI352">
        <v>0</v>
      </c>
      <c r="BJ352">
        <v>0</v>
      </c>
      <c r="BK352">
        <v>0</v>
      </c>
      <c r="BL352">
        <v>0</v>
      </c>
      <c r="BM352">
        <v>0</v>
      </c>
      <c r="BN352" t="s">
        <v>871</v>
      </c>
      <c r="BO352">
        <v>0</v>
      </c>
      <c r="BP352">
        <v>0</v>
      </c>
      <c r="BQ352">
        <v>0</v>
      </c>
      <c r="BR352">
        <v>0</v>
      </c>
      <c r="BS352">
        <v>0</v>
      </c>
      <c r="BT352" t="s">
        <v>872</v>
      </c>
      <c r="BU352" t="s">
        <v>872</v>
      </c>
      <c r="BV352" t="s">
        <v>872</v>
      </c>
      <c r="BW352" t="s">
        <v>872</v>
      </c>
      <c r="BY352">
        <v>675000</v>
      </c>
      <c r="BZ352">
        <v>0</v>
      </c>
      <c r="CA352">
        <v>0</v>
      </c>
      <c r="CB352">
        <v>0</v>
      </c>
      <c r="CC352">
        <v>0</v>
      </c>
      <c r="CD352">
        <v>0</v>
      </c>
      <c r="CE352">
        <v>0</v>
      </c>
      <c r="CF352">
        <v>0</v>
      </c>
      <c r="CG352">
        <v>0</v>
      </c>
      <c r="CH352">
        <v>0</v>
      </c>
      <c r="CI352">
        <v>0</v>
      </c>
      <c r="CJ352">
        <v>0</v>
      </c>
      <c r="CK352">
        <v>0</v>
      </c>
      <c r="CL352">
        <v>0</v>
      </c>
      <c r="CM352">
        <v>0</v>
      </c>
      <c r="CN352" t="s">
        <v>873</v>
      </c>
      <c r="CO352">
        <v>0</v>
      </c>
      <c r="CP352">
        <v>0</v>
      </c>
      <c r="CQ352">
        <v>0</v>
      </c>
      <c r="CR352">
        <v>0</v>
      </c>
      <c r="CS352">
        <v>0</v>
      </c>
      <c r="CT352">
        <v>0</v>
      </c>
      <c r="CU352">
        <v>0</v>
      </c>
      <c r="CV352">
        <v>0</v>
      </c>
      <c r="CW352">
        <v>0</v>
      </c>
      <c r="CX352">
        <v>0</v>
      </c>
      <c r="CY352">
        <v>0</v>
      </c>
      <c r="CZ352">
        <v>0</v>
      </c>
      <c r="DA352">
        <v>0</v>
      </c>
      <c r="DB352">
        <v>0</v>
      </c>
      <c r="DC352">
        <v>0</v>
      </c>
      <c r="DD352">
        <v>0</v>
      </c>
      <c r="DE352">
        <v>0</v>
      </c>
      <c r="DF352">
        <v>0</v>
      </c>
      <c r="DG352">
        <v>0</v>
      </c>
      <c r="DH352">
        <v>0</v>
      </c>
      <c r="DI352">
        <v>0</v>
      </c>
      <c r="DJ352">
        <v>0</v>
      </c>
      <c r="DK352">
        <v>0</v>
      </c>
      <c r="DL352">
        <v>0</v>
      </c>
      <c r="DM352">
        <v>0</v>
      </c>
      <c r="DN352">
        <v>0</v>
      </c>
      <c r="DO352">
        <v>0</v>
      </c>
      <c r="DP352">
        <v>0</v>
      </c>
      <c r="DQ352">
        <v>0</v>
      </c>
      <c r="DR352">
        <v>0</v>
      </c>
      <c r="DS352">
        <v>0</v>
      </c>
      <c r="DT352">
        <v>0</v>
      </c>
      <c r="DU352">
        <v>0</v>
      </c>
      <c r="DV352">
        <v>0</v>
      </c>
      <c r="DW352">
        <v>0</v>
      </c>
      <c r="DX352">
        <v>0</v>
      </c>
      <c r="DY352">
        <v>0</v>
      </c>
      <c r="DZ352">
        <v>0</v>
      </c>
      <c r="EA352">
        <v>0</v>
      </c>
      <c r="EB352">
        <v>0</v>
      </c>
      <c r="EC352">
        <v>0</v>
      </c>
      <c r="ED352">
        <v>0</v>
      </c>
      <c r="EE352">
        <v>0</v>
      </c>
      <c r="EF352" t="s">
        <v>874</v>
      </c>
      <c r="EG352">
        <v>0</v>
      </c>
      <c r="EH352">
        <v>0</v>
      </c>
      <c r="EI352">
        <v>0</v>
      </c>
      <c r="EJ352">
        <v>0</v>
      </c>
      <c r="EK352">
        <v>0</v>
      </c>
      <c r="EL352" t="s">
        <v>872</v>
      </c>
      <c r="EM352" t="s">
        <v>872</v>
      </c>
      <c r="EN352" t="s">
        <v>872</v>
      </c>
      <c r="EO352" t="s">
        <v>872</v>
      </c>
      <c r="EQ352">
        <v>614930</v>
      </c>
      <c r="ER352" s="22">
        <v>0</v>
      </c>
      <c r="ES352">
        <v>0</v>
      </c>
      <c r="ET352">
        <v>0</v>
      </c>
      <c r="EU352">
        <v>0</v>
      </c>
      <c r="EV352">
        <v>0</v>
      </c>
      <c r="EW352">
        <v>0</v>
      </c>
      <c r="EX352">
        <v>0</v>
      </c>
      <c r="EY352">
        <v>0</v>
      </c>
      <c r="EZ352">
        <v>0</v>
      </c>
      <c r="FA352">
        <v>0</v>
      </c>
      <c r="FB352">
        <v>0</v>
      </c>
      <c r="FC352">
        <v>0</v>
      </c>
      <c r="FD352">
        <v>0</v>
      </c>
      <c r="FE352">
        <v>0</v>
      </c>
      <c r="FF352" t="s">
        <v>875</v>
      </c>
      <c r="FG352">
        <v>0</v>
      </c>
      <c r="FH352">
        <v>0</v>
      </c>
      <c r="FI352">
        <v>0</v>
      </c>
      <c r="FJ352">
        <v>0</v>
      </c>
      <c r="FK352">
        <v>0</v>
      </c>
      <c r="FL352">
        <v>0</v>
      </c>
      <c r="FM352">
        <v>0</v>
      </c>
      <c r="FN352">
        <v>0</v>
      </c>
      <c r="FO352">
        <v>0</v>
      </c>
      <c r="FP352">
        <v>0</v>
      </c>
      <c r="FQ352">
        <v>0</v>
      </c>
      <c r="FR352">
        <v>0</v>
      </c>
      <c r="FS352">
        <v>0</v>
      </c>
      <c r="FT352">
        <v>0</v>
      </c>
      <c r="FU352">
        <v>0</v>
      </c>
      <c r="FV352">
        <v>0</v>
      </c>
      <c r="FW352">
        <v>0</v>
      </c>
      <c r="FX352">
        <v>0</v>
      </c>
      <c r="FY352">
        <v>0</v>
      </c>
      <c r="FZ352">
        <v>0</v>
      </c>
      <c r="GA352">
        <v>0</v>
      </c>
      <c r="GB352">
        <v>0</v>
      </c>
      <c r="GC352">
        <v>0</v>
      </c>
      <c r="GD352">
        <v>0</v>
      </c>
      <c r="GE352">
        <v>0</v>
      </c>
      <c r="GF352">
        <v>0</v>
      </c>
      <c r="GG352">
        <v>0</v>
      </c>
      <c r="GH352">
        <v>0</v>
      </c>
      <c r="GI352">
        <v>0</v>
      </c>
      <c r="GJ352">
        <v>0</v>
      </c>
      <c r="GK352">
        <v>0</v>
      </c>
      <c r="GL352">
        <v>0</v>
      </c>
      <c r="GM352">
        <v>0</v>
      </c>
      <c r="GN352">
        <v>0</v>
      </c>
      <c r="GO352">
        <v>0</v>
      </c>
      <c r="GP352">
        <v>0</v>
      </c>
      <c r="GQ352">
        <v>0</v>
      </c>
      <c r="GR352">
        <v>0</v>
      </c>
      <c r="GS352">
        <v>0</v>
      </c>
      <c r="GT352">
        <v>0</v>
      </c>
      <c r="GU352">
        <v>0</v>
      </c>
      <c r="GV352">
        <v>0</v>
      </c>
      <c r="GW352">
        <v>0</v>
      </c>
      <c r="GX352" t="s">
        <v>876</v>
      </c>
      <c r="GY352">
        <v>0</v>
      </c>
      <c r="GZ352">
        <v>0</v>
      </c>
      <c r="HA352">
        <v>0</v>
      </c>
      <c r="HB352">
        <v>0</v>
      </c>
      <c r="HC352">
        <v>0</v>
      </c>
      <c r="HD352" t="s">
        <v>872</v>
      </c>
      <c r="HE352" t="s">
        <v>872</v>
      </c>
      <c r="HF352" t="s">
        <v>872</v>
      </c>
      <c r="HG352" t="s">
        <v>872</v>
      </c>
      <c r="HI352">
        <v>610645</v>
      </c>
      <c r="HJ352">
        <v>0</v>
      </c>
      <c r="HK352">
        <v>0</v>
      </c>
      <c r="HL352">
        <v>0</v>
      </c>
      <c r="HM352">
        <v>0</v>
      </c>
      <c r="HN352">
        <v>0</v>
      </c>
      <c r="HO352">
        <v>0</v>
      </c>
      <c r="HP352">
        <v>0</v>
      </c>
      <c r="HQ352">
        <v>2</v>
      </c>
      <c r="HR352">
        <v>0</v>
      </c>
      <c r="HS352">
        <v>0</v>
      </c>
      <c r="HT352">
        <v>0</v>
      </c>
      <c r="HU352">
        <v>0</v>
      </c>
      <c r="HV352">
        <v>0</v>
      </c>
      <c r="HW352">
        <v>0</v>
      </c>
      <c r="HX352" t="s">
        <v>877</v>
      </c>
      <c r="HY352">
        <v>0</v>
      </c>
      <c r="HZ352">
        <v>0</v>
      </c>
      <c r="IA352">
        <v>0</v>
      </c>
      <c r="IB352">
        <v>0</v>
      </c>
      <c r="IC352">
        <v>0</v>
      </c>
      <c r="ID352">
        <v>0</v>
      </c>
      <c r="IE352">
        <v>0</v>
      </c>
      <c r="IF352">
        <v>0</v>
      </c>
      <c r="IG352">
        <v>0</v>
      </c>
      <c r="IH352">
        <v>0</v>
      </c>
      <c r="II352">
        <v>0</v>
      </c>
      <c r="IJ352">
        <v>0</v>
      </c>
      <c r="IK352">
        <v>0</v>
      </c>
      <c r="IL352">
        <v>0</v>
      </c>
      <c r="IM352">
        <v>0</v>
      </c>
      <c r="IN352">
        <v>0</v>
      </c>
      <c r="IO352">
        <v>0</v>
      </c>
      <c r="IP352">
        <v>0</v>
      </c>
      <c r="IQ352">
        <v>0</v>
      </c>
      <c r="IR352">
        <v>0</v>
      </c>
      <c r="IS352">
        <v>0</v>
      </c>
      <c r="IT352">
        <v>0</v>
      </c>
      <c r="IU352">
        <v>0</v>
      </c>
      <c r="IV352">
        <v>0</v>
      </c>
      <c r="IW352">
        <v>0</v>
      </c>
      <c r="IX352">
        <v>0</v>
      </c>
      <c r="IY352">
        <v>0</v>
      </c>
      <c r="IZ352">
        <v>0</v>
      </c>
      <c r="JA352">
        <v>0</v>
      </c>
      <c r="JB352">
        <v>0</v>
      </c>
      <c r="JC352">
        <v>0</v>
      </c>
      <c r="JD352">
        <v>0</v>
      </c>
      <c r="JE352">
        <v>0</v>
      </c>
      <c r="JF352">
        <v>0</v>
      </c>
      <c r="JG352">
        <v>0</v>
      </c>
      <c r="JH352">
        <v>0</v>
      </c>
      <c r="JI352">
        <v>0</v>
      </c>
      <c r="JJ352">
        <v>0</v>
      </c>
      <c r="JK352">
        <v>0</v>
      </c>
      <c r="JL352" t="s">
        <v>878</v>
      </c>
      <c r="JM352">
        <v>0</v>
      </c>
      <c r="JN352">
        <v>0</v>
      </c>
      <c r="JO352">
        <v>0</v>
      </c>
      <c r="JP352">
        <v>0</v>
      </c>
      <c r="JQ352">
        <v>0</v>
      </c>
      <c r="JR352">
        <v>44317.36438082176</v>
      </c>
      <c r="JS352">
        <v>2</v>
      </c>
      <c r="JT352">
        <v>1</v>
      </c>
    </row>
    <row r="353" spans="1:280" x14ac:dyDescent="0.25">
      <c r="A353">
        <v>2064</v>
      </c>
      <c r="B353">
        <v>2064</v>
      </c>
      <c r="C353" t="s">
        <v>1021</v>
      </c>
      <c r="D353" t="s">
        <v>262</v>
      </c>
      <c r="E353" t="s">
        <v>563</v>
      </c>
      <c r="H353">
        <v>8016000</v>
      </c>
      <c r="I353">
        <v>0</v>
      </c>
      <c r="J353">
        <v>0</v>
      </c>
      <c r="K353">
        <v>0</v>
      </c>
      <c r="L353">
        <v>67000</v>
      </c>
      <c r="M353">
        <v>0</v>
      </c>
      <c r="N353">
        <v>2000</v>
      </c>
      <c r="O353">
        <v>0</v>
      </c>
      <c r="P353">
        <v>10.31</v>
      </c>
      <c r="Q353">
        <v>0</v>
      </c>
      <c r="R353">
        <v>0</v>
      </c>
      <c r="S353">
        <v>0</v>
      </c>
      <c r="T353">
        <v>0</v>
      </c>
      <c r="U353">
        <v>0</v>
      </c>
      <c r="V353" t="s">
        <v>870</v>
      </c>
      <c r="W353">
        <v>0</v>
      </c>
      <c r="X353">
        <v>0</v>
      </c>
      <c r="Y353">
        <v>0</v>
      </c>
      <c r="Z353">
        <v>0</v>
      </c>
      <c r="AA353">
        <v>0</v>
      </c>
      <c r="AB353">
        <v>0</v>
      </c>
      <c r="AC353">
        <v>0</v>
      </c>
      <c r="AD353">
        <v>0</v>
      </c>
      <c r="AE353">
        <v>0</v>
      </c>
      <c r="AF353">
        <v>0</v>
      </c>
      <c r="AG353">
        <v>0</v>
      </c>
      <c r="AH353">
        <v>0</v>
      </c>
      <c r="AI353">
        <v>0</v>
      </c>
      <c r="AJ353">
        <v>0</v>
      </c>
      <c r="AK353">
        <v>0</v>
      </c>
      <c r="AL353">
        <v>0</v>
      </c>
      <c r="AM353">
        <v>0</v>
      </c>
      <c r="AN353">
        <v>0</v>
      </c>
      <c r="AO353">
        <v>0</v>
      </c>
      <c r="AP353">
        <v>0</v>
      </c>
      <c r="AQ353">
        <v>0</v>
      </c>
      <c r="AR353">
        <v>0</v>
      </c>
      <c r="AS353">
        <v>0</v>
      </c>
      <c r="AT353">
        <v>0</v>
      </c>
      <c r="AU353">
        <v>0</v>
      </c>
      <c r="AV353">
        <v>0</v>
      </c>
      <c r="AW353">
        <v>0</v>
      </c>
      <c r="AX353">
        <v>0</v>
      </c>
      <c r="AY353">
        <v>0</v>
      </c>
      <c r="AZ353">
        <v>0</v>
      </c>
      <c r="BA353">
        <v>0</v>
      </c>
      <c r="BB353">
        <v>0</v>
      </c>
      <c r="BC353">
        <v>0</v>
      </c>
      <c r="BD353">
        <v>0</v>
      </c>
      <c r="BE353">
        <v>0</v>
      </c>
      <c r="BF353">
        <v>0</v>
      </c>
      <c r="BG353">
        <v>0</v>
      </c>
      <c r="BH353">
        <v>0</v>
      </c>
      <c r="BI353">
        <v>0</v>
      </c>
      <c r="BJ353">
        <v>0</v>
      </c>
      <c r="BK353">
        <v>0</v>
      </c>
      <c r="BL353">
        <v>0</v>
      </c>
      <c r="BM353">
        <v>0</v>
      </c>
      <c r="BN353" t="s">
        <v>871</v>
      </c>
      <c r="BO353">
        <v>0</v>
      </c>
      <c r="BP353">
        <v>0</v>
      </c>
      <c r="BQ353">
        <v>0</v>
      </c>
      <c r="BR353">
        <v>0</v>
      </c>
      <c r="BS353">
        <v>0</v>
      </c>
      <c r="BT353" t="s">
        <v>872</v>
      </c>
      <c r="BU353" t="s">
        <v>872</v>
      </c>
      <c r="BV353" t="s">
        <v>872</v>
      </c>
      <c r="BW353" t="s">
        <v>872</v>
      </c>
      <c r="BY353">
        <v>7734000</v>
      </c>
      <c r="BZ353">
        <v>0</v>
      </c>
      <c r="CA353">
        <v>0</v>
      </c>
      <c r="CB353">
        <v>0</v>
      </c>
      <c r="CC353">
        <v>67000</v>
      </c>
      <c r="CD353">
        <v>0</v>
      </c>
      <c r="CE353">
        <v>2000</v>
      </c>
      <c r="CF353">
        <v>0</v>
      </c>
      <c r="CG353">
        <v>10.31</v>
      </c>
      <c r="CH353">
        <v>0</v>
      </c>
      <c r="CI353">
        <v>0</v>
      </c>
      <c r="CJ353">
        <v>0</v>
      </c>
      <c r="CK353">
        <v>0</v>
      </c>
      <c r="CL353">
        <v>0</v>
      </c>
      <c r="CM353">
        <v>0</v>
      </c>
      <c r="CN353" t="s">
        <v>873</v>
      </c>
      <c r="CO353">
        <v>0</v>
      </c>
      <c r="CP353">
        <v>0</v>
      </c>
      <c r="CQ353">
        <v>0</v>
      </c>
      <c r="CR353">
        <v>0</v>
      </c>
      <c r="CS353">
        <v>0</v>
      </c>
      <c r="CT353">
        <v>0</v>
      </c>
      <c r="CU353">
        <v>0</v>
      </c>
      <c r="CV353">
        <v>0</v>
      </c>
      <c r="CW353">
        <v>0</v>
      </c>
      <c r="CX353">
        <v>0</v>
      </c>
      <c r="CY353">
        <v>0</v>
      </c>
      <c r="CZ353">
        <v>0</v>
      </c>
      <c r="DA353">
        <v>0</v>
      </c>
      <c r="DB353">
        <v>0</v>
      </c>
      <c r="DC353">
        <v>0</v>
      </c>
      <c r="DD353">
        <v>0</v>
      </c>
      <c r="DE353">
        <v>0</v>
      </c>
      <c r="DF353">
        <v>0</v>
      </c>
      <c r="DG353">
        <v>0</v>
      </c>
      <c r="DH353">
        <v>0</v>
      </c>
      <c r="DI353">
        <v>0</v>
      </c>
      <c r="DJ353">
        <v>0</v>
      </c>
      <c r="DK353">
        <v>0</v>
      </c>
      <c r="DL353">
        <v>0</v>
      </c>
      <c r="DM353">
        <v>0</v>
      </c>
      <c r="DN353">
        <v>0</v>
      </c>
      <c r="DO353">
        <v>0</v>
      </c>
      <c r="DP353">
        <v>0</v>
      </c>
      <c r="DQ353">
        <v>0</v>
      </c>
      <c r="DR353">
        <v>0</v>
      </c>
      <c r="DS353">
        <v>0</v>
      </c>
      <c r="DT353">
        <v>0</v>
      </c>
      <c r="DU353">
        <v>0</v>
      </c>
      <c r="DV353">
        <v>0</v>
      </c>
      <c r="DW353">
        <v>0</v>
      </c>
      <c r="DX353">
        <v>0</v>
      </c>
      <c r="DY353">
        <v>0</v>
      </c>
      <c r="DZ353">
        <v>0</v>
      </c>
      <c r="EA353">
        <v>0</v>
      </c>
      <c r="EB353">
        <v>0</v>
      </c>
      <c r="EC353">
        <v>0</v>
      </c>
      <c r="ED353">
        <v>0</v>
      </c>
      <c r="EE353">
        <v>0</v>
      </c>
      <c r="EF353" t="s">
        <v>874</v>
      </c>
      <c r="EG353">
        <v>0</v>
      </c>
      <c r="EH353">
        <v>0</v>
      </c>
      <c r="EI353">
        <v>0</v>
      </c>
      <c r="EJ353">
        <v>0</v>
      </c>
      <c r="EK353">
        <v>0</v>
      </c>
      <c r="EL353" t="s">
        <v>872</v>
      </c>
      <c r="EM353" t="s">
        <v>872</v>
      </c>
      <c r="EN353" t="s">
        <v>872</v>
      </c>
      <c r="EO353" t="s">
        <v>872</v>
      </c>
      <c r="EQ353">
        <v>7512332</v>
      </c>
      <c r="ER353" s="22">
        <v>0</v>
      </c>
      <c r="ES353">
        <v>0</v>
      </c>
      <c r="ET353">
        <v>0</v>
      </c>
      <c r="EU353">
        <v>92603</v>
      </c>
      <c r="EV353">
        <v>0</v>
      </c>
      <c r="EW353">
        <v>0</v>
      </c>
      <c r="EX353">
        <v>0</v>
      </c>
      <c r="EY353">
        <v>10.31</v>
      </c>
      <c r="EZ353">
        <v>0</v>
      </c>
      <c r="FA353">
        <v>0</v>
      </c>
      <c r="FB353">
        <v>0</v>
      </c>
      <c r="FC353">
        <v>0</v>
      </c>
      <c r="FD353">
        <v>0</v>
      </c>
      <c r="FE353">
        <v>0</v>
      </c>
      <c r="FF353" t="s">
        <v>875</v>
      </c>
      <c r="FG353">
        <v>0</v>
      </c>
      <c r="FH353">
        <v>0</v>
      </c>
      <c r="FI353">
        <v>0</v>
      </c>
      <c r="FJ353">
        <v>0</v>
      </c>
      <c r="FK353">
        <v>0</v>
      </c>
      <c r="FL353">
        <v>0</v>
      </c>
      <c r="FM353">
        <v>0</v>
      </c>
      <c r="FN353">
        <v>0</v>
      </c>
      <c r="FO353">
        <v>0</v>
      </c>
      <c r="FP353">
        <v>0</v>
      </c>
      <c r="FQ353">
        <v>0</v>
      </c>
      <c r="FR353">
        <v>0</v>
      </c>
      <c r="FS353">
        <v>0</v>
      </c>
      <c r="FT353">
        <v>0</v>
      </c>
      <c r="FU353">
        <v>0</v>
      </c>
      <c r="FV353">
        <v>0</v>
      </c>
      <c r="FW353">
        <v>0</v>
      </c>
      <c r="FX353">
        <v>0</v>
      </c>
      <c r="FY353">
        <v>0</v>
      </c>
      <c r="FZ353">
        <v>0</v>
      </c>
      <c r="GA353">
        <v>0</v>
      </c>
      <c r="GB353">
        <v>0</v>
      </c>
      <c r="GC353">
        <v>0</v>
      </c>
      <c r="GD353">
        <v>0</v>
      </c>
      <c r="GE353">
        <v>0</v>
      </c>
      <c r="GF353">
        <v>0</v>
      </c>
      <c r="GG353">
        <v>0</v>
      </c>
      <c r="GH353">
        <v>0</v>
      </c>
      <c r="GI353">
        <v>0</v>
      </c>
      <c r="GJ353">
        <v>0</v>
      </c>
      <c r="GK353">
        <v>0</v>
      </c>
      <c r="GL353">
        <v>0</v>
      </c>
      <c r="GM353">
        <v>0</v>
      </c>
      <c r="GN353">
        <v>0</v>
      </c>
      <c r="GO353">
        <v>0</v>
      </c>
      <c r="GP353">
        <v>0</v>
      </c>
      <c r="GQ353">
        <v>0</v>
      </c>
      <c r="GR353">
        <v>0</v>
      </c>
      <c r="GS353">
        <v>0</v>
      </c>
      <c r="GT353">
        <v>0</v>
      </c>
      <c r="GU353">
        <v>0</v>
      </c>
      <c r="GV353">
        <v>0</v>
      </c>
      <c r="GW353">
        <v>0</v>
      </c>
      <c r="GX353" t="s">
        <v>876</v>
      </c>
      <c r="GY353">
        <v>0</v>
      </c>
      <c r="GZ353">
        <v>0</v>
      </c>
      <c r="HA353">
        <v>0</v>
      </c>
      <c r="HB353">
        <v>0</v>
      </c>
      <c r="HC353">
        <v>0</v>
      </c>
      <c r="HD353" t="s">
        <v>872</v>
      </c>
      <c r="HE353" t="s">
        <v>872</v>
      </c>
      <c r="HF353" t="s">
        <v>872</v>
      </c>
      <c r="HG353" t="s">
        <v>872</v>
      </c>
      <c r="HI353">
        <v>7398791</v>
      </c>
      <c r="HJ353">
        <v>0</v>
      </c>
      <c r="HK353">
        <v>0</v>
      </c>
      <c r="HL353">
        <v>0</v>
      </c>
      <c r="HM353">
        <v>45609</v>
      </c>
      <c r="HN353">
        <v>0</v>
      </c>
      <c r="HO353">
        <v>0</v>
      </c>
      <c r="HP353">
        <v>0</v>
      </c>
      <c r="HQ353">
        <v>11.86</v>
      </c>
      <c r="HR353">
        <v>0</v>
      </c>
      <c r="HS353">
        <v>0</v>
      </c>
      <c r="HT353">
        <v>0</v>
      </c>
      <c r="HU353">
        <v>0</v>
      </c>
      <c r="HV353">
        <v>0</v>
      </c>
      <c r="HW353">
        <v>0</v>
      </c>
      <c r="HX353" t="s">
        <v>877</v>
      </c>
      <c r="HY353">
        <v>0</v>
      </c>
      <c r="HZ353">
        <v>0</v>
      </c>
      <c r="IA353">
        <v>0</v>
      </c>
      <c r="IB353">
        <v>0</v>
      </c>
      <c r="IC353">
        <v>0</v>
      </c>
      <c r="ID353">
        <v>0</v>
      </c>
      <c r="IE353">
        <v>0</v>
      </c>
      <c r="IF353">
        <v>0</v>
      </c>
      <c r="IG353">
        <v>0</v>
      </c>
      <c r="IH353">
        <v>0</v>
      </c>
      <c r="II353">
        <v>0</v>
      </c>
      <c r="IJ353">
        <v>0</v>
      </c>
      <c r="IK353">
        <v>0</v>
      </c>
      <c r="IL353">
        <v>0</v>
      </c>
      <c r="IM353">
        <v>0</v>
      </c>
      <c r="IN353">
        <v>0</v>
      </c>
      <c r="IO353">
        <v>0</v>
      </c>
      <c r="IP353">
        <v>0</v>
      </c>
      <c r="IQ353">
        <v>0</v>
      </c>
      <c r="IR353">
        <v>0</v>
      </c>
      <c r="IS353">
        <v>0</v>
      </c>
      <c r="IT353">
        <v>0</v>
      </c>
      <c r="IU353">
        <v>0</v>
      </c>
      <c r="IV353">
        <v>0</v>
      </c>
      <c r="IW353">
        <v>0</v>
      </c>
      <c r="IX353">
        <v>0</v>
      </c>
      <c r="IY353">
        <v>0</v>
      </c>
      <c r="IZ353">
        <v>0</v>
      </c>
      <c r="JA353">
        <v>0</v>
      </c>
      <c r="JB353">
        <v>0</v>
      </c>
      <c r="JC353">
        <v>0</v>
      </c>
      <c r="JD353">
        <v>0</v>
      </c>
      <c r="JE353">
        <v>0</v>
      </c>
      <c r="JF353">
        <v>0</v>
      </c>
      <c r="JG353">
        <v>0</v>
      </c>
      <c r="JH353">
        <v>0</v>
      </c>
      <c r="JI353">
        <v>0</v>
      </c>
      <c r="JJ353">
        <v>0</v>
      </c>
      <c r="JK353">
        <v>0</v>
      </c>
      <c r="JL353" t="s">
        <v>878</v>
      </c>
      <c r="JM353">
        <v>0</v>
      </c>
      <c r="JN353">
        <v>0</v>
      </c>
      <c r="JO353">
        <v>0</v>
      </c>
      <c r="JP353">
        <v>0</v>
      </c>
      <c r="JQ353">
        <v>0</v>
      </c>
      <c r="JR353">
        <v>44317.36438082176</v>
      </c>
      <c r="JS353">
        <v>2</v>
      </c>
      <c r="JT353">
        <v>1</v>
      </c>
    </row>
    <row r="354" spans="1:280" x14ac:dyDescent="0.25">
      <c r="A354">
        <v>2098</v>
      </c>
      <c r="B354">
        <v>2098</v>
      </c>
      <c r="C354" t="s">
        <v>1022</v>
      </c>
      <c r="D354" t="s">
        <v>298</v>
      </c>
      <c r="E354" t="s">
        <v>564</v>
      </c>
      <c r="H354">
        <v>8676000</v>
      </c>
      <c r="I354">
        <v>0</v>
      </c>
      <c r="J354">
        <v>0</v>
      </c>
      <c r="K354">
        <v>0</v>
      </c>
      <c r="L354">
        <v>100000</v>
      </c>
      <c r="M354">
        <v>0</v>
      </c>
      <c r="N354">
        <v>0</v>
      </c>
      <c r="O354">
        <v>0</v>
      </c>
      <c r="P354">
        <v>17.09</v>
      </c>
      <c r="Q354">
        <v>0</v>
      </c>
      <c r="R354">
        <v>0</v>
      </c>
      <c r="S354">
        <v>0</v>
      </c>
      <c r="T354">
        <v>0</v>
      </c>
      <c r="U354">
        <v>0</v>
      </c>
      <c r="V354" t="s">
        <v>870</v>
      </c>
      <c r="W354">
        <v>0</v>
      </c>
      <c r="X354">
        <v>0</v>
      </c>
      <c r="Y354">
        <v>0</v>
      </c>
      <c r="Z354">
        <v>0</v>
      </c>
      <c r="AA354">
        <v>0</v>
      </c>
      <c r="AB354">
        <v>0</v>
      </c>
      <c r="AC354">
        <v>0</v>
      </c>
      <c r="AD354">
        <v>0</v>
      </c>
      <c r="AE354">
        <v>0</v>
      </c>
      <c r="AF354">
        <v>0</v>
      </c>
      <c r="AG354">
        <v>0</v>
      </c>
      <c r="AH354">
        <v>0</v>
      </c>
      <c r="AI354">
        <v>0</v>
      </c>
      <c r="AJ354">
        <v>0</v>
      </c>
      <c r="AK354">
        <v>0</v>
      </c>
      <c r="AL354">
        <v>0</v>
      </c>
      <c r="AM354">
        <v>0</v>
      </c>
      <c r="AN354">
        <v>0</v>
      </c>
      <c r="AO354">
        <v>0</v>
      </c>
      <c r="AP354">
        <v>0</v>
      </c>
      <c r="AQ354">
        <v>0</v>
      </c>
      <c r="AR354">
        <v>0</v>
      </c>
      <c r="AS354">
        <v>0</v>
      </c>
      <c r="AT354">
        <v>0</v>
      </c>
      <c r="AU354">
        <v>0</v>
      </c>
      <c r="AV354">
        <v>0</v>
      </c>
      <c r="AW354">
        <v>0</v>
      </c>
      <c r="AX354">
        <v>0</v>
      </c>
      <c r="AY354">
        <v>0</v>
      </c>
      <c r="AZ354">
        <v>0</v>
      </c>
      <c r="BA354">
        <v>0</v>
      </c>
      <c r="BB354">
        <v>0</v>
      </c>
      <c r="BC354">
        <v>0</v>
      </c>
      <c r="BD354">
        <v>0</v>
      </c>
      <c r="BE354">
        <v>0</v>
      </c>
      <c r="BF354">
        <v>0</v>
      </c>
      <c r="BG354">
        <v>0</v>
      </c>
      <c r="BH354">
        <v>0</v>
      </c>
      <c r="BI354">
        <v>0</v>
      </c>
      <c r="BJ354">
        <v>0</v>
      </c>
      <c r="BK354">
        <v>0</v>
      </c>
      <c r="BL354">
        <v>0</v>
      </c>
      <c r="BM354">
        <v>0</v>
      </c>
      <c r="BN354" t="s">
        <v>871</v>
      </c>
      <c r="BO354">
        <v>0</v>
      </c>
      <c r="BP354">
        <v>0</v>
      </c>
      <c r="BQ354">
        <v>0</v>
      </c>
      <c r="BR354">
        <v>0</v>
      </c>
      <c r="BS354">
        <v>0</v>
      </c>
      <c r="BT354" t="s">
        <v>872</v>
      </c>
      <c r="BU354" t="s">
        <v>872</v>
      </c>
      <c r="BV354" t="s">
        <v>872</v>
      </c>
      <c r="BW354" t="s">
        <v>872</v>
      </c>
      <c r="BY354">
        <v>8424000</v>
      </c>
      <c r="BZ354">
        <v>0</v>
      </c>
      <c r="CA354">
        <v>0</v>
      </c>
      <c r="CB354">
        <v>0</v>
      </c>
      <c r="CC354">
        <v>125000</v>
      </c>
      <c r="CD354">
        <v>0</v>
      </c>
      <c r="CE354">
        <v>0</v>
      </c>
      <c r="CF354">
        <v>0</v>
      </c>
      <c r="CG354">
        <v>17.09</v>
      </c>
      <c r="CH354">
        <v>0</v>
      </c>
      <c r="CI354">
        <v>0</v>
      </c>
      <c r="CJ354">
        <v>0</v>
      </c>
      <c r="CK354">
        <v>0</v>
      </c>
      <c r="CL354">
        <v>0</v>
      </c>
      <c r="CM354">
        <v>0</v>
      </c>
      <c r="CN354" t="s">
        <v>873</v>
      </c>
      <c r="CO354">
        <v>0</v>
      </c>
      <c r="CP354">
        <v>0</v>
      </c>
      <c r="CQ354">
        <v>0</v>
      </c>
      <c r="CR354">
        <v>0</v>
      </c>
      <c r="CS354">
        <v>0</v>
      </c>
      <c r="CT354">
        <v>0</v>
      </c>
      <c r="CU354">
        <v>0</v>
      </c>
      <c r="CV354">
        <v>0</v>
      </c>
      <c r="CW354">
        <v>0</v>
      </c>
      <c r="CX354">
        <v>0</v>
      </c>
      <c r="CY354">
        <v>0</v>
      </c>
      <c r="CZ354">
        <v>0</v>
      </c>
      <c r="DA354">
        <v>0</v>
      </c>
      <c r="DB354">
        <v>0</v>
      </c>
      <c r="DC354">
        <v>0</v>
      </c>
      <c r="DD354">
        <v>0</v>
      </c>
      <c r="DE354">
        <v>0</v>
      </c>
      <c r="DF354">
        <v>0</v>
      </c>
      <c r="DG354">
        <v>0</v>
      </c>
      <c r="DH354">
        <v>0</v>
      </c>
      <c r="DI354">
        <v>0</v>
      </c>
      <c r="DJ354">
        <v>0</v>
      </c>
      <c r="DK354">
        <v>0</v>
      </c>
      <c r="DL354">
        <v>0</v>
      </c>
      <c r="DM354">
        <v>0</v>
      </c>
      <c r="DN354">
        <v>0</v>
      </c>
      <c r="DO354">
        <v>0</v>
      </c>
      <c r="DP354">
        <v>0</v>
      </c>
      <c r="DQ354">
        <v>0</v>
      </c>
      <c r="DR354">
        <v>0</v>
      </c>
      <c r="DS354">
        <v>0</v>
      </c>
      <c r="DT354">
        <v>0</v>
      </c>
      <c r="DU354">
        <v>0</v>
      </c>
      <c r="DV354">
        <v>0</v>
      </c>
      <c r="DW354">
        <v>0</v>
      </c>
      <c r="DX354">
        <v>0</v>
      </c>
      <c r="DY354">
        <v>0</v>
      </c>
      <c r="DZ354">
        <v>0</v>
      </c>
      <c r="EA354">
        <v>0</v>
      </c>
      <c r="EB354">
        <v>0</v>
      </c>
      <c r="EC354">
        <v>0</v>
      </c>
      <c r="ED354">
        <v>0</v>
      </c>
      <c r="EE354">
        <v>0</v>
      </c>
      <c r="EF354" t="s">
        <v>874</v>
      </c>
      <c r="EG354">
        <v>0</v>
      </c>
      <c r="EH354">
        <v>0</v>
      </c>
      <c r="EI354">
        <v>0</v>
      </c>
      <c r="EJ354">
        <v>0</v>
      </c>
      <c r="EK354">
        <v>0</v>
      </c>
      <c r="EL354" t="s">
        <v>872</v>
      </c>
      <c r="EM354" t="s">
        <v>872</v>
      </c>
      <c r="EN354" t="s">
        <v>872</v>
      </c>
      <c r="EO354" t="s">
        <v>872</v>
      </c>
      <c r="EQ354">
        <v>8025388</v>
      </c>
      <c r="ER354" s="22">
        <v>0</v>
      </c>
      <c r="ES354">
        <v>0</v>
      </c>
      <c r="ET354">
        <v>0</v>
      </c>
      <c r="EU354">
        <v>42882</v>
      </c>
      <c r="EV354">
        <v>0</v>
      </c>
      <c r="EW354">
        <v>0</v>
      </c>
      <c r="EX354">
        <v>0</v>
      </c>
      <c r="EY354">
        <v>17.09</v>
      </c>
      <c r="EZ354">
        <v>0</v>
      </c>
      <c r="FA354">
        <v>0</v>
      </c>
      <c r="FB354">
        <v>0</v>
      </c>
      <c r="FC354">
        <v>0</v>
      </c>
      <c r="FD354">
        <v>0</v>
      </c>
      <c r="FE354">
        <v>0</v>
      </c>
      <c r="FF354" t="s">
        <v>875</v>
      </c>
      <c r="FG354">
        <v>0</v>
      </c>
      <c r="FH354">
        <v>0</v>
      </c>
      <c r="FI354">
        <v>0</v>
      </c>
      <c r="FJ354">
        <v>0</v>
      </c>
      <c r="FK354">
        <v>0</v>
      </c>
      <c r="FL354">
        <v>0</v>
      </c>
      <c r="FM354">
        <v>0</v>
      </c>
      <c r="FN354">
        <v>0</v>
      </c>
      <c r="FO354">
        <v>0</v>
      </c>
      <c r="FP354">
        <v>0</v>
      </c>
      <c r="FQ354">
        <v>0</v>
      </c>
      <c r="FR354">
        <v>0</v>
      </c>
      <c r="FS354">
        <v>0</v>
      </c>
      <c r="FT354">
        <v>0</v>
      </c>
      <c r="FU354">
        <v>0</v>
      </c>
      <c r="FV354">
        <v>0</v>
      </c>
      <c r="FW354">
        <v>0</v>
      </c>
      <c r="FX354">
        <v>0</v>
      </c>
      <c r="FY354">
        <v>0</v>
      </c>
      <c r="FZ354">
        <v>0</v>
      </c>
      <c r="GA354">
        <v>0</v>
      </c>
      <c r="GB354">
        <v>0</v>
      </c>
      <c r="GC354">
        <v>0</v>
      </c>
      <c r="GD354">
        <v>0</v>
      </c>
      <c r="GE354">
        <v>0</v>
      </c>
      <c r="GF354">
        <v>0</v>
      </c>
      <c r="GG354">
        <v>0</v>
      </c>
      <c r="GH354">
        <v>0</v>
      </c>
      <c r="GI354">
        <v>0</v>
      </c>
      <c r="GJ354">
        <v>0</v>
      </c>
      <c r="GK354">
        <v>0</v>
      </c>
      <c r="GL354">
        <v>0</v>
      </c>
      <c r="GM354">
        <v>0</v>
      </c>
      <c r="GN354">
        <v>0</v>
      </c>
      <c r="GO354">
        <v>0</v>
      </c>
      <c r="GP354">
        <v>0</v>
      </c>
      <c r="GQ354">
        <v>0</v>
      </c>
      <c r="GR354">
        <v>0</v>
      </c>
      <c r="GS354">
        <v>0</v>
      </c>
      <c r="GT354">
        <v>0</v>
      </c>
      <c r="GU354">
        <v>0</v>
      </c>
      <c r="GV354">
        <v>0</v>
      </c>
      <c r="GW354">
        <v>0</v>
      </c>
      <c r="GX354" t="s">
        <v>876</v>
      </c>
      <c r="GY354">
        <v>0</v>
      </c>
      <c r="GZ354">
        <v>0</v>
      </c>
      <c r="HA354">
        <v>0</v>
      </c>
      <c r="HB354">
        <v>0</v>
      </c>
      <c r="HC354">
        <v>0</v>
      </c>
      <c r="HD354" t="s">
        <v>872</v>
      </c>
      <c r="HE354" t="s">
        <v>872</v>
      </c>
      <c r="HF354" t="s">
        <v>872</v>
      </c>
      <c r="HG354" t="s">
        <v>872</v>
      </c>
      <c r="HI354">
        <v>7773472</v>
      </c>
      <c r="HJ354">
        <v>0</v>
      </c>
      <c r="HK354">
        <v>0</v>
      </c>
      <c r="HL354">
        <v>0</v>
      </c>
      <c r="HM354">
        <v>171217</v>
      </c>
      <c r="HN354">
        <v>0</v>
      </c>
      <c r="HO354">
        <v>0</v>
      </c>
      <c r="HP354">
        <v>0</v>
      </c>
      <c r="HQ354">
        <v>16.440000000000001</v>
      </c>
      <c r="HR354">
        <v>0</v>
      </c>
      <c r="HS354">
        <v>0</v>
      </c>
      <c r="HT354">
        <v>0</v>
      </c>
      <c r="HU354">
        <v>0</v>
      </c>
      <c r="HV354">
        <v>0</v>
      </c>
      <c r="HW354">
        <v>0</v>
      </c>
      <c r="HX354" t="s">
        <v>877</v>
      </c>
      <c r="HY354">
        <v>0</v>
      </c>
      <c r="HZ354">
        <v>0</v>
      </c>
      <c r="IA354">
        <v>0</v>
      </c>
      <c r="IB354">
        <v>0</v>
      </c>
      <c r="IC354">
        <v>0</v>
      </c>
      <c r="ID354">
        <v>0</v>
      </c>
      <c r="IE354">
        <v>0</v>
      </c>
      <c r="IF354">
        <v>0</v>
      </c>
      <c r="IG354">
        <v>0</v>
      </c>
      <c r="IH354">
        <v>0</v>
      </c>
      <c r="II354">
        <v>0</v>
      </c>
      <c r="IJ354">
        <v>0</v>
      </c>
      <c r="IK354">
        <v>0</v>
      </c>
      <c r="IL354">
        <v>0</v>
      </c>
      <c r="IM354">
        <v>0</v>
      </c>
      <c r="IN354">
        <v>0</v>
      </c>
      <c r="IO354">
        <v>0</v>
      </c>
      <c r="IP354">
        <v>0</v>
      </c>
      <c r="IQ354">
        <v>0</v>
      </c>
      <c r="IR354">
        <v>0</v>
      </c>
      <c r="IS354">
        <v>0</v>
      </c>
      <c r="IT354">
        <v>0</v>
      </c>
      <c r="IU354">
        <v>0</v>
      </c>
      <c r="IV354">
        <v>0</v>
      </c>
      <c r="IW354">
        <v>0</v>
      </c>
      <c r="IX354">
        <v>0</v>
      </c>
      <c r="IY354">
        <v>0</v>
      </c>
      <c r="IZ354">
        <v>0</v>
      </c>
      <c r="JA354">
        <v>0</v>
      </c>
      <c r="JB354">
        <v>0</v>
      </c>
      <c r="JC354">
        <v>0</v>
      </c>
      <c r="JD354">
        <v>0</v>
      </c>
      <c r="JE354">
        <v>0</v>
      </c>
      <c r="JF354">
        <v>0</v>
      </c>
      <c r="JG354">
        <v>0</v>
      </c>
      <c r="JH354">
        <v>0</v>
      </c>
      <c r="JI354">
        <v>0</v>
      </c>
      <c r="JJ354">
        <v>0</v>
      </c>
      <c r="JK354">
        <v>0</v>
      </c>
      <c r="JL354" t="s">
        <v>878</v>
      </c>
      <c r="JM354">
        <v>0</v>
      </c>
      <c r="JN354">
        <v>0</v>
      </c>
      <c r="JO354">
        <v>0</v>
      </c>
      <c r="JP354">
        <v>0</v>
      </c>
      <c r="JQ354">
        <v>0</v>
      </c>
      <c r="JR354">
        <v>44317.36438082176</v>
      </c>
      <c r="JS354">
        <v>2</v>
      </c>
      <c r="JT354">
        <v>1</v>
      </c>
    </row>
    <row r="355" spans="1:280" x14ac:dyDescent="0.25">
      <c r="A355">
        <v>2106</v>
      </c>
      <c r="B355">
        <v>2106</v>
      </c>
      <c r="C355" t="s">
        <v>1023</v>
      </c>
      <c r="D355" t="s">
        <v>313</v>
      </c>
      <c r="E355" t="s">
        <v>565</v>
      </c>
      <c r="H355">
        <v>693000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0</v>
      </c>
      <c r="P355">
        <v>7.2</v>
      </c>
      <c r="Q355">
        <v>0</v>
      </c>
      <c r="R355">
        <v>0</v>
      </c>
      <c r="S355">
        <v>0</v>
      </c>
      <c r="T355">
        <v>0</v>
      </c>
      <c r="U355">
        <v>0</v>
      </c>
      <c r="V355" t="s">
        <v>870</v>
      </c>
      <c r="W355">
        <v>0</v>
      </c>
      <c r="X355">
        <v>0</v>
      </c>
      <c r="Y355">
        <v>0</v>
      </c>
      <c r="Z355">
        <v>0</v>
      </c>
      <c r="AA355">
        <v>0</v>
      </c>
      <c r="AB355">
        <v>0</v>
      </c>
      <c r="AC355">
        <v>0</v>
      </c>
      <c r="AD355">
        <v>0</v>
      </c>
      <c r="AE355">
        <v>0</v>
      </c>
      <c r="AF355">
        <v>0</v>
      </c>
      <c r="AG355">
        <v>0</v>
      </c>
      <c r="AH355">
        <v>0</v>
      </c>
      <c r="AI355">
        <v>0</v>
      </c>
      <c r="AJ355">
        <v>0</v>
      </c>
      <c r="AK355">
        <v>0</v>
      </c>
      <c r="AL355">
        <v>0</v>
      </c>
      <c r="AM355">
        <v>0</v>
      </c>
      <c r="AN355">
        <v>0</v>
      </c>
      <c r="AO355">
        <v>0</v>
      </c>
      <c r="AP355">
        <v>0</v>
      </c>
      <c r="AQ355">
        <v>0</v>
      </c>
      <c r="AR355">
        <v>0</v>
      </c>
      <c r="AS355">
        <v>0</v>
      </c>
      <c r="AT355">
        <v>0</v>
      </c>
      <c r="AU355">
        <v>0</v>
      </c>
      <c r="AV355">
        <v>0</v>
      </c>
      <c r="AW355">
        <v>0</v>
      </c>
      <c r="AX355">
        <v>0</v>
      </c>
      <c r="AY355">
        <v>0</v>
      </c>
      <c r="AZ355">
        <v>0</v>
      </c>
      <c r="BA355">
        <v>0</v>
      </c>
      <c r="BB355">
        <v>0</v>
      </c>
      <c r="BC355">
        <v>0</v>
      </c>
      <c r="BD355">
        <v>0</v>
      </c>
      <c r="BE355">
        <v>0</v>
      </c>
      <c r="BF355">
        <v>0</v>
      </c>
      <c r="BG355">
        <v>0</v>
      </c>
      <c r="BH355">
        <v>0</v>
      </c>
      <c r="BI355">
        <v>0</v>
      </c>
      <c r="BJ355">
        <v>0</v>
      </c>
      <c r="BK355">
        <v>0</v>
      </c>
      <c r="BL355">
        <v>0</v>
      </c>
      <c r="BM355">
        <v>0</v>
      </c>
      <c r="BN355" t="s">
        <v>871</v>
      </c>
      <c r="BO355">
        <v>0</v>
      </c>
      <c r="BP355">
        <v>0</v>
      </c>
      <c r="BQ355">
        <v>0</v>
      </c>
      <c r="BR355">
        <v>0</v>
      </c>
      <c r="BS355">
        <v>0</v>
      </c>
      <c r="BT355" t="s">
        <v>872</v>
      </c>
      <c r="BU355" t="s">
        <v>872</v>
      </c>
      <c r="BV355" t="s">
        <v>872</v>
      </c>
      <c r="BW355" t="s">
        <v>872</v>
      </c>
      <c r="BY355">
        <v>692000</v>
      </c>
      <c r="BZ355">
        <v>0</v>
      </c>
      <c r="CA355">
        <v>0</v>
      </c>
      <c r="CB355">
        <v>0</v>
      </c>
      <c r="CC355">
        <v>0</v>
      </c>
      <c r="CD355">
        <v>0</v>
      </c>
      <c r="CE355">
        <v>0</v>
      </c>
      <c r="CF355">
        <v>0</v>
      </c>
      <c r="CG355">
        <v>7.2</v>
      </c>
      <c r="CH355">
        <v>0</v>
      </c>
      <c r="CI355">
        <v>0</v>
      </c>
      <c r="CJ355">
        <v>0</v>
      </c>
      <c r="CK355">
        <v>0</v>
      </c>
      <c r="CL355">
        <v>0</v>
      </c>
      <c r="CM355">
        <v>0</v>
      </c>
      <c r="CN355" t="s">
        <v>873</v>
      </c>
      <c r="CO355">
        <v>0</v>
      </c>
      <c r="CP355">
        <v>0</v>
      </c>
      <c r="CQ355">
        <v>0</v>
      </c>
      <c r="CR355">
        <v>0</v>
      </c>
      <c r="CS355">
        <v>0</v>
      </c>
      <c r="CT355">
        <v>0</v>
      </c>
      <c r="CU355">
        <v>0</v>
      </c>
      <c r="CV355">
        <v>0</v>
      </c>
      <c r="CW355">
        <v>0</v>
      </c>
      <c r="CX355">
        <v>0</v>
      </c>
      <c r="CY355">
        <v>0</v>
      </c>
      <c r="CZ355">
        <v>0</v>
      </c>
      <c r="DA355">
        <v>0</v>
      </c>
      <c r="DB355">
        <v>0</v>
      </c>
      <c r="DC355">
        <v>0</v>
      </c>
      <c r="DD355">
        <v>0</v>
      </c>
      <c r="DE355">
        <v>0</v>
      </c>
      <c r="DF355">
        <v>0</v>
      </c>
      <c r="DG355">
        <v>0</v>
      </c>
      <c r="DH355">
        <v>0</v>
      </c>
      <c r="DI355">
        <v>0</v>
      </c>
      <c r="DJ355">
        <v>0</v>
      </c>
      <c r="DK355">
        <v>0</v>
      </c>
      <c r="DL355">
        <v>0</v>
      </c>
      <c r="DM355">
        <v>0</v>
      </c>
      <c r="DN355">
        <v>0</v>
      </c>
      <c r="DO355">
        <v>0</v>
      </c>
      <c r="DP355">
        <v>0</v>
      </c>
      <c r="DQ355">
        <v>0</v>
      </c>
      <c r="DR355">
        <v>0</v>
      </c>
      <c r="DS355">
        <v>0</v>
      </c>
      <c r="DT355">
        <v>0</v>
      </c>
      <c r="DU355">
        <v>0</v>
      </c>
      <c r="DV355">
        <v>0</v>
      </c>
      <c r="DW355">
        <v>0</v>
      </c>
      <c r="DX355">
        <v>0</v>
      </c>
      <c r="DY355">
        <v>0</v>
      </c>
      <c r="DZ355">
        <v>0</v>
      </c>
      <c r="EA355">
        <v>0</v>
      </c>
      <c r="EB355">
        <v>0</v>
      </c>
      <c r="EC355">
        <v>0</v>
      </c>
      <c r="ED355">
        <v>0</v>
      </c>
      <c r="EE355">
        <v>0</v>
      </c>
      <c r="EF355" t="s">
        <v>874</v>
      </c>
      <c r="EG355">
        <v>0</v>
      </c>
      <c r="EH355">
        <v>0</v>
      </c>
      <c r="EI355">
        <v>0</v>
      </c>
      <c r="EJ355">
        <v>0</v>
      </c>
      <c r="EK355">
        <v>0</v>
      </c>
      <c r="EL355" t="s">
        <v>872</v>
      </c>
      <c r="EM355" t="s">
        <v>872</v>
      </c>
      <c r="EN355" t="s">
        <v>872</v>
      </c>
      <c r="EO355" t="s">
        <v>872</v>
      </c>
      <c r="EQ355">
        <v>693253</v>
      </c>
      <c r="ER355" s="22">
        <v>0</v>
      </c>
      <c r="ES355">
        <v>0</v>
      </c>
      <c r="ET355">
        <v>0</v>
      </c>
      <c r="EU355">
        <v>0</v>
      </c>
      <c r="EV355">
        <v>0</v>
      </c>
      <c r="EW355">
        <v>0</v>
      </c>
      <c r="EX355">
        <v>0</v>
      </c>
      <c r="EY355">
        <v>7.2</v>
      </c>
      <c r="EZ355">
        <v>0</v>
      </c>
      <c r="FA355">
        <v>0</v>
      </c>
      <c r="FB355">
        <v>0</v>
      </c>
      <c r="FC355">
        <v>0</v>
      </c>
      <c r="FD355">
        <v>0</v>
      </c>
      <c r="FE355">
        <v>0</v>
      </c>
      <c r="FF355" t="s">
        <v>875</v>
      </c>
      <c r="FG355">
        <v>0</v>
      </c>
      <c r="FH355">
        <v>0</v>
      </c>
      <c r="FI355">
        <v>0</v>
      </c>
      <c r="FJ355">
        <v>0</v>
      </c>
      <c r="FK355">
        <v>0</v>
      </c>
      <c r="FL355">
        <v>0</v>
      </c>
      <c r="FM355">
        <v>0</v>
      </c>
      <c r="FN355">
        <v>0</v>
      </c>
      <c r="FO355">
        <v>0</v>
      </c>
      <c r="FP355">
        <v>0</v>
      </c>
      <c r="FQ355">
        <v>0</v>
      </c>
      <c r="FR355">
        <v>0</v>
      </c>
      <c r="FS355">
        <v>0</v>
      </c>
      <c r="FT355">
        <v>0</v>
      </c>
      <c r="FU355">
        <v>0</v>
      </c>
      <c r="FV355">
        <v>0</v>
      </c>
      <c r="FW355">
        <v>0</v>
      </c>
      <c r="FX355">
        <v>0</v>
      </c>
      <c r="FY355">
        <v>0</v>
      </c>
      <c r="FZ355">
        <v>0</v>
      </c>
      <c r="GA355">
        <v>0</v>
      </c>
      <c r="GB355">
        <v>0</v>
      </c>
      <c r="GC355">
        <v>0</v>
      </c>
      <c r="GD355">
        <v>0</v>
      </c>
      <c r="GE355">
        <v>0</v>
      </c>
      <c r="GF355">
        <v>0</v>
      </c>
      <c r="GG355">
        <v>0</v>
      </c>
      <c r="GH355">
        <v>0</v>
      </c>
      <c r="GI355">
        <v>0</v>
      </c>
      <c r="GJ355">
        <v>0</v>
      </c>
      <c r="GK355">
        <v>0</v>
      </c>
      <c r="GL355">
        <v>0</v>
      </c>
      <c r="GM355">
        <v>0</v>
      </c>
      <c r="GN355">
        <v>0</v>
      </c>
      <c r="GO355">
        <v>0</v>
      </c>
      <c r="GP355">
        <v>0</v>
      </c>
      <c r="GQ355">
        <v>0</v>
      </c>
      <c r="GR355">
        <v>0</v>
      </c>
      <c r="GS355">
        <v>0</v>
      </c>
      <c r="GT355">
        <v>0</v>
      </c>
      <c r="GU355">
        <v>0</v>
      </c>
      <c r="GV355">
        <v>0</v>
      </c>
      <c r="GW355">
        <v>0</v>
      </c>
      <c r="GX355" t="s">
        <v>876</v>
      </c>
      <c r="GY355">
        <v>0</v>
      </c>
      <c r="GZ355">
        <v>0</v>
      </c>
      <c r="HA355">
        <v>0</v>
      </c>
      <c r="HB355">
        <v>0</v>
      </c>
      <c r="HC355">
        <v>0</v>
      </c>
      <c r="HD355" t="s">
        <v>872</v>
      </c>
      <c r="HE355" t="s">
        <v>872</v>
      </c>
      <c r="HF355" t="s">
        <v>872</v>
      </c>
      <c r="HG355" t="s">
        <v>872</v>
      </c>
      <c r="HI355">
        <v>675374</v>
      </c>
      <c r="HJ355">
        <v>0</v>
      </c>
      <c r="HK355">
        <v>0</v>
      </c>
      <c r="HL355">
        <v>0</v>
      </c>
      <c r="HM355">
        <v>0</v>
      </c>
      <c r="HN355">
        <v>0</v>
      </c>
      <c r="HO355">
        <v>0</v>
      </c>
      <c r="HP355">
        <v>0</v>
      </c>
      <c r="HQ355">
        <v>5.55</v>
      </c>
      <c r="HR355">
        <v>0</v>
      </c>
      <c r="HS355">
        <v>0</v>
      </c>
      <c r="HT355">
        <v>0</v>
      </c>
      <c r="HU355">
        <v>0</v>
      </c>
      <c r="HV355">
        <v>0</v>
      </c>
      <c r="HW355">
        <v>0</v>
      </c>
      <c r="HX355" t="s">
        <v>877</v>
      </c>
      <c r="HY355">
        <v>0</v>
      </c>
      <c r="HZ355">
        <v>0</v>
      </c>
      <c r="IA355">
        <v>0</v>
      </c>
      <c r="IB355">
        <v>0</v>
      </c>
      <c r="IC355">
        <v>0</v>
      </c>
      <c r="ID355">
        <v>0</v>
      </c>
      <c r="IE355">
        <v>0</v>
      </c>
      <c r="IF355">
        <v>0</v>
      </c>
      <c r="IG355">
        <v>0</v>
      </c>
      <c r="IH355">
        <v>0</v>
      </c>
      <c r="II355">
        <v>0</v>
      </c>
      <c r="IJ355">
        <v>0</v>
      </c>
      <c r="IK355">
        <v>0</v>
      </c>
      <c r="IL355">
        <v>0</v>
      </c>
      <c r="IM355">
        <v>0</v>
      </c>
      <c r="IN355">
        <v>0</v>
      </c>
      <c r="IO355">
        <v>0</v>
      </c>
      <c r="IP355">
        <v>0</v>
      </c>
      <c r="IQ355">
        <v>0</v>
      </c>
      <c r="IR355">
        <v>0</v>
      </c>
      <c r="IS355">
        <v>0</v>
      </c>
      <c r="IT355">
        <v>0</v>
      </c>
      <c r="IU355">
        <v>0</v>
      </c>
      <c r="IV355">
        <v>0</v>
      </c>
      <c r="IW355">
        <v>0</v>
      </c>
      <c r="IX355">
        <v>0</v>
      </c>
      <c r="IY355">
        <v>0</v>
      </c>
      <c r="IZ355">
        <v>0</v>
      </c>
      <c r="JA355">
        <v>0</v>
      </c>
      <c r="JB355">
        <v>0</v>
      </c>
      <c r="JC355">
        <v>0</v>
      </c>
      <c r="JD355">
        <v>0</v>
      </c>
      <c r="JE355">
        <v>0</v>
      </c>
      <c r="JF355">
        <v>0</v>
      </c>
      <c r="JG355">
        <v>0</v>
      </c>
      <c r="JH355">
        <v>0</v>
      </c>
      <c r="JI355">
        <v>0</v>
      </c>
      <c r="JJ355">
        <v>0</v>
      </c>
      <c r="JK355">
        <v>0</v>
      </c>
      <c r="JL355" t="s">
        <v>878</v>
      </c>
      <c r="JM355">
        <v>0</v>
      </c>
      <c r="JN355">
        <v>0</v>
      </c>
      <c r="JO355">
        <v>0</v>
      </c>
      <c r="JP355">
        <v>0</v>
      </c>
      <c r="JQ355">
        <v>0</v>
      </c>
      <c r="JR355">
        <v>44317.36438082176</v>
      </c>
      <c r="JS355">
        <v>2</v>
      </c>
      <c r="JT355">
        <v>1</v>
      </c>
    </row>
    <row r="356" spans="1:280" x14ac:dyDescent="0.25">
      <c r="A356">
        <v>2117</v>
      </c>
      <c r="B356">
        <v>2117</v>
      </c>
      <c r="C356" t="s">
        <v>1024</v>
      </c>
      <c r="D356" t="s">
        <v>334</v>
      </c>
      <c r="E356" t="s">
        <v>566</v>
      </c>
      <c r="H356">
        <v>13075000</v>
      </c>
      <c r="I356">
        <v>0</v>
      </c>
      <c r="J356">
        <v>0</v>
      </c>
      <c r="K356">
        <v>0</v>
      </c>
      <c r="L356">
        <v>35000</v>
      </c>
      <c r="M356">
        <v>0</v>
      </c>
      <c r="N356">
        <v>5000</v>
      </c>
      <c r="O356">
        <v>0</v>
      </c>
      <c r="P356">
        <v>14.23</v>
      </c>
      <c r="Q356">
        <v>0</v>
      </c>
      <c r="R356">
        <v>0</v>
      </c>
      <c r="S356">
        <v>0</v>
      </c>
      <c r="T356">
        <v>0</v>
      </c>
      <c r="U356">
        <v>0</v>
      </c>
      <c r="V356" t="s">
        <v>870</v>
      </c>
      <c r="W356">
        <v>0</v>
      </c>
      <c r="X356">
        <v>0</v>
      </c>
      <c r="Y356">
        <v>0</v>
      </c>
      <c r="Z356">
        <v>0</v>
      </c>
      <c r="AA356">
        <v>0</v>
      </c>
      <c r="AB356">
        <v>0</v>
      </c>
      <c r="AC356">
        <v>0</v>
      </c>
      <c r="AD356">
        <v>0</v>
      </c>
      <c r="AE356">
        <v>0</v>
      </c>
      <c r="AF356">
        <v>0</v>
      </c>
      <c r="AG356">
        <v>0</v>
      </c>
      <c r="AH356">
        <v>0</v>
      </c>
      <c r="AI356">
        <v>0</v>
      </c>
      <c r="AJ356">
        <v>0</v>
      </c>
      <c r="AK356">
        <v>0</v>
      </c>
      <c r="AL356">
        <v>0</v>
      </c>
      <c r="AM356">
        <v>0</v>
      </c>
      <c r="AN356">
        <v>0</v>
      </c>
      <c r="AO356">
        <v>0</v>
      </c>
      <c r="AP356">
        <v>0</v>
      </c>
      <c r="AQ356">
        <v>0</v>
      </c>
      <c r="AR356">
        <v>0</v>
      </c>
      <c r="AS356">
        <v>0</v>
      </c>
      <c r="AT356">
        <v>0</v>
      </c>
      <c r="AU356">
        <v>0</v>
      </c>
      <c r="AV356">
        <v>0</v>
      </c>
      <c r="AW356">
        <v>0</v>
      </c>
      <c r="AX356">
        <v>0</v>
      </c>
      <c r="AY356">
        <v>0</v>
      </c>
      <c r="AZ356">
        <v>0</v>
      </c>
      <c r="BA356">
        <v>0</v>
      </c>
      <c r="BB356">
        <v>0</v>
      </c>
      <c r="BC356">
        <v>0</v>
      </c>
      <c r="BD356">
        <v>0</v>
      </c>
      <c r="BE356">
        <v>0</v>
      </c>
      <c r="BF356">
        <v>0</v>
      </c>
      <c r="BG356">
        <v>0</v>
      </c>
      <c r="BH356">
        <v>0</v>
      </c>
      <c r="BI356">
        <v>0</v>
      </c>
      <c r="BJ356">
        <v>0</v>
      </c>
      <c r="BK356">
        <v>0</v>
      </c>
      <c r="BL356">
        <v>0</v>
      </c>
      <c r="BM356">
        <v>0</v>
      </c>
      <c r="BN356" t="s">
        <v>871</v>
      </c>
      <c r="BO356">
        <v>0</v>
      </c>
      <c r="BP356">
        <v>0</v>
      </c>
      <c r="BQ356">
        <v>0</v>
      </c>
      <c r="BR356">
        <v>0</v>
      </c>
      <c r="BS356">
        <v>0</v>
      </c>
      <c r="BT356" t="s">
        <v>872</v>
      </c>
      <c r="BU356" t="s">
        <v>872</v>
      </c>
      <c r="BV356" t="s">
        <v>872</v>
      </c>
      <c r="BW356" t="s">
        <v>872</v>
      </c>
      <c r="BY356">
        <v>12595000</v>
      </c>
      <c r="BZ356">
        <v>0</v>
      </c>
      <c r="CA356">
        <v>0</v>
      </c>
      <c r="CB356">
        <v>0</v>
      </c>
      <c r="CC356">
        <v>35000</v>
      </c>
      <c r="CD356">
        <v>0</v>
      </c>
      <c r="CE356">
        <v>5000</v>
      </c>
      <c r="CF356">
        <v>0</v>
      </c>
      <c r="CG356">
        <v>14.23</v>
      </c>
      <c r="CH356">
        <v>0</v>
      </c>
      <c r="CI356">
        <v>0</v>
      </c>
      <c r="CJ356">
        <v>0</v>
      </c>
      <c r="CK356">
        <v>0</v>
      </c>
      <c r="CL356">
        <v>0</v>
      </c>
      <c r="CM356">
        <v>0</v>
      </c>
      <c r="CN356" t="s">
        <v>873</v>
      </c>
      <c r="CO356">
        <v>0</v>
      </c>
      <c r="CP356">
        <v>0</v>
      </c>
      <c r="CQ356">
        <v>0</v>
      </c>
      <c r="CR356">
        <v>0</v>
      </c>
      <c r="CS356">
        <v>0</v>
      </c>
      <c r="CT356">
        <v>0</v>
      </c>
      <c r="CU356">
        <v>0</v>
      </c>
      <c r="CV356">
        <v>0</v>
      </c>
      <c r="CW356">
        <v>0</v>
      </c>
      <c r="CX356">
        <v>0</v>
      </c>
      <c r="CY356">
        <v>0</v>
      </c>
      <c r="CZ356">
        <v>0</v>
      </c>
      <c r="DA356">
        <v>0</v>
      </c>
      <c r="DB356">
        <v>0</v>
      </c>
      <c r="DC356">
        <v>0</v>
      </c>
      <c r="DD356">
        <v>0</v>
      </c>
      <c r="DE356">
        <v>0</v>
      </c>
      <c r="DF356">
        <v>0</v>
      </c>
      <c r="DG356">
        <v>0</v>
      </c>
      <c r="DH356">
        <v>0</v>
      </c>
      <c r="DI356">
        <v>0</v>
      </c>
      <c r="DJ356">
        <v>0</v>
      </c>
      <c r="DK356">
        <v>0</v>
      </c>
      <c r="DL356">
        <v>0</v>
      </c>
      <c r="DM356">
        <v>0</v>
      </c>
      <c r="DN356">
        <v>0</v>
      </c>
      <c r="DO356">
        <v>0</v>
      </c>
      <c r="DP356">
        <v>0</v>
      </c>
      <c r="DQ356">
        <v>0</v>
      </c>
      <c r="DR356">
        <v>0</v>
      </c>
      <c r="DS356">
        <v>0</v>
      </c>
      <c r="DT356">
        <v>0</v>
      </c>
      <c r="DU356">
        <v>0</v>
      </c>
      <c r="DV356">
        <v>0</v>
      </c>
      <c r="DW356">
        <v>0</v>
      </c>
      <c r="DX356">
        <v>0</v>
      </c>
      <c r="DY356">
        <v>0</v>
      </c>
      <c r="DZ356">
        <v>0</v>
      </c>
      <c r="EA356">
        <v>0</v>
      </c>
      <c r="EB356">
        <v>0</v>
      </c>
      <c r="EC356">
        <v>0</v>
      </c>
      <c r="ED356">
        <v>0</v>
      </c>
      <c r="EE356">
        <v>0</v>
      </c>
      <c r="EF356" t="s">
        <v>874</v>
      </c>
      <c r="EG356">
        <v>0</v>
      </c>
      <c r="EH356">
        <v>0</v>
      </c>
      <c r="EI356">
        <v>0</v>
      </c>
      <c r="EJ356">
        <v>0</v>
      </c>
      <c r="EK356">
        <v>0</v>
      </c>
      <c r="EL356" t="s">
        <v>872</v>
      </c>
      <c r="EM356" t="s">
        <v>872</v>
      </c>
      <c r="EN356" t="s">
        <v>872</v>
      </c>
      <c r="EO356" t="s">
        <v>872</v>
      </c>
      <c r="EQ356">
        <v>12041966</v>
      </c>
      <c r="ER356" s="22">
        <v>0</v>
      </c>
      <c r="ES356">
        <v>0</v>
      </c>
      <c r="ET356">
        <v>0</v>
      </c>
      <c r="EU356">
        <v>29212</v>
      </c>
      <c r="EV356">
        <v>0</v>
      </c>
      <c r="EW356">
        <v>0</v>
      </c>
      <c r="EX356">
        <v>0</v>
      </c>
      <c r="EY356">
        <v>14.23</v>
      </c>
      <c r="EZ356">
        <v>0</v>
      </c>
      <c r="FA356">
        <v>0</v>
      </c>
      <c r="FB356">
        <v>0</v>
      </c>
      <c r="FC356">
        <v>0</v>
      </c>
      <c r="FD356">
        <v>0</v>
      </c>
      <c r="FE356">
        <v>0</v>
      </c>
      <c r="FF356" t="s">
        <v>875</v>
      </c>
      <c r="FG356">
        <v>0</v>
      </c>
      <c r="FH356">
        <v>0</v>
      </c>
      <c r="FI356">
        <v>0</v>
      </c>
      <c r="FJ356">
        <v>0</v>
      </c>
      <c r="FK356">
        <v>0</v>
      </c>
      <c r="FL356">
        <v>0</v>
      </c>
      <c r="FM356">
        <v>0</v>
      </c>
      <c r="FN356">
        <v>0</v>
      </c>
      <c r="FO356">
        <v>0</v>
      </c>
      <c r="FP356">
        <v>0</v>
      </c>
      <c r="FQ356">
        <v>0</v>
      </c>
      <c r="FR356">
        <v>0</v>
      </c>
      <c r="FS356">
        <v>0</v>
      </c>
      <c r="FT356">
        <v>0</v>
      </c>
      <c r="FU356">
        <v>0</v>
      </c>
      <c r="FV356">
        <v>0</v>
      </c>
      <c r="FW356">
        <v>0</v>
      </c>
      <c r="FX356">
        <v>0</v>
      </c>
      <c r="FY356">
        <v>0</v>
      </c>
      <c r="FZ356">
        <v>0</v>
      </c>
      <c r="GA356">
        <v>0</v>
      </c>
      <c r="GB356">
        <v>0</v>
      </c>
      <c r="GC356">
        <v>0</v>
      </c>
      <c r="GD356">
        <v>0</v>
      </c>
      <c r="GE356">
        <v>0</v>
      </c>
      <c r="GF356">
        <v>0</v>
      </c>
      <c r="GG356">
        <v>0</v>
      </c>
      <c r="GH356">
        <v>0</v>
      </c>
      <c r="GI356">
        <v>0</v>
      </c>
      <c r="GJ356">
        <v>0</v>
      </c>
      <c r="GK356">
        <v>0</v>
      </c>
      <c r="GL356">
        <v>0</v>
      </c>
      <c r="GM356">
        <v>0</v>
      </c>
      <c r="GN356">
        <v>0</v>
      </c>
      <c r="GO356">
        <v>0</v>
      </c>
      <c r="GP356">
        <v>0</v>
      </c>
      <c r="GQ356">
        <v>0</v>
      </c>
      <c r="GR356">
        <v>0</v>
      </c>
      <c r="GS356">
        <v>0</v>
      </c>
      <c r="GT356">
        <v>0</v>
      </c>
      <c r="GU356">
        <v>0</v>
      </c>
      <c r="GV356">
        <v>0</v>
      </c>
      <c r="GW356">
        <v>0</v>
      </c>
      <c r="GX356" t="s">
        <v>876</v>
      </c>
      <c r="GY356">
        <v>0</v>
      </c>
      <c r="GZ356">
        <v>0</v>
      </c>
      <c r="HA356">
        <v>0</v>
      </c>
      <c r="HB356">
        <v>0</v>
      </c>
      <c r="HC356">
        <v>0</v>
      </c>
      <c r="HD356" t="s">
        <v>872</v>
      </c>
      <c r="HE356" t="s">
        <v>872</v>
      </c>
      <c r="HF356" t="s">
        <v>872</v>
      </c>
      <c r="HG356" t="s">
        <v>872</v>
      </c>
      <c r="HI356">
        <v>11767565</v>
      </c>
      <c r="HJ356">
        <v>0</v>
      </c>
      <c r="HK356">
        <v>0</v>
      </c>
      <c r="HL356">
        <v>0</v>
      </c>
      <c r="HM356">
        <v>155651</v>
      </c>
      <c r="HN356">
        <v>0</v>
      </c>
      <c r="HO356">
        <v>0</v>
      </c>
      <c r="HP356">
        <v>0</v>
      </c>
      <c r="HQ356">
        <v>14.82</v>
      </c>
      <c r="HR356">
        <v>0</v>
      </c>
      <c r="HS356">
        <v>0</v>
      </c>
      <c r="HT356">
        <v>0</v>
      </c>
      <c r="HU356">
        <v>0</v>
      </c>
      <c r="HV356">
        <v>0</v>
      </c>
      <c r="HW356">
        <v>0</v>
      </c>
      <c r="HX356" t="s">
        <v>877</v>
      </c>
      <c r="HY356">
        <v>0</v>
      </c>
      <c r="HZ356">
        <v>0</v>
      </c>
      <c r="IA356">
        <v>0</v>
      </c>
      <c r="IB356">
        <v>0</v>
      </c>
      <c r="IC356">
        <v>0</v>
      </c>
      <c r="ID356">
        <v>0</v>
      </c>
      <c r="IE356">
        <v>0</v>
      </c>
      <c r="IF356">
        <v>0</v>
      </c>
      <c r="IG356">
        <v>0</v>
      </c>
      <c r="IH356">
        <v>0</v>
      </c>
      <c r="II356">
        <v>0</v>
      </c>
      <c r="IJ356">
        <v>0</v>
      </c>
      <c r="IK356">
        <v>0</v>
      </c>
      <c r="IL356">
        <v>0</v>
      </c>
      <c r="IM356">
        <v>0</v>
      </c>
      <c r="IN356">
        <v>0</v>
      </c>
      <c r="IO356">
        <v>0</v>
      </c>
      <c r="IP356">
        <v>0</v>
      </c>
      <c r="IQ356">
        <v>0</v>
      </c>
      <c r="IR356">
        <v>0</v>
      </c>
      <c r="IS356">
        <v>0</v>
      </c>
      <c r="IT356">
        <v>0</v>
      </c>
      <c r="IU356">
        <v>0</v>
      </c>
      <c r="IV356">
        <v>0</v>
      </c>
      <c r="IW356">
        <v>0</v>
      </c>
      <c r="IX356">
        <v>0</v>
      </c>
      <c r="IY356">
        <v>0</v>
      </c>
      <c r="IZ356">
        <v>0</v>
      </c>
      <c r="JA356">
        <v>0</v>
      </c>
      <c r="JB356">
        <v>0</v>
      </c>
      <c r="JC356">
        <v>0</v>
      </c>
      <c r="JD356">
        <v>0</v>
      </c>
      <c r="JE356">
        <v>0</v>
      </c>
      <c r="JF356">
        <v>0</v>
      </c>
      <c r="JG356">
        <v>0</v>
      </c>
      <c r="JH356">
        <v>0</v>
      </c>
      <c r="JI356">
        <v>0</v>
      </c>
      <c r="JJ356">
        <v>0</v>
      </c>
      <c r="JK356">
        <v>0</v>
      </c>
      <c r="JL356" t="s">
        <v>878</v>
      </c>
      <c r="JM356">
        <v>0</v>
      </c>
      <c r="JN356">
        <v>0</v>
      </c>
      <c r="JO356">
        <v>0</v>
      </c>
      <c r="JP356">
        <v>0</v>
      </c>
      <c r="JQ356">
        <v>0</v>
      </c>
      <c r="JR356">
        <v>44317.36438082176</v>
      </c>
      <c r="JS356">
        <v>2</v>
      </c>
      <c r="JT356">
        <v>1</v>
      </c>
    </row>
    <row r="357" spans="1:280" x14ac:dyDescent="0.25">
      <c r="A357">
        <v>2148</v>
      </c>
      <c r="B357">
        <v>2148</v>
      </c>
      <c r="C357" t="s">
        <v>1025</v>
      </c>
      <c r="D357" t="s">
        <v>360</v>
      </c>
      <c r="E357" t="s">
        <v>567</v>
      </c>
      <c r="G357">
        <v>2148</v>
      </c>
      <c r="H357">
        <v>37350000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0</v>
      </c>
      <c r="P357">
        <v>7.49</v>
      </c>
      <c r="Q357">
        <v>0</v>
      </c>
      <c r="R357">
        <v>0</v>
      </c>
      <c r="S357">
        <v>0</v>
      </c>
      <c r="T357">
        <v>0</v>
      </c>
      <c r="U357">
        <v>0</v>
      </c>
      <c r="V357" t="s">
        <v>870</v>
      </c>
      <c r="W357">
        <v>0</v>
      </c>
      <c r="X357">
        <v>0</v>
      </c>
      <c r="Y357">
        <v>0</v>
      </c>
      <c r="Z357">
        <v>0</v>
      </c>
      <c r="AA357">
        <v>0</v>
      </c>
      <c r="AB357">
        <v>0</v>
      </c>
      <c r="AC357">
        <v>0</v>
      </c>
      <c r="AD357">
        <v>0</v>
      </c>
      <c r="AE357">
        <v>0</v>
      </c>
      <c r="AF357">
        <v>0</v>
      </c>
      <c r="AG357">
        <v>0</v>
      </c>
      <c r="AH357">
        <v>0</v>
      </c>
      <c r="AI357">
        <v>0</v>
      </c>
      <c r="AJ357">
        <v>0</v>
      </c>
      <c r="AK357">
        <v>0</v>
      </c>
      <c r="AL357">
        <v>0</v>
      </c>
      <c r="AM357">
        <v>0</v>
      </c>
      <c r="AN357">
        <v>0</v>
      </c>
      <c r="AO357">
        <v>0</v>
      </c>
      <c r="AP357">
        <v>0</v>
      </c>
      <c r="AQ357">
        <v>0</v>
      </c>
      <c r="AR357">
        <v>0</v>
      </c>
      <c r="AS357">
        <v>0</v>
      </c>
      <c r="AT357">
        <v>0</v>
      </c>
      <c r="AU357">
        <v>0</v>
      </c>
      <c r="AV357">
        <v>0</v>
      </c>
      <c r="AW357">
        <v>0</v>
      </c>
      <c r="AX357">
        <v>0</v>
      </c>
      <c r="AY357">
        <v>0</v>
      </c>
      <c r="AZ357">
        <v>0</v>
      </c>
      <c r="BA357">
        <v>0</v>
      </c>
      <c r="BB357">
        <v>0</v>
      </c>
      <c r="BC357">
        <v>0</v>
      </c>
      <c r="BD357">
        <v>0</v>
      </c>
      <c r="BE357">
        <v>0</v>
      </c>
      <c r="BF357">
        <v>0</v>
      </c>
      <c r="BG357">
        <v>0</v>
      </c>
      <c r="BH357">
        <v>0</v>
      </c>
      <c r="BI357">
        <v>0</v>
      </c>
      <c r="BJ357">
        <v>0</v>
      </c>
      <c r="BK357">
        <v>0</v>
      </c>
      <c r="BL357">
        <v>0</v>
      </c>
      <c r="BM357">
        <v>0</v>
      </c>
      <c r="BN357" t="s">
        <v>871</v>
      </c>
      <c r="BO357">
        <v>0</v>
      </c>
      <c r="BP357">
        <v>0</v>
      </c>
      <c r="BQ357">
        <v>0</v>
      </c>
      <c r="BR357">
        <v>0</v>
      </c>
      <c r="BS357">
        <v>0</v>
      </c>
      <c r="BT357" t="s">
        <v>872</v>
      </c>
      <c r="BU357" t="s">
        <v>872</v>
      </c>
      <c r="BV357" t="s">
        <v>872</v>
      </c>
      <c r="BW357" t="s">
        <v>872</v>
      </c>
      <c r="BX357">
        <v>2148</v>
      </c>
      <c r="BY357">
        <v>36346000</v>
      </c>
      <c r="BZ357">
        <v>0</v>
      </c>
      <c r="CA357">
        <v>0</v>
      </c>
      <c r="CB357">
        <v>0</v>
      </c>
      <c r="CC357">
        <v>0</v>
      </c>
      <c r="CD357">
        <v>0</v>
      </c>
      <c r="CE357">
        <v>0</v>
      </c>
      <c r="CF357">
        <v>0</v>
      </c>
      <c r="CG357">
        <v>7.49</v>
      </c>
      <c r="CH357">
        <v>0</v>
      </c>
      <c r="CI357">
        <v>0</v>
      </c>
      <c r="CJ357">
        <v>0</v>
      </c>
      <c r="CK357">
        <v>0</v>
      </c>
      <c r="CL357">
        <v>0</v>
      </c>
      <c r="CM357">
        <v>0</v>
      </c>
      <c r="CN357" t="s">
        <v>873</v>
      </c>
      <c r="CO357">
        <v>0</v>
      </c>
      <c r="CP357">
        <v>0</v>
      </c>
      <c r="CQ357">
        <v>0</v>
      </c>
      <c r="CR357">
        <v>0</v>
      </c>
      <c r="CS357">
        <v>0</v>
      </c>
      <c r="CT357">
        <v>0</v>
      </c>
      <c r="CU357">
        <v>0</v>
      </c>
      <c r="CV357">
        <v>0</v>
      </c>
      <c r="CW357">
        <v>0</v>
      </c>
      <c r="CX357">
        <v>0</v>
      </c>
      <c r="CY357">
        <v>0</v>
      </c>
      <c r="CZ357">
        <v>0</v>
      </c>
      <c r="DA357">
        <v>0</v>
      </c>
      <c r="DB357">
        <v>0</v>
      </c>
      <c r="DC357">
        <v>0</v>
      </c>
      <c r="DD357">
        <v>0</v>
      </c>
      <c r="DE357">
        <v>0</v>
      </c>
      <c r="DF357">
        <v>0</v>
      </c>
      <c r="DG357">
        <v>0</v>
      </c>
      <c r="DH357">
        <v>0</v>
      </c>
      <c r="DI357">
        <v>0</v>
      </c>
      <c r="DJ357">
        <v>0</v>
      </c>
      <c r="DK357">
        <v>0</v>
      </c>
      <c r="DL357">
        <v>0</v>
      </c>
      <c r="DM357">
        <v>0</v>
      </c>
      <c r="DN357">
        <v>0</v>
      </c>
      <c r="DO357">
        <v>0</v>
      </c>
      <c r="DP357">
        <v>0</v>
      </c>
      <c r="DQ357">
        <v>0</v>
      </c>
      <c r="DR357">
        <v>0</v>
      </c>
      <c r="DS357">
        <v>0</v>
      </c>
      <c r="DT357">
        <v>0</v>
      </c>
      <c r="DU357">
        <v>0</v>
      </c>
      <c r="DV357">
        <v>0</v>
      </c>
      <c r="DW357">
        <v>0</v>
      </c>
      <c r="DX357">
        <v>0</v>
      </c>
      <c r="DY357">
        <v>0</v>
      </c>
      <c r="DZ357">
        <v>0</v>
      </c>
      <c r="EA357">
        <v>0</v>
      </c>
      <c r="EB357">
        <v>0</v>
      </c>
      <c r="EC357">
        <v>0</v>
      </c>
      <c r="ED357">
        <v>0</v>
      </c>
      <c r="EE357">
        <v>0</v>
      </c>
      <c r="EF357" t="s">
        <v>874</v>
      </c>
      <c r="EG357">
        <v>0</v>
      </c>
      <c r="EH357">
        <v>0</v>
      </c>
      <c r="EI357">
        <v>0</v>
      </c>
      <c r="EJ357">
        <v>0</v>
      </c>
      <c r="EK357">
        <v>0</v>
      </c>
      <c r="EL357" t="s">
        <v>872</v>
      </c>
      <c r="EM357" t="s">
        <v>872</v>
      </c>
      <c r="EN357" t="s">
        <v>872</v>
      </c>
      <c r="EO357" t="s">
        <v>872</v>
      </c>
      <c r="EP357">
        <v>2148</v>
      </c>
      <c r="EQ357">
        <v>34770992</v>
      </c>
      <c r="ER357" s="22">
        <v>0</v>
      </c>
      <c r="ES357">
        <v>0</v>
      </c>
      <c r="ET357">
        <v>0</v>
      </c>
      <c r="EU357">
        <v>0</v>
      </c>
      <c r="EV357">
        <v>0</v>
      </c>
      <c r="EW357">
        <v>0</v>
      </c>
      <c r="EX357">
        <v>0</v>
      </c>
      <c r="EY357">
        <v>7.49</v>
      </c>
      <c r="EZ357">
        <v>34801</v>
      </c>
      <c r="FA357">
        <v>0</v>
      </c>
      <c r="FB357">
        <v>0</v>
      </c>
      <c r="FC357">
        <v>0</v>
      </c>
      <c r="FD357">
        <v>0</v>
      </c>
      <c r="FE357">
        <v>0</v>
      </c>
      <c r="FF357" t="s">
        <v>875</v>
      </c>
      <c r="FG357">
        <v>0</v>
      </c>
      <c r="FH357">
        <v>0</v>
      </c>
      <c r="FI357">
        <v>0</v>
      </c>
      <c r="FJ357">
        <v>0</v>
      </c>
      <c r="FK357">
        <v>0</v>
      </c>
      <c r="FL357">
        <v>0</v>
      </c>
      <c r="FM357">
        <v>0</v>
      </c>
      <c r="FN357">
        <v>0</v>
      </c>
      <c r="FO357">
        <v>0</v>
      </c>
      <c r="FP357">
        <v>0</v>
      </c>
      <c r="FQ357">
        <v>0</v>
      </c>
      <c r="FR357">
        <v>0</v>
      </c>
      <c r="FS357">
        <v>0</v>
      </c>
      <c r="FT357">
        <v>0</v>
      </c>
      <c r="FU357">
        <v>0</v>
      </c>
      <c r="FV357">
        <v>0</v>
      </c>
      <c r="FW357">
        <v>0</v>
      </c>
      <c r="FX357">
        <v>0</v>
      </c>
      <c r="FY357">
        <v>0</v>
      </c>
      <c r="FZ357">
        <v>0</v>
      </c>
      <c r="GA357">
        <v>0</v>
      </c>
      <c r="GB357">
        <v>0</v>
      </c>
      <c r="GC357">
        <v>0</v>
      </c>
      <c r="GD357">
        <v>0</v>
      </c>
      <c r="GE357">
        <v>0</v>
      </c>
      <c r="GF357">
        <v>0</v>
      </c>
      <c r="GG357">
        <v>0</v>
      </c>
      <c r="GH357">
        <v>0</v>
      </c>
      <c r="GI357">
        <v>0</v>
      </c>
      <c r="GJ357">
        <v>0</v>
      </c>
      <c r="GK357">
        <v>0</v>
      </c>
      <c r="GL357">
        <v>0</v>
      </c>
      <c r="GM357">
        <v>0</v>
      </c>
      <c r="GN357">
        <v>0</v>
      </c>
      <c r="GO357">
        <v>0</v>
      </c>
      <c r="GP357">
        <v>0</v>
      </c>
      <c r="GQ357">
        <v>0</v>
      </c>
      <c r="GR357">
        <v>0</v>
      </c>
      <c r="GS357">
        <v>0</v>
      </c>
      <c r="GT357">
        <v>0</v>
      </c>
      <c r="GU357">
        <v>0</v>
      </c>
      <c r="GV357">
        <v>0</v>
      </c>
      <c r="GW357">
        <v>0</v>
      </c>
      <c r="GX357" t="s">
        <v>876</v>
      </c>
      <c r="GY357">
        <v>0</v>
      </c>
      <c r="GZ357">
        <v>0</v>
      </c>
      <c r="HA357">
        <v>0</v>
      </c>
      <c r="HB357">
        <v>0</v>
      </c>
      <c r="HC357">
        <v>0</v>
      </c>
      <c r="HD357" t="s">
        <v>872</v>
      </c>
      <c r="HE357" t="s">
        <v>872</v>
      </c>
      <c r="HF357" t="s">
        <v>872</v>
      </c>
      <c r="HG357" t="s">
        <v>872</v>
      </c>
      <c r="HH357">
        <v>2148</v>
      </c>
      <c r="HI357">
        <v>34266248</v>
      </c>
      <c r="HJ357">
        <v>0</v>
      </c>
      <c r="HK357">
        <v>0</v>
      </c>
      <c r="HL357">
        <v>0</v>
      </c>
      <c r="HM357">
        <v>0</v>
      </c>
      <c r="HN357">
        <v>0</v>
      </c>
      <c r="HO357">
        <v>0</v>
      </c>
      <c r="HP357">
        <v>0</v>
      </c>
      <c r="HQ357">
        <v>7.46</v>
      </c>
      <c r="HR357">
        <v>6778</v>
      </c>
      <c r="HS357">
        <v>0</v>
      </c>
      <c r="HT357">
        <v>0</v>
      </c>
      <c r="HU357">
        <v>0</v>
      </c>
      <c r="HV357">
        <v>0</v>
      </c>
      <c r="HW357">
        <v>0</v>
      </c>
      <c r="HX357" t="s">
        <v>877</v>
      </c>
      <c r="HY357">
        <v>0</v>
      </c>
      <c r="HZ357">
        <v>0</v>
      </c>
      <c r="IA357">
        <v>0</v>
      </c>
      <c r="IB357">
        <v>0</v>
      </c>
      <c r="IC357">
        <v>0</v>
      </c>
      <c r="ID357">
        <v>0</v>
      </c>
      <c r="IE357">
        <v>0</v>
      </c>
      <c r="IF357">
        <v>0</v>
      </c>
      <c r="IG357">
        <v>0</v>
      </c>
      <c r="IH357">
        <v>0</v>
      </c>
      <c r="II357">
        <v>0</v>
      </c>
      <c r="IJ357">
        <v>0</v>
      </c>
      <c r="IK357">
        <v>0</v>
      </c>
      <c r="IL357">
        <v>0</v>
      </c>
      <c r="IM357">
        <v>0</v>
      </c>
      <c r="IN357">
        <v>0</v>
      </c>
      <c r="IO357">
        <v>0</v>
      </c>
      <c r="IP357">
        <v>0</v>
      </c>
      <c r="IQ357">
        <v>0</v>
      </c>
      <c r="IR357">
        <v>0</v>
      </c>
      <c r="IS357">
        <v>0</v>
      </c>
      <c r="IT357">
        <v>0</v>
      </c>
      <c r="IU357">
        <v>0</v>
      </c>
      <c r="IV357">
        <v>0</v>
      </c>
      <c r="IW357">
        <v>0</v>
      </c>
      <c r="IX357">
        <v>0</v>
      </c>
      <c r="IY357">
        <v>0</v>
      </c>
      <c r="IZ357">
        <v>0</v>
      </c>
      <c r="JA357">
        <v>0</v>
      </c>
      <c r="JB357">
        <v>0</v>
      </c>
      <c r="JC357">
        <v>0</v>
      </c>
      <c r="JD357">
        <v>0</v>
      </c>
      <c r="JE357">
        <v>0</v>
      </c>
      <c r="JF357">
        <v>0</v>
      </c>
      <c r="JG357">
        <v>0</v>
      </c>
      <c r="JH357">
        <v>0</v>
      </c>
      <c r="JI357">
        <v>0</v>
      </c>
      <c r="JJ357">
        <v>0</v>
      </c>
      <c r="JK357">
        <v>0</v>
      </c>
      <c r="JL357" t="s">
        <v>878</v>
      </c>
      <c r="JM357">
        <v>0</v>
      </c>
      <c r="JN357">
        <v>0</v>
      </c>
      <c r="JO357">
        <v>0</v>
      </c>
      <c r="JP357">
        <v>0</v>
      </c>
      <c r="JQ357">
        <v>0</v>
      </c>
      <c r="JR357">
        <v>44317.36438082176</v>
      </c>
      <c r="JS357">
        <v>2</v>
      </c>
      <c r="JT357">
        <v>1</v>
      </c>
    </row>
    <row r="358" spans="1:280" x14ac:dyDescent="0.25">
      <c r="A358">
        <v>2200</v>
      </c>
      <c r="B358">
        <v>2200</v>
      </c>
      <c r="C358" t="s">
        <v>1026</v>
      </c>
      <c r="D358" t="s">
        <v>396</v>
      </c>
      <c r="E358" t="s">
        <v>568</v>
      </c>
      <c r="H358">
        <v>7640000</v>
      </c>
      <c r="I358">
        <v>0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0</v>
      </c>
      <c r="P358">
        <v>14.38</v>
      </c>
      <c r="Q358">
        <v>0</v>
      </c>
      <c r="R358">
        <v>0</v>
      </c>
      <c r="S358">
        <v>0</v>
      </c>
      <c r="T358">
        <v>0</v>
      </c>
      <c r="U358">
        <v>0</v>
      </c>
      <c r="V358" t="s">
        <v>870</v>
      </c>
      <c r="W358">
        <v>0</v>
      </c>
      <c r="X358">
        <v>0</v>
      </c>
      <c r="Y358">
        <v>0</v>
      </c>
      <c r="Z358">
        <v>0</v>
      </c>
      <c r="AA358">
        <v>0</v>
      </c>
      <c r="AB358">
        <v>0</v>
      </c>
      <c r="AC358">
        <v>0</v>
      </c>
      <c r="AD358">
        <v>0</v>
      </c>
      <c r="AE358">
        <v>0</v>
      </c>
      <c r="AF358">
        <v>0</v>
      </c>
      <c r="AG358">
        <v>0</v>
      </c>
      <c r="AH358">
        <v>0</v>
      </c>
      <c r="AI358">
        <v>0</v>
      </c>
      <c r="AJ358">
        <v>0</v>
      </c>
      <c r="AK358">
        <v>0</v>
      </c>
      <c r="AL358">
        <v>0</v>
      </c>
      <c r="AM358">
        <v>0</v>
      </c>
      <c r="AN358">
        <v>0</v>
      </c>
      <c r="AO358">
        <v>0</v>
      </c>
      <c r="AP358">
        <v>0</v>
      </c>
      <c r="AQ358">
        <v>0</v>
      </c>
      <c r="AR358">
        <v>0</v>
      </c>
      <c r="AS358">
        <v>0</v>
      </c>
      <c r="AT358">
        <v>0</v>
      </c>
      <c r="AU358">
        <v>0</v>
      </c>
      <c r="AV358">
        <v>0</v>
      </c>
      <c r="AW358">
        <v>0</v>
      </c>
      <c r="AX358">
        <v>0</v>
      </c>
      <c r="AY358">
        <v>0</v>
      </c>
      <c r="AZ358">
        <v>0</v>
      </c>
      <c r="BA358">
        <v>0</v>
      </c>
      <c r="BB358">
        <v>0</v>
      </c>
      <c r="BC358">
        <v>0</v>
      </c>
      <c r="BD358">
        <v>0</v>
      </c>
      <c r="BE358">
        <v>0</v>
      </c>
      <c r="BF358">
        <v>0</v>
      </c>
      <c r="BG358">
        <v>0</v>
      </c>
      <c r="BH358">
        <v>0</v>
      </c>
      <c r="BI358">
        <v>0</v>
      </c>
      <c r="BJ358">
        <v>0</v>
      </c>
      <c r="BK358">
        <v>0</v>
      </c>
      <c r="BL358">
        <v>0</v>
      </c>
      <c r="BM358">
        <v>0</v>
      </c>
      <c r="BN358" t="s">
        <v>871</v>
      </c>
      <c r="BO358">
        <v>0</v>
      </c>
      <c r="BP358">
        <v>0</v>
      </c>
      <c r="BQ358">
        <v>0</v>
      </c>
      <c r="BR358">
        <v>0</v>
      </c>
      <c r="BS358">
        <v>0</v>
      </c>
      <c r="BT358" t="s">
        <v>872</v>
      </c>
      <c r="BU358" t="s">
        <v>872</v>
      </c>
      <c r="BV358" t="s">
        <v>872</v>
      </c>
      <c r="BW358" t="s">
        <v>872</v>
      </c>
      <c r="BY358">
        <v>7400000</v>
      </c>
      <c r="BZ358">
        <v>0</v>
      </c>
      <c r="CA358">
        <v>0</v>
      </c>
      <c r="CB358">
        <v>0</v>
      </c>
      <c r="CC358">
        <v>0</v>
      </c>
      <c r="CD358">
        <v>0</v>
      </c>
      <c r="CE358">
        <v>0</v>
      </c>
      <c r="CF358">
        <v>0</v>
      </c>
      <c r="CG358">
        <v>14.38</v>
      </c>
      <c r="CH358">
        <v>0</v>
      </c>
      <c r="CI358">
        <v>0</v>
      </c>
      <c r="CJ358">
        <v>0</v>
      </c>
      <c r="CK358">
        <v>0</v>
      </c>
      <c r="CL358">
        <v>0</v>
      </c>
      <c r="CM358">
        <v>0</v>
      </c>
      <c r="CN358" t="s">
        <v>873</v>
      </c>
      <c r="CO358">
        <v>0</v>
      </c>
      <c r="CP358">
        <v>0</v>
      </c>
      <c r="CQ358">
        <v>0</v>
      </c>
      <c r="CR358">
        <v>0</v>
      </c>
      <c r="CS358">
        <v>0</v>
      </c>
      <c r="CT358">
        <v>0</v>
      </c>
      <c r="CU358">
        <v>0</v>
      </c>
      <c r="CV358">
        <v>0</v>
      </c>
      <c r="CW358">
        <v>0</v>
      </c>
      <c r="CX358">
        <v>0</v>
      </c>
      <c r="CY358">
        <v>0</v>
      </c>
      <c r="CZ358">
        <v>0</v>
      </c>
      <c r="DA358">
        <v>0</v>
      </c>
      <c r="DB358">
        <v>0</v>
      </c>
      <c r="DC358">
        <v>0</v>
      </c>
      <c r="DD358">
        <v>0</v>
      </c>
      <c r="DE358">
        <v>0</v>
      </c>
      <c r="DF358">
        <v>0</v>
      </c>
      <c r="DG358">
        <v>0</v>
      </c>
      <c r="DH358">
        <v>0</v>
      </c>
      <c r="DI358">
        <v>0</v>
      </c>
      <c r="DJ358">
        <v>0</v>
      </c>
      <c r="DK358">
        <v>0</v>
      </c>
      <c r="DL358">
        <v>0</v>
      </c>
      <c r="DM358">
        <v>0</v>
      </c>
      <c r="DN358">
        <v>0</v>
      </c>
      <c r="DO358">
        <v>0</v>
      </c>
      <c r="DP358">
        <v>0</v>
      </c>
      <c r="DQ358">
        <v>0</v>
      </c>
      <c r="DR358">
        <v>0</v>
      </c>
      <c r="DS358">
        <v>0</v>
      </c>
      <c r="DT358">
        <v>0</v>
      </c>
      <c r="DU358">
        <v>0</v>
      </c>
      <c r="DV358">
        <v>0</v>
      </c>
      <c r="DW358">
        <v>0</v>
      </c>
      <c r="DX358">
        <v>0</v>
      </c>
      <c r="DY358">
        <v>0</v>
      </c>
      <c r="DZ358">
        <v>0</v>
      </c>
      <c r="EA358">
        <v>0</v>
      </c>
      <c r="EB358">
        <v>0</v>
      </c>
      <c r="EC358">
        <v>0</v>
      </c>
      <c r="ED358">
        <v>0</v>
      </c>
      <c r="EE358">
        <v>0</v>
      </c>
      <c r="EF358" t="s">
        <v>874</v>
      </c>
      <c r="EG358">
        <v>0</v>
      </c>
      <c r="EH358">
        <v>0</v>
      </c>
      <c r="EI358">
        <v>0</v>
      </c>
      <c r="EJ358">
        <v>0</v>
      </c>
      <c r="EK358">
        <v>0</v>
      </c>
      <c r="EL358" t="s">
        <v>872</v>
      </c>
      <c r="EM358" t="s">
        <v>872</v>
      </c>
      <c r="EN358" t="s">
        <v>872</v>
      </c>
      <c r="EO358" t="s">
        <v>872</v>
      </c>
      <c r="EQ358">
        <v>7080550</v>
      </c>
      <c r="ER358" s="22">
        <v>0</v>
      </c>
      <c r="ES358">
        <v>0</v>
      </c>
      <c r="ET358">
        <v>0</v>
      </c>
      <c r="EU358">
        <v>0</v>
      </c>
      <c r="EV358">
        <v>0</v>
      </c>
      <c r="EW358">
        <v>0</v>
      </c>
      <c r="EX358">
        <v>0</v>
      </c>
      <c r="EY358">
        <v>14.38</v>
      </c>
      <c r="EZ358">
        <v>0</v>
      </c>
      <c r="FA358">
        <v>0</v>
      </c>
      <c r="FB358">
        <v>0</v>
      </c>
      <c r="FC358">
        <v>0</v>
      </c>
      <c r="FD358">
        <v>0</v>
      </c>
      <c r="FE358">
        <v>0</v>
      </c>
      <c r="FF358" t="s">
        <v>875</v>
      </c>
      <c r="FG358">
        <v>0</v>
      </c>
      <c r="FH358">
        <v>0</v>
      </c>
      <c r="FI358">
        <v>0</v>
      </c>
      <c r="FJ358">
        <v>0</v>
      </c>
      <c r="FK358">
        <v>0</v>
      </c>
      <c r="FL358">
        <v>0</v>
      </c>
      <c r="FM358">
        <v>0</v>
      </c>
      <c r="FN358">
        <v>0</v>
      </c>
      <c r="FO358">
        <v>0</v>
      </c>
      <c r="FP358">
        <v>0</v>
      </c>
      <c r="FQ358">
        <v>0</v>
      </c>
      <c r="FR358">
        <v>0</v>
      </c>
      <c r="FS358">
        <v>0</v>
      </c>
      <c r="FT358">
        <v>0</v>
      </c>
      <c r="FU358">
        <v>0</v>
      </c>
      <c r="FV358">
        <v>0</v>
      </c>
      <c r="FW358">
        <v>0</v>
      </c>
      <c r="FX358">
        <v>0</v>
      </c>
      <c r="FY358">
        <v>0</v>
      </c>
      <c r="FZ358">
        <v>0</v>
      </c>
      <c r="GA358">
        <v>0</v>
      </c>
      <c r="GB358">
        <v>0</v>
      </c>
      <c r="GC358">
        <v>0</v>
      </c>
      <c r="GD358">
        <v>0</v>
      </c>
      <c r="GE358">
        <v>0</v>
      </c>
      <c r="GF358">
        <v>0</v>
      </c>
      <c r="GG358">
        <v>0</v>
      </c>
      <c r="GH358">
        <v>0</v>
      </c>
      <c r="GI358">
        <v>0</v>
      </c>
      <c r="GJ358">
        <v>0</v>
      </c>
      <c r="GK358">
        <v>0</v>
      </c>
      <c r="GL358">
        <v>0</v>
      </c>
      <c r="GM358">
        <v>0</v>
      </c>
      <c r="GN358">
        <v>0</v>
      </c>
      <c r="GO358">
        <v>0</v>
      </c>
      <c r="GP358">
        <v>0</v>
      </c>
      <c r="GQ358">
        <v>0</v>
      </c>
      <c r="GR358">
        <v>0</v>
      </c>
      <c r="GS358">
        <v>0</v>
      </c>
      <c r="GT358">
        <v>0</v>
      </c>
      <c r="GU358">
        <v>0</v>
      </c>
      <c r="GV358">
        <v>0</v>
      </c>
      <c r="GW358">
        <v>0</v>
      </c>
      <c r="GX358" t="s">
        <v>876</v>
      </c>
      <c r="GY358">
        <v>0</v>
      </c>
      <c r="GZ358">
        <v>0</v>
      </c>
      <c r="HA358">
        <v>0</v>
      </c>
      <c r="HB358">
        <v>0</v>
      </c>
      <c r="HC358">
        <v>0</v>
      </c>
      <c r="HD358" t="s">
        <v>872</v>
      </c>
      <c r="HE358" t="s">
        <v>872</v>
      </c>
      <c r="HF358" t="s">
        <v>872</v>
      </c>
      <c r="HG358" t="s">
        <v>872</v>
      </c>
      <c r="HI358">
        <v>6544605</v>
      </c>
      <c r="HJ358">
        <v>0</v>
      </c>
      <c r="HK358">
        <v>0</v>
      </c>
      <c r="HL358">
        <v>0</v>
      </c>
      <c r="HM358">
        <v>0</v>
      </c>
      <c r="HN358">
        <v>0</v>
      </c>
      <c r="HO358">
        <v>0</v>
      </c>
      <c r="HP358">
        <v>0</v>
      </c>
      <c r="HQ358">
        <v>13.07</v>
      </c>
      <c r="HR358">
        <v>0</v>
      </c>
      <c r="HS358">
        <v>0</v>
      </c>
      <c r="HT358">
        <v>0</v>
      </c>
      <c r="HU358">
        <v>0</v>
      </c>
      <c r="HV358">
        <v>0</v>
      </c>
      <c r="HW358">
        <v>0</v>
      </c>
      <c r="HX358" t="s">
        <v>877</v>
      </c>
      <c r="HY358">
        <v>0</v>
      </c>
      <c r="HZ358">
        <v>0</v>
      </c>
      <c r="IA358">
        <v>0</v>
      </c>
      <c r="IB358">
        <v>0</v>
      </c>
      <c r="IC358">
        <v>0</v>
      </c>
      <c r="ID358">
        <v>0</v>
      </c>
      <c r="IE358">
        <v>0</v>
      </c>
      <c r="IF358">
        <v>0</v>
      </c>
      <c r="IG358">
        <v>0</v>
      </c>
      <c r="IH358">
        <v>0</v>
      </c>
      <c r="II358">
        <v>0</v>
      </c>
      <c r="IJ358">
        <v>0</v>
      </c>
      <c r="IK358">
        <v>0</v>
      </c>
      <c r="IL358">
        <v>0</v>
      </c>
      <c r="IM358">
        <v>0</v>
      </c>
      <c r="IN358">
        <v>0</v>
      </c>
      <c r="IO358">
        <v>0</v>
      </c>
      <c r="IP358">
        <v>0</v>
      </c>
      <c r="IQ358">
        <v>0</v>
      </c>
      <c r="IR358">
        <v>0</v>
      </c>
      <c r="IS358">
        <v>0</v>
      </c>
      <c r="IT358">
        <v>0</v>
      </c>
      <c r="IU358">
        <v>0</v>
      </c>
      <c r="IV358">
        <v>0</v>
      </c>
      <c r="IW358">
        <v>0</v>
      </c>
      <c r="IX358">
        <v>0</v>
      </c>
      <c r="IY358">
        <v>0</v>
      </c>
      <c r="IZ358">
        <v>0</v>
      </c>
      <c r="JA358">
        <v>0</v>
      </c>
      <c r="JB358">
        <v>0</v>
      </c>
      <c r="JC358">
        <v>0</v>
      </c>
      <c r="JD358">
        <v>0</v>
      </c>
      <c r="JE358">
        <v>0</v>
      </c>
      <c r="JF358">
        <v>0</v>
      </c>
      <c r="JG358">
        <v>0</v>
      </c>
      <c r="JH358">
        <v>0</v>
      </c>
      <c r="JI358">
        <v>0</v>
      </c>
      <c r="JJ358">
        <v>0</v>
      </c>
      <c r="JK358">
        <v>0</v>
      </c>
      <c r="JL358" t="s">
        <v>878</v>
      </c>
      <c r="JM358">
        <v>0</v>
      </c>
      <c r="JN358">
        <v>0</v>
      </c>
      <c r="JO358">
        <v>0</v>
      </c>
      <c r="JP358">
        <v>0</v>
      </c>
      <c r="JQ358">
        <v>0</v>
      </c>
      <c r="JR358">
        <v>44317.36438082176</v>
      </c>
      <c r="JS358">
        <v>2</v>
      </c>
      <c r="JT358">
        <v>1</v>
      </c>
    </row>
    <row r="359" spans="1:280" x14ac:dyDescent="0.25">
      <c r="A359">
        <v>2218</v>
      </c>
      <c r="B359">
        <v>2218</v>
      </c>
      <c r="C359" t="s">
        <v>1027</v>
      </c>
      <c r="D359" t="s">
        <v>430</v>
      </c>
      <c r="E359" t="s">
        <v>569</v>
      </c>
      <c r="H359">
        <v>3390227</v>
      </c>
      <c r="I359">
        <v>0</v>
      </c>
      <c r="J359">
        <v>0</v>
      </c>
      <c r="K359">
        <v>0</v>
      </c>
      <c r="L359">
        <v>0</v>
      </c>
      <c r="M359">
        <v>1916775</v>
      </c>
      <c r="N359">
        <v>0</v>
      </c>
      <c r="O359">
        <v>0</v>
      </c>
      <c r="P359">
        <v>21.17</v>
      </c>
      <c r="Q359">
        <v>0</v>
      </c>
      <c r="R359">
        <v>0</v>
      </c>
      <c r="S359">
        <v>0</v>
      </c>
      <c r="T359">
        <v>0</v>
      </c>
      <c r="U359">
        <v>0</v>
      </c>
      <c r="V359" t="s">
        <v>870</v>
      </c>
      <c r="W359">
        <v>0</v>
      </c>
      <c r="X359">
        <v>0</v>
      </c>
      <c r="Y359">
        <v>0</v>
      </c>
      <c r="Z359">
        <v>0</v>
      </c>
      <c r="AA359">
        <v>0</v>
      </c>
      <c r="AB359">
        <v>0</v>
      </c>
      <c r="AC359">
        <v>0</v>
      </c>
      <c r="AD359">
        <v>0</v>
      </c>
      <c r="AE359">
        <v>0</v>
      </c>
      <c r="AF359">
        <v>0</v>
      </c>
      <c r="AG359">
        <v>0</v>
      </c>
      <c r="AH359">
        <v>0</v>
      </c>
      <c r="AI359">
        <v>0</v>
      </c>
      <c r="AJ359">
        <v>0</v>
      </c>
      <c r="AK359">
        <v>0</v>
      </c>
      <c r="AL359">
        <v>0</v>
      </c>
      <c r="AM359">
        <v>0</v>
      </c>
      <c r="AN359">
        <v>0</v>
      </c>
      <c r="AO359">
        <v>0</v>
      </c>
      <c r="AP359">
        <v>0</v>
      </c>
      <c r="AQ359">
        <v>0</v>
      </c>
      <c r="AR359">
        <v>0</v>
      </c>
      <c r="AS359">
        <v>0</v>
      </c>
      <c r="AT359">
        <v>0</v>
      </c>
      <c r="AU359">
        <v>0</v>
      </c>
      <c r="AV359">
        <v>0</v>
      </c>
      <c r="AW359">
        <v>0</v>
      </c>
      <c r="AX359">
        <v>0</v>
      </c>
      <c r="AY359">
        <v>0</v>
      </c>
      <c r="AZ359">
        <v>0</v>
      </c>
      <c r="BA359">
        <v>0</v>
      </c>
      <c r="BB359">
        <v>0</v>
      </c>
      <c r="BC359">
        <v>0</v>
      </c>
      <c r="BD359">
        <v>0</v>
      </c>
      <c r="BE359">
        <v>0</v>
      </c>
      <c r="BF359">
        <v>0</v>
      </c>
      <c r="BG359">
        <v>0</v>
      </c>
      <c r="BH359">
        <v>0</v>
      </c>
      <c r="BI359">
        <v>0</v>
      </c>
      <c r="BJ359">
        <v>0</v>
      </c>
      <c r="BK359">
        <v>0</v>
      </c>
      <c r="BL359">
        <v>0</v>
      </c>
      <c r="BM359">
        <v>0</v>
      </c>
      <c r="BN359" t="s">
        <v>871</v>
      </c>
      <c r="BO359">
        <v>0</v>
      </c>
      <c r="BP359">
        <v>0</v>
      </c>
      <c r="BQ359">
        <v>0</v>
      </c>
      <c r="BR359">
        <v>0</v>
      </c>
      <c r="BS359">
        <v>0</v>
      </c>
      <c r="BT359" t="s">
        <v>872</v>
      </c>
      <c r="BU359" t="s">
        <v>872</v>
      </c>
      <c r="BV359" t="s">
        <v>872</v>
      </c>
      <c r="BW359" t="s">
        <v>872</v>
      </c>
      <c r="BY359">
        <v>3490828</v>
      </c>
      <c r="BZ359">
        <v>0</v>
      </c>
      <c r="CA359">
        <v>0</v>
      </c>
      <c r="CB359">
        <v>0</v>
      </c>
      <c r="CC359">
        <v>0</v>
      </c>
      <c r="CD359">
        <v>2017376</v>
      </c>
      <c r="CE359">
        <v>0</v>
      </c>
      <c r="CF359">
        <v>0</v>
      </c>
      <c r="CG359">
        <v>21.17</v>
      </c>
      <c r="CH359">
        <v>0</v>
      </c>
      <c r="CI359">
        <v>0</v>
      </c>
      <c r="CJ359">
        <v>0</v>
      </c>
      <c r="CK359">
        <v>0</v>
      </c>
      <c r="CL359">
        <v>0</v>
      </c>
      <c r="CM359">
        <v>0</v>
      </c>
      <c r="CN359" t="s">
        <v>873</v>
      </c>
      <c r="CO359">
        <v>0</v>
      </c>
      <c r="CP359">
        <v>0</v>
      </c>
      <c r="CQ359">
        <v>0</v>
      </c>
      <c r="CR359">
        <v>0</v>
      </c>
      <c r="CS359">
        <v>0</v>
      </c>
      <c r="CT359">
        <v>0</v>
      </c>
      <c r="CU359">
        <v>0</v>
      </c>
      <c r="CV359">
        <v>0</v>
      </c>
      <c r="CW359">
        <v>0</v>
      </c>
      <c r="CX359">
        <v>0</v>
      </c>
      <c r="CY359">
        <v>0</v>
      </c>
      <c r="CZ359">
        <v>0</v>
      </c>
      <c r="DA359">
        <v>0</v>
      </c>
      <c r="DB359">
        <v>0</v>
      </c>
      <c r="DC359">
        <v>0</v>
      </c>
      <c r="DD359">
        <v>0</v>
      </c>
      <c r="DE359">
        <v>0</v>
      </c>
      <c r="DF359">
        <v>0</v>
      </c>
      <c r="DG359">
        <v>0</v>
      </c>
      <c r="DH359">
        <v>0</v>
      </c>
      <c r="DI359">
        <v>0</v>
      </c>
      <c r="DJ359">
        <v>0</v>
      </c>
      <c r="DK359">
        <v>0</v>
      </c>
      <c r="DL359">
        <v>0</v>
      </c>
      <c r="DM359">
        <v>0</v>
      </c>
      <c r="DN359">
        <v>0</v>
      </c>
      <c r="DO359">
        <v>0</v>
      </c>
      <c r="DP359">
        <v>0</v>
      </c>
      <c r="DQ359">
        <v>0</v>
      </c>
      <c r="DR359">
        <v>0</v>
      </c>
      <c r="DS359">
        <v>0</v>
      </c>
      <c r="DT359">
        <v>0</v>
      </c>
      <c r="DU359">
        <v>0</v>
      </c>
      <c r="DV359">
        <v>0</v>
      </c>
      <c r="DW359">
        <v>0</v>
      </c>
      <c r="DX359">
        <v>0</v>
      </c>
      <c r="DY359">
        <v>0</v>
      </c>
      <c r="DZ359">
        <v>0</v>
      </c>
      <c r="EA359">
        <v>0</v>
      </c>
      <c r="EB359">
        <v>0</v>
      </c>
      <c r="EC359">
        <v>0</v>
      </c>
      <c r="ED359">
        <v>0</v>
      </c>
      <c r="EE359">
        <v>0</v>
      </c>
      <c r="EF359" t="s">
        <v>874</v>
      </c>
      <c r="EG359">
        <v>0</v>
      </c>
      <c r="EH359">
        <v>0</v>
      </c>
      <c r="EI359">
        <v>0</v>
      </c>
      <c r="EJ359">
        <v>0</v>
      </c>
      <c r="EK359">
        <v>0</v>
      </c>
      <c r="EL359" t="s">
        <v>872</v>
      </c>
      <c r="EM359" t="s">
        <v>872</v>
      </c>
      <c r="EN359" t="s">
        <v>872</v>
      </c>
      <c r="EO359" t="s">
        <v>872</v>
      </c>
      <c r="EQ359">
        <v>3179057</v>
      </c>
      <c r="ER359" s="22">
        <v>0</v>
      </c>
      <c r="ES359">
        <v>0</v>
      </c>
      <c r="ET359">
        <v>0</v>
      </c>
      <c r="EU359">
        <v>0</v>
      </c>
      <c r="EV359">
        <v>0</v>
      </c>
      <c r="EW359">
        <v>1960</v>
      </c>
      <c r="EX359">
        <v>0</v>
      </c>
      <c r="EY359">
        <v>21.17</v>
      </c>
      <c r="EZ359">
        <v>0</v>
      </c>
      <c r="FA359">
        <v>0</v>
      </c>
      <c r="FB359">
        <v>0</v>
      </c>
      <c r="FC359">
        <v>0</v>
      </c>
      <c r="FD359">
        <v>0</v>
      </c>
      <c r="FE359">
        <v>0</v>
      </c>
      <c r="FF359" t="s">
        <v>875</v>
      </c>
      <c r="FG359">
        <v>0</v>
      </c>
      <c r="FH359">
        <v>0</v>
      </c>
      <c r="FI359">
        <v>0</v>
      </c>
      <c r="FJ359">
        <v>0</v>
      </c>
      <c r="FK359">
        <v>0</v>
      </c>
      <c r="FL359">
        <v>0</v>
      </c>
      <c r="FM359">
        <v>0</v>
      </c>
      <c r="FN359">
        <v>0</v>
      </c>
      <c r="FO359">
        <v>0</v>
      </c>
      <c r="FP359">
        <v>0</v>
      </c>
      <c r="FQ359">
        <v>0</v>
      </c>
      <c r="FR359">
        <v>0</v>
      </c>
      <c r="FS359">
        <v>0</v>
      </c>
      <c r="FT359">
        <v>0</v>
      </c>
      <c r="FU359">
        <v>0</v>
      </c>
      <c r="FV359">
        <v>0</v>
      </c>
      <c r="FW359">
        <v>0</v>
      </c>
      <c r="FX359">
        <v>0</v>
      </c>
      <c r="FY359">
        <v>0</v>
      </c>
      <c r="FZ359">
        <v>0</v>
      </c>
      <c r="GA359">
        <v>0</v>
      </c>
      <c r="GB359">
        <v>0</v>
      </c>
      <c r="GC359">
        <v>0</v>
      </c>
      <c r="GD359">
        <v>0</v>
      </c>
      <c r="GE359">
        <v>0</v>
      </c>
      <c r="GF359">
        <v>0</v>
      </c>
      <c r="GG359">
        <v>0</v>
      </c>
      <c r="GH359">
        <v>0</v>
      </c>
      <c r="GI359">
        <v>0</v>
      </c>
      <c r="GJ359">
        <v>0</v>
      </c>
      <c r="GK359">
        <v>0</v>
      </c>
      <c r="GL359">
        <v>0</v>
      </c>
      <c r="GM359">
        <v>0</v>
      </c>
      <c r="GN359">
        <v>0</v>
      </c>
      <c r="GO359">
        <v>0</v>
      </c>
      <c r="GP359">
        <v>0</v>
      </c>
      <c r="GQ359">
        <v>0</v>
      </c>
      <c r="GR359">
        <v>0</v>
      </c>
      <c r="GS359">
        <v>0</v>
      </c>
      <c r="GT359">
        <v>0</v>
      </c>
      <c r="GU359">
        <v>0</v>
      </c>
      <c r="GV359">
        <v>0</v>
      </c>
      <c r="GW359">
        <v>0</v>
      </c>
      <c r="GX359" t="s">
        <v>876</v>
      </c>
      <c r="GY359">
        <v>0</v>
      </c>
      <c r="GZ359">
        <v>0</v>
      </c>
      <c r="HA359">
        <v>0</v>
      </c>
      <c r="HB359">
        <v>0</v>
      </c>
      <c r="HC359">
        <v>0</v>
      </c>
      <c r="HD359" t="s">
        <v>872</v>
      </c>
      <c r="HE359" t="s">
        <v>872</v>
      </c>
      <c r="HF359" t="s">
        <v>872</v>
      </c>
      <c r="HG359" t="s">
        <v>872</v>
      </c>
      <c r="HI359">
        <v>3000209</v>
      </c>
      <c r="HJ359">
        <v>0</v>
      </c>
      <c r="HK359">
        <v>0</v>
      </c>
      <c r="HL359">
        <v>0</v>
      </c>
      <c r="HM359">
        <v>0</v>
      </c>
      <c r="HN359">
        <v>0</v>
      </c>
      <c r="HO359">
        <v>1779</v>
      </c>
      <c r="HP359">
        <v>0</v>
      </c>
      <c r="HQ359">
        <v>19.600000000000001</v>
      </c>
      <c r="HR359">
        <v>0</v>
      </c>
      <c r="HS359">
        <v>0</v>
      </c>
      <c r="HT359">
        <v>0</v>
      </c>
      <c r="HU359">
        <v>0</v>
      </c>
      <c r="HV359">
        <v>0</v>
      </c>
      <c r="HW359">
        <v>0</v>
      </c>
      <c r="HX359" t="s">
        <v>877</v>
      </c>
      <c r="HY359">
        <v>0</v>
      </c>
      <c r="HZ359">
        <v>0</v>
      </c>
      <c r="IA359">
        <v>0</v>
      </c>
      <c r="IB359">
        <v>0</v>
      </c>
      <c r="IC359">
        <v>0</v>
      </c>
      <c r="ID359">
        <v>0</v>
      </c>
      <c r="IE359">
        <v>0</v>
      </c>
      <c r="IF359">
        <v>0</v>
      </c>
      <c r="IG359">
        <v>0</v>
      </c>
      <c r="IH359">
        <v>0</v>
      </c>
      <c r="II359">
        <v>0</v>
      </c>
      <c r="IJ359">
        <v>0</v>
      </c>
      <c r="IK359">
        <v>0</v>
      </c>
      <c r="IL359">
        <v>0</v>
      </c>
      <c r="IM359">
        <v>0</v>
      </c>
      <c r="IN359">
        <v>0</v>
      </c>
      <c r="IO359">
        <v>0</v>
      </c>
      <c r="IP359">
        <v>0</v>
      </c>
      <c r="IQ359">
        <v>0</v>
      </c>
      <c r="IR359">
        <v>0</v>
      </c>
      <c r="IS359">
        <v>0</v>
      </c>
      <c r="IT359">
        <v>0</v>
      </c>
      <c r="IU359">
        <v>0</v>
      </c>
      <c r="IV359">
        <v>0</v>
      </c>
      <c r="IW359">
        <v>0</v>
      </c>
      <c r="IX359">
        <v>0</v>
      </c>
      <c r="IY359">
        <v>0</v>
      </c>
      <c r="IZ359">
        <v>0</v>
      </c>
      <c r="JA359">
        <v>0</v>
      </c>
      <c r="JB359">
        <v>0</v>
      </c>
      <c r="JC359">
        <v>0</v>
      </c>
      <c r="JD359">
        <v>0</v>
      </c>
      <c r="JE359">
        <v>0</v>
      </c>
      <c r="JF359">
        <v>0</v>
      </c>
      <c r="JG359">
        <v>0</v>
      </c>
      <c r="JH359">
        <v>0</v>
      </c>
      <c r="JI359">
        <v>0</v>
      </c>
      <c r="JJ359">
        <v>0</v>
      </c>
      <c r="JK359">
        <v>0</v>
      </c>
      <c r="JL359" t="s">
        <v>878</v>
      </c>
      <c r="JM359">
        <v>0</v>
      </c>
      <c r="JN359">
        <v>0</v>
      </c>
      <c r="JO359">
        <v>0</v>
      </c>
      <c r="JP359">
        <v>0</v>
      </c>
      <c r="JQ359">
        <v>0</v>
      </c>
      <c r="JR359">
        <v>44317.36438082176</v>
      </c>
      <c r="JS359">
        <v>2</v>
      </c>
      <c r="JT359">
        <v>1</v>
      </c>
    </row>
    <row r="360" spans="1:280" x14ac:dyDescent="0.25">
      <c r="A360">
        <v>2223</v>
      </c>
      <c r="B360">
        <v>2223</v>
      </c>
      <c r="C360" t="s">
        <v>1028</v>
      </c>
      <c r="D360" t="s">
        <v>439</v>
      </c>
      <c r="E360" t="s">
        <v>570</v>
      </c>
      <c r="H360">
        <v>2275976</v>
      </c>
      <c r="I360">
        <v>0</v>
      </c>
      <c r="J360">
        <v>0</v>
      </c>
      <c r="K360">
        <v>0</v>
      </c>
      <c r="L360">
        <v>0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>
        <v>0</v>
      </c>
      <c r="U360">
        <v>0</v>
      </c>
      <c r="V360" t="s">
        <v>870</v>
      </c>
      <c r="W360">
        <v>0</v>
      </c>
      <c r="X360">
        <v>0</v>
      </c>
      <c r="Y360">
        <v>0</v>
      </c>
      <c r="Z360">
        <v>0</v>
      </c>
      <c r="AA360">
        <v>0</v>
      </c>
      <c r="AB360">
        <v>0</v>
      </c>
      <c r="AC360">
        <v>0</v>
      </c>
      <c r="AD360">
        <v>0</v>
      </c>
      <c r="AE360">
        <v>0</v>
      </c>
      <c r="AF360">
        <v>0</v>
      </c>
      <c r="AG360">
        <v>0</v>
      </c>
      <c r="AH360">
        <v>0</v>
      </c>
      <c r="AI360">
        <v>0</v>
      </c>
      <c r="AJ360">
        <v>0</v>
      </c>
      <c r="AK360">
        <v>0</v>
      </c>
      <c r="AL360">
        <v>0</v>
      </c>
      <c r="AM360">
        <v>0</v>
      </c>
      <c r="AN360">
        <v>0</v>
      </c>
      <c r="AO360">
        <v>0</v>
      </c>
      <c r="AP360">
        <v>0</v>
      </c>
      <c r="AQ360">
        <v>0</v>
      </c>
      <c r="AR360">
        <v>0</v>
      </c>
      <c r="AS360">
        <v>0</v>
      </c>
      <c r="AT360">
        <v>0</v>
      </c>
      <c r="AU360">
        <v>0</v>
      </c>
      <c r="AV360">
        <v>0</v>
      </c>
      <c r="AW360">
        <v>0</v>
      </c>
      <c r="AX360">
        <v>0</v>
      </c>
      <c r="AY360">
        <v>0</v>
      </c>
      <c r="AZ360">
        <v>0</v>
      </c>
      <c r="BA360">
        <v>0</v>
      </c>
      <c r="BB360">
        <v>0</v>
      </c>
      <c r="BC360">
        <v>0</v>
      </c>
      <c r="BD360">
        <v>0</v>
      </c>
      <c r="BE360">
        <v>0</v>
      </c>
      <c r="BF360">
        <v>0</v>
      </c>
      <c r="BG360">
        <v>0</v>
      </c>
      <c r="BH360">
        <v>0</v>
      </c>
      <c r="BI360">
        <v>0</v>
      </c>
      <c r="BJ360">
        <v>0</v>
      </c>
      <c r="BK360">
        <v>0</v>
      </c>
      <c r="BL360">
        <v>0</v>
      </c>
      <c r="BM360">
        <v>0</v>
      </c>
      <c r="BN360" t="s">
        <v>871</v>
      </c>
      <c r="BO360">
        <v>0</v>
      </c>
      <c r="BP360">
        <v>0</v>
      </c>
      <c r="BQ360">
        <v>0</v>
      </c>
      <c r="BR360">
        <v>0</v>
      </c>
      <c r="BS360">
        <v>0</v>
      </c>
      <c r="BT360" t="s">
        <v>872</v>
      </c>
      <c r="BU360" t="s">
        <v>872</v>
      </c>
      <c r="BV360" t="s">
        <v>872</v>
      </c>
      <c r="BW360" t="s">
        <v>872</v>
      </c>
      <c r="BY360">
        <v>2235000</v>
      </c>
      <c r="BZ360">
        <v>0</v>
      </c>
      <c r="CA360">
        <v>0</v>
      </c>
      <c r="CB360">
        <v>0</v>
      </c>
      <c r="CC360">
        <v>0</v>
      </c>
      <c r="CD360">
        <v>0</v>
      </c>
      <c r="CE360">
        <v>0</v>
      </c>
      <c r="CF360">
        <v>0</v>
      </c>
      <c r="CG360">
        <v>0</v>
      </c>
      <c r="CH360">
        <v>0</v>
      </c>
      <c r="CI360">
        <v>0</v>
      </c>
      <c r="CJ360">
        <v>0</v>
      </c>
      <c r="CK360">
        <v>0</v>
      </c>
      <c r="CL360">
        <v>0</v>
      </c>
      <c r="CM360">
        <v>0</v>
      </c>
      <c r="CN360" t="s">
        <v>873</v>
      </c>
      <c r="CO360">
        <v>0</v>
      </c>
      <c r="CP360">
        <v>0</v>
      </c>
      <c r="CQ360">
        <v>0</v>
      </c>
      <c r="CR360">
        <v>0</v>
      </c>
      <c r="CS360">
        <v>0</v>
      </c>
      <c r="CT360">
        <v>0</v>
      </c>
      <c r="CU360">
        <v>0</v>
      </c>
      <c r="CV360">
        <v>0</v>
      </c>
      <c r="CW360">
        <v>0</v>
      </c>
      <c r="CX360">
        <v>0</v>
      </c>
      <c r="CY360">
        <v>0</v>
      </c>
      <c r="CZ360">
        <v>0</v>
      </c>
      <c r="DA360">
        <v>0</v>
      </c>
      <c r="DB360">
        <v>0</v>
      </c>
      <c r="DC360">
        <v>0</v>
      </c>
      <c r="DD360">
        <v>0</v>
      </c>
      <c r="DE360">
        <v>0</v>
      </c>
      <c r="DF360">
        <v>0</v>
      </c>
      <c r="DG360">
        <v>0</v>
      </c>
      <c r="DH360">
        <v>0</v>
      </c>
      <c r="DI360">
        <v>0</v>
      </c>
      <c r="DJ360">
        <v>0</v>
      </c>
      <c r="DK360">
        <v>0</v>
      </c>
      <c r="DL360">
        <v>0</v>
      </c>
      <c r="DM360">
        <v>0</v>
      </c>
      <c r="DN360">
        <v>0</v>
      </c>
      <c r="DO360">
        <v>0</v>
      </c>
      <c r="DP360">
        <v>0</v>
      </c>
      <c r="DQ360">
        <v>0</v>
      </c>
      <c r="DR360">
        <v>0</v>
      </c>
      <c r="DS360">
        <v>0</v>
      </c>
      <c r="DT360">
        <v>0</v>
      </c>
      <c r="DU360">
        <v>0</v>
      </c>
      <c r="DV360">
        <v>0</v>
      </c>
      <c r="DW360">
        <v>0</v>
      </c>
      <c r="DX360">
        <v>0</v>
      </c>
      <c r="DY360">
        <v>0</v>
      </c>
      <c r="DZ360">
        <v>0</v>
      </c>
      <c r="EA360">
        <v>0</v>
      </c>
      <c r="EB360">
        <v>0</v>
      </c>
      <c r="EC360">
        <v>0</v>
      </c>
      <c r="ED360">
        <v>0</v>
      </c>
      <c r="EE360">
        <v>0</v>
      </c>
      <c r="EF360" t="s">
        <v>874</v>
      </c>
      <c r="EG360">
        <v>0</v>
      </c>
      <c r="EH360">
        <v>0</v>
      </c>
      <c r="EI360">
        <v>0</v>
      </c>
      <c r="EJ360">
        <v>0</v>
      </c>
      <c r="EK360">
        <v>0</v>
      </c>
      <c r="EL360" t="s">
        <v>872</v>
      </c>
      <c r="EM360" t="s">
        <v>872</v>
      </c>
      <c r="EN360" t="s">
        <v>872</v>
      </c>
      <c r="EO360" t="s">
        <v>872</v>
      </c>
      <c r="EQ360">
        <v>2229444</v>
      </c>
      <c r="ER360" s="22">
        <v>0</v>
      </c>
      <c r="ES360">
        <v>0</v>
      </c>
      <c r="ET360">
        <v>0</v>
      </c>
      <c r="EU360">
        <v>0</v>
      </c>
      <c r="EV360">
        <v>0</v>
      </c>
      <c r="EW360">
        <v>0</v>
      </c>
      <c r="EX360">
        <v>0</v>
      </c>
      <c r="EY360">
        <v>0</v>
      </c>
      <c r="EZ360">
        <v>0</v>
      </c>
      <c r="FA360">
        <v>0</v>
      </c>
      <c r="FB360">
        <v>0</v>
      </c>
      <c r="FC360">
        <v>0</v>
      </c>
      <c r="FD360">
        <v>0</v>
      </c>
      <c r="FE360">
        <v>0</v>
      </c>
      <c r="FF360" t="s">
        <v>875</v>
      </c>
      <c r="FG360">
        <v>0</v>
      </c>
      <c r="FH360">
        <v>0</v>
      </c>
      <c r="FI360">
        <v>0</v>
      </c>
      <c r="FJ360">
        <v>0</v>
      </c>
      <c r="FK360">
        <v>0</v>
      </c>
      <c r="FL360">
        <v>0</v>
      </c>
      <c r="FM360">
        <v>0</v>
      </c>
      <c r="FN360">
        <v>0</v>
      </c>
      <c r="FO360">
        <v>0</v>
      </c>
      <c r="FP360">
        <v>0</v>
      </c>
      <c r="FQ360">
        <v>0</v>
      </c>
      <c r="FR360">
        <v>0</v>
      </c>
      <c r="FS360">
        <v>0</v>
      </c>
      <c r="FT360">
        <v>0</v>
      </c>
      <c r="FU360">
        <v>0</v>
      </c>
      <c r="FV360">
        <v>0</v>
      </c>
      <c r="FW360">
        <v>0</v>
      </c>
      <c r="FX360">
        <v>0</v>
      </c>
      <c r="FY360">
        <v>0</v>
      </c>
      <c r="FZ360">
        <v>0</v>
      </c>
      <c r="GA360">
        <v>0</v>
      </c>
      <c r="GB360">
        <v>0</v>
      </c>
      <c r="GC360">
        <v>0</v>
      </c>
      <c r="GD360">
        <v>0</v>
      </c>
      <c r="GE360">
        <v>0</v>
      </c>
      <c r="GF360">
        <v>0</v>
      </c>
      <c r="GG360">
        <v>0</v>
      </c>
      <c r="GH360">
        <v>0</v>
      </c>
      <c r="GI360">
        <v>0</v>
      </c>
      <c r="GJ360">
        <v>0</v>
      </c>
      <c r="GK360">
        <v>0</v>
      </c>
      <c r="GL360">
        <v>0</v>
      </c>
      <c r="GM360">
        <v>0</v>
      </c>
      <c r="GN360">
        <v>0</v>
      </c>
      <c r="GO360">
        <v>0</v>
      </c>
      <c r="GP360">
        <v>0</v>
      </c>
      <c r="GQ360">
        <v>0</v>
      </c>
      <c r="GR360">
        <v>0</v>
      </c>
      <c r="GS360">
        <v>0</v>
      </c>
      <c r="GT360">
        <v>0</v>
      </c>
      <c r="GU360">
        <v>0</v>
      </c>
      <c r="GV360">
        <v>0</v>
      </c>
      <c r="GW360">
        <v>0</v>
      </c>
      <c r="GX360" t="s">
        <v>876</v>
      </c>
      <c r="GY360">
        <v>0</v>
      </c>
      <c r="GZ360">
        <v>0</v>
      </c>
      <c r="HA360">
        <v>0</v>
      </c>
      <c r="HB360">
        <v>0</v>
      </c>
      <c r="HC360">
        <v>0</v>
      </c>
      <c r="HD360" t="s">
        <v>872</v>
      </c>
      <c r="HE360" t="s">
        <v>872</v>
      </c>
      <c r="HF360" t="s">
        <v>872</v>
      </c>
      <c r="HG360" t="s">
        <v>872</v>
      </c>
      <c r="HI360">
        <v>2154162</v>
      </c>
      <c r="HJ360">
        <v>0</v>
      </c>
      <c r="HK360">
        <v>0</v>
      </c>
      <c r="HL360">
        <v>0</v>
      </c>
      <c r="HM360">
        <v>0</v>
      </c>
      <c r="HN360">
        <v>0</v>
      </c>
      <c r="HO360">
        <v>0</v>
      </c>
      <c r="HP360">
        <v>0</v>
      </c>
      <c r="HQ360">
        <v>0</v>
      </c>
      <c r="HR360">
        <v>0</v>
      </c>
      <c r="HS360">
        <v>0</v>
      </c>
      <c r="HT360">
        <v>0</v>
      </c>
      <c r="HU360">
        <v>0</v>
      </c>
      <c r="HV360">
        <v>0</v>
      </c>
      <c r="HW360">
        <v>0</v>
      </c>
      <c r="HX360" t="s">
        <v>877</v>
      </c>
      <c r="HY360">
        <v>0</v>
      </c>
      <c r="HZ360">
        <v>0</v>
      </c>
      <c r="IA360">
        <v>0</v>
      </c>
      <c r="IB360">
        <v>0</v>
      </c>
      <c r="IC360">
        <v>0</v>
      </c>
      <c r="ID360">
        <v>0</v>
      </c>
      <c r="IE360">
        <v>0</v>
      </c>
      <c r="IF360">
        <v>0</v>
      </c>
      <c r="IG360">
        <v>0</v>
      </c>
      <c r="IH360">
        <v>0</v>
      </c>
      <c r="II360">
        <v>0</v>
      </c>
      <c r="IJ360">
        <v>0</v>
      </c>
      <c r="IK360">
        <v>0</v>
      </c>
      <c r="IL360">
        <v>0</v>
      </c>
      <c r="IM360">
        <v>0</v>
      </c>
      <c r="IN360">
        <v>0</v>
      </c>
      <c r="IO360">
        <v>0</v>
      </c>
      <c r="IP360">
        <v>0</v>
      </c>
      <c r="IQ360">
        <v>0</v>
      </c>
      <c r="IR360">
        <v>0</v>
      </c>
      <c r="IS360">
        <v>0</v>
      </c>
      <c r="IT360">
        <v>0</v>
      </c>
      <c r="IU360">
        <v>0</v>
      </c>
      <c r="IV360">
        <v>0</v>
      </c>
      <c r="IW360">
        <v>0</v>
      </c>
      <c r="IX360">
        <v>0</v>
      </c>
      <c r="IY360">
        <v>0</v>
      </c>
      <c r="IZ360">
        <v>0</v>
      </c>
      <c r="JA360">
        <v>0</v>
      </c>
      <c r="JB360">
        <v>0</v>
      </c>
      <c r="JC360">
        <v>0</v>
      </c>
      <c r="JD360">
        <v>0</v>
      </c>
      <c r="JE360">
        <v>0</v>
      </c>
      <c r="JF360">
        <v>0</v>
      </c>
      <c r="JG360">
        <v>0</v>
      </c>
      <c r="JH360">
        <v>0</v>
      </c>
      <c r="JI360">
        <v>0</v>
      </c>
      <c r="JJ360">
        <v>0</v>
      </c>
      <c r="JK360">
        <v>0</v>
      </c>
      <c r="JL360" t="s">
        <v>878</v>
      </c>
      <c r="JM360">
        <v>0</v>
      </c>
      <c r="JN360">
        <v>0</v>
      </c>
      <c r="JO360">
        <v>0</v>
      </c>
      <c r="JP360">
        <v>0</v>
      </c>
      <c r="JQ360">
        <v>0</v>
      </c>
      <c r="JR360">
        <v>44317.36438082176</v>
      </c>
      <c r="JS360">
        <v>2</v>
      </c>
      <c r="JT360">
        <v>1</v>
      </c>
    </row>
    <row r="361" spans="1:280" x14ac:dyDescent="0.25">
      <c r="A361">
        <v>2230</v>
      </c>
      <c r="B361">
        <v>2230</v>
      </c>
      <c r="C361" t="s">
        <v>1029</v>
      </c>
      <c r="D361" t="s">
        <v>446</v>
      </c>
      <c r="E361" t="s">
        <v>571</v>
      </c>
      <c r="H361">
        <v>13000000</v>
      </c>
      <c r="I361">
        <v>0</v>
      </c>
      <c r="J361">
        <v>0</v>
      </c>
      <c r="K361">
        <v>0</v>
      </c>
      <c r="L361">
        <v>450000</v>
      </c>
      <c r="M361">
        <v>0</v>
      </c>
      <c r="N361">
        <v>0</v>
      </c>
      <c r="O361">
        <v>0</v>
      </c>
      <c r="P361">
        <v>11.86</v>
      </c>
      <c r="Q361">
        <v>0</v>
      </c>
      <c r="R361">
        <v>0</v>
      </c>
      <c r="S361">
        <v>0</v>
      </c>
      <c r="T361">
        <v>0</v>
      </c>
      <c r="U361">
        <v>0</v>
      </c>
      <c r="V361" t="s">
        <v>870</v>
      </c>
      <c r="W361">
        <v>0</v>
      </c>
      <c r="X361">
        <v>0</v>
      </c>
      <c r="Y361">
        <v>0</v>
      </c>
      <c r="Z361">
        <v>0</v>
      </c>
      <c r="AA361">
        <v>0</v>
      </c>
      <c r="AB361">
        <v>0</v>
      </c>
      <c r="AC361">
        <v>0</v>
      </c>
      <c r="AD361">
        <v>0</v>
      </c>
      <c r="AE361">
        <v>0</v>
      </c>
      <c r="AF361">
        <v>0</v>
      </c>
      <c r="AG361">
        <v>0</v>
      </c>
      <c r="AH361">
        <v>0</v>
      </c>
      <c r="AI361">
        <v>0</v>
      </c>
      <c r="AJ361">
        <v>0</v>
      </c>
      <c r="AK361">
        <v>0</v>
      </c>
      <c r="AL361">
        <v>0</v>
      </c>
      <c r="AM361">
        <v>0</v>
      </c>
      <c r="AN361">
        <v>0</v>
      </c>
      <c r="AO361">
        <v>0</v>
      </c>
      <c r="AP361">
        <v>0</v>
      </c>
      <c r="AQ361">
        <v>0</v>
      </c>
      <c r="AR361">
        <v>0</v>
      </c>
      <c r="AS361">
        <v>0</v>
      </c>
      <c r="AT361">
        <v>0</v>
      </c>
      <c r="AU361">
        <v>0</v>
      </c>
      <c r="AV361">
        <v>0</v>
      </c>
      <c r="AW361">
        <v>0</v>
      </c>
      <c r="AX361">
        <v>0</v>
      </c>
      <c r="AY361">
        <v>0</v>
      </c>
      <c r="AZ361">
        <v>0</v>
      </c>
      <c r="BA361">
        <v>0</v>
      </c>
      <c r="BB361">
        <v>0</v>
      </c>
      <c r="BC361">
        <v>0</v>
      </c>
      <c r="BD361">
        <v>0</v>
      </c>
      <c r="BE361">
        <v>0</v>
      </c>
      <c r="BF361">
        <v>0</v>
      </c>
      <c r="BG361">
        <v>0</v>
      </c>
      <c r="BH361">
        <v>0</v>
      </c>
      <c r="BI361">
        <v>0</v>
      </c>
      <c r="BJ361">
        <v>0</v>
      </c>
      <c r="BK361">
        <v>0</v>
      </c>
      <c r="BL361">
        <v>0</v>
      </c>
      <c r="BM361">
        <v>0</v>
      </c>
      <c r="BN361" t="s">
        <v>871</v>
      </c>
      <c r="BO361">
        <v>0</v>
      </c>
      <c r="BP361">
        <v>0</v>
      </c>
      <c r="BQ361">
        <v>0</v>
      </c>
      <c r="BR361">
        <v>0</v>
      </c>
      <c r="BS361">
        <v>0</v>
      </c>
      <c r="BT361" t="s">
        <v>872</v>
      </c>
      <c r="BU361" t="s">
        <v>872</v>
      </c>
      <c r="BV361" t="s">
        <v>872</v>
      </c>
      <c r="BW361" t="s">
        <v>872</v>
      </c>
      <c r="BY361">
        <v>12750000</v>
      </c>
      <c r="BZ361">
        <v>0</v>
      </c>
      <c r="CA361">
        <v>0</v>
      </c>
      <c r="CB361">
        <v>0</v>
      </c>
      <c r="CC361">
        <v>450000</v>
      </c>
      <c r="CD361">
        <v>0</v>
      </c>
      <c r="CE361">
        <v>0</v>
      </c>
      <c r="CF361">
        <v>0</v>
      </c>
      <c r="CG361">
        <v>11.86</v>
      </c>
      <c r="CH361">
        <v>0</v>
      </c>
      <c r="CI361">
        <v>0</v>
      </c>
      <c r="CJ361">
        <v>0</v>
      </c>
      <c r="CK361">
        <v>0</v>
      </c>
      <c r="CL361">
        <v>0</v>
      </c>
      <c r="CM361">
        <v>0</v>
      </c>
      <c r="CN361" t="s">
        <v>873</v>
      </c>
      <c r="CO361">
        <v>0</v>
      </c>
      <c r="CP361">
        <v>0</v>
      </c>
      <c r="CQ361">
        <v>0</v>
      </c>
      <c r="CR361">
        <v>0</v>
      </c>
      <c r="CS361">
        <v>0</v>
      </c>
      <c r="CT361">
        <v>0</v>
      </c>
      <c r="CU361">
        <v>0</v>
      </c>
      <c r="CV361">
        <v>0</v>
      </c>
      <c r="CW361">
        <v>0</v>
      </c>
      <c r="CX361">
        <v>0</v>
      </c>
      <c r="CY361">
        <v>0</v>
      </c>
      <c r="CZ361">
        <v>0</v>
      </c>
      <c r="DA361">
        <v>0</v>
      </c>
      <c r="DB361">
        <v>0</v>
      </c>
      <c r="DC361">
        <v>0</v>
      </c>
      <c r="DD361">
        <v>0</v>
      </c>
      <c r="DE361">
        <v>0</v>
      </c>
      <c r="DF361">
        <v>0</v>
      </c>
      <c r="DG361">
        <v>0</v>
      </c>
      <c r="DH361">
        <v>0</v>
      </c>
      <c r="DI361">
        <v>0</v>
      </c>
      <c r="DJ361">
        <v>0</v>
      </c>
      <c r="DK361">
        <v>0</v>
      </c>
      <c r="DL361">
        <v>0</v>
      </c>
      <c r="DM361">
        <v>0</v>
      </c>
      <c r="DN361">
        <v>0</v>
      </c>
      <c r="DO361">
        <v>0</v>
      </c>
      <c r="DP361">
        <v>0</v>
      </c>
      <c r="DQ361">
        <v>0</v>
      </c>
      <c r="DR361">
        <v>0</v>
      </c>
      <c r="DS361">
        <v>0</v>
      </c>
      <c r="DT361">
        <v>0</v>
      </c>
      <c r="DU361">
        <v>0</v>
      </c>
      <c r="DV361">
        <v>0</v>
      </c>
      <c r="DW361">
        <v>0</v>
      </c>
      <c r="DX361">
        <v>0</v>
      </c>
      <c r="DY361">
        <v>0</v>
      </c>
      <c r="DZ361">
        <v>0</v>
      </c>
      <c r="EA361">
        <v>0</v>
      </c>
      <c r="EB361">
        <v>0</v>
      </c>
      <c r="EC361">
        <v>0</v>
      </c>
      <c r="ED361">
        <v>0</v>
      </c>
      <c r="EE361">
        <v>0</v>
      </c>
      <c r="EF361" t="s">
        <v>874</v>
      </c>
      <c r="EG361">
        <v>0</v>
      </c>
      <c r="EH361">
        <v>0</v>
      </c>
      <c r="EI361">
        <v>0</v>
      </c>
      <c r="EJ361">
        <v>0</v>
      </c>
      <c r="EK361">
        <v>0</v>
      </c>
      <c r="EL361" t="s">
        <v>872</v>
      </c>
      <c r="EM361" t="s">
        <v>872</v>
      </c>
      <c r="EN361" t="s">
        <v>872</v>
      </c>
      <c r="EO361" t="s">
        <v>872</v>
      </c>
      <c r="EQ361">
        <v>12558282</v>
      </c>
      <c r="ER361" s="22">
        <v>0</v>
      </c>
      <c r="ES361">
        <v>0</v>
      </c>
      <c r="ET361">
        <v>0</v>
      </c>
      <c r="EU361">
        <v>439591</v>
      </c>
      <c r="EV361">
        <v>0</v>
      </c>
      <c r="EW361">
        <v>0</v>
      </c>
      <c r="EX361">
        <v>0</v>
      </c>
      <c r="EY361">
        <v>11.86</v>
      </c>
      <c r="EZ361">
        <v>0</v>
      </c>
      <c r="FA361">
        <v>0</v>
      </c>
      <c r="FB361">
        <v>0</v>
      </c>
      <c r="FC361">
        <v>0</v>
      </c>
      <c r="FD361">
        <v>0</v>
      </c>
      <c r="FE361">
        <v>0</v>
      </c>
      <c r="FF361" t="s">
        <v>875</v>
      </c>
      <c r="FG361">
        <v>0</v>
      </c>
      <c r="FH361">
        <v>0</v>
      </c>
      <c r="FI361">
        <v>0</v>
      </c>
      <c r="FJ361">
        <v>0</v>
      </c>
      <c r="FK361">
        <v>0</v>
      </c>
      <c r="FL361">
        <v>0</v>
      </c>
      <c r="FM361">
        <v>0</v>
      </c>
      <c r="FN361">
        <v>0</v>
      </c>
      <c r="FO361">
        <v>0</v>
      </c>
      <c r="FP361">
        <v>0</v>
      </c>
      <c r="FQ361">
        <v>0</v>
      </c>
      <c r="FR361">
        <v>0</v>
      </c>
      <c r="FS361">
        <v>0</v>
      </c>
      <c r="FT361">
        <v>0</v>
      </c>
      <c r="FU361">
        <v>0</v>
      </c>
      <c r="FV361">
        <v>0</v>
      </c>
      <c r="FW361">
        <v>0</v>
      </c>
      <c r="FX361">
        <v>0</v>
      </c>
      <c r="FY361">
        <v>0</v>
      </c>
      <c r="FZ361">
        <v>0</v>
      </c>
      <c r="GA361">
        <v>0</v>
      </c>
      <c r="GB361">
        <v>0</v>
      </c>
      <c r="GC361">
        <v>0</v>
      </c>
      <c r="GD361">
        <v>0</v>
      </c>
      <c r="GE361">
        <v>0</v>
      </c>
      <c r="GF361">
        <v>0</v>
      </c>
      <c r="GG361">
        <v>0</v>
      </c>
      <c r="GH361">
        <v>0</v>
      </c>
      <c r="GI361">
        <v>0</v>
      </c>
      <c r="GJ361">
        <v>0</v>
      </c>
      <c r="GK361">
        <v>0</v>
      </c>
      <c r="GL361">
        <v>0</v>
      </c>
      <c r="GM361">
        <v>0</v>
      </c>
      <c r="GN361">
        <v>0</v>
      </c>
      <c r="GO361">
        <v>0</v>
      </c>
      <c r="GP361">
        <v>0</v>
      </c>
      <c r="GQ361">
        <v>0</v>
      </c>
      <c r="GR361">
        <v>0</v>
      </c>
      <c r="GS361">
        <v>0</v>
      </c>
      <c r="GT361">
        <v>0</v>
      </c>
      <c r="GU361">
        <v>0</v>
      </c>
      <c r="GV361">
        <v>0</v>
      </c>
      <c r="GW361">
        <v>0</v>
      </c>
      <c r="GX361" t="s">
        <v>876</v>
      </c>
      <c r="GY361">
        <v>0</v>
      </c>
      <c r="GZ361">
        <v>0</v>
      </c>
      <c r="HA361">
        <v>0</v>
      </c>
      <c r="HB361">
        <v>0</v>
      </c>
      <c r="HC361">
        <v>0</v>
      </c>
      <c r="HD361" t="s">
        <v>872</v>
      </c>
      <c r="HE361" t="s">
        <v>872</v>
      </c>
      <c r="HF361" t="s">
        <v>872</v>
      </c>
      <c r="HG361" t="s">
        <v>872</v>
      </c>
      <c r="HI361">
        <v>12008746</v>
      </c>
      <c r="HJ361">
        <v>0</v>
      </c>
      <c r="HK361">
        <v>0</v>
      </c>
      <c r="HL361">
        <v>0</v>
      </c>
      <c r="HM361">
        <v>544805</v>
      </c>
      <c r="HN361">
        <v>0</v>
      </c>
      <c r="HO361">
        <v>0</v>
      </c>
      <c r="HP361">
        <v>0</v>
      </c>
      <c r="HQ361">
        <v>13.43</v>
      </c>
      <c r="HR361">
        <v>0</v>
      </c>
      <c r="HS361">
        <v>0</v>
      </c>
      <c r="HT361">
        <v>0</v>
      </c>
      <c r="HU361">
        <v>0</v>
      </c>
      <c r="HV361">
        <v>0</v>
      </c>
      <c r="HW361">
        <v>0</v>
      </c>
      <c r="HX361" t="s">
        <v>877</v>
      </c>
      <c r="HY361">
        <v>0</v>
      </c>
      <c r="HZ361">
        <v>0</v>
      </c>
      <c r="IA361">
        <v>0</v>
      </c>
      <c r="IB361">
        <v>0</v>
      </c>
      <c r="IC361">
        <v>0</v>
      </c>
      <c r="ID361">
        <v>0</v>
      </c>
      <c r="IE361">
        <v>0</v>
      </c>
      <c r="IF361">
        <v>0</v>
      </c>
      <c r="IG361">
        <v>0</v>
      </c>
      <c r="IH361">
        <v>0</v>
      </c>
      <c r="II361">
        <v>0</v>
      </c>
      <c r="IJ361">
        <v>0</v>
      </c>
      <c r="IK361">
        <v>0</v>
      </c>
      <c r="IL361">
        <v>0</v>
      </c>
      <c r="IM361">
        <v>0</v>
      </c>
      <c r="IN361">
        <v>0</v>
      </c>
      <c r="IO361">
        <v>0</v>
      </c>
      <c r="IP361">
        <v>0</v>
      </c>
      <c r="IQ361">
        <v>0</v>
      </c>
      <c r="IR361">
        <v>0</v>
      </c>
      <c r="IS361">
        <v>0</v>
      </c>
      <c r="IT361">
        <v>0</v>
      </c>
      <c r="IU361">
        <v>0</v>
      </c>
      <c r="IV361">
        <v>0</v>
      </c>
      <c r="IW361">
        <v>0</v>
      </c>
      <c r="IX361">
        <v>0</v>
      </c>
      <c r="IY361">
        <v>0</v>
      </c>
      <c r="IZ361">
        <v>0</v>
      </c>
      <c r="JA361">
        <v>0</v>
      </c>
      <c r="JB361">
        <v>0</v>
      </c>
      <c r="JC361">
        <v>0</v>
      </c>
      <c r="JD361">
        <v>0</v>
      </c>
      <c r="JE361">
        <v>0</v>
      </c>
      <c r="JF361">
        <v>0</v>
      </c>
      <c r="JG361">
        <v>0</v>
      </c>
      <c r="JH361">
        <v>0</v>
      </c>
      <c r="JI361">
        <v>0</v>
      </c>
      <c r="JJ361">
        <v>0</v>
      </c>
      <c r="JK361">
        <v>0</v>
      </c>
      <c r="JL361" t="s">
        <v>878</v>
      </c>
      <c r="JM361">
        <v>0</v>
      </c>
      <c r="JN361">
        <v>0</v>
      </c>
      <c r="JO361">
        <v>0</v>
      </c>
      <c r="JP361">
        <v>0</v>
      </c>
      <c r="JQ361">
        <v>0</v>
      </c>
      <c r="JR361">
        <v>44317.36438082176</v>
      </c>
      <c r="JS361">
        <v>2</v>
      </c>
      <c r="JT361">
        <v>1</v>
      </c>
    </row>
    <row r="362" spans="1:280" x14ac:dyDescent="0.25">
      <c r="A362" t="s">
        <v>1030</v>
      </c>
      <c r="JT362">
        <v>360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012E-1448-44C0-95E8-AF235817C5DD}">
  <dimension ref="A1:Q57"/>
  <sheetViews>
    <sheetView zoomScale="80" zoomScaleNormal="80" workbookViewId="0">
      <pane ySplit="6" topLeftCell="A7" activePane="bottomLeft" state="frozen"/>
      <selection pane="bottomLeft" sqref="A1:XFD1048576"/>
    </sheetView>
  </sheetViews>
  <sheetFormatPr defaultRowHeight="15" x14ac:dyDescent="0.25"/>
  <cols>
    <col min="4" max="4" width="34" bestFit="1" customWidth="1"/>
    <col min="5" max="5" width="27.7109375" bestFit="1" customWidth="1"/>
    <col min="6" max="6" width="35.5703125" customWidth="1"/>
    <col min="7" max="7" width="19.85546875" style="1" bestFit="1" customWidth="1"/>
  </cols>
  <sheetData>
    <row r="1" spans="3:7" x14ac:dyDescent="0.25">
      <c r="C1" t="s">
        <v>493</v>
      </c>
      <c r="D1">
        <v>45460</v>
      </c>
    </row>
    <row r="2" spans="3:7" x14ac:dyDescent="0.25">
      <c r="C2" t="s">
        <v>494</v>
      </c>
      <c r="D2" t="s">
        <v>495</v>
      </c>
    </row>
    <row r="3" spans="3:7" x14ac:dyDescent="0.25">
      <c r="C3" t="s">
        <v>496</v>
      </c>
      <c r="D3" t="s">
        <v>1048</v>
      </c>
    </row>
    <row r="5" spans="3:7" x14ac:dyDescent="0.25">
      <c r="D5" t="s">
        <v>1049</v>
      </c>
      <c r="E5" t="s">
        <v>1050</v>
      </c>
      <c r="G5" s="1" t="s">
        <v>1051</v>
      </c>
    </row>
    <row r="6" spans="3:7" x14ac:dyDescent="0.25">
      <c r="D6" s="1">
        <v>4408040000</v>
      </c>
      <c r="E6" s="1">
        <v>4587960000</v>
      </c>
      <c r="G6" s="1">
        <v>8996000000</v>
      </c>
    </row>
    <row r="8" spans="3:7" x14ac:dyDescent="0.25">
      <c r="F8" t="s">
        <v>1052</v>
      </c>
      <c r="G8" s="1">
        <v>4408040000</v>
      </c>
    </row>
    <row r="9" spans="3:7" x14ac:dyDescent="0.25">
      <c r="F9" t="s">
        <v>497</v>
      </c>
      <c r="G9" s="1">
        <v>0</v>
      </c>
    </row>
    <row r="10" spans="3:7" x14ac:dyDescent="0.25">
      <c r="F10" t="s">
        <v>498</v>
      </c>
      <c r="G10" s="1">
        <v>-1065344</v>
      </c>
    </row>
    <row r="11" spans="3:7" x14ac:dyDescent="0.25">
      <c r="F11" t="s">
        <v>499</v>
      </c>
      <c r="G11" s="1">
        <v>-14029717</v>
      </c>
    </row>
    <row r="12" spans="3:7" x14ac:dyDescent="0.25">
      <c r="F12" t="s">
        <v>500</v>
      </c>
      <c r="G12" s="1">
        <v>-6250000</v>
      </c>
    </row>
    <row r="13" spans="3:7" x14ac:dyDescent="0.25">
      <c r="F13" t="s">
        <v>501</v>
      </c>
      <c r="G13" s="1">
        <v>-3000000</v>
      </c>
    </row>
    <row r="14" spans="3:7" x14ac:dyDescent="0.25">
      <c r="F14" t="s">
        <v>502</v>
      </c>
      <c r="G14" s="1">
        <v>-2500000</v>
      </c>
    </row>
    <row r="15" spans="3:7" x14ac:dyDescent="0.25">
      <c r="F15" t="s">
        <v>503</v>
      </c>
      <c r="G15" s="1">
        <v>-21405.57</v>
      </c>
    </row>
    <row r="16" spans="3:7" x14ac:dyDescent="0.25">
      <c r="F16" t="s">
        <v>504</v>
      </c>
      <c r="G16" s="1">
        <v>-2557913</v>
      </c>
    </row>
    <row r="17" spans="3:15" x14ac:dyDescent="0.25">
      <c r="F17" t="s">
        <v>505</v>
      </c>
      <c r="G17" s="1">
        <v>-4000000</v>
      </c>
    </row>
    <row r="18" spans="3:15" x14ac:dyDescent="0.25">
      <c r="F18" t="s">
        <v>506</v>
      </c>
      <c r="G18" s="1">
        <v>-1175202</v>
      </c>
    </row>
    <row r="19" spans="3:15" x14ac:dyDescent="0.25">
      <c r="F19" t="s">
        <v>507</v>
      </c>
      <c r="G19" s="1">
        <v>-1425187.5</v>
      </c>
    </row>
    <row r="20" spans="3:15" x14ac:dyDescent="0.25">
      <c r="F20" t="s">
        <v>508</v>
      </c>
      <c r="G20" s="1">
        <v>1960000</v>
      </c>
    </row>
    <row r="21" spans="3:15" x14ac:dyDescent="0.25">
      <c r="C21" t="s">
        <v>509</v>
      </c>
      <c r="G21" s="1">
        <v>-34064769.07</v>
      </c>
    </row>
    <row r="22" spans="3:15" x14ac:dyDescent="0.25">
      <c r="C22" t="s">
        <v>510</v>
      </c>
      <c r="G22" s="1">
        <v>4373975230.9300003</v>
      </c>
    </row>
    <row r="23" spans="3:15" x14ac:dyDescent="0.25">
      <c r="C23" t="s">
        <v>511</v>
      </c>
      <c r="G23" s="6">
        <v>2000742825.5421484</v>
      </c>
    </row>
    <row r="24" spans="3:15" x14ac:dyDescent="0.25">
      <c r="C24" t="s">
        <v>512</v>
      </c>
      <c r="G24" s="6">
        <v>136004208</v>
      </c>
    </row>
    <row r="25" spans="3:15" x14ac:dyDescent="0.25">
      <c r="C25" t="s">
        <v>513</v>
      </c>
      <c r="G25" s="1">
        <v>2136747033.5421484</v>
      </c>
    </row>
    <row r="27" spans="3:15" x14ac:dyDescent="0.25">
      <c r="C27" t="s">
        <v>514</v>
      </c>
      <c r="G27" s="1">
        <v>6510722264.4721489</v>
      </c>
    </row>
    <row r="28" spans="3:15" x14ac:dyDescent="0.25">
      <c r="C28" t="s">
        <v>515</v>
      </c>
      <c r="G28" s="1">
        <v>6217739762.5709019</v>
      </c>
      <c r="N28" t="s">
        <v>516</v>
      </c>
    </row>
    <row r="29" spans="3:15" x14ac:dyDescent="0.25">
      <c r="C29" t="s">
        <v>517</v>
      </c>
      <c r="G29" s="1">
        <v>292982501.90124696</v>
      </c>
      <c r="N29">
        <v>292982501.90124696</v>
      </c>
      <c r="O29">
        <v>-8835226</v>
      </c>
    </row>
    <row r="30" spans="3:15" x14ac:dyDescent="0.25">
      <c r="C30" t="s">
        <v>518</v>
      </c>
      <c r="F30" t="s">
        <v>519</v>
      </c>
      <c r="G30" s="1">
        <v>-35000000</v>
      </c>
    </row>
    <row r="31" spans="3:15" x14ac:dyDescent="0.25">
      <c r="F31" t="s">
        <v>520</v>
      </c>
      <c r="G31" s="1">
        <v>-2930856</v>
      </c>
    </row>
    <row r="32" spans="3:15" x14ac:dyDescent="0.25">
      <c r="F32" t="s">
        <v>521</v>
      </c>
      <c r="G32" s="1">
        <v>-8375000</v>
      </c>
    </row>
    <row r="33" spans="3:17" x14ac:dyDescent="0.25">
      <c r="C33" t="s">
        <v>522</v>
      </c>
      <c r="G33" s="1">
        <v>-46305856</v>
      </c>
    </row>
    <row r="34" spans="3:17" x14ac:dyDescent="0.25">
      <c r="F34" t="s">
        <v>523</v>
      </c>
      <c r="G34" s="1">
        <v>-460226</v>
      </c>
    </row>
    <row r="35" spans="3:17" x14ac:dyDescent="0.25">
      <c r="F35" t="s">
        <v>521</v>
      </c>
      <c r="G35" s="1">
        <v>-8375000</v>
      </c>
    </row>
    <row r="36" spans="3:17" x14ac:dyDescent="0.25">
      <c r="C36" t="s">
        <v>524</v>
      </c>
      <c r="G36" s="1">
        <v>-8835226</v>
      </c>
    </row>
    <row r="37" spans="3:17" x14ac:dyDescent="0.25">
      <c r="C37" t="s">
        <v>525</v>
      </c>
    </row>
    <row r="38" spans="3:17" x14ac:dyDescent="0.25">
      <c r="C38" t="s">
        <v>526</v>
      </c>
      <c r="G38" s="6">
        <v>6171433906.5709019</v>
      </c>
      <c r="N38">
        <v>6171433906.5709019</v>
      </c>
    </row>
    <row r="39" spans="3:17" x14ac:dyDescent="0.25">
      <c r="C39" t="s">
        <v>524</v>
      </c>
      <c r="G39" s="6">
        <v>284147275.90124696</v>
      </c>
      <c r="N39">
        <v>6171433906.5709019</v>
      </c>
    </row>
    <row r="40" spans="3:17" x14ac:dyDescent="0.25">
      <c r="N40">
        <v>0</v>
      </c>
    </row>
    <row r="41" spans="3:17" x14ac:dyDescent="0.25">
      <c r="C41" t="s">
        <v>1053</v>
      </c>
    </row>
    <row r="42" spans="3:17" x14ac:dyDescent="0.25">
      <c r="E42" t="s">
        <v>527</v>
      </c>
      <c r="F42" t="s">
        <v>528</v>
      </c>
    </row>
    <row r="43" spans="3:17" x14ac:dyDescent="0.25">
      <c r="E43" t="s">
        <v>529</v>
      </c>
      <c r="F43" t="s">
        <v>528</v>
      </c>
    </row>
    <row r="44" spans="3:17" x14ac:dyDescent="0.25">
      <c r="E44" t="s">
        <v>530</v>
      </c>
      <c r="F44" t="s">
        <v>528</v>
      </c>
    </row>
    <row r="45" spans="3:17" x14ac:dyDescent="0.25">
      <c r="E45" t="s">
        <v>531</v>
      </c>
      <c r="F45" t="s">
        <v>528</v>
      </c>
    </row>
    <row r="46" spans="3:17" x14ac:dyDescent="0.25">
      <c r="E46" t="s">
        <v>532</v>
      </c>
      <c r="F46" t="s">
        <v>528</v>
      </c>
      <c r="Q46">
        <v>8423.0950004231127</v>
      </c>
    </row>
    <row r="47" spans="3:17" x14ac:dyDescent="0.25">
      <c r="E47" t="s">
        <v>533</v>
      </c>
      <c r="F47" t="s">
        <v>1049</v>
      </c>
    </row>
    <row r="48" spans="3:17" x14ac:dyDescent="0.25">
      <c r="E48" t="s">
        <v>534</v>
      </c>
      <c r="F48" t="s">
        <v>1049</v>
      </c>
    </row>
    <row r="49" spans="1:7" x14ac:dyDescent="0.25">
      <c r="E49" t="s">
        <v>535</v>
      </c>
      <c r="F49" t="s">
        <v>1054</v>
      </c>
    </row>
    <row r="50" spans="1:7" x14ac:dyDescent="0.25">
      <c r="E50" t="s">
        <v>536</v>
      </c>
      <c r="F50">
        <v>1.8715294049000004</v>
      </c>
    </row>
    <row r="51" spans="1:7" x14ac:dyDescent="0.25">
      <c r="E51" t="s">
        <v>537</v>
      </c>
      <c r="F51" s="2">
        <v>236064322.50000006</v>
      </c>
      <c r="G51" s="6"/>
    </row>
    <row r="52" spans="1:7" x14ac:dyDescent="0.25">
      <c r="E52" t="s">
        <v>538</v>
      </c>
      <c r="F52" s="2">
        <v>574146.59</v>
      </c>
    </row>
    <row r="53" spans="1:7" x14ac:dyDescent="0.25">
      <c r="E53" t="s">
        <v>539</v>
      </c>
      <c r="F53" s="2">
        <v>704654.2374000001</v>
      </c>
    </row>
    <row r="54" spans="1:7" x14ac:dyDescent="0.25">
      <c r="E54" t="s">
        <v>540</v>
      </c>
      <c r="F54">
        <v>499.49620192911192</v>
      </c>
    </row>
    <row r="55" spans="1:7" x14ac:dyDescent="0.25">
      <c r="E55" t="s">
        <v>541</v>
      </c>
      <c r="F55">
        <v>17.698018206578663</v>
      </c>
    </row>
    <row r="56" spans="1:7" x14ac:dyDescent="0.25">
      <c r="E56" t="s">
        <v>542</v>
      </c>
      <c r="F56">
        <v>8421.8823220500017</v>
      </c>
    </row>
    <row r="57" spans="1:7" x14ac:dyDescent="0.25">
      <c r="A57" t="s">
        <v>543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29BBB-9369-48E3-A4B1-61564EDA5DC0}">
  <dimension ref="A1:AV217"/>
  <sheetViews>
    <sheetView zoomScale="80" zoomScaleNormal="80" workbookViewId="0">
      <pane xSplit="4" ySplit="4" topLeftCell="E5" activePane="bottomRight" state="frozen"/>
      <selection pane="topRight" activeCell="E1" sqref="E1"/>
      <selection pane="bottomLeft" activeCell="A5" sqref="A5"/>
      <selection pane="bottomRight" sqref="A1:XFD1048576"/>
    </sheetView>
  </sheetViews>
  <sheetFormatPr defaultRowHeight="15" x14ac:dyDescent="0.25"/>
  <cols>
    <col min="6" max="6" width="17.85546875" style="9" bestFit="1" customWidth="1"/>
    <col min="7" max="7" width="14.7109375" style="9" customWidth="1"/>
    <col min="8" max="8" width="18.7109375" style="9" bestFit="1" customWidth="1"/>
    <col min="25" max="25" width="17.85546875" style="8" bestFit="1" customWidth="1"/>
    <col min="26" max="26" width="16.28515625" style="8" bestFit="1" customWidth="1"/>
    <col min="27" max="27" width="17.85546875" style="8" bestFit="1" customWidth="1"/>
    <col min="29" max="29" width="17.85546875" style="8" bestFit="1" customWidth="1"/>
  </cols>
  <sheetData>
    <row r="1" spans="1:48" x14ac:dyDescent="0.25">
      <c r="A1" t="s">
        <v>0</v>
      </c>
      <c r="B1" t="s">
        <v>1</v>
      </c>
      <c r="C1" t="s">
        <v>2</v>
      </c>
    </row>
    <row r="2" spans="1:48" x14ac:dyDescent="0.25">
      <c r="A2">
        <v>2020</v>
      </c>
      <c r="B2">
        <v>1.8715294049000004</v>
      </c>
      <c r="C2">
        <v>0</v>
      </c>
      <c r="AE2">
        <v>44239</v>
      </c>
      <c r="AF2">
        <v>44239</v>
      </c>
      <c r="AG2">
        <v>44239</v>
      </c>
      <c r="AH2">
        <v>44289</v>
      </c>
      <c r="AL2">
        <v>44239</v>
      </c>
      <c r="AN2">
        <v>44239</v>
      </c>
      <c r="AQ2">
        <v>44239</v>
      </c>
    </row>
    <row r="3" spans="1:48" x14ac:dyDescent="0.25">
      <c r="AE3" t="s">
        <v>3</v>
      </c>
      <c r="AF3" t="s">
        <v>3</v>
      </c>
      <c r="AG3" t="s">
        <v>3</v>
      </c>
      <c r="AH3" t="s">
        <v>3</v>
      </c>
      <c r="AL3" t="s">
        <v>3</v>
      </c>
      <c r="AN3" t="s">
        <v>3</v>
      </c>
      <c r="AO3" t="s">
        <v>3</v>
      </c>
      <c r="AQ3" t="s">
        <v>3</v>
      </c>
      <c r="AR3" t="s">
        <v>3</v>
      </c>
    </row>
    <row r="4" spans="1:48" x14ac:dyDescent="0.25">
      <c r="A4" t="s">
        <v>4</v>
      </c>
      <c r="B4" t="s">
        <v>5</v>
      </c>
      <c r="C4" t="s">
        <v>6</v>
      </c>
      <c r="D4" t="s">
        <v>7</v>
      </c>
      <c r="E4" t="s">
        <v>8</v>
      </c>
      <c r="F4" s="9" t="s">
        <v>9</v>
      </c>
      <c r="G4" s="9" t="s">
        <v>10</v>
      </c>
      <c r="H4" s="9" t="s">
        <v>11</v>
      </c>
      <c r="I4" t="s">
        <v>12</v>
      </c>
      <c r="J4" t="s">
        <v>13</v>
      </c>
      <c r="K4" t="s">
        <v>14</v>
      </c>
      <c r="L4" t="s">
        <v>15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21</v>
      </c>
      <c r="S4" t="s">
        <v>22</v>
      </c>
      <c r="T4" t="s">
        <v>23</v>
      </c>
      <c r="U4" t="s">
        <v>24</v>
      </c>
      <c r="V4" t="s">
        <v>25</v>
      </c>
      <c r="W4" t="s">
        <v>26</v>
      </c>
      <c r="X4" t="s">
        <v>27</v>
      </c>
      <c r="Y4" s="8" t="s">
        <v>28</v>
      </c>
      <c r="Z4" s="8" t="s">
        <v>29</v>
      </c>
      <c r="AA4" s="8" t="s">
        <v>30</v>
      </c>
      <c r="AB4" t="s">
        <v>31</v>
      </c>
      <c r="AC4" s="8" t="s">
        <v>32</v>
      </c>
      <c r="AD4" t="s">
        <v>33</v>
      </c>
      <c r="AE4" t="s">
        <v>34</v>
      </c>
      <c r="AF4" t="s">
        <v>35</v>
      </c>
      <c r="AG4" t="s">
        <v>36</v>
      </c>
      <c r="AH4" t="s">
        <v>37</v>
      </c>
      <c r="AI4" t="s">
        <v>38</v>
      </c>
      <c r="AJ4" t="s">
        <v>39</v>
      </c>
      <c r="AK4" t="s">
        <v>40</v>
      </c>
      <c r="AL4" t="s">
        <v>41</v>
      </c>
      <c r="AM4" t="s">
        <v>42</v>
      </c>
      <c r="AN4" t="s">
        <v>43</v>
      </c>
      <c r="AO4" t="s">
        <v>44</v>
      </c>
      <c r="AP4" t="s">
        <v>45</v>
      </c>
      <c r="AQ4" t="s">
        <v>46</v>
      </c>
      <c r="AR4" t="s">
        <v>47</v>
      </c>
      <c r="AS4" t="s">
        <v>48</v>
      </c>
      <c r="AT4" t="s">
        <v>49</v>
      </c>
      <c r="AU4" t="s">
        <v>50</v>
      </c>
      <c r="AV4" t="s">
        <v>51</v>
      </c>
    </row>
    <row r="5" spans="1:48" x14ac:dyDescent="0.25">
      <c r="A5">
        <v>1894</v>
      </c>
      <c r="B5" t="s">
        <v>52</v>
      </c>
      <c r="C5" t="s">
        <v>53</v>
      </c>
      <c r="D5" t="s">
        <v>54</v>
      </c>
      <c r="E5">
        <v>2200</v>
      </c>
      <c r="F5" s="9">
        <v>6002716</v>
      </c>
      <c r="G5" s="9">
        <v>0</v>
      </c>
      <c r="H5" s="9">
        <v>6002716</v>
      </c>
      <c r="I5">
        <v>4132.18</v>
      </c>
      <c r="J5">
        <v>1</v>
      </c>
      <c r="K5">
        <v>0</v>
      </c>
      <c r="L5">
        <v>454.53980000000001</v>
      </c>
      <c r="M5">
        <v>0</v>
      </c>
      <c r="N5">
        <v>0</v>
      </c>
      <c r="O5">
        <v>0</v>
      </c>
      <c r="P5">
        <v>3.75</v>
      </c>
      <c r="Q5">
        <v>0</v>
      </c>
      <c r="R5">
        <v>0</v>
      </c>
      <c r="S5">
        <v>0</v>
      </c>
      <c r="U5">
        <v>0</v>
      </c>
      <c r="V5">
        <v>0</v>
      </c>
      <c r="W5">
        <v>4753.8648000000003</v>
      </c>
      <c r="X5">
        <v>-2.379999999999999</v>
      </c>
      <c r="Y5" s="8">
        <v>39507118.553808682</v>
      </c>
      <c r="Z5" s="8">
        <v>529026.4</v>
      </c>
      <c r="AA5" s="8">
        <v>40036144.95380868</v>
      </c>
      <c r="AB5">
        <v>8421.8097565182488</v>
      </c>
      <c r="AC5" s="8">
        <v>34033428.95380868</v>
      </c>
      <c r="AD5">
        <v>40055653.372607835</v>
      </c>
      <c r="AE5">
        <v>0</v>
      </c>
      <c r="AF5">
        <v>0</v>
      </c>
      <c r="AG5">
        <v>0</v>
      </c>
      <c r="AH5">
        <v>4464.6099999999997</v>
      </c>
      <c r="AI5">
        <v>4464.6099999999997</v>
      </c>
      <c r="AJ5">
        <v>40036144.95380868</v>
      </c>
      <c r="AK5">
        <v>16.239999999999998</v>
      </c>
      <c r="AL5">
        <v>0</v>
      </c>
      <c r="AM5">
        <v>0</v>
      </c>
      <c r="AN5">
        <v>0</v>
      </c>
      <c r="AO5">
        <v>0</v>
      </c>
      <c r="AP5">
        <v>0</v>
      </c>
      <c r="AQ5">
        <v>153195.44970466054</v>
      </c>
      <c r="AR5">
        <v>0</v>
      </c>
      <c r="AS5">
        <v>8113927.192761736</v>
      </c>
      <c r="AT5">
        <v>4753864.8000000007</v>
      </c>
      <c r="AU5">
        <v>0</v>
      </c>
      <c r="AV5">
        <v>0</v>
      </c>
    </row>
    <row r="6" spans="1:48" x14ac:dyDescent="0.25">
      <c r="A6">
        <v>1895</v>
      </c>
      <c r="B6" t="s">
        <v>55</v>
      </c>
      <c r="C6" t="s">
        <v>53</v>
      </c>
      <c r="D6" t="s">
        <v>56</v>
      </c>
      <c r="E6">
        <v>2106</v>
      </c>
      <c r="F6" s="9">
        <v>823708</v>
      </c>
      <c r="G6" s="9">
        <v>0</v>
      </c>
      <c r="H6" s="9">
        <v>823708</v>
      </c>
      <c r="I6">
        <v>98.34</v>
      </c>
      <c r="J6">
        <v>1</v>
      </c>
      <c r="K6">
        <v>0</v>
      </c>
      <c r="L6">
        <v>5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U6">
        <v>0</v>
      </c>
      <c r="V6">
        <v>0</v>
      </c>
      <c r="W6">
        <v>217.25</v>
      </c>
      <c r="X6">
        <v>0.91999999999999993</v>
      </c>
      <c r="Y6" s="8">
        <v>1839005.4990192971</v>
      </c>
      <c r="Z6" s="8">
        <v>262719.90000000002</v>
      </c>
      <c r="AA6" s="8">
        <v>2101725.3990192972</v>
      </c>
      <c r="AB6">
        <v>9674.2250817919321</v>
      </c>
      <c r="AC6" s="8">
        <v>1278017.3990192972</v>
      </c>
      <c r="AD6">
        <v>2102633.4907952119</v>
      </c>
      <c r="AE6">
        <v>0</v>
      </c>
      <c r="AF6">
        <v>0</v>
      </c>
      <c r="AG6">
        <v>0</v>
      </c>
      <c r="AH6">
        <v>0</v>
      </c>
      <c r="AI6">
        <v>0</v>
      </c>
      <c r="AJ6">
        <v>2101725.3990192972</v>
      </c>
      <c r="AK6">
        <v>7.12</v>
      </c>
      <c r="AL6">
        <v>0</v>
      </c>
      <c r="AM6">
        <v>0</v>
      </c>
      <c r="AN6">
        <v>0</v>
      </c>
      <c r="AO6">
        <v>0</v>
      </c>
      <c r="AP6">
        <v>0</v>
      </c>
      <c r="AQ6">
        <v>8248.1700905468806</v>
      </c>
      <c r="AR6">
        <v>0</v>
      </c>
      <c r="AS6">
        <v>472889.05980385945</v>
      </c>
      <c r="AT6">
        <v>217250</v>
      </c>
      <c r="AU6">
        <v>0</v>
      </c>
      <c r="AV6">
        <v>0</v>
      </c>
    </row>
    <row r="7" spans="1:48" x14ac:dyDescent="0.25">
      <c r="A7">
        <v>1896</v>
      </c>
      <c r="B7" t="s">
        <v>57</v>
      </c>
      <c r="C7" t="s">
        <v>53</v>
      </c>
      <c r="D7" t="s">
        <v>58</v>
      </c>
      <c r="E7">
        <v>2200</v>
      </c>
      <c r="F7" s="9">
        <v>329768</v>
      </c>
      <c r="G7" s="9">
        <v>0</v>
      </c>
      <c r="H7" s="9">
        <v>329768</v>
      </c>
      <c r="I7">
        <v>39.99</v>
      </c>
      <c r="J7">
        <v>1</v>
      </c>
      <c r="K7">
        <v>0</v>
      </c>
      <c r="L7">
        <v>4.3989000000000003</v>
      </c>
      <c r="M7">
        <v>0.5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U7">
        <v>0</v>
      </c>
      <c r="V7">
        <v>0</v>
      </c>
      <c r="W7">
        <v>143.1396</v>
      </c>
      <c r="X7">
        <v>1.17</v>
      </c>
      <c r="Y7" s="8">
        <v>1213340.6484596729</v>
      </c>
      <c r="Z7" s="8">
        <v>256635.9</v>
      </c>
      <c r="AA7" s="8">
        <v>1469976.5484596728</v>
      </c>
      <c r="AB7">
        <v>10269.530922677392</v>
      </c>
      <c r="AC7" s="8">
        <v>1140208.5484596728</v>
      </c>
      <c r="AD7">
        <v>1470575.6900418145</v>
      </c>
      <c r="AE7">
        <v>0</v>
      </c>
      <c r="AF7">
        <v>0</v>
      </c>
      <c r="AG7">
        <v>0</v>
      </c>
      <c r="AH7">
        <v>0</v>
      </c>
      <c r="AI7">
        <v>0</v>
      </c>
      <c r="AJ7">
        <v>1469976.5484596728</v>
      </c>
      <c r="AK7">
        <v>12.62</v>
      </c>
      <c r="AL7">
        <v>0</v>
      </c>
      <c r="AM7">
        <v>0</v>
      </c>
      <c r="AN7">
        <v>0</v>
      </c>
      <c r="AO7">
        <v>0</v>
      </c>
      <c r="AP7">
        <v>0</v>
      </c>
      <c r="AQ7">
        <v>4160.2725791322309</v>
      </c>
      <c r="AR7">
        <v>0</v>
      </c>
      <c r="AS7">
        <v>345322.48969193455</v>
      </c>
      <c r="AT7">
        <v>143139.6</v>
      </c>
      <c r="AU7">
        <v>0</v>
      </c>
      <c r="AV7">
        <v>0</v>
      </c>
    </row>
    <row r="8" spans="1:48" x14ac:dyDescent="0.25">
      <c r="A8">
        <v>1897</v>
      </c>
      <c r="B8" t="s">
        <v>59</v>
      </c>
      <c r="C8" t="s">
        <v>53</v>
      </c>
      <c r="D8" t="s">
        <v>60</v>
      </c>
      <c r="E8">
        <v>2200</v>
      </c>
      <c r="F8" s="9">
        <v>1115309</v>
      </c>
      <c r="G8" s="9">
        <v>0</v>
      </c>
      <c r="H8" s="9">
        <v>1115309</v>
      </c>
      <c r="I8">
        <v>220.18</v>
      </c>
      <c r="J8">
        <v>1</v>
      </c>
      <c r="K8">
        <v>0</v>
      </c>
      <c r="L8">
        <v>24.219799999999999</v>
      </c>
      <c r="M8">
        <v>0.1</v>
      </c>
      <c r="N8">
        <v>0</v>
      </c>
      <c r="O8">
        <v>0</v>
      </c>
      <c r="P8">
        <v>0.25</v>
      </c>
      <c r="Q8">
        <v>0</v>
      </c>
      <c r="R8">
        <v>0</v>
      </c>
      <c r="S8">
        <v>0</v>
      </c>
      <c r="U8">
        <v>0</v>
      </c>
      <c r="V8">
        <v>0</v>
      </c>
      <c r="W8">
        <v>378.10980000000001</v>
      </c>
      <c r="X8">
        <v>-1.4299999999999997</v>
      </c>
      <c r="Y8" s="8">
        <v>3159097.9813927962</v>
      </c>
      <c r="Z8" s="8">
        <v>294210.40000000002</v>
      </c>
      <c r="AA8" s="8">
        <v>3453308.3813927961</v>
      </c>
      <c r="AB8">
        <v>9133.0835154042452</v>
      </c>
      <c r="AC8" s="8">
        <v>2337999.3813927961</v>
      </c>
      <c r="AD8">
        <v>3454868.3282759031</v>
      </c>
      <c r="AE8">
        <v>0</v>
      </c>
      <c r="AF8">
        <v>0</v>
      </c>
      <c r="AG8">
        <v>0</v>
      </c>
      <c r="AH8">
        <v>0</v>
      </c>
      <c r="AI8">
        <v>0</v>
      </c>
      <c r="AJ8">
        <v>3453308.3813927961</v>
      </c>
      <c r="AK8">
        <v>19.18</v>
      </c>
      <c r="AL8">
        <v>0</v>
      </c>
      <c r="AM8">
        <v>0</v>
      </c>
      <c r="AN8">
        <v>0</v>
      </c>
      <c r="AO8">
        <v>0</v>
      </c>
      <c r="AP8">
        <v>0</v>
      </c>
      <c r="AQ8">
        <v>16959.201421821024</v>
      </c>
      <c r="AR8">
        <v>0</v>
      </c>
      <c r="AS8">
        <v>749503.75627855922</v>
      </c>
      <c r="AT8">
        <v>378109.8</v>
      </c>
      <c r="AU8">
        <v>0</v>
      </c>
      <c r="AV8">
        <v>0</v>
      </c>
    </row>
    <row r="9" spans="1:48" x14ac:dyDescent="0.25">
      <c r="A9">
        <v>1898</v>
      </c>
      <c r="B9" t="s">
        <v>61</v>
      </c>
      <c r="C9" t="s">
        <v>62</v>
      </c>
      <c r="D9" t="s">
        <v>63</v>
      </c>
      <c r="E9">
        <v>2098</v>
      </c>
      <c r="F9" s="9">
        <v>1384398</v>
      </c>
      <c r="G9" s="9">
        <v>0</v>
      </c>
      <c r="H9" s="9">
        <v>1384398</v>
      </c>
      <c r="I9">
        <v>348.32</v>
      </c>
      <c r="J9">
        <v>1</v>
      </c>
      <c r="K9">
        <v>0</v>
      </c>
      <c r="L9">
        <v>38.315199999999997</v>
      </c>
      <c r="M9">
        <v>2.2000000000000002</v>
      </c>
      <c r="N9">
        <v>0</v>
      </c>
      <c r="O9">
        <v>0</v>
      </c>
      <c r="P9">
        <v>0.25</v>
      </c>
      <c r="Q9">
        <v>0</v>
      </c>
      <c r="R9">
        <v>0</v>
      </c>
      <c r="S9">
        <v>0</v>
      </c>
      <c r="U9">
        <v>0</v>
      </c>
      <c r="V9">
        <v>0</v>
      </c>
      <c r="W9">
        <v>531.44470000000001</v>
      </c>
      <c r="X9">
        <v>-1</v>
      </c>
      <c r="Y9" s="8">
        <v>4450899.3644989608</v>
      </c>
      <c r="Z9" s="8">
        <v>447066.4</v>
      </c>
      <c r="AA9" s="8">
        <v>4897965.7644989612</v>
      </c>
      <c r="AB9">
        <v>9216.3225345910141</v>
      </c>
      <c r="AC9" s="8">
        <v>3513567.7644989612</v>
      </c>
      <c r="AD9">
        <v>4900163.5964850439</v>
      </c>
      <c r="AE9">
        <v>0</v>
      </c>
      <c r="AF9">
        <v>28586.45</v>
      </c>
      <c r="AG9">
        <v>28586.45</v>
      </c>
      <c r="AH9">
        <v>19829.07</v>
      </c>
      <c r="AI9">
        <v>-8757.3799999999992</v>
      </c>
      <c r="AJ9">
        <v>4926552.2144989613</v>
      </c>
      <c r="AK9">
        <v>13.87</v>
      </c>
      <c r="AL9">
        <v>112.67</v>
      </c>
      <c r="AM9">
        <v>112.67</v>
      </c>
      <c r="AN9">
        <v>21623.46</v>
      </c>
      <c r="AO9">
        <v>21623.46</v>
      </c>
      <c r="AP9">
        <v>0</v>
      </c>
      <c r="AQ9">
        <v>52914.209878330432</v>
      </c>
      <c r="AR9">
        <v>0</v>
      </c>
      <c r="AS9">
        <v>1072972.2468997925</v>
      </c>
      <c r="AT9">
        <v>531444.69999999995</v>
      </c>
      <c r="AU9">
        <v>0</v>
      </c>
      <c r="AV9">
        <v>0</v>
      </c>
    </row>
    <row r="10" spans="1:48" x14ac:dyDescent="0.25">
      <c r="A10">
        <v>1899</v>
      </c>
      <c r="B10" t="s">
        <v>64</v>
      </c>
      <c r="C10" t="s">
        <v>62</v>
      </c>
      <c r="D10" t="s">
        <v>65</v>
      </c>
      <c r="E10">
        <v>2098</v>
      </c>
      <c r="F10" s="9">
        <v>461570</v>
      </c>
      <c r="G10" s="9">
        <v>0</v>
      </c>
      <c r="H10" s="9">
        <v>461570</v>
      </c>
      <c r="I10">
        <v>257.87</v>
      </c>
      <c r="J10">
        <v>1</v>
      </c>
      <c r="K10">
        <v>0</v>
      </c>
      <c r="L10">
        <v>28.3657</v>
      </c>
      <c r="M10">
        <v>2.2000000000000002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U10">
        <v>0</v>
      </c>
      <c r="V10">
        <v>0</v>
      </c>
      <c r="W10">
        <v>465.87020000000001</v>
      </c>
      <c r="X10">
        <v>-0.79999999999999893</v>
      </c>
      <c r="Y10" s="8">
        <v>3906066.206186566</v>
      </c>
      <c r="Z10" s="8">
        <v>781055.1</v>
      </c>
      <c r="AA10" s="8">
        <v>4687121.3061865661</v>
      </c>
      <c r="AB10">
        <v>10061.002627312428</v>
      </c>
      <c r="AC10" s="8">
        <v>4225551.3061865661</v>
      </c>
      <c r="AD10">
        <v>4689050.1022667894</v>
      </c>
      <c r="AE10">
        <v>0</v>
      </c>
      <c r="AF10">
        <v>12799.9</v>
      </c>
      <c r="AG10">
        <v>12799.9</v>
      </c>
      <c r="AH10">
        <v>3887.02</v>
      </c>
      <c r="AI10">
        <v>-8912.8799999999992</v>
      </c>
      <c r="AJ10">
        <v>4699921.2061865665</v>
      </c>
      <c r="AK10">
        <v>10.24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25316.178521186877</v>
      </c>
      <c r="AR10">
        <v>0</v>
      </c>
      <c r="AS10">
        <v>1094412.6852373132</v>
      </c>
      <c r="AT10">
        <v>465870.2</v>
      </c>
      <c r="AU10">
        <v>0</v>
      </c>
      <c r="AV10">
        <v>0</v>
      </c>
    </row>
    <row r="11" spans="1:48" x14ac:dyDescent="0.25">
      <c r="A11">
        <v>1900</v>
      </c>
      <c r="B11" t="s">
        <v>66</v>
      </c>
      <c r="C11" t="s">
        <v>62</v>
      </c>
      <c r="D11" t="s">
        <v>67</v>
      </c>
      <c r="E11">
        <v>2098</v>
      </c>
      <c r="F11" s="9">
        <v>4572027</v>
      </c>
      <c r="G11" s="9">
        <v>0</v>
      </c>
      <c r="H11" s="9">
        <v>4572027</v>
      </c>
      <c r="I11">
        <v>1640.7</v>
      </c>
      <c r="J11">
        <v>1</v>
      </c>
      <c r="K11">
        <v>0</v>
      </c>
      <c r="L11">
        <v>164</v>
      </c>
      <c r="M11">
        <v>0</v>
      </c>
      <c r="N11">
        <v>0</v>
      </c>
      <c r="O11">
        <v>0</v>
      </c>
      <c r="P11">
        <v>1.5</v>
      </c>
      <c r="Q11">
        <v>0</v>
      </c>
      <c r="R11">
        <v>0</v>
      </c>
      <c r="S11">
        <v>0</v>
      </c>
      <c r="U11">
        <v>0</v>
      </c>
      <c r="V11">
        <v>0</v>
      </c>
      <c r="W11">
        <v>1939.8225</v>
      </c>
      <c r="X11">
        <v>0</v>
      </c>
      <c r="Y11" s="8">
        <v>16336956.82066484</v>
      </c>
      <c r="Z11" s="8">
        <v>432729.5</v>
      </c>
      <c r="AA11" s="8">
        <v>16769686.32066484</v>
      </c>
      <c r="AB11">
        <v>8644.9591757312028</v>
      </c>
      <c r="AC11" s="8">
        <v>12197659.32066484</v>
      </c>
      <c r="AD11">
        <v>16777753.428751376</v>
      </c>
      <c r="AE11">
        <v>0</v>
      </c>
      <c r="AF11">
        <v>62048.800000000003</v>
      </c>
      <c r="AG11">
        <v>62048.800000000003</v>
      </c>
      <c r="AH11">
        <v>92118.81</v>
      </c>
      <c r="AI11">
        <v>30070.01</v>
      </c>
      <c r="AJ11">
        <v>16831735.120664839</v>
      </c>
      <c r="AK11">
        <v>14.77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219208.79439656335</v>
      </c>
      <c r="AR11">
        <v>402694.51</v>
      </c>
      <c r="AS11">
        <v>3458906.9261329677</v>
      </c>
      <c r="AT11">
        <v>1939822.5</v>
      </c>
      <c r="AU11">
        <v>402694.51</v>
      </c>
      <c r="AV11">
        <v>0</v>
      </c>
    </row>
    <row r="12" spans="1:48" x14ac:dyDescent="0.25">
      <c r="A12">
        <v>1901</v>
      </c>
      <c r="B12" t="s">
        <v>68</v>
      </c>
      <c r="C12" t="s">
        <v>62</v>
      </c>
      <c r="D12" t="s">
        <v>69</v>
      </c>
      <c r="E12">
        <v>2098</v>
      </c>
      <c r="F12" s="9">
        <v>31297801</v>
      </c>
      <c r="G12" s="9">
        <v>0</v>
      </c>
      <c r="H12" s="9">
        <v>31297801</v>
      </c>
      <c r="I12">
        <v>6659.03</v>
      </c>
      <c r="J12">
        <v>1</v>
      </c>
      <c r="K12">
        <v>0</v>
      </c>
      <c r="L12">
        <v>679</v>
      </c>
      <c r="M12">
        <v>0</v>
      </c>
      <c r="N12">
        <v>0</v>
      </c>
      <c r="O12">
        <v>0</v>
      </c>
      <c r="P12">
        <v>7.5</v>
      </c>
      <c r="Q12">
        <v>0</v>
      </c>
      <c r="R12">
        <v>0</v>
      </c>
      <c r="S12">
        <v>0</v>
      </c>
      <c r="U12">
        <v>0</v>
      </c>
      <c r="V12">
        <v>0</v>
      </c>
      <c r="W12">
        <v>7847.5024999999996</v>
      </c>
      <c r="X12">
        <v>-2.9999999999999361E-2</v>
      </c>
      <c r="Y12" s="8">
        <v>66079727.453230366</v>
      </c>
      <c r="Z12" s="8">
        <v>3189434.5</v>
      </c>
      <c r="AA12" s="8">
        <v>69269161.953230366</v>
      </c>
      <c r="AB12">
        <v>8826.905369349086</v>
      </c>
      <c r="AC12" s="8">
        <v>37971360.953230366</v>
      </c>
      <c r="AD12">
        <v>69301791.794243336</v>
      </c>
      <c r="AE12">
        <v>0</v>
      </c>
      <c r="AF12">
        <v>298664.38</v>
      </c>
      <c r="AG12">
        <v>298664.38</v>
      </c>
      <c r="AH12">
        <v>228710.09</v>
      </c>
      <c r="AI12">
        <v>-69954.289999999994</v>
      </c>
      <c r="AJ12">
        <v>69567826.333230361</v>
      </c>
      <c r="AK12">
        <v>16.350000000000001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945384.43746621883</v>
      </c>
      <c r="AR12">
        <v>3551294.94</v>
      </c>
      <c r="AS12">
        <v>14537461.308646075</v>
      </c>
      <c r="AT12">
        <v>7847502.5</v>
      </c>
      <c r="AU12">
        <v>3551294.94</v>
      </c>
      <c r="AV12">
        <v>0</v>
      </c>
    </row>
    <row r="13" spans="1:48" x14ac:dyDescent="0.25">
      <c r="A13">
        <v>1922</v>
      </c>
      <c r="B13" t="s">
        <v>70</v>
      </c>
      <c r="C13" t="s">
        <v>71</v>
      </c>
      <c r="D13" t="s">
        <v>72</v>
      </c>
      <c r="E13">
        <v>1902</v>
      </c>
      <c r="F13" s="9">
        <v>38737715</v>
      </c>
      <c r="G13" s="9">
        <v>0</v>
      </c>
      <c r="H13" s="9">
        <v>38737715</v>
      </c>
      <c r="I13">
        <v>9748.7999999999993</v>
      </c>
      <c r="J13">
        <v>1</v>
      </c>
      <c r="K13">
        <v>0</v>
      </c>
      <c r="L13">
        <v>1072.3679999999999</v>
      </c>
      <c r="M13">
        <v>5.6</v>
      </c>
      <c r="N13">
        <v>0</v>
      </c>
      <c r="O13">
        <v>0</v>
      </c>
      <c r="P13">
        <v>5.5</v>
      </c>
      <c r="Q13">
        <v>0</v>
      </c>
      <c r="R13">
        <v>0</v>
      </c>
      <c r="S13">
        <v>0</v>
      </c>
      <c r="U13">
        <v>0</v>
      </c>
      <c r="V13">
        <v>0</v>
      </c>
      <c r="W13">
        <v>11269.168100000001</v>
      </c>
      <c r="X13">
        <v>0.47000000000000064</v>
      </c>
      <c r="Y13" s="8">
        <v>95155421.914347768</v>
      </c>
      <c r="Z13" s="8">
        <v>2862064.0999999996</v>
      </c>
      <c r="AA13" s="8">
        <v>98017486.014347762</v>
      </c>
      <c r="AB13">
        <v>8697.8457632864447</v>
      </c>
      <c r="AC13" s="8">
        <v>59279771.014347762</v>
      </c>
      <c r="AD13">
        <v>98064473.28878507</v>
      </c>
      <c r="AE13">
        <v>0</v>
      </c>
      <c r="AF13">
        <v>0</v>
      </c>
      <c r="AG13">
        <v>0</v>
      </c>
      <c r="AH13">
        <v>684777.07</v>
      </c>
      <c r="AI13">
        <v>684777.07</v>
      </c>
      <c r="AJ13">
        <v>98017486.014347762</v>
      </c>
      <c r="AK13">
        <v>12.85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897848.63476262498</v>
      </c>
      <c r="AR13">
        <v>2801069.49</v>
      </c>
      <c r="AS13">
        <v>20312865.43686955</v>
      </c>
      <c r="AT13">
        <v>11269168.100000001</v>
      </c>
      <c r="AU13">
        <v>2801069.49</v>
      </c>
      <c r="AV13">
        <v>0</v>
      </c>
    </row>
    <row r="14" spans="1:48" x14ac:dyDescent="0.25">
      <c r="A14">
        <v>1923</v>
      </c>
      <c r="B14" t="s">
        <v>73</v>
      </c>
      <c r="C14" t="s">
        <v>71</v>
      </c>
      <c r="D14" t="s">
        <v>74</v>
      </c>
      <c r="E14">
        <v>1902</v>
      </c>
      <c r="F14" s="9">
        <v>37024306</v>
      </c>
      <c r="G14" s="9">
        <v>0</v>
      </c>
      <c r="H14" s="9">
        <v>37024306</v>
      </c>
      <c r="I14">
        <v>7069.01</v>
      </c>
      <c r="J14">
        <v>1</v>
      </c>
      <c r="K14">
        <v>0</v>
      </c>
      <c r="L14">
        <v>684</v>
      </c>
      <c r="M14">
        <v>0</v>
      </c>
      <c r="N14">
        <v>0</v>
      </c>
      <c r="O14">
        <v>0</v>
      </c>
      <c r="P14">
        <v>2.5</v>
      </c>
      <c r="Q14">
        <v>0</v>
      </c>
      <c r="R14">
        <v>0</v>
      </c>
      <c r="S14">
        <v>0</v>
      </c>
      <c r="U14">
        <v>0</v>
      </c>
      <c r="V14">
        <v>0</v>
      </c>
      <c r="W14">
        <v>7899.79</v>
      </c>
      <c r="X14">
        <v>1.0700000000000003</v>
      </c>
      <c r="Y14" s="8">
        <v>66926592.187081449</v>
      </c>
      <c r="Z14" s="8">
        <v>2529988.2999999998</v>
      </c>
      <c r="AA14" s="8">
        <v>69456580.487081453</v>
      </c>
      <c r="AB14">
        <v>8792.2059304211198</v>
      </c>
      <c r="AC14" s="8">
        <v>32432274.487081453</v>
      </c>
      <c r="AD14">
        <v>69489628.505691245</v>
      </c>
      <c r="AE14">
        <v>0</v>
      </c>
      <c r="AF14">
        <v>597328.75</v>
      </c>
      <c r="AG14">
        <v>597328.75</v>
      </c>
      <c r="AH14">
        <v>719269.45</v>
      </c>
      <c r="AI14">
        <v>121940.7</v>
      </c>
      <c r="AJ14">
        <v>70053909.237081453</v>
      </c>
      <c r="AK14">
        <v>13.9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641747.85573968606</v>
      </c>
      <c r="AR14">
        <v>5882906</v>
      </c>
      <c r="AS14">
        <v>14541167.647416292</v>
      </c>
      <c r="AT14">
        <v>7899790</v>
      </c>
      <c r="AU14">
        <v>5882906</v>
      </c>
      <c r="AV14">
        <v>0</v>
      </c>
    </row>
    <row r="15" spans="1:48" x14ac:dyDescent="0.25">
      <c r="A15">
        <v>1924</v>
      </c>
      <c r="B15" t="s">
        <v>75</v>
      </c>
      <c r="C15" t="s">
        <v>71</v>
      </c>
      <c r="D15" t="s">
        <v>76</v>
      </c>
      <c r="E15">
        <v>1902</v>
      </c>
      <c r="F15" s="9">
        <v>70550950</v>
      </c>
      <c r="G15" s="9">
        <v>0</v>
      </c>
      <c r="H15" s="9">
        <v>70550950</v>
      </c>
      <c r="I15">
        <v>17119.32</v>
      </c>
      <c r="J15">
        <v>1</v>
      </c>
      <c r="K15">
        <v>0</v>
      </c>
      <c r="L15">
        <v>1883.1251999999999</v>
      </c>
      <c r="M15">
        <v>359.8</v>
      </c>
      <c r="N15">
        <v>0</v>
      </c>
      <c r="O15">
        <v>0</v>
      </c>
      <c r="P15">
        <v>14.5</v>
      </c>
      <c r="Q15">
        <v>0</v>
      </c>
      <c r="R15">
        <v>0</v>
      </c>
      <c r="S15">
        <v>0</v>
      </c>
      <c r="U15">
        <v>0</v>
      </c>
      <c r="V15">
        <v>0</v>
      </c>
      <c r="W15">
        <v>20554.312699999999</v>
      </c>
      <c r="X15">
        <v>1.4700000000000006</v>
      </c>
      <c r="Y15" s="8">
        <v>174519701.79263964</v>
      </c>
      <c r="Z15" s="8">
        <v>10897527.899999999</v>
      </c>
      <c r="AA15" s="8">
        <v>185417229.69263965</v>
      </c>
      <c r="AB15">
        <v>9020.8430901530301</v>
      </c>
      <c r="AC15" s="8">
        <v>114866279.69263965</v>
      </c>
      <c r="AD15">
        <v>185503406.65405577</v>
      </c>
      <c r="AE15">
        <v>263383.68800000002</v>
      </c>
      <c r="AF15">
        <v>1211724.04</v>
      </c>
      <c r="AG15">
        <v>1211724.04</v>
      </c>
      <c r="AH15">
        <v>1336117.07</v>
      </c>
      <c r="AI15">
        <v>124393.03</v>
      </c>
      <c r="AJ15">
        <v>186892337.42063963</v>
      </c>
      <c r="AK15">
        <v>12.71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1558983.7408595611</v>
      </c>
      <c r="AR15">
        <v>0</v>
      </c>
      <c r="AS15">
        <v>39582851.670127928</v>
      </c>
      <c r="AT15">
        <v>20554312.699999999</v>
      </c>
      <c r="AU15">
        <v>0</v>
      </c>
      <c r="AV15">
        <v>0</v>
      </c>
    </row>
    <row r="16" spans="1:48" x14ac:dyDescent="0.25">
      <c r="A16">
        <v>1925</v>
      </c>
      <c r="B16" t="s">
        <v>77</v>
      </c>
      <c r="C16" t="s">
        <v>71</v>
      </c>
      <c r="D16" t="s">
        <v>78</v>
      </c>
      <c r="E16">
        <v>1902</v>
      </c>
      <c r="F16" s="9">
        <v>9059001</v>
      </c>
      <c r="G16" s="9">
        <v>0</v>
      </c>
      <c r="H16" s="9">
        <v>9059001</v>
      </c>
      <c r="I16">
        <v>2750.73</v>
      </c>
      <c r="J16">
        <v>1</v>
      </c>
      <c r="K16">
        <v>0</v>
      </c>
      <c r="L16">
        <v>302.58030000000002</v>
      </c>
      <c r="M16">
        <v>37.799999999999997</v>
      </c>
      <c r="N16">
        <v>0</v>
      </c>
      <c r="O16">
        <v>0</v>
      </c>
      <c r="P16">
        <v>4.75</v>
      </c>
      <c r="Q16">
        <v>0</v>
      </c>
      <c r="R16">
        <v>0</v>
      </c>
      <c r="S16">
        <v>0</v>
      </c>
      <c r="U16">
        <v>0</v>
      </c>
      <c r="V16">
        <v>0</v>
      </c>
      <c r="W16">
        <v>3253.1253000000002</v>
      </c>
      <c r="X16">
        <v>-1.1600000000000001</v>
      </c>
      <c r="Y16" s="8">
        <v>27220877.185437161</v>
      </c>
      <c r="Z16" s="8">
        <v>1471405.5999999999</v>
      </c>
      <c r="AA16" s="8">
        <v>28692282.785437163</v>
      </c>
      <c r="AB16">
        <v>8819.913203293203</v>
      </c>
      <c r="AC16" s="8">
        <v>19633281.785437163</v>
      </c>
      <c r="AD16">
        <v>28705724.319308851</v>
      </c>
      <c r="AE16">
        <v>0</v>
      </c>
      <c r="AF16">
        <v>140798.92000000001</v>
      </c>
      <c r="AG16">
        <v>140798.92000000001</v>
      </c>
      <c r="AH16">
        <v>205047.2</v>
      </c>
      <c r="AI16">
        <v>64248.28</v>
      </c>
      <c r="AJ16">
        <v>28833081.705437165</v>
      </c>
      <c r="AK16">
        <v>13.26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248941.6536669026</v>
      </c>
      <c r="AR16">
        <v>0</v>
      </c>
      <c r="AS16">
        <v>6073747.1170874331</v>
      </c>
      <c r="AT16">
        <v>3253125.3000000003</v>
      </c>
      <c r="AU16">
        <v>0</v>
      </c>
      <c r="AV16">
        <v>0</v>
      </c>
    </row>
    <row r="17" spans="1:48" x14ac:dyDescent="0.25">
      <c r="A17">
        <v>1926</v>
      </c>
      <c r="B17" t="s">
        <v>79</v>
      </c>
      <c r="C17" t="s">
        <v>71</v>
      </c>
      <c r="D17" t="s">
        <v>80</v>
      </c>
      <c r="E17">
        <v>1902</v>
      </c>
      <c r="F17" s="9">
        <v>16227608</v>
      </c>
      <c r="G17" s="9">
        <v>0</v>
      </c>
      <c r="H17" s="9">
        <v>16227608</v>
      </c>
      <c r="I17">
        <v>4508.32</v>
      </c>
      <c r="J17">
        <v>1</v>
      </c>
      <c r="K17">
        <v>0</v>
      </c>
      <c r="L17">
        <v>495.91520000000003</v>
      </c>
      <c r="M17">
        <v>31.1</v>
      </c>
      <c r="N17">
        <v>0</v>
      </c>
      <c r="O17">
        <v>0</v>
      </c>
      <c r="P17">
        <v>4</v>
      </c>
      <c r="Q17">
        <v>0</v>
      </c>
      <c r="R17">
        <v>0</v>
      </c>
      <c r="S17">
        <v>0</v>
      </c>
      <c r="U17">
        <v>0</v>
      </c>
      <c r="V17">
        <v>0</v>
      </c>
      <c r="W17">
        <v>5213.4627</v>
      </c>
      <c r="X17">
        <v>-1.0499999999999989</v>
      </c>
      <c r="Y17" s="8">
        <v>43651044.195256591</v>
      </c>
      <c r="Z17" s="8">
        <v>2411237.5</v>
      </c>
      <c r="AA17" s="8">
        <v>46062281.695256591</v>
      </c>
      <c r="AB17">
        <v>8835.2567853332093</v>
      </c>
      <c r="AC17" s="8">
        <v>29834673.695256591</v>
      </c>
      <c r="AD17">
        <v>46083836.363942981</v>
      </c>
      <c r="AE17">
        <v>1683.1269600000001</v>
      </c>
      <c r="AF17">
        <v>238931.5</v>
      </c>
      <c r="AG17">
        <v>238931.5</v>
      </c>
      <c r="AH17">
        <v>392122.69</v>
      </c>
      <c r="AI17">
        <v>153191.19</v>
      </c>
      <c r="AJ17">
        <v>46302896.322216593</v>
      </c>
      <c r="AK17">
        <v>15.38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404652.05749346461</v>
      </c>
      <c r="AR17">
        <v>0</v>
      </c>
      <c r="AS17">
        <v>9773465.0024433192</v>
      </c>
      <c r="AT17">
        <v>5213462.7</v>
      </c>
      <c r="AU17">
        <v>0</v>
      </c>
      <c r="AV17">
        <v>0</v>
      </c>
    </row>
    <row r="18" spans="1:48" x14ac:dyDescent="0.25">
      <c r="A18">
        <v>1927</v>
      </c>
      <c r="B18" t="s">
        <v>81</v>
      </c>
      <c r="C18" t="s">
        <v>71</v>
      </c>
      <c r="D18" t="s">
        <v>82</v>
      </c>
      <c r="E18">
        <v>1902</v>
      </c>
      <c r="F18" s="9">
        <v>2014948</v>
      </c>
      <c r="G18" s="9">
        <v>0</v>
      </c>
      <c r="H18" s="9">
        <v>2014948</v>
      </c>
      <c r="I18">
        <v>583.27</v>
      </c>
      <c r="J18">
        <v>1</v>
      </c>
      <c r="K18">
        <v>0</v>
      </c>
      <c r="L18">
        <v>64.159700000000001</v>
      </c>
      <c r="M18">
        <v>3.4</v>
      </c>
      <c r="N18">
        <v>0</v>
      </c>
      <c r="O18">
        <v>0</v>
      </c>
      <c r="P18">
        <v>1.5</v>
      </c>
      <c r="Q18">
        <v>0</v>
      </c>
      <c r="R18">
        <v>0</v>
      </c>
      <c r="S18">
        <v>0</v>
      </c>
      <c r="U18">
        <v>0</v>
      </c>
      <c r="V18">
        <v>0</v>
      </c>
      <c r="W18">
        <v>779.4674</v>
      </c>
      <c r="X18">
        <v>-0.87999999999999901</v>
      </c>
      <c r="Y18" s="8">
        <v>6532489.2011705367</v>
      </c>
      <c r="Z18" s="8">
        <v>378382.19999999995</v>
      </c>
      <c r="AA18" s="8">
        <v>6910871.4011705369</v>
      </c>
      <c r="AB18">
        <v>8866.1455259970298</v>
      </c>
      <c r="AC18" s="8">
        <v>4895923.4011705369</v>
      </c>
      <c r="AD18">
        <v>6914097.1118728705</v>
      </c>
      <c r="AE18">
        <v>0</v>
      </c>
      <c r="AF18">
        <v>4266.63</v>
      </c>
      <c r="AG18">
        <v>4266.63</v>
      </c>
      <c r="AH18">
        <v>23444.97</v>
      </c>
      <c r="AI18">
        <v>19178.34</v>
      </c>
      <c r="AJ18">
        <v>6915138.0311705368</v>
      </c>
      <c r="AK18">
        <v>13.85</v>
      </c>
      <c r="AL18">
        <v>188.79</v>
      </c>
      <c r="AM18">
        <v>188.79</v>
      </c>
      <c r="AN18">
        <v>36232.300000000003</v>
      </c>
      <c r="AO18">
        <v>36232.300000000003</v>
      </c>
      <c r="AP18">
        <v>0</v>
      </c>
      <c r="AQ18">
        <v>55028.739229356433</v>
      </c>
      <c r="AR18">
        <v>0</v>
      </c>
      <c r="AS18">
        <v>1462539.7142341074</v>
      </c>
      <c r="AT18">
        <v>779467.4</v>
      </c>
      <c r="AU18">
        <v>0</v>
      </c>
      <c r="AV18">
        <v>0</v>
      </c>
    </row>
    <row r="19" spans="1:48" x14ac:dyDescent="0.25">
      <c r="A19">
        <v>1928</v>
      </c>
      <c r="B19" t="s">
        <v>83</v>
      </c>
      <c r="C19" t="s">
        <v>71</v>
      </c>
      <c r="D19" t="s">
        <v>84</v>
      </c>
      <c r="E19">
        <v>1902</v>
      </c>
      <c r="F19" s="9">
        <v>28720806</v>
      </c>
      <c r="G19" s="9">
        <v>0</v>
      </c>
      <c r="H19" s="9">
        <v>28720806</v>
      </c>
      <c r="I19">
        <v>7939.35</v>
      </c>
      <c r="J19">
        <v>1</v>
      </c>
      <c r="K19">
        <v>0</v>
      </c>
      <c r="L19">
        <v>873.32849999999996</v>
      </c>
      <c r="M19">
        <v>180.3</v>
      </c>
      <c r="N19">
        <v>0</v>
      </c>
      <c r="O19">
        <v>0</v>
      </c>
      <c r="P19">
        <v>8.75</v>
      </c>
      <c r="Q19">
        <v>0</v>
      </c>
      <c r="R19">
        <v>0</v>
      </c>
      <c r="S19">
        <v>0</v>
      </c>
      <c r="U19">
        <v>0</v>
      </c>
      <c r="V19">
        <v>0</v>
      </c>
      <c r="W19">
        <v>9305.9884999999995</v>
      </c>
      <c r="X19">
        <v>-0.24000000000000021</v>
      </c>
      <c r="Y19" s="8">
        <v>78269441.450634137</v>
      </c>
      <c r="Z19" s="8">
        <v>4544183</v>
      </c>
      <c r="AA19" s="8">
        <v>82813624.450634137</v>
      </c>
      <c r="AB19">
        <v>8898.9605403696914</v>
      </c>
      <c r="AC19" s="8">
        <v>54092818.450634137</v>
      </c>
      <c r="AD19">
        <v>82852273.511838511</v>
      </c>
      <c r="AE19">
        <v>0</v>
      </c>
      <c r="AF19">
        <v>810660.45</v>
      </c>
      <c r="AG19">
        <v>810660.45</v>
      </c>
      <c r="AH19">
        <v>548139.44999999995</v>
      </c>
      <c r="AI19">
        <v>-262521</v>
      </c>
      <c r="AJ19">
        <v>83624284.90063414</v>
      </c>
      <c r="AK19">
        <v>14.08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715902.58517308545</v>
      </c>
      <c r="AR19">
        <v>0</v>
      </c>
      <c r="AS19">
        <v>17581189.38012683</v>
      </c>
      <c r="AT19">
        <v>9305988.5</v>
      </c>
      <c r="AU19">
        <v>0</v>
      </c>
      <c r="AV19">
        <v>0</v>
      </c>
    </row>
    <row r="20" spans="1:48" x14ac:dyDescent="0.25">
      <c r="A20">
        <v>1929</v>
      </c>
      <c r="B20" t="s">
        <v>85</v>
      </c>
      <c r="C20" t="s">
        <v>71</v>
      </c>
      <c r="D20" t="s">
        <v>86</v>
      </c>
      <c r="E20">
        <v>1902</v>
      </c>
      <c r="F20" s="9">
        <v>15820706</v>
      </c>
      <c r="G20" s="9">
        <v>0</v>
      </c>
      <c r="H20" s="9">
        <v>15820706</v>
      </c>
      <c r="I20">
        <v>4593.59</v>
      </c>
      <c r="J20">
        <v>1</v>
      </c>
      <c r="K20">
        <v>0</v>
      </c>
      <c r="L20">
        <v>505.29489999999998</v>
      </c>
      <c r="M20">
        <v>17.100000000000001</v>
      </c>
      <c r="N20">
        <v>0</v>
      </c>
      <c r="O20">
        <v>0</v>
      </c>
      <c r="P20">
        <v>8.25</v>
      </c>
      <c r="Q20">
        <v>0</v>
      </c>
      <c r="R20">
        <v>0</v>
      </c>
      <c r="S20">
        <v>0</v>
      </c>
      <c r="U20">
        <v>0</v>
      </c>
      <c r="V20">
        <v>0</v>
      </c>
      <c r="W20">
        <v>5593.8642</v>
      </c>
      <c r="X20">
        <v>1.9900000000000002</v>
      </c>
      <c r="Y20" s="8">
        <v>47631702.81445992</v>
      </c>
      <c r="Z20" s="8">
        <v>2402116.5</v>
      </c>
      <c r="AA20" s="8">
        <v>50033819.31445992</v>
      </c>
      <c r="AB20">
        <v>8944.4107911057126</v>
      </c>
      <c r="AC20" s="8">
        <v>34213113.31445992</v>
      </c>
      <c r="AD20">
        <v>50057339.612589367</v>
      </c>
      <c r="AE20">
        <v>0</v>
      </c>
      <c r="AF20">
        <v>376801.8</v>
      </c>
      <c r="AG20">
        <v>376801.8</v>
      </c>
      <c r="AH20">
        <v>319652.43</v>
      </c>
      <c r="AI20">
        <v>-57149.37</v>
      </c>
      <c r="AJ20">
        <v>50410621.114459917</v>
      </c>
      <c r="AK20">
        <v>14.13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424051.63039007905</v>
      </c>
      <c r="AR20">
        <v>0</v>
      </c>
      <c r="AS20">
        <v>10551117.648891985</v>
      </c>
      <c r="AT20">
        <v>5593864.2000000002</v>
      </c>
      <c r="AU20">
        <v>0</v>
      </c>
      <c r="AV20">
        <v>0</v>
      </c>
    </row>
    <row r="21" spans="1:48" x14ac:dyDescent="0.25">
      <c r="A21">
        <v>1930</v>
      </c>
      <c r="B21" t="s">
        <v>87</v>
      </c>
      <c r="C21" t="s">
        <v>71</v>
      </c>
      <c r="D21" t="s">
        <v>88</v>
      </c>
      <c r="E21">
        <v>1902</v>
      </c>
      <c r="F21" s="9">
        <v>6928736</v>
      </c>
      <c r="G21" s="9">
        <v>0</v>
      </c>
      <c r="H21" s="9">
        <v>6928736</v>
      </c>
      <c r="I21">
        <v>2935.08</v>
      </c>
      <c r="J21">
        <v>1</v>
      </c>
      <c r="K21">
        <v>0</v>
      </c>
      <c r="L21">
        <v>322</v>
      </c>
      <c r="M21">
        <v>0</v>
      </c>
      <c r="N21">
        <v>0</v>
      </c>
      <c r="O21">
        <v>0</v>
      </c>
      <c r="P21">
        <v>2</v>
      </c>
      <c r="Q21">
        <v>0</v>
      </c>
      <c r="R21">
        <v>0</v>
      </c>
      <c r="S21">
        <v>0</v>
      </c>
      <c r="U21">
        <v>0</v>
      </c>
      <c r="V21">
        <v>0</v>
      </c>
      <c r="W21">
        <v>3410.1849999999999</v>
      </c>
      <c r="X21">
        <v>-1.4699999999999989</v>
      </c>
      <c r="Y21" s="8">
        <v>28485628.656160988</v>
      </c>
      <c r="Z21" s="8">
        <v>1104628.7</v>
      </c>
      <c r="AA21" s="8">
        <v>29590257.356160987</v>
      </c>
      <c r="AB21">
        <v>8677.024078213055</v>
      </c>
      <c r="AC21" s="8">
        <v>22661521.356160987</v>
      </c>
      <c r="AD21">
        <v>29604323.418023348</v>
      </c>
      <c r="AE21">
        <v>0</v>
      </c>
      <c r="AF21">
        <v>0</v>
      </c>
      <c r="AG21">
        <v>0</v>
      </c>
      <c r="AH21">
        <v>445963.34</v>
      </c>
      <c r="AI21">
        <v>445963.34</v>
      </c>
      <c r="AJ21">
        <v>29590257.356160987</v>
      </c>
      <c r="AK21">
        <v>13.64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271557.62513444212</v>
      </c>
      <c r="AR21">
        <v>0</v>
      </c>
      <c r="AS21">
        <v>6228169.879232198</v>
      </c>
      <c r="AT21">
        <v>3410185</v>
      </c>
      <c r="AU21">
        <v>0</v>
      </c>
      <c r="AV21">
        <v>0</v>
      </c>
    </row>
    <row r="22" spans="1:48" x14ac:dyDescent="0.25">
      <c r="A22">
        <v>1931</v>
      </c>
      <c r="B22" t="s">
        <v>89</v>
      </c>
      <c r="C22" t="s">
        <v>71</v>
      </c>
      <c r="D22" t="s">
        <v>90</v>
      </c>
      <c r="E22">
        <v>1902</v>
      </c>
      <c r="F22" s="9">
        <v>4490986</v>
      </c>
      <c r="G22" s="9">
        <v>0</v>
      </c>
      <c r="H22" s="9">
        <v>4490986</v>
      </c>
      <c r="I22">
        <v>1922.94</v>
      </c>
      <c r="J22">
        <v>1</v>
      </c>
      <c r="K22">
        <v>0</v>
      </c>
      <c r="L22">
        <v>211.52340000000001</v>
      </c>
      <c r="M22">
        <v>16.7</v>
      </c>
      <c r="N22">
        <v>0</v>
      </c>
      <c r="O22">
        <v>0</v>
      </c>
      <c r="P22">
        <v>2.25</v>
      </c>
      <c r="Q22">
        <v>0</v>
      </c>
      <c r="R22">
        <v>0</v>
      </c>
      <c r="S22">
        <v>0</v>
      </c>
      <c r="U22">
        <v>0</v>
      </c>
      <c r="V22">
        <v>0</v>
      </c>
      <c r="W22">
        <v>2330.0801999999999</v>
      </c>
      <c r="X22">
        <v>0.1899999999999995</v>
      </c>
      <c r="Y22" s="8">
        <v>19644375.109986588</v>
      </c>
      <c r="Z22" s="8">
        <v>711465.29999999993</v>
      </c>
      <c r="AA22" s="8">
        <v>20355840.409986589</v>
      </c>
      <c r="AB22">
        <v>8736.111490920608</v>
      </c>
      <c r="AC22" s="8">
        <v>15864854.409986589</v>
      </c>
      <c r="AD22">
        <v>20365540.704787165</v>
      </c>
      <c r="AE22">
        <v>0</v>
      </c>
      <c r="AF22">
        <v>141972.24</v>
      </c>
      <c r="AG22">
        <v>141972.24</v>
      </c>
      <c r="AH22">
        <v>173965.47</v>
      </c>
      <c r="AI22">
        <v>31993.23</v>
      </c>
      <c r="AJ22">
        <v>20497812.649986587</v>
      </c>
      <c r="AK22">
        <v>14.77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181448.18828003603</v>
      </c>
      <c r="AR22">
        <v>0</v>
      </c>
      <c r="AS22">
        <v>4248254.2359973183</v>
      </c>
      <c r="AT22">
        <v>2330080.1999999997</v>
      </c>
      <c r="AU22">
        <v>0</v>
      </c>
      <c r="AV22">
        <v>0</v>
      </c>
    </row>
    <row r="23" spans="1:48" x14ac:dyDescent="0.25">
      <c r="A23">
        <v>1933</v>
      </c>
      <c r="B23" t="s">
        <v>91</v>
      </c>
      <c r="C23" t="s">
        <v>92</v>
      </c>
      <c r="D23" t="s">
        <v>93</v>
      </c>
      <c r="E23">
        <v>2230</v>
      </c>
      <c r="F23" s="9">
        <v>8346353</v>
      </c>
      <c r="G23" s="9">
        <v>0</v>
      </c>
      <c r="H23" s="9">
        <v>8346353</v>
      </c>
      <c r="I23">
        <v>1865.67</v>
      </c>
      <c r="J23">
        <v>1</v>
      </c>
      <c r="K23">
        <v>0</v>
      </c>
      <c r="L23">
        <v>205.22370000000001</v>
      </c>
      <c r="M23">
        <v>9.4</v>
      </c>
      <c r="N23">
        <v>0</v>
      </c>
      <c r="O23">
        <v>0</v>
      </c>
      <c r="P23">
        <v>3</v>
      </c>
      <c r="Q23">
        <v>0</v>
      </c>
      <c r="R23">
        <v>0</v>
      </c>
      <c r="S23">
        <v>0</v>
      </c>
      <c r="U23">
        <v>0</v>
      </c>
      <c r="V23">
        <v>0</v>
      </c>
      <c r="W23">
        <v>2205.6561999999999</v>
      </c>
      <c r="X23">
        <v>1.08</v>
      </c>
      <c r="Y23" s="8">
        <v>18687231.621055782</v>
      </c>
      <c r="Z23" s="8">
        <v>877165.1</v>
      </c>
      <c r="AA23" s="8">
        <v>19564396.721055783</v>
      </c>
      <c r="AB23">
        <v>8870.102566780708</v>
      </c>
      <c r="AC23" s="8">
        <v>11218043.721055783</v>
      </c>
      <c r="AD23">
        <v>19573624.383158345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19564396.721055783</v>
      </c>
      <c r="AK23">
        <v>11.96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168646.82429308942</v>
      </c>
      <c r="AR23">
        <v>0</v>
      </c>
      <c r="AS23">
        <v>4088312.364211157</v>
      </c>
      <c r="AT23">
        <v>2205656.1999999997</v>
      </c>
      <c r="AU23">
        <v>0</v>
      </c>
      <c r="AV23">
        <v>0</v>
      </c>
    </row>
    <row r="24" spans="1:48" x14ac:dyDescent="0.25">
      <c r="A24">
        <v>1934</v>
      </c>
      <c r="B24" t="s">
        <v>94</v>
      </c>
      <c r="C24" t="s">
        <v>92</v>
      </c>
      <c r="D24" t="s">
        <v>95</v>
      </c>
      <c r="E24">
        <v>2230</v>
      </c>
      <c r="F24" s="9">
        <v>5840380</v>
      </c>
      <c r="G24" s="9">
        <v>-3092328.1207791083</v>
      </c>
      <c r="H24" s="9">
        <v>2748051.8792208917</v>
      </c>
      <c r="I24">
        <v>148</v>
      </c>
      <c r="J24">
        <v>1</v>
      </c>
      <c r="K24">
        <v>0</v>
      </c>
      <c r="L24">
        <v>16.28</v>
      </c>
      <c r="M24">
        <v>8.6999999999999993</v>
      </c>
      <c r="N24">
        <v>0</v>
      </c>
      <c r="O24">
        <v>0</v>
      </c>
      <c r="P24">
        <v>0.5</v>
      </c>
      <c r="Q24">
        <v>0</v>
      </c>
      <c r="R24">
        <v>0</v>
      </c>
      <c r="S24">
        <v>0</v>
      </c>
      <c r="U24">
        <v>0</v>
      </c>
      <c r="V24">
        <v>0</v>
      </c>
      <c r="W24">
        <v>302.90249999999997</v>
      </c>
      <c r="X24">
        <v>-5.38</v>
      </c>
      <c r="Y24" s="8">
        <v>2474762.3792208917</v>
      </c>
      <c r="Z24" s="8">
        <v>273289.5</v>
      </c>
      <c r="AA24" s="8">
        <v>2748051.8792208917</v>
      </c>
      <c r="AB24">
        <v>9072.3974850682716</v>
      </c>
      <c r="AC24" s="8">
        <v>0</v>
      </c>
      <c r="AD24">
        <v>2749273.9045846616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2748051.8792208917</v>
      </c>
      <c r="AK24">
        <v>11.96</v>
      </c>
      <c r="AL24">
        <v>46.69</v>
      </c>
      <c r="AM24">
        <v>46.69</v>
      </c>
      <c r="AN24">
        <v>8960.68</v>
      </c>
      <c r="AO24">
        <v>8960.68</v>
      </c>
      <c r="AP24">
        <v>0</v>
      </c>
      <c r="AQ24">
        <v>12482.184470455977</v>
      </c>
      <c r="AR24">
        <v>0</v>
      </c>
      <c r="AS24">
        <v>604268.2758441784</v>
      </c>
      <c r="AT24">
        <v>302902.5</v>
      </c>
      <c r="AU24">
        <v>0</v>
      </c>
      <c r="AV24">
        <v>0</v>
      </c>
    </row>
    <row r="25" spans="1:48" x14ac:dyDescent="0.25">
      <c r="A25">
        <v>1935</v>
      </c>
      <c r="B25" t="s">
        <v>96</v>
      </c>
      <c r="C25" t="s">
        <v>92</v>
      </c>
      <c r="D25" t="s">
        <v>97</v>
      </c>
      <c r="E25">
        <v>2230</v>
      </c>
      <c r="F25" s="9">
        <v>19203266</v>
      </c>
      <c r="G25" s="9">
        <v>-1706846.388892822</v>
      </c>
      <c r="H25" s="9">
        <v>17496419.611107178</v>
      </c>
      <c r="I25">
        <v>1609.95</v>
      </c>
      <c r="J25">
        <v>1</v>
      </c>
      <c r="K25">
        <v>0</v>
      </c>
      <c r="L25">
        <v>177.09450000000001</v>
      </c>
      <c r="M25">
        <v>23.4</v>
      </c>
      <c r="N25">
        <v>0</v>
      </c>
      <c r="O25">
        <v>0</v>
      </c>
      <c r="P25">
        <v>2.75</v>
      </c>
      <c r="Q25">
        <v>0</v>
      </c>
      <c r="R25">
        <v>0</v>
      </c>
      <c r="S25">
        <v>0</v>
      </c>
      <c r="U25">
        <v>0</v>
      </c>
      <c r="V25">
        <v>0</v>
      </c>
      <c r="W25">
        <v>1980.9595999999999</v>
      </c>
      <c r="X25">
        <v>2.0300000000000011</v>
      </c>
      <c r="Y25" s="8">
        <v>16871560.411107179</v>
      </c>
      <c r="Z25" s="8">
        <v>624859.19999999995</v>
      </c>
      <c r="AA25" s="8">
        <v>17496419.611107178</v>
      </c>
      <c r="AB25">
        <v>8832.2950206087899</v>
      </c>
      <c r="AC25" s="8">
        <v>0</v>
      </c>
      <c r="AD25">
        <v>17504750.703789797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17496419.611107178</v>
      </c>
      <c r="AK25">
        <v>11.96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147024.32623148712</v>
      </c>
      <c r="AR25">
        <v>1271811.04</v>
      </c>
      <c r="AS25">
        <v>3624255.7622214356</v>
      </c>
      <c r="AT25">
        <v>1980959.5999999999</v>
      </c>
      <c r="AU25">
        <v>1271811.04</v>
      </c>
      <c r="AV25">
        <v>0</v>
      </c>
    </row>
    <row r="26" spans="1:48" x14ac:dyDescent="0.25">
      <c r="A26">
        <v>1936</v>
      </c>
      <c r="B26" t="s">
        <v>98</v>
      </c>
      <c r="C26" t="s">
        <v>92</v>
      </c>
      <c r="D26" t="s">
        <v>99</v>
      </c>
      <c r="E26">
        <v>2230</v>
      </c>
      <c r="F26" s="9">
        <v>4544471</v>
      </c>
      <c r="G26" s="9">
        <v>0</v>
      </c>
      <c r="H26" s="9">
        <v>4544471</v>
      </c>
      <c r="I26">
        <v>1018.65</v>
      </c>
      <c r="J26">
        <v>1</v>
      </c>
      <c r="K26">
        <v>0</v>
      </c>
      <c r="L26">
        <v>112.0515</v>
      </c>
      <c r="M26">
        <v>16.899999999999999</v>
      </c>
      <c r="N26">
        <v>0</v>
      </c>
      <c r="O26">
        <v>0</v>
      </c>
      <c r="P26">
        <v>1.25</v>
      </c>
      <c r="Q26">
        <v>0</v>
      </c>
      <c r="R26">
        <v>0</v>
      </c>
      <c r="S26">
        <v>0</v>
      </c>
      <c r="U26">
        <v>0</v>
      </c>
      <c r="V26">
        <v>0</v>
      </c>
      <c r="W26">
        <v>1255.6514999999999</v>
      </c>
      <c r="X26">
        <v>-0.78999999999999915</v>
      </c>
      <c r="Y26" s="8">
        <v>10528536.893590571</v>
      </c>
      <c r="Z26" s="8">
        <v>520914.1</v>
      </c>
      <c r="AA26" s="8">
        <v>11049450.993590571</v>
      </c>
      <c r="AB26">
        <v>8799.7752510076025</v>
      </c>
      <c r="AC26" s="8">
        <v>6504979.993590571</v>
      </c>
      <c r="AD26">
        <v>11054649.932783838</v>
      </c>
      <c r="AE26">
        <v>7761.3360000000002</v>
      </c>
      <c r="AF26">
        <v>0</v>
      </c>
      <c r="AG26">
        <v>0</v>
      </c>
      <c r="AH26">
        <v>0</v>
      </c>
      <c r="AI26">
        <v>0</v>
      </c>
      <c r="AJ26">
        <v>11057212.32959057</v>
      </c>
      <c r="AK26">
        <v>11.96</v>
      </c>
      <c r="AL26">
        <v>273.43</v>
      </c>
      <c r="AM26">
        <v>273.43</v>
      </c>
      <c r="AN26">
        <v>52476.29</v>
      </c>
      <c r="AO26">
        <v>52476.29</v>
      </c>
      <c r="AP26">
        <v>0</v>
      </c>
      <c r="AQ26">
        <v>91311.661762933232</v>
      </c>
      <c r="AR26">
        <v>0</v>
      </c>
      <c r="AS26">
        <v>2315625.2859181142</v>
      </c>
      <c r="AT26">
        <v>1255651.5</v>
      </c>
      <c r="AU26">
        <v>0</v>
      </c>
      <c r="AV26">
        <v>0</v>
      </c>
    </row>
    <row r="27" spans="1:48" x14ac:dyDescent="0.25">
      <c r="A27">
        <v>2262</v>
      </c>
      <c r="B27" t="s">
        <v>100</v>
      </c>
      <c r="C27" t="s">
        <v>92</v>
      </c>
      <c r="D27" t="s">
        <v>101</v>
      </c>
      <c r="E27">
        <v>2230</v>
      </c>
      <c r="F27" s="9">
        <v>1855062</v>
      </c>
      <c r="G27" s="9">
        <v>0</v>
      </c>
      <c r="H27" s="9">
        <v>1855062</v>
      </c>
      <c r="I27">
        <v>496.43</v>
      </c>
      <c r="J27">
        <v>1</v>
      </c>
      <c r="K27">
        <v>0</v>
      </c>
      <c r="L27">
        <v>54.607300000000002</v>
      </c>
      <c r="M27">
        <v>13.4</v>
      </c>
      <c r="N27">
        <v>0</v>
      </c>
      <c r="O27">
        <v>0</v>
      </c>
      <c r="P27">
        <v>1.25</v>
      </c>
      <c r="Q27">
        <v>0</v>
      </c>
      <c r="R27">
        <v>0</v>
      </c>
      <c r="S27">
        <v>0</v>
      </c>
      <c r="U27">
        <v>0</v>
      </c>
      <c r="V27">
        <v>0</v>
      </c>
      <c r="W27">
        <v>667.95730000000003</v>
      </c>
      <c r="X27">
        <v>-1.8699999999999992</v>
      </c>
      <c r="Y27" s="8">
        <v>5567015.5209624143</v>
      </c>
      <c r="Z27" s="8">
        <v>267962.8</v>
      </c>
      <c r="AA27" s="8">
        <v>5834978.3209624141</v>
      </c>
      <c r="AB27">
        <v>8735.5558820337974</v>
      </c>
      <c r="AC27" s="8">
        <v>3979916.3209624141</v>
      </c>
      <c r="AD27">
        <v>5837727.2855596766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5834978.3209624141</v>
      </c>
      <c r="AK27">
        <v>11.27</v>
      </c>
      <c r="AL27">
        <v>134.15</v>
      </c>
      <c r="AM27">
        <v>134.15</v>
      </c>
      <c r="AN27">
        <v>25745.87</v>
      </c>
      <c r="AO27">
        <v>25745.87</v>
      </c>
      <c r="AP27">
        <v>0</v>
      </c>
      <c r="AQ27">
        <v>44620.427542751968</v>
      </c>
      <c r="AR27">
        <v>0</v>
      </c>
      <c r="AS27">
        <v>1220588.2241924829</v>
      </c>
      <c r="AT27">
        <v>667957.30000000005</v>
      </c>
      <c r="AU27">
        <v>0</v>
      </c>
      <c r="AV27">
        <v>0</v>
      </c>
    </row>
    <row r="28" spans="1:48" x14ac:dyDescent="0.25">
      <c r="A28">
        <v>1944</v>
      </c>
      <c r="B28" t="s">
        <v>102</v>
      </c>
      <c r="C28" t="s">
        <v>103</v>
      </c>
      <c r="D28" t="s">
        <v>104</v>
      </c>
      <c r="E28">
        <v>2230</v>
      </c>
      <c r="F28" s="9">
        <v>9874749</v>
      </c>
      <c r="G28" s="9">
        <v>0</v>
      </c>
      <c r="H28" s="9">
        <v>9874749</v>
      </c>
      <c r="I28">
        <v>2397.21</v>
      </c>
      <c r="J28">
        <v>1</v>
      </c>
      <c r="K28">
        <v>0</v>
      </c>
      <c r="L28">
        <v>263.69310000000002</v>
      </c>
      <c r="M28">
        <v>16.600000000000001</v>
      </c>
      <c r="N28">
        <v>0</v>
      </c>
      <c r="O28">
        <v>0</v>
      </c>
      <c r="P28">
        <v>3</v>
      </c>
      <c r="Q28">
        <v>0</v>
      </c>
      <c r="R28">
        <v>0</v>
      </c>
      <c r="S28">
        <v>0</v>
      </c>
      <c r="U28">
        <v>0</v>
      </c>
      <c r="V28">
        <v>0</v>
      </c>
      <c r="W28">
        <v>2798.7588999999998</v>
      </c>
      <c r="X28">
        <v>-2.5600000000000005</v>
      </c>
      <c r="Y28" s="8">
        <v>23235588.690561272</v>
      </c>
      <c r="Z28" s="8">
        <v>1110301.5</v>
      </c>
      <c r="AA28" s="8">
        <v>24345890.190561272</v>
      </c>
      <c r="AB28">
        <v>8698.8165327714632</v>
      </c>
      <c r="AC28" s="8">
        <v>14471141.190561272</v>
      </c>
      <c r="AD28">
        <v>24357363.808780298</v>
      </c>
      <c r="AE28">
        <v>0</v>
      </c>
      <c r="AF28">
        <v>0</v>
      </c>
      <c r="AG28">
        <v>0</v>
      </c>
      <c r="AH28">
        <v>64534.58</v>
      </c>
      <c r="AI28">
        <v>64534.58</v>
      </c>
      <c r="AJ28">
        <v>24345890.190561272</v>
      </c>
      <c r="AK28">
        <v>13.96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224895.11938067558</v>
      </c>
      <c r="AR28">
        <v>0</v>
      </c>
      <c r="AS28">
        <v>5104145.2541122548</v>
      </c>
      <c r="AT28">
        <v>2798758.9</v>
      </c>
      <c r="AU28">
        <v>0</v>
      </c>
      <c r="AV28">
        <v>0</v>
      </c>
    </row>
    <row r="29" spans="1:48" x14ac:dyDescent="0.25">
      <c r="A29">
        <v>1945</v>
      </c>
      <c r="B29" t="s">
        <v>105</v>
      </c>
      <c r="C29" t="s">
        <v>103</v>
      </c>
      <c r="D29" t="s">
        <v>106</v>
      </c>
      <c r="E29">
        <v>2230</v>
      </c>
      <c r="F29" s="9">
        <v>3617865</v>
      </c>
      <c r="G29" s="9">
        <v>0</v>
      </c>
      <c r="H29" s="9">
        <v>3617865</v>
      </c>
      <c r="I29">
        <v>705.79</v>
      </c>
      <c r="J29">
        <v>1</v>
      </c>
      <c r="K29">
        <v>0</v>
      </c>
      <c r="L29">
        <v>77.636899999999997</v>
      </c>
      <c r="M29">
        <v>34.1</v>
      </c>
      <c r="N29">
        <v>0</v>
      </c>
      <c r="O29">
        <v>0</v>
      </c>
      <c r="P29">
        <v>0.25</v>
      </c>
      <c r="Q29">
        <v>0</v>
      </c>
      <c r="R29">
        <v>0</v>
      </c>
      <c r="S29">
        <v>0</v>
      </c>
      <c r="U29">
        <v>0</v>
      </c>
      <c r="V29">
        <v>0</v>
      </c>
      <c r="W29">
        <v>946.1694</v>
      </c>
      <c r="X29">
        <v>-3.34</v>
      </c>
      <c r="Y29" s="8">
        <v>7820666.8917059219</v>
      </c>
      <c r="Z29" s="8">
        <v>832645.60000000009</v>
      </c>
      <c r="AA29" s="8">
        <v>8653312.4917059224</v>
      </c>
      <c r="AB29">
        <v>9145.6270850715773</v>
      </c>
      <c r="AC29" s="8">
        <v>5035447.4917059224</v>
      </c>
      <c r="AD29">
        <v>8657174.2981498484</v>
      </c>
      <c r="AE29">
        <v>0</v>
      </c>
      <c r="AF29">
        <v>6399.95</v>
      </c>
      <c r="AG29">
        <v>6399.95</v>
      </c>
      <c r="AH29">
        <v>58492.99</v>
      </c>
      <c r="AI29">
        <v>52093.04</v>
      </c>
      <c r="AJ29">
        <v>8659712.4417059217</v>
      </c>
      <c r="AK29">
        <v>17.88</v>
      </c>
      <c r="AL29">
        <v>216.47</v>
      </c>
      <c r="AM29">
        <v>216.47</v>
      </c>
      <c r="AN29">
        <v>41544.61</v>
      </c>
      <c r="AO29">
        <v>41544.61</v>
      </c>
      <c r="AP29">
        <v>0</v>
      </c>
      <c r="AQ29">
        <v>65917.519975819247</v>
      </c>
      <c r="AR29">
        <v>0</v>
      </c>
      <c r="AS29">
        <v>1908890.2163411845</v>
      </c>
      <c r="AT29">
        <v>946169.4</v>
      </c>
      <c r="AU29">
        <v>0</v>
      </c>
      <c r="AV29">
        <v>0</v>
      </c>
    </row>
    <row r="30" spans="1:48" x14ac:dyDescent="0.25">
      <c r="A30">
        <v>1946</v>
      </c>
      <c r="B30" t="s">
        <v>107</v>
      </c>
      <c r="C30" t="s">
        <v>103</v>
      </c>
      <c r="D30" t="s">
        <v>108</v>
      </c>
      <c r="E30">
        <v>2230</v>
      </c>
      <c r="F30" s="9">
        <v>4042628</v>
      </c>
      <c r="G30" s="9">
        <v>0</v>
      </c>
      <c r="H30" s="9">
        <v>4042628</v>
      </c>
      <c r="I30">
        <v>902.74</v>
      </c>
      <c r="J30">
        <v>1</v>
      </c>
      <c r="K30">
        <v>0</v>
      </c>
      <c r="L30">
        <v>99.301400000000001</v>
      </c>
      <c r="M30">
        <v>29.6</v>
      </c>
      <c r="N30">
        <v>0</v>
      </c>
      <c r="O30">
        <v>0</v>
      </c>
      <c r="P30">
        <v>1.25</v>
      </c>
      <c r="Q30">
        <v>0</v>
      </c>
      <c r="R30">
        <v>0</v>
      </c>
      <c r="S30">
        <v>0</v>
      </c>
      <c r="U30">
        <v>0</v>
      </c>
      <c r="V30">
        <v>0</v>
      </c>
      <c r="W30">
        <v>1073.0164</v>
      </c>
      <c r="X30">
        <v>-3.1999999999999993</v>
      </c>
      <c r="Y30" s="8">
        <v>8876163.3108665384</v>
      </c>
      <c r="Z30" s="8">
        <v>846417.60000000009</v>
      </c>
      <c r="AA30" s="8">
        <v>9722580.9108665381</v>
      </c>
      <c r="AB30">
        <v>9060.9807183436697</v>
      </c>
      <c r="AC30" s="8">
        <v>5679952.9108665381</v>
      </c>
      <c r="AD30">
        <v>9726963.9161966331</v>
      </c>
      <c r="AE30">
        <v>0</v>
      </c>
      <c r="AF30">
        <v>426.66</v>
      </c>
      <c r="AG30">
        <v>426.66</v>
      </c>
      <c r="AH30">
        <v>11999.1</v>
      </c>
      <c r="AI30">
        <v>11572.44</v>
      </c>
      <c r="AJ30">
        <v>9723007.5708665382</v>
      </c>
      <c r="AK30">
        <v>17.36</v>
      </c>
      <c r="AL30">
        <v>275.5</v>
      </c>
      <c r="AM30">
        <v>275.5</v>
      </c>
      <c r="AN30">
        <v>52873.56</v>
      </c>
      <c r="AO30">
        <v>52873.56</v>
      </c>
      <c r="AP30">
        <v>0</v>
      </c>
      <c r="AQ30">
        <v>82714.180335665485</v>
      </c>
      <c r="AR30">
        <v>0</v>
      </c>
      <c r="AS30">
        <v>2116199.5221733074</v>
      </c>
      <c r="AT30">
        <v>1073016.3999999999</v>
      </c>
      <c r="AU30">
        <v>0</v>
      </c>
      <c r="AV30">
        <v>0</v>
      </c>
    </row>
    <row r="31" spans="1:48" x14ac:dyDescent="0.25">
      <c r="A31">
        <v>1947</v>
      </c>
      <c r="B31" t="s">
        <v>109</v>
      </c>
      <c r="C31" t="s">
        <v>103</v>
      </c>
      <c r="D31" t="s">
        <v>110</v>
      </c>
      <c r="E31">
        <v>2230</v>
      </c>
      <c r="F31" s="9">
        <v>3735941</v>
      </c>
      <c r="G31" s="9">
        <v>0</v>
      </c>
      <c r="H31" s="9">
        <v>3735941</v>
      </c>
      <c r="I31">
        <v>562.47</v>
      </c>
      <c r="J31">
        <v>1</v>
      </c>
      <c r="K31">
        <v>0</v>
      </c>
      <c r="L31">
        <v>61.871699999999997</v>
      </c>
      <c r="M31">
        <v>22.6</v>
      </c>
      <c r="N31">
        <v>0</v>
      </c>
      <c r="O31">
        <v>0</v>
      </c>
      <c r="P31">
        <v>0.5</v>
      </c>
      <c r="Q31">
        <v>0</v>
      </c>
      <c r="R31">
        <v>0</v>
      </c>
      <c r="S31">
        <v>0</v>
      </c>
      <c r="U31">
        <v>0</v>
      </c>
      <c r="V31">
        <v>0</v>
      </c>
      <c r="W31">
        <v>781.79669999999999</v>
      </c>
      <c r="X31">
        <v>-1.6600000000000001</v>
      </c>
      <c r="Y31" s="8">
        <v>6523478.8533898219</v>
      </c>
      <c r="Z31" s="8">
        <v>647441.60000000009</v>
      </c>
      <c r="AA31" s="8">
        <v>7170920.4533898216</v>
      </c>
      <c r="AB31">
        <v>9172.3595832392512</v>
      </c>
      <c r="AC31" s="8">
        <v>3434979.4533898216</v>
      </c>
      <c r="AD31">
        <v>7174141.7148272004</v>
      </c>
      <c r="AE31">
        <v>0</v>
      </c>
      <c r="AF31">
        <v>17066.54</v>
      </c>
      <c r="AG31">
        <v>17066.54</v>
      </c>
      <c r="AH31">
        <v>22830.31</v>
      </c>
      <c r="AI31">
        <v>5763.77</v>
      </c>
      <c r="AJ31">
        <v>7187986.9933898216</v>
      </c>
      <c r="AK31">
        <v>11.54</v>
      </c>
      <c r="AL31">
        <v>172.14</v>
      </c>
      <c r="AM31">
        <v>172.14</v>
      </c>
      <c r="AN31">
        <v>33036.86</v>
      </c>
      <c r="AO31">
        <v>33036.86</v>
      </c>
      <c r="AP31">
        <v>0</v>
      </c>
      <c r="AQ31">
        <v>49355.470772597779</v>
      </c>
      <c r="AR31">
        <v>0</v>
      </c>
      <c r="AS31">
        <v>1568238.4726779643</v>
      </c>
      <c r="AT31">
        <v>781796.7</v>
      </c>
      <c r="AU31">
        <v>0</v>
      </c>
      <c r="AV31">
        <v>0</v>
      </c>
    </row>
    <row r="32" spans="1:48" x14ac:dyDescent="0.25">
      <c r="A32">
        <v>1948</v>
      </c>
      <c r="B32" t="s">
        <v>111</v>
      </c>
      <c r="C32" t="s">
        <v>103</v>
      </c>
      <c r="D32" t="s">
        <v>112</v>
      </c>
      <c r="E32">
        <v>2230</v>
      </c>
      <c r="F32" s="9">
        <v>9666239</v>
      </c>
      <c r="G32" s="9">
        <v>0</v>
      </c>
      <c r="H32" s="9">
        <v>9666239</v>
      </c>
      <c r="I32">
        <v>2785.82</v>
      </c>
      <c r="J32">
        <v>1</v>
      </c>
      <c r="K32">
        <v>0</v>
      </c>
      <c r="L32">
        <v>306.4402</v>
      </c>
      <c r="M32">
        <v>52.1</v>
      </c>
      <c r="N32">
        <v>0</v>
      </c>
      <c r="O32">
        <v>0</v>
      </c>
      <c r="P32">
        <v>8.5</v>
      </c>
      <c r="Q32">
        <v>0</v>
      </c>
      <c r="R32">
        <v>0</v>
      </c>
      <c r="S32">
        <v>0</v>
      </c>
      <c r="U32">
        <v>0</v>
      </c>
      <c r="V32">
        <v>0</v>
      </c>
      <c r="W32">
        <v>3348.3481999999999</v>
      </c>
      <c r="X32">
        <v>0.60999999999999943</v>
      </c>
      <c r="Y32" s="8">
        <v>28294959.12838864</v>
      </c>
      <c r="Z32" s="8">
        <v>992555.89999999991</v>
      </c>
      <c r="AA32" s="8">
        <v>29287515.028388638</v>
      </c>
      <c r="AB32">
        <v>8746.854651612588</v>
      </c>
      <c r="AC32" s="8">
        <v>19621276.028388638</v>
      </c>
      <c r="AD32">
        <v>29301486.938585777</v>
      </c>
      <c r="AE32">
        <v>0</v>
      </c>
      <c r="AF32">
        <v>115335.22</v>
      </c>
      <c r="AG32">
        <v>115335.22</v>
      </c>
      <c r="AH32">
        <v>121251.53</v>
      </c>
      <c r="AI32">
        <v>5916.31</v>
      </c>
      <c r="AJ32">
        <v>29402850.248388637</v>
      </c>
      <c r="AK32">
        <v>13.79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263973.48759736068</v>
      </c>
      <c r="AR32">
        <v>0</v>
      </c>
      <c r="AS32">
        <v>6080264.4916777276</v>
      </c>
      <c r="AT32">
        <v>3348348.1999999997</v>
      </c>
      <c r="AU32">
        <v>0</v>
      </c>
      <c r="AV32">
        <v>0</v>
      </c>
    </row>
    <row r="33" spans="1:48" x14ac:dyDescent="0.25">
      <c r="A33">
        <v>1964</v>
      </c>
      <c r="B33" t="s">
        <v>113</v>
      </c>
      <c r="C33" t="s">
        <v>114</v>
      </c>
      <c r="D33" t="s">
        <v>115</v>
      </c>
      <c r="E33">
        <v>1949</v>
      </c>
      <c r="F33" s="9">
        <v>2399895</v>
      </c>
      <c r="G33" s="9">
        <v>0</v>
      </c>
      <c r="H33" s="9">
        <v>2399895</v>
      </c>
      <c r="I33">
        <v>1268.18</v>
      </c>
      <c r="J33">
        <v>1</v>
      </c>
      <c r="K33">
        <v>0</v>
      </c>
      <c r="L33">
        <v>139.49979999999999</v>
      </c>
      <c r="M33">
        <v>4.3</v>
      </c>
      <c r="N33">
        <v>0</v>
      </c>
      <c r="O33">
        <v>0</v>
      </c>
      <c r="P33">
        <v>4.5</v>
      </c>
      <c r="Q33">
        <v>0</v>
      </c>
      <c r="R33">
        <v>0</v>
      </c>
      <c r="S33">
        <v>0</v>
      </c>
      <c r="U33">
        <v>0</v>
      </c>
      <c r="V33">
        <v>0</v>
      </c>
      <c r="W33">
        <v>1561.9598000000001</v>
      </c>
      <c r="X33">
        <v>-3.1199999999999992</v>
      </c>
      <c r="Y33" s="8">
        <v>12926627.839164963</v>
      </c>
      <c r="Z33" s="8">
        <v>525731.5</v>
      </c>
      <c r="AA33" s="8">
        <v>13452359.339164963</v>
      </c>
      <c r="AB33">
        <v>8612.4875551630466</v>
      </c>
      <c r="AC33" s="8">
        <v>11052464.339164963</v>
      </c>
      <c r="AD33">
        <v>13458742.443749107</v>
      </c>
      <c r="AE33">
        <v>37595.224000000002</v>
      </c>
      <c r="AF33">
        <v>106665.85</v>
      </c>
      <c r="AG33">
        <v>106665.85</v>
      </c>
      <c r="AH33">
        <v>297840.73</v>
      </c>
      <c r="AI33">
        <v>191174.88</v>
      </c>
      <c r="AJ33">
        <v>13596620.413164962</v>
      </c>
      <c r="AK33">
        <v>13.39</v>
      </c>
      <c r="AL33">
        <v>215.56</v>
      </c>
      <c r="AM33">
        <v>215.56</v>
      </c>
      <c r="AN33">
        <v>41369.96</v>
      </c>
      <c r="AO33">
        <v>41369.96</v>
      </c>
      <c r="AP33">
        <v>0</v>
      </c>
      <c r="AQ33">
        <v>107032.25336952264</v>
      </c>
      <c r="AR33">
        <v>0</v>
      </c>
      <c r="AS33">
        <v>2862705.358632993</v>
      </c>
      <c r="AT33">
        <v>1561959.8</v>
      </c>
      <c r="AU33">
        <v>0</v>
      </c>
      <c r="AV33">
        <v>0</v>
      </c>
    </row>
    <row r="34" spans="1:48" x14ac:dyDescent="0.25">
      <c r="A34">
        <v>1965</v>
      </c>
      <c r="B34" t="s">
        <v>116</v>
      </c>
      <c r="C34" t="s">
        <v>114</v>
      </c>
      <c r="D34" t="s">
        <v>117</v>
      </c>
      <c r="E34">
        <v>1949</v>
      </c>
      <c r="F34" s="9">
        <v>9110405</v>
      </c>
      <c r="G34" s="9">
        <v>0</v>
      </c>
      <c r="H34" s="9">
        <v>9110405</v>
      </c>
      <c r="I34">
        <v>3237.59</v>
      </c>
      <c r="J34">
        <v>1</v>
      </c>
      <c r="K34">
        <v>0</v>
      </c>
      <c r="L34">
        <v>356.13490000000002</v>
      </c>
      <c r="M34">
        <v>51.2</v>
      </c>
      <c r="N34">
        <v>0</v>
      </c>
      <c r="O34">
        <v>0</v>
      </c>
      <c r="P34">
        <v>11.25</v>
      </c>
      <c r="Q34">
        <v>0</v>
      </c>
      <c r="R34">
        <v>0</v>
      </c>
      <c r="S34">
        <v>0</v>
      </c>
      <c r="U34">
        <v>0</v>
      </c>
      <c r="V34">
        <v>0</v>
      </c>
      <c r="W34">
        <v>3892.3256999999999</v>
      </c>
      <c r="X34">
        <v>-0.16000000000000014</v>
      </c>
      <c r="Y34" s="8">
        <v>32751570.596486904</v>
      </c>
      <c r="Z34" s="8">
        <v>1499301.2999999998</v>
      </c>
      <c r="AA34" s="8">
        <v>34250871.896486901</v>
      </c>
      <c r="AB34">
        <v>8799.5904085022739</v>
      </c>
      <c r="AC34" s="8">
        <v>25140466.896486901</v>
      </c>
      <c r="AD34">
        <v>34267044.459278494</v>
      </c>
      <c r="AE34">
        <v>0</v>
      </c>
      <c r="AF34">
        <v>83199.360000000001</v>
      </c>
      <c r="AG34">
        <v>83199.360000000001</v>
      </c>
      <c r="AH34">
        <v>121085.43</v>
      </c>
      <c r="AI34">
        <v>37886.07</v>
      </c>
      <c r="AJ34">
        <v>34334071.2564869</v>
      </c>
      <c r="AK34">
        <v>15.6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280733.52145643183</v>
      </c>
      <c r="AR34">
        <v>0</v>
      </c>
      <c r="AS34">
        <v>7174251.7252973802</v>
      </c>
      <c r="AT34">
        <v>3892325.6999999997</v>
      </c>
      <c r="AU34">
        <v>0</v>
      </c>
      <c r="AV34">
        <v>0</v>
      </c>
    </row>
    <row r="35" spans="1:48" x14ac:dyDescent="0.25">
      <c r="A35">
        <v>1966</v>
      </c>
      <c r="B35" t="s">
        <v>118</v>
      </c>
      <c r="C35" t="s">
        <v>114</v>
      </c>
      <c r="D35" t="s">
        <v>119</v>
      </c>
      <c r="E35">
        <v>1949</v>
      </c>
      <c r="F35" s="9">
        <v>5919725</v>
      </c>
      <c r="G35" s="9">
        <v>0</v>
      </c>
      <c r="H35" s="9">
        <v>5919725</v>
      </c>
      <c r="I35">
        <v>4187.47</v>
      </c>
      <c r="J35">
        <v>1</v>
      </c>
      <c r="K35">
        <v>0</v>
      </c>
      <c r="L35">
        <v>460.62169999999998</v>
      </c>
      <c r="M35">
        <v>30.7</v>
      </c>
      <c r="N35">
        <v>0</v>
      </c>
      <c r="O35">
        <v>0</v>
      </c>
      <c r="P35">
        <v>7.75</v>
      </c>
      <c r="Q35">
        <v>0</v>
      </c>
      <c r="R35">
        <v>0</v>
      </c>
      <c r="S35">
        <v>0</v>
      </c>
      <c r="U35">
        <v>0</v>
      </c>
      <c r="V35">
        <v>0</v>
      </c>
      <c r="W35">
        <v>4840.9992000000002</v>
      </c>
      <c r="X35">
        <v>-1.1999999999999993</v>
      </c>
      <c r="Y35" s="8">
        <v>40498523.412981287</v>
      </c>
      <c r="Z35" s="8">
        <v>1130959.2</v>
      </c>
      <c r="AA35" s="8">
        <v>41629482.61298129</v>
      </c>
      <c r="AB35">
        <v>8599.3574659093701</v>
      </c>
      <c r="AC35" s="8">
        <v>35709757.61298129</v>
      </c>
      <c r="AD35">
        <v>41649480.58257281</v>
      </c>
      <c r="AE35">
        <v>0</v>
      </c>
      <c r="AF35">
        <v>63999.51</v>
      </c>
      <c r="AG35">
        <v>63999.51</v>
      </c>
      <c r="AH35">
        <v>77648.710000000006</v>
      </c>
      <c r="AI35">
        <v>13649.2</v>
      </c>
      <c r="AJ35">
        <v>41693482.122981288</v>
      </c>
      <c r="AK35">
        <v>16.16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207230.98752934518</v>
      </c>
      <c r="AR35">
        <v>0</v>
      </c>
      <c r="AS35">
        <v>8567618.1045962591</v>
      </c>
      <c r="AT35">
        <v>4840999.2</v>
      </c>
      <c r="AU35">
        <v>0</v>
      </c>
      <c r="AV35">
        <v>0</v>
      </c>
    </row>
    <row r="36" spans="1:48" x14ac:dyDescent="0.25">
      <c r="A36">
        <v>1967</v>
      </c>
      <c r="B36" t="s">
        <v>120</v>
      </c>
      <c r="C36" t="s">
        <v>114</v>
      </c>
      <c r="D36" t="s">
        <v>121</v>
      </c>
      <c r="E36">
        <v>1949</v>
      </c>
      <c r="F36" s="9">
        <v>276154</v>
      </c>
      <c r="G36" s="9">
        <v>0</v>
      </c>
      <c r="H36" s="9">
        <v>276154</v>
      </c>
      <c r="I36">
        <v>112.16</v>
      </c>
      <c r="J36">
        <v>1</v>
      </c>
      <c r="K36">
        <v>0</v>
      </c>
      <c r="L36">
        <v>12.3376</v>
      </c>
      <c r="M36">
        <v>0</v>
      </c>
      <c r="N36">
        <v>0</v>
      </c>
      <c r="O36">
        <v>0</v>
      </c>
      <c r="P36">
        <v>0.75</v>
      </c>
      <c r="Q36">
        <v>0</v>
      </c>
      <c r="R36">
        <v>0</v>
      </c>
      <c r="S36">
        <v>0</v>
      </c>
      <c r="U36">
        <v>0</v>
      </c>
      <c r="V36">
        <v>0</v>
      </c>
      <c r="W36">
        <v>231.92009999999999</v>
      </c>
      <c r="X36">
        <v>-1.629999999999999</v>
      </c>
      <c r="Y36" s="8">
        <v>1935516.4448835216</v>
      </c>
      <c r="Z36" s="8">
        <v>9523.5</v>
      </c>
      <c r="AA36" s="8">
        <v>1945039.9448835216</v>
      </c>
      <c r="AB36">
        <v>8386.6812099663712</v>
      </c>
      <c r="AC36" s="8">
        <v>1668885.9448835216</v>
      </c>
      <c r="AD36">
        <v>1945995.6932848636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1945039.9448835216</v>
      </c>
      <c r="AK36">
        <v>9.4499999999999993</v>
      </c>
      <c r="AL36">
        <v>21.25</v>
      </c>
      <c r="AM36">
        <v>21.25</v>
      </c>
      <c r="AN36">
        <v>4078.27</v>
      </c>
      <c r="AO36">
        <v>4078.27</v>
      </c>
      <c r="AP36">
        <v>0</v>
      </c>
      <c r="AQ36">
        <v>9138.5643353534342</v>
      </c>
      <c r="AR36">
        <v>0</v>
      </c>
      <c r="AS36">
        <v>390912.68897670438</v>
      </c>
      <c r="AT36">
        <v>231920.09999999998</v>
      </c>
      <c r="AU36">
        <v>0</v>
      </c>
      <c r="AV36">
        <v>0</v>
      </c>
    </row>
    <row r="37" spans="1:48" x14ac:dyDescent="0.25">
      <c r="A37">
        <v>1968</v>
      </c>
      <c r="B37" t="s">
        <v>122</v>
      </c>
      <c r="C37" t="s">
        <v>114</v>
      </c>
      <c r="D37" t="s">
        <v>123</v>
      </c>
      <c r="E37">
        <v>1949</v>
      </c>
      <c r="F37" s="9">
        <v>1992810</v>
      </c>
      <c r="G37" s="9">
        <v>0</v>
      </c>
      <c r="H37" s="9">
        <v>1992810</v>
      </c>
      <c r="I37">
        <v>510.08</v>
      </c>
      <c r="J37">
        <v>1</v>
      </c>
      <c r="K37">
        <v>0</v>
      </c>
      <c r="L37">
        <v>56.108800000000002</v>
      </c>
      <c r="M37">
        <v>5.2</v>
      </c>
      <c r="N37">
        <v>0</v>
      </c>
      <c r="O37">
        <v>0</v>
      </c>
      <c r="P37">
        <v>2.75</v>
      </c>
      <c r="Q37">
        <v>0</v>
      </c>
      <c r="R37">
        <v>0</v>
      </c>
      <c r="S37">
        <v>0</v>
      </c>
      <c r="U37">
        <v>0</v>
      </c>
      <c r="V37">
        <v>0</v>
      </c>
      <c r="W37">
        <v>695.04409999999996</v>
      </c>
      <c r="X37">
        <v>-2.9000000000000004</v>
      </c>
      <c r="Y37" s="8">
        <v>5759271.9471983649</v>
      </c>
      <c r="Z37" s="8">
        <v>596468.80000000005</v>
      </c>
      <c r="AA37" s="8">
        <v>6355740.7471983647</v>
      </c>
      <c r="AB37">
        <v>9144.3704754825849</v>
      </c>
      <c r="AC37" s="8">
        <v>4362930.7471983647</v>
      </c>
      <c r="AD37">
        <v>6358584.6470634267</v>
      </c>
      <c r="AE37">
        <v>0</v>
      </c>
      <c r="AF37">
        <v>6399.95</v>
      </c>
      <c r="AG37">
        <v>6399.95</v>
      </c>
      <c r="AH37">
        <v>35546.339999999997</v>
      </c>
      <c r="AI37">
        <v>29146.39</v>
      </c>
      <c r="AJ37">
        <v>6362140.6971983649</v>
      </c>
      <c r="AK37">
        <v>16.829999999999998</v>
      </c>
      <c r="AL37">
        <v>129.5</v>
      </c>
      <c r="AM37">
        <v>129.5</v>
      </c>
      <c r="AN37">
        <v>24853.45</v>
      </c>
      <c r="AO37">
        <v>24853.45</v>
      </c>
      <c r="AP37">
        <v>0</v>
      </c>
      <c r="AQ37">
        <v>45325.288714960203</v>
      </c>
      <c r="AR37">
        <v>0</v>
      </c>
      <c r="AS37">
        <v>1397551.1774396729</v>
      </c>
      <c r="AT37">
        <v>695044.1</v>
      </c>
      <c r="AU37">
        <v>0</v>
      </c>
      <c r="AV37">
        <v>0</v>
      </c>
    </row>
    <row r="38" spans="1:48" x14ac:dyDescent="0.25">
      <c r="A38">
        <v>1969</v>
      </c>
      <c r="B38" t="s">
        <v>124</v>
      </c>
      <c r="C38" t="s">
        <v>114</v>
      </c>
      <c r="D38" t="s">
        <v>125</v>
      </c>
      <c r="E38">
        <v>1949</v>
      </c>
      <c r="F38" s="9">
        <v>4003667</v>
      </c>
      <c r="G38" s="9">
        <v>0</v>
      </c>
      <c r="H38" s="9">
        <v>4003667</v>
      </c>
      <c r="I38">
        <v>655.99</v>
      </c>
      <c r="J38">
        <v>1</v>
      </c>
      <c r="K38">
        <v>0</v>
      </c>
      <c r="L38">
        <v>72.158900000000003</v>
      </c>
      <c r="M38">
        <v>9.1</v>
      </c>
      <c r="N38">
        <v>0</v>
      </c>
      <c r="O38">
        <v>0</v>
      </c>
      <c r="P38">
        <v>2.25</v>
      </c>
      <c r="Q38">
        <v>0</v>
      </c>
      <c r="R38">
        <v>0</v>
      </c>
      <c r="S38">
        <v>0</v>
      </c>
      <c r="U38">
        <v>0</v>
      </c>
      <c r="V38">
        <v>0</v>
      </c>
      <c r="W38">
        <v>898.35699999999997</v>
      </c>
      <c r="X38">
        <v>0.70000000000000107</v>
      </c>
      <c r="Y38" s="8">
        <v>7595279.7141678343</v>
      </c>
      <c r="Z38" s="8">
        <v>345993.19999999995</v>
      </c>
      <c r="AA38" s="8">
        <v>7941272.9141678344</v>
      </c>
      <c r="AB38">
        <v>8839.7740699608676</v>
      </c>
      <c r="AC38" s="8">
        <v>3937605.9141678344</v>
      </c>
      <c r="AD38">
        <v>7945023.425543623</v>
      </c>
      <c r="AE38">
        <v>0</v>
      </c>
      <c r="AF38">
        <v>31999.75</v>
      </c>
      <c r="AG38">
        <v>31999.75</v>
      </c>
      <c r="AH38">
        <v>103942.19</v>
      </c>
      <c r="AI38">
        <v>71942.44</v>
      </c>
      <c r="AJ38">
        <v>7973272.6641678344</v>
      </c>
      <c r="AK38">
        <v>17.25</v>
      </c>
      <c r="AL38">
        <v>196.71</v>
      </c>
      <c r="AM38">
        <v>196.71</v>
      </c>
      <c r="AN38">
        <v>37752.300000000003</v>
      </c>
      <c r="AO38">
        <v>37752.300000000003</v>
      </c>
      <c r="AP38">
        <v>0</v>
      </c>
      <c r="AQ38">
        <v>58163.625957185715</v>
      </c>
      <c r="AR38">
        <v>0</v>
      </c>
      <c r="AS38">
        <v>1678241.6608335671</v>
      </c>
      <c r="AT38">
        <v>898357</v>
      </c>
      <c r="AU38">
        <v>0</v>
      </c>
      <c r="AV38">
        <v>0</v>
      </c>
    </row>
    <row r="39" spans="1:48" x14ac:dyDescent="0.25">
      <c r="A39">
        <v>1970</v>
      </c>
      <c r="B39" t="s">
        <v>126</v>
      </c>
      <c r="C39" t="s">
        <v>127</v>
      </c>
      <c r="D39" t="s">
        <v>128</v>
      </c>
      <c r="E39">
        <v>1975</v>
      </c>
      <c r="F39" s="9">
        <v>11504334</v>
      </c>
      <c r="G39" s="9">
        <v>0</v>
      </c>
      <c r="H39" s="9">
        <v>11504334</v>
      </c>
      <c r="I39">
        <v>3018.87</v>
      </c>
      <c r="J39">
        <v>1</v>
      </c>
      <c r="K39">
        <v>0</v>
      </c>
      <c r="L39">
        <v>332.07569999999998</v>
      </c>
      <c r="M39">
        <v>10.5</v>
      </c>
      <c r="N39">
        <v>0</v>
      </c>
      <c r="O39">
        <v>0</v>
      </c>
      <c r="P39">
        <v>6</v>
      </c>
      <c r="Q39">
        <v>0</v>
      </c>
      <c r="R39">
        <v>0</v>
      </c>
      <c r="S39">
        <v>0</v>
      </c>
      <c r="U39">
        <v>0</v>
      </c>
      <c r="V39">
        <v>0</v>
      </c>
      <c r="W39">
        <v>3612.4132</v>
      </c>
      <c r="X39">
        <v>0.25</v>
      </c>
      <c r="Y39" s="8">
        <v>30465573.478560384</v>
      </c>
      <c r="Z39" s="8">
        <v>1172127.5999999999</v>
      </c>
      <c r="AA39" s="8">
        <v>31637701.078560386</v>
      </c>
      <c r="AB39">
        <v>8758.0515646882213</v>
      </c>
      <c r="AC39" s="8">
        <v>20133367.078560386</v>
      </c>
      <c r="AD39">
        <v>31652744.827336103</v>
      </c>
      <c r="AE39">
        <v>0</v>
      </c>
      <c r="AF39">
        <v>34133.07</v>
      </c>
      <c r="AG39">
        <v>34133.07</v>
      </c>
      <c r="AH39">
        <v>98513.2</v>
      </c>
      <c r="AI39">
        <v>64380.13</v>
      </c>
      <c r="AJ39">
        <v>31671834.148560386</v>
      </c>
      <c r="AK39">
        <v>14.35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252681.68</v>
      </c>
      <c r="AR39">
        <v>0</v>
      </c>
      <c r="AS39">
        <v>6581668.3757120781</v>
      </c>
      <c r="AT39">
        <v>3612413.2</v>
      </c>
      <c r="AU39">
        <v>0</v>
      </c>
      <c r="AV39">
        <v>0</v>
      </c>
    </row>
    <row r="40" spans="1:48" x14ac:dyDescent="0.25">
      <c r="A40">
        <v>1972</v>
      </c>
      <c r="B40" t="s">
        <v>129</v>
      </c>
      <c r="C40" t="s">
        <v>130</v>
      </c>
      <c r="D40" t="s">
        <v>131</v>
      </c>
      <c r="E40">
        <v>1949</v>
      </c>
      <c r="F40" s="9">
        <v>3386866</v>
      </c>
      <c r="G40" s="9">
        <v>0</v>
      </c>
      <c r="H40" s="9">
        <v>3386866</v>
      </c>
      <c r="I40">
        <v>471.24</v>
      </c>
      <c r="J40">
        <v>1</v>
      </c>
      <c r="K40">
        <v>0</v>
      </c>
      <c r="L40">
        <v>51.836399999999998</v>
      </c>
      <c r="M40">
        <v>0.2</v>
      </c>
      <c r="N40">
        <v>0</v>
      </c>
      <c r="O40">
        <v>0</v>
      </c>
      <c r="P40">
        <v>0.5</v>
      </c>
      <c r="Q40">
        <v>0</v>
      </c>
      <c r="R40">
        <v>0</v>
      </c>
      <c r="S40">
        <v>0</v>
      </c>
      <c r="U40">
        <v>0</v>
      </c>
      <c r="V40">
        <v>0</v>
      </c>
      <c r="W40">
        <v>630.67399999999998</v>
      </c>
      <c r="X40">
        <v>-0.53999999999999915</v>
      </c>
      <c r="Y40" s="8">
        <v>5295527.8249418335</v>
      </c>
      <c r="Z40" s="8">
        <v>232862.69999999998</v>
      </c>
      <c r="AA40" s="8">
        <v>5528390.5249418337</v>
      </c>
      <c r="AB40">
        <v>8765.8449927249803</v>
      </c>
      <c r="AC40" s="8">
        <v>2141524.5249418337</v>
      </c>
      <c r="AD40">
        <v>5531005.4302640427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5528390.5249418337</v>
      </c>
      <c r="AK40">
        <v>10.32</v>
      </c>
      <c r="AL40">
        <v>152.94999999999999</v>
      </c>
      <c r="AM40">
        <v>152.94999999999999</v>
      </c>
      <c r="AN40">
        <v>29353.94</v>
      </c>
      <c r="AO40">
        <v>29353.94</v>
      </c>
      <c r="AP40">
        <v>0</v>
      </c>
      <c r="AQ40">
        <v>39833.785573864669</v>
      </c>
      <c r="AR40">
        <v>0</v>
      </c>
      <c r="AS40">
        <v>1152250.6449883669</v>
      </c>
      <c r="AT40">
        <v>630674</v>
      </c>
      <c r="AU40">
        <v>0</v>
      </c>
      <c r="AV40">
        <v>0</v>
      </c>
    </row>
    <row r="41" spans="1:48" x14ac:dyDescent="0.25">
      <c r="A41">
        <v>1973</v>
      </c>
      <c r="B41" t="s">
        <v>132</v>
      </c>
      <c r="C41" t="s">
        <v>130</v>
      </c>
      <c r="D41" t="s">
        <v>133</v>
      </c>
      <c r="E41">
        <v>1949</v>
      </c>
      <c r="F41" s="9">
        <v>1925282</v>
      </c>
      <c r="G41" s="9">
        <v>0</v>
      </c>
      <c r="H41" s="9">
        <v>1925282</v>
      </c>
      <c r="I41">
        <v>226.96</v>
      </c>
      <c r="J41">
        <v>1</v>
      </c>
      <c r="K41">
        <v>0</v>
      </c>
      <c r="L41">
        <v>24.965599999999998</v>
      </c>
      <c r="M41">
        <v>0</v>
      </c>
      <c r="N41">
        <v>0</v>
      </c>
      <c r="O41">
        <v>0</v>
      </c>
      <c r="P41">
        <v>1</v>
      </c>
      <c r="Q41">
        <v>0</v>
      </c>
      <c r="R41">
        <v>0</v>
      </c>
      <c r="S41">
        <v>0</v>
      </c>
      <c r="U41">
        <v>0</v>
      </c>
      <c r="V41">
        <v>0</v>
      </c>
      <c r="W41">
        <v>391.72059999999999</v>
      </c>
      <c r="X41">
        <v>-2.1999999999999993</v>
      </c>
      <c r="Y41" s="8">
        <v>3258703.3821455413</v>
      </c>
      <c r="Z41" s="8">
        <v>241099.2</v>
      </c>
      <c r="AA41" s="8">
        <v>3499802.5821455414</v>
      </c>
      <c r="AB41">
        <v>8934.4358763504952</v>
      </c>
      <c r="AC41" s="8">
        <v>1574520.5821455414</v>
      </c>
      <c r="AD41">
        <v>3501411.7136805207</v>
      </c>
      <c r="AE41">
        <v>0</v>
      </c>
      <c r="AF41">
        <v>6399.95</v>
      </c>
      <c r="AG41">
        <v>6399.95</v>
      </c>
      <c r="AH41">
        <v>2337.15</v>
      </c>
      <c r="AI41">
        <v>-4062.8</v>
      </c>
      <c r="AJ41">
        <v>3506202.5321455416</v>
      </c>
      <c r="AK41">
        <v>14.5</v>
      </c>
      <c r="AL41">
        <v>54.56</v>
      </c>
      <c r="AM41">
        <v>54.56</v>
      </c>
      <c r="AN41">
        <v>10471.08</v>
      </c>
      <c r="AO41">
        <v>10471.08</v>
      </c>
      <c r="AP41">
        <v>0</v>
      </c>
      <c r="AQ41">
        <v>18206.393529578079</v>
      </c>
      <c r="AR41">
        <v>0</v>
      </c>
      <c r="AS41">
        <v>748647.78642910835</v>
      </c>
      <c r="AT41">
        <v>391720.6</v>
      </c>
      <c r="AU41">
        <v>0</v>
      </c>
      <c r="AV41">
        <v>0</v>
      </c>
    </row>
    <row r="42" spans="1:48" x14ac:dyDescent="0.25">
      <c r="A42">
        <v>1974</v>
      </c>
      <c r="B42" t="s">
        <v>134</v>
      </c>
      <c r="C42" t="s">
        <v>130</v>
      </c>
      <c r="D42" t="s">
        <v>135</v>
      </c>
      <c r="E42">
        <v>1949</v>
      </c>
      <c r="F42" s="9">
        <v>6567748</v>
      </c>
      <c r="G42" s="9">
        <v>0</v>
      </c>
      <c r="H42" s="9">
        <v>6567748</v>
      </c>
      <c r="I42">
        <v>1516.99</v>
      </c>
      <c r="J42">
        <v>1</v>
      </c>
      <c r="K42">
        <v>0</v>
      </c>
      <c r="L42">
        <v>166.8689</v>
      </c>
      <c r="M42">
        <v>13.8</v>
      </c>
      <c r="N42">
        <v>0</v>
      </c>
      <c r="O42">
        <v>0</v>
      </c>
      <c r="P42">
        <v>3.5</v>
      </c>
      <c r="Q42">
        <v>0</v>
      </c>
      <c r="R42">
        <v>0</v>
      </c>
      <c r="S42">
        <v>0</v>
      </c>
      <c r="U42">
        <v>0</v>
      </c>
      <c r="V42">
        <v>0</v>
      </c>
      <c r="W42">
        <v>1811.3263999999999</v>
      </c>
      <c r="X42">
        <v>-0.61999999999999922</v>
      </c>
      <c r="Y42" s="8">
        <v>15202233.55302066</v>
      </c>
      <c r="Z42" s="8">
        <v>576937.19999999995</v>
      </c>
      <c r="AA42" s="8">
        <v>15779170.753020659</v>
      </c>
      <c r="AB42">
        <v>8711.3900360645439</v>
      </c>
      <c r="AC42" s="8">
        <v>9211422.7530206591</v>
      </c>
      <c r="AD42">
        <v>15786677.540396987</v>
      </c>
      <c r="AE42">
        <v>0</v>
      </c>
      <c r="AF42">
        <v>0</v>
      </c>
      <c r="AG42">
        <v>0</v>
      </c>
      <c r="AH42">
        <v>28179.33</v>
      </c>
      <c r="AI42">
        <v>28179.33</v>
      </c>
      <c r="AJ42">
        <v>15779170.753020659</v>
      </c>
      <c r="AK42">
        <v>15.48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129554.30116044727</v>
      </c>
      <c r="AR42">
        <v>0</v>
      </c>
      <c r="AS42">
        <v>3276857.456604132</v>
      </c>
      <c r="AT42">
        <v>1811326.4</v>
      </c>
      <c r="AU42">
        <v>0</v>
      </c>
      <c r="AV42">
        <v>0</v>
      </c>
    </row>
    <row r="43" spans="1:48" x14ac:dyDescent="0.25">
      <c r="A43">
        <v>1976</v>
      </c>
      <c r="B43" t="s">
        <v>136</v>
      </c>
      <c r="C43" t="s">
        <v>137</v>
      </c>
      <c r="D43" t="s">
        <v>138</v>
      </c>
      <c r="E43">
        <v>1975</v>
      </c>
      <c r="F43" s="9">
        <v>88060824</v>
      </c>
      <c r="G43" s="9">
        <v>0</v>
      </c>
      <c r="H43" s="9">
        <v>88060824</v>
      </c>
      <c r="I43">
        <v>18459.79</v>
      </c>
      <c r="J43">
        <v>1</v>
      </c>
      <c r="K43">
        <v>0</v>
      </c>
      <c r="L43">
        <v>1857</v>
      </c>
      <c r="M43">
        <v>0</v>
      </c>
      <c r="N43">
        <v>0</v>
      </c>
      <c r="O43">
        <v>0</v>
      </c>
      <c r="P43">
        <v>22</v>
      </c>
      <c r="Q43">
        <v>0</v>
      </c>
      <c r="R43">
        <v>0</v>
      </c>
      <c r="S43">
        <v>0</v>
      </c>
      <c r="U43">
        <v>0</v>
      </c>
      <c r="V43">
        <v>0</v>
      </c>
      <c r="W43">
        <v>21118.87</v>
      </c>
      <c r="X43">
        <v>1.9500000000000011</v>
      </c>
      <c r="Y43" s="8">
        <v>179787461.49208105</v>
      </c>
      <c r="Z43" s="8">
        <v>6445425</v>
      </c>
      <c r="AA43" s="8">
        <v>186232886.49208105</v>
      </c>
      <c r="AB43">
        <v>8818.3168177123607</v>
      </c>
      <c r="AC43" s="8">
        <v>98172062.492081046</v>
      </c>
      <c r="AD43">
        <v>186321664.64705703</v>
      </c>
      <c r="AE43">
        <v>300196.848</v>
      </c>
      <c r="AF43">
        <v>1044471.99</v>
      </c>
      <c r="AG43">
        <v>1044471.99</v>
      </c>
      <c r="AH43">
        <v>915950.61</v>
      </c>
      <c r="AI43">
        <v>-128521.38</v>
      </c>
      <c r="AJ43">
        <v>187577555.33008105</v>
      </c>
      <c r="AK43">
        <v>13.78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1765463.2944005516</v>
      </c>
      <c r="AR43">
        <v>0</v>
      </c>
      <c r="AS43">
        <v>38778891.790016212</v>
      </c>
      <c r="AT43">
        <v>21118870</v>
      </c>
      <c r="AU43">
        <v>0</v>
      </c>
      <c r="AV43">
        <v>0</v>
      </c>
    </row>
    <row r="44" spans="1:48" x14ac:dyDescent="0.25">
      <c r="A44">
        <v>1977</v>
      </c>
      <c r="B44" t="s">
        <v>139</v>
      </c>
      <c r="C44" t="s">
        <v>137</v>
      </c>
      <c r="D44" t="s">
        <v>140</v>
      </c>
      <c r="E44">
        <v>1975</v>
      </c>
      <c r="F44" s="9">
        <v>27031649</v>
      </c>
      <c r="G44" s="9">
        <v>0</v>
      </c>
      <c r="H44" s="9">
        <v>27031649</v>
      </c>
      <c r="I44">
        <v>7323.69</v>
      </c>
      <c r="J44">
        <v>1</v>
      </c>
      <c r="K44">
        <v>0</v>
      </c>
      <c r="L44">
        <v>805.60590000000002</v>
      </c>
      <c r="M44">
        <v>35.6</v>
      </c>
      <c r="N44">
        <v>0</v>
      </c>
      <c r="O44">
        <v>0</v>
      </c>
      <c r="P44">
        <v>8.25</v>
      </c>
      <c r="Q44">
        <v>0</v>
      </c>
      <c r="R44">
        <v>0</v>
      </c>
      <c r="S44">
        <v>0</v>
      </c>
      <c r="U44">
        <v>0</v>
      </c>
      <c r="V44">
        <v>0</v>
      </c>
      <c r="W44">
        <v>8585.2132000000001</v>
      </c>
      <c r="X44">
        <v>0.33999999999999986</v>
      </c>
      <c r="Y44" s="8">
        <v>72440228.851194978</v>
      </c>
      <c r="Z44" s="8">
        <v>2479540</v>
      </c>
      <c r="AA44" s="8">
        <v>74919768.851194978</v>
      </c>
      <c r="AB44">
        <v>8726.6055141408688</v>
      </c>
      <c r="AC44" s="8">
        <v>47888119.851194978</v>
      </c>
      <c r="AD44">
        <v>74955539.47618781</v>
      </c>
      <c r="AE44">
        <v>0</v>
      </c>
      <c r="AF44">
        <v>226131.6</v>
      </c>
      <c r="AG44">
        <v>226131.6</v>
      </c>
      <c r="AH44">
        <v>240022.12</v>
      </c>
      <c r="AI44">
        <v>13890.52</v>
      </c>
      <c r="AJ44">
        <v>75145900.451194972</v>
      </c>
      <c r="AK44">
        <v>13.9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691671.3826987315</v>
      </c>
      <c r="AR44">
        <v>0</v>
      </c>
      <c r="AS44">
        <v>15527866.194238998</v>
      </c>
      <c r="AT44">
        <v>8585213.1999999993</v>
      </c>
      <c r="AU44">
        <v>0</v>
      </c>
      <c r="AV44">
        <v>0</v>
      </c>
    </row>
    <row r="45" spans="1:48" x14ac:dyDescent="0.25">
      <c r="A45">
        <v>1978</v>
      </c>
      <c r="B45" t="s">
        <v>141</v>
      </c>
      <c r="C45" t="s">
        <v>137</v>
      </c>
      <c r="D45" t="s">
        <v>142</v>
      </c>
      <c r="E45">
        <v>1975</v>
      </c>
      <c r="F45" s="9">
        <v>8927699</v>
      </c>
      <c r="G45" s="9">
        <v>0</v>
      </c>
      <c r="H45" s="9">
        <v>8927699</v>
      </c>
      <c r="I45">
        <v>1105.18</v>
      </c>
      <c r="J45">
        <v>1</v>
      </c>
      <c r="K45">
        <v>0</v>
      </c>
      <c r="L45">
        <v>112</v>
      </c>
      <c r="M45">
        <v>0</v>
      </c>
      <c r="N45">
        <v>0</v>
      </c>
      <c r="O45">
        <v>0</v>
      </c>
      <c r="P45">
        <v>2.25</v>
      </c>
      <c r="Q45">
        <v>0</v>
      </c>
      <c r="R45">
        <v>0</v>
      </c>
      <c r="S45">
        <v>0</v>
      </c>
      <c r="U45">
        <v>0</v>
      </c>
      <c r="V45">
        <v>0</v>
      </c>
      <c r="W45">
        <v>1242.5675000000001</v>
      </c>
      <c r="X45">
        <v>3.5</v>
      </c>
      <c r="Y45" s="8">
        <v>10668238.653413387</v>
      </c>
      <c r="Z45" s="8">
        <v>512280.3</v>
      </c>
      <c r="AA45" s="8">
        <v>11180518.953413388</v>
      </c>
      <c r="AB45">
        <v>8997.9167758800922</v>
      </c>
      <c r="AC45" s="8">
        <v>2252819.9534133878</v>
      </c>
      <c r="AD45">
        <v>11185786.876641365</v>
      </c>
      <c r="AE45">
        <v>0</v>
      </c>
      <c r="AF45">
        <v>17919.86</v>
      </c>
      <c r="AG45">
        <v>17919.86</v>
      </c>
      <c r="AH45">
        <v>22724.26</v>
      </c>
      <c r="AI45">
        <v>4804.3999999999996</v>
      </c>
      <c r="AJ45">
        <v>11198438.813413387</v>
      </c>
      <c r="AK45">
        <v>14.82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104232.82755822199</v>
      </c>
      <c r="AR45">
        <v>916736.97</v>
      </c>
      <c r="AS45">
        <v>2343104.7026826777</v>
      </c>
      <c r="AT45">
        <v>1242567.5</v>
      </c>
      <c r="AU45">
        <v>916736.97</v>
      </c>
      <c r="AV45">
        <v>0</v>
      </c>
    </row>
    <row r="46" spans="1:48" x14ac:dyDescent="0.25">
      <c r="A46">
        <v>1990</v>
      </c>
      <c r="B46" t="s">
        <v>143</v>
      </c>
      <c r="C46" t="s">
        <v>144</v>
      </c>
      <c r="D46" t="s">
        <v>145</v>
      </c>
      <c r="E46">
        <v>1980</v>
      </c>
      <c r="F46" s="9">
        <v>1547755</v>
      </c>
      <c r="G46" s="9">
        <v>0</v>
      </c>
      <c r="H46" s="9">
        <v>1547755</v>
      </c>
      <c r="I46">
        <v>632.89</v>
      </c>
      <c r="J46">
        <v>1</v>
      </c>
      <c r="K46">
        <v>0</v>
      </c>
      <c r="L46">
        <v>69.617900000000006</v>
      </c>
      <c r="M46">
        <v>0</v>
      </c>
      <c r="N46">
        <v>0</v>
      </c>
      <c r="O46">
        <v>0</v>
      </c>
      <c r="P46">
        <v>1.75</v>
      </c>
      <c r="Q46">
        <v>0</v>
      </c>
      <c r="R46">
        <v>0</v>
      </c>
      <c r="S46">
        <v>0</v>
      </c>
      <c r="U46">
        <v>0</v>
      </c>
      <c r="V46">
        <v>0</v>
      </c>
      <c r="W46">
        <v>821.50789999999995</v>
      </c>
      <c r="X46">
        <v>-4.9399999999999995</v>
      </c>
      <c r="Y46" s="8">
        <v>6728764.5508202761</v>
      </c>
      <c r="Z46" s="8">
        <v>259036.4</v>
      </c>
      <c r="AA46" s="8">
        <v>6987800.9508202765</v>
      </c>
      <c r="AB46">
        <v>8506.0666499010858</v>
      </c>
      <c r="AC46" s="8">
        <v>5440045.9508202765</v>
      </c>
      <c r="AD46">
        <v>6991123.5813148161</v>
      </c>
      <c r="AE46">
        <v>1965.24</v>
      </c>
      <c r="AF46">
        <v>0</v>
      </c>
      <c r="AG46">
        <v>0</v>
      </c>
      <c r="AH46">
        <v>0</v>
      </c>
      <c r="AI46">
        <v>0</v>
      </c>
      <c r="AJ46">
        <v>6989766.1908202767</v>
      </c>
      <c r="AK46">
        <v>14.82</v>
      </c>
      <c r="AL46">
        <v>196.1</v>
      </c>
      <c r="AM46">
        <v>196.1</v>
      </c>
      <c r="AN46">
        <v>37635.230000000003</v>
      </c>
      <c r="AO46">
        <v>37635.230000000003</v>
      </c>
      <c r="AP46">
        <v>0</v>
      </c>
      <c r="AQ46">
        <v>54607.119447188183</v>
      </c>
      <c r="AR46">
        <v>0</v>
      </c>
      <c r="AS46">
        <v>1449760.5181640554</v>
      </c>
      <c r="AT46">
        <v>821507.89999999991</v>
      </c>
      <c r="AU46">
        <v>0</v>
      </c>
      <c r="AV46">
        <v>0</v>
      </c>
    </row>
    <row r="47" spans="1:48" x14ac:dyDescent="0.25">
      <c r="A47">
        <v>1991</v>
      </c>
      <c r="B47" t="s">
        <v>146</v>
      </c>
      <c r="C47" t="s">
        <v>144</v>
      </c>
      <c r="D47" t="s">
        <v>147</v>
      </c>
      <c r="E47">
        <v>1980</v>
      </c>
      <c r="F47" s="9">
        <v>18582239</v>
      </c>
      <c r="G47" s="9">
        <v>0</v>
      </c>
      <c r="H47" s="9">
        <v>18582239</v>
      </c>
      <c r="I47">
        <v>5968.16</v>
      </c>
      <c r="J47">
        <v>1</v>
      </c>
      <c r="K47">
        <v>0</v>
      </c>
      <c r="L47">
        <v>656.49760000000003</v>
      </c>
      <c r="M47">
        <v>7.4</v>
      </c>
      <c r="N47">
        <v>0</v>
      </c>
      <c r="O47">
        <v>0</v>
      </c>
      <c r="P47">
        <v>28.25</v>
      </c>
      <c r="Q47">
        <v>0</v>
      </c>
      <c r="R47">
        <v>0</v>
      </c>
      <c r="S47">
        <v>0</v>
      </c>
      <c r="U47">
        <v>0</v>
      </c>
      <c r="V47">
        <v>0</v>
      </c>
      <c r="W47">
        <v>6915.7650999999996</v>
      </c>
      <c r="X47">
        <v>0.90000000000000036</v>
      </c>
      <c r="Y47" s="8">
        <v>58534978.638336062</v>
      </c>
      <c r="Z47" s="8">
        <v>2405191.5999999996</v>
      </c>
      <c r="AA47" s="8">
        <v>60940170.238336064</v>
      </c>
      <c r="AB47">
        <v>8811.7756108194117</v>
      </c>
      <c r="AC47" s="8">
        <v>42357931.238336064</v>
      </c>
      <c r="AD47">
        <v>60969074.519880176</v>
      </c>
      <c r="AE47">
        <v>0</v>
      </c>
      <c r="AF47">
        <v>85332.68</v>
      </c>
      <c r="AG47">
        <v>85332.68</v>
      </c>
      <c r="AH47">
        <v>105224.37</v>
      </c>
      <c r="AI47">
        <v>19891.689999999999</v>
      </c>
      <c r="AJ47">
        <v>61025502.918336064</v>
      </c>
      <c r="AK47">
        <v>14.45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534237.1688552422</v>
      </c>
      <c r="AR47">
        <v>1913.27</v>
      </c>
      <c r="AS47">
        <v>12690117.241667213</v>
      </c>
      <c r="AT47">
        <v>6915765.0999999996</v>
      </c>
      <c r="AU47">
        <v>1913.27</v>
      </c>
      <c r="AV47">
        <v>0</v>
      </c>
    </row>
    <row r="48" spans="1:48" x14ac:dyDescent="0.25">
      <c r="A48">
        <v>1992</v>
      </c>
      <c r="B48" t="s">
        <v>148</v>
      </c>
      <c r="C48" t="s">
        <v>144</v>
      </c>
      <c r="D48" t="s">
        <v>149</v>
      </c>
      <c r="E48">
        <v>1980</v>
      </c>
      <c r="F48" s="9">
        <v>4065992</v>
      </c>
      <c r="G48" s="9">
        <v>0</v>
      </c>
      <c r="H48" s="9">
        <v>4065992</v>
      </c>
      <c r="I48">
        <v>752.39</v>
      </c>
      <c r="J48">
        <v>1</v>
      </c>
      <c r="K48">
        <v>0</v>
      </c>
      <c r="L48">
        <v>82.762900000000002</v>
      </c>
      <c r="M48">
        <v>1.5</v>
      </c>
      <c r="N48">
        <v>0</v>
      </c>
      <c r="O48">
        <v>0</v>
      </c>
      <c r="P48">
        <v>1.75</v>
      </c>
      <c r="Q48">
        <v>0</v>
      </c>
      <c r="R48">
        <v>0</v>
      </c>
      <c r="S48">
        <v>0</v>
      </c>
      <c r="U48">
        <v>0</v>
      </c>
      <c r="V48">
        <v>0</v>
      </c>
      <c r="W48">
        <v>962.64290000000005</v>
      </c>
      <c r="X48">
        <v>3.33</v>
      </c>
      <c r="Y48" s="8">
        <v>8257249.6285631517</v>
      </c>
      <c r="Z48" s="8">
        <v>487266.49999999994</v>
      </c>
      <c r="AA48" s="8">
        <v>8744516.1285631508</v>
      </c>
      <c r="AB48">
        <v>9083.8629034329861</v>
      </c>
      <c r="AC48" s="8">
        <v>4678524.1285631508</v>
      </c>
      <c r="AD48">
        <v>8748593.5173928067</v>
      </c>
      <c r="AE48">
        <v>7937.1760000000004</v>
      </c>
      <c r="AF48">
        <v>0</v>
      </c>
      <c r="AG48">
        <v>0</v>
      </c>
      <c r="AH48">
        <v>0</v>
      </c>
      <c r="AI48">
        <v>0</v>
      </c>
      <c r="AJ48">
        <v>8752453.3045631517</v>
      </c>
      <c r="AK48">
        <v>15.42</v>
      </c>
      <c r="AL48">
        <v>213.59</v>
      </c>
      <c r="AM48">
        <v>213.59</v>
      </c>
      <c r="AN48">
        <v>40991.879999999997</v>
      </c>
      <c r="AO48">
        <v>40991.879999999997</v>
      </c>
      <c r="AP48">
        <v>0</v>
      </c>
      <c r="AQ48">
        <v>66632.566592719435</v>
      </c>
      <c r="AR48">
        <v>0</v>
      </c>
      <c r="AS48">
        <v>1847943.9609126304</v>
      </c>
      <c r="AT48">
        <v>962642.9</v>
      </c>
      <c r="AU48">
        <v>0</v>
      </c>
      <c r="AV48">
        <v>0</v>
      </c>
    </row>
    <row r="49" spans="1:48" x14ac:dyDescent="0.25">
      <c r="A49">
        <v>1993</v>
      </c>
      <c r="B49" t="s">
        <v>150</v>
      </c>
      <c r="C49" t="s">
        <v>144</v>
      </c>
      <c r="D49" t="s">
        <v>151</v>
      </c>
      <c r="E49">
        <v>1980</v>
      </c>
      <c r="F49" s="9">
        <v>528089</v>
      </c>
      <c r="G49" s="9">
        <v>0</v>
      </c>
      <c r="H49" s="9">
        <v>528089</v>
      </c>
      <c r="I49">
        <v>201.71</v>
      </c>
      <c r="J49">
        <v>1</v>
      </c>
      <c r="K49">
        <v>0</v>
      </c>
      <c r="L49">
        <v>22.188099999999999</v>
      </c>
      <c r="M49">
        <v>1.2</v>
      </c>
      <c r="N49">
        <v>0</v>
      </c>
      <c r="O49">
        <v>0</v>
      </c>
      <c r="P49">
        <v>0.5</v>
      </c>
      <c r="Q49">
        <v>0</v>
      </c>
      <c r="R49">
        <v>0</v>
      </c>
      <c r="S49">
        <v>0</v>
      </c>
      <c r="U49">
        <v>0</v>
      </c>
      <c r="V49">
        <v>0</v>
      </c>
      <c r="W49">
        <v>366.03809999999999</v>
      </c>
      <c r="X49">
        <v>-4.29</v>
      </c>
      <c r="Y49" s="8">
        <v>3009258.076601286</v>
      </c>
      <c r="Z49" s="8">
        <v>145091.79999999999</v>
      </c>
      <c r="AA49" s="8">
        <v>3154349.8766012858</v>
      </c>
      <c r="AB49">
        <v>8617.5452134662646</v>
      </c>
      <c r="AC49" s="8">
        <v>2626260.8766012858</v>
      </c>
      <c r="AD49">
        <v>3155835.8332840824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3154349.8766012858</v>
      </c>
      <c r="AK49">
        <v>15.71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17201.956633870144</v>
      </c>
      <c r="AR49">
        <v>0</v>
      </c>
      <c r="AS49">
        <v>659888.33532025712</v>
      </c>
      <c r="AT49">
        <v>366038.1</v>
      </c>
      <c r="AU49">
        <v>0</v>
      </c>
      <c r="AV49">
        <v>0</v>
      </c>
    </row>
    <row r="50" spans="1:48" x14ac:dyDescent="0.25">
      <c r="A50">
        <v>1994</v>
      </c>
      <c r="B50" t="s">
        <v>152</v>
      </c>
      <c r="C50" t="s">
        <v>144</v>
      </c>
      <c r="D50" t="s">
        <v>153</v>
      </c>
      <c r="E50">
        <v>1980</v>
      </c>
      <c r="F50" s="9">
        <v>3634010</v>
      </c>
      <c r="G50" s="9">
        <v>0</v>
      </c>
      <c r="H50" s="9">
        <v>3634010</v>
      </c>
      <c r="I50">
        <v>1498.86</v>
      </c>
      <c r="J50">
        <v>1</v>
      </c>
      <c r="K50">
        <v>0</v>
      </c>
      <c r="L50">
        <v>164.87459999999999</v>
      </c>
      <c r="M50">
        <v>23.7</v>
      </c>
      <c r="N50">
        <v>0</v>
      </c>
      <c r="O50">
        <v>0</v>
      </c>
      <c r="P50">
        <v>6</v>
      </c>
      <c r="Q50">
        <v>0</v>
      </c>
      <c r="R50">
        <v>0</v>
      </c>
      <c r="S50">
        <v>0</v>
      </c>
      <c r="U50">
        <v>0</v>
      </c>
      <c r="V50">
        <v>0</v>
      </c>
      <c r="W50">
        <v>1778.5296000000001</v>
      </c>
      <c r="X50">
        <v>-0.86999999999999922</v>
      </c>
      <c r="Y50" s="8">
        <v>14906170.590328163</v>
      </c>
      <c r="Z50" s="8">
        <v>686618.1</v>
      </c>
      <c r="AA50" s="8">
        <v>15592788.690328162</v>
      </c>
      <c r="AB50">
        <v>8767.2359742160952</v>
      </c>
      <c r="AC50" s="8">
        <v>11958778.690328162</v>
      </c>
      <c r="AD50">
        <v>15600149.283284888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15592788.690328162</v>
      </c>
      <c r="AK50">
        <v>15.01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133928.83145412055</v>
      </c>
      <c r="AR50">
        <v>0</v>
      </c>
      <c r="AS50">
        <v>3255881.3580656326</v>
      </c>
      <c r="AT50">
        <v>1778529.6</v>
      </c>
      <c r="AU50">
        <v>0</v>
      </c>
      <c r="AV50">
        <v>0</v>
      </c>
    </row>
    <row r="51" spans="1:48" x14ac:dyDescent="0.25">
      <c r="A51">
        <v>1995</v>
      </c>
      <c r="B51" t="s">
        <v>154</v>
      </c>
      <c r="C51" t="s">
        <v>144</v>
      </c>
      <c r="D51" t="s">
        <v>155</v>
      </c>
      <c r="E51">
        <v>1980</v>
      </c>
      <c r="F51" s="9">
        <v>320299</v>
      </c>
      <c r="G51" s="9">
        <v>0</v>
      </c>
      <c r="H51" s="9">
        <v>320299</v>
      </c>
      <c r="I51">
        <v>208.06</v>
      </c>
      <c r="J51">
        <v>1</v>
      </c>
      <c r="K51">
        <v>0</v>
      </c>
      <c r="L51">
        <v>22.886600000000001</v>
      </c>
      <c r="M51">
        <v>1.9</v>
      </c>
      <c r="N51">
        <v>0</v>
      </c>
      <c r="O51">
        <v>0</v>
      </c>
      <c r="P51">
        <v>0.5</v>
      </c>
      <c r="Q51">
        <v>0</v>
      </c>
      <c r="R51">
        <v>0</v>
      </c>
      <c r="S51">
        <v>0</v>
      </c>
      <c r="U51">
        <v>0</v>
      </c>
      <c r="V51">
        <v>0</v>
      </c>
      <c r="W51">
        <v>361.2629</v>
      </c>
      <c r="X51">
        <v>-1.3699999999999992</v>
      </c>
      <c r="Y51" s="8">
        <v>3019356.7218189738</v>
      </c>
      <c r="Z51" s="8">
        <v>128153.9</v>
      </c>
      <c r="AA51" s="8">
        <v>3147510.6218189737</v>
      </c>
      <c r="AB51">
        <v>8712.521052726348</v>
      </c>
      <c r="AC51" s="8">
        <v>2827211.6218189737</v>
      </c>
      <c r="AD51">
        <v>3149001.5651625902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3147510.6218189737</v>
      </c>
      <c r="AK51">
        <v>13.01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18743.495503482383</v>
      </c>
      <c r="AR51">
        <v>0</v>
      </c>
      <c r="AS51">
        <v>655132.90436379472</v>
      </c>
      <c r="AT51">
        <v>361262.9</v>
      </c>
      <c r="AU51">
        <v>0</v>
      </c>
      <c r="AV51">
        <v>0</v>
      </c>
    </row>
    <row r="52" spans="1:48" x14ac:dyDescent="0.25">
      <c r="A52">
        <v>1996</v>
      </c>
      <c r="B52" t="s">
        <v>156</v>
      </c>
      <c r="C52" t="s">
        <v>144</v>
      </c>
      <c r="D52" t="s">
        <v>157</v>
      </c>
      <c r="E52">
        <v>1980</v>
      </c>
      <c r="F52" s="9">
        <v>1044700</v>
      </c>
      <c r="G52" s="9">
        <v>0</v>
      </c>
      <c r="H52" s="9">
        <v>1044700</v>
      </c>
      <c r="I52">
        <v>318.51</v>
      </c>
      <c r="J52">
        <v>1</v>
      </c>
      <c r="K52">
        <v>0</v>
      </c>
      <c r="L52">
        <v>35.036099999999998</v>
      </c>
      <c r="M52">
        <v>0.8</v>
      </c>
      <c r="N52">
        <v>0</v>
      </c>
      <c r="O52">
        <v>0</v>
      </c>
      <c r="P52">
        <v>1.25</v>
      </c>
      <c r="Q52">
        <v>0</v>
      </c>
      <c r="R52">
        <v>0</v>
      </c>
      <c r="S52">
        <v>0</v>
      </c>
      <c r="U52">
        <v>0</v>
      </c>
      <c r="V52">
        <v>0</v>
      </c>
      <c r="W52">
        <v>447.34019999999998</v>
      </c>
      <c r="X52">
        <v>-0.8100000000000005</v>
      </c>
      <c r="Y52" s="8">
        <v>3750493.0129718618</v>
      </c>
      <c r="Z52" s="8">
        <v>164534.29999999999</v>
      </c>
      <c r="AA52" s="8">
        <v>3915027.3129718616</v>
      </c>
      <c r="AB52">
        <v>8751.7896065944042</v>
      </c>
      <c r="AC52" s="8">
        <v>2870327.3129718616</v>
      </c>
      <c r="AD52">
        <v>3916879.2877824442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3915027.3129718616</v>
      </c>
      <c r="AK52">
        <v>11.68</v>
      </c>
      <c r="AL52">
        <v>79.540000000000006</v>
      </c>
      <c r="AM52">
        <v>79.540000000000006</v>
      </c>
      <c r="AN52">
        <v>15265.2</v>
      </c>
      <c r="AO52">
        <v>15265.2</v>
      </c>
      <c r="AP52">
        <v>0</v>
      </c>
      <c r="AQ52">
        <v>29553.01873219851</v>
      </c>
      <c r="AR52">
        <v>0</v>
      </c>
      <c r="AS52">
        <v>815912.32259437232</v>
      </c>
      <c r="AT52">
        <v>447340.19999999995</v>
      </c>
      <c r="AU52">
        <v>0</v>
      </c>
      <c r="AV52">
        <v>0</v>
      </c>
    </row>
    <row r="53" spans="1:48" x14ac:dyDescent="0.25">
      <c r="A53">
        <v>1997</v>
      </c>
      <c r="B53" t="s">
        <v>158</v>
      </c>
      <c r="C53" t="s">
        <v>144</v>
      </c>
      <c r="D53" t="s">
        <v>159</v>
      </c>
      <c r="E53">
        <v>1980</v>
      </c>
      <c r="F53" s="9">
        <v>1026727</v>
      </c>
      <c r="G53" s="9">
        <v>0</v>
      </c>
      <c r="H53" s="9">
        <v>1026727</v>
      </c>
      <c r="I53">
        <v>256.83999999999997</v>
      </c>
      <c r="J53">
        <v>1</v>
      </c>
      <c r="K53">
        <v>0</v>
      </c>
      <c r="L53">
        <v>28.252400000000002</v>
      </c>
      <c r="M53">
        <v>3.5</v>
      </c>
      <c r="N53">
        <v>0</v>
      </c>
      <c r="O53">
        <v>0</v>
      </c>
      <c r="P53">
        <v>0.75</v>
      </c>
      <c r="Q53">
        <v>0</v>
      </c>
      <c r="R53">
        <v>0</v>
      </c>
      <c r="S53">
        <v>0</v>
      </c>
      <c r="U53">
        <v>0</v>
      </c>
      <c r="V53">
        <v>0</v>
      </c>
      <c r="W53">
        <v>450.1524</v>
      </c>
      <c r="X53">
        <v>-4.7699999999999996</v>
      </c>
      <c r="Y53" s="8">
        <v>3690665.5804839889</v>
      </c>
      <c r="Z53" s="8">
        <v>240844</v>
      </c>
      <c r="AA53" s="8">
        <v>3931509.5804839889</v>
      </c>
      <c r="AB53">
        <v>8733.730133359255</v>
      </c>
      <c r="AC53" s="8">
        <v>2904782.5804839889</v>
      </c>
      <c r="AD53">
        <v>3933332.0128057394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3931509.5804839889</v>
      </c>
      <c r="AK53">
        <v>13.57</v>
      </c>
      <c r="AL53">
        <v>103.97</v>
      </c>
      <c r="AM53">
        <v>103.97</v>
      </c>
      <c r="AN53">
        <v>19953.77</v>
      </c>
      <c r="AO53">
        <v>19953.77</v>
      </c>
      <c r="AP53">
        <v>0</v>
      </c>
      <c r="AQ53">
        <v>21331.371697353417</v>
      </c>
      <c r="AR53">
        <v>0</v>
      </c>
      <c r="AS53">
        <v>834470.71609679784</v>
      </c>
      <c r="AT53">
        <v>450152.4</v>
      </c>
      <c r="AU53">
        <v>0</v>
      </c>
      <c r="AV53">
        <v>0</v>
      </c>
    </row>
    <row r="54" spans="1:48" x14ac:dyDescent="0.25">
      <c r="A54">
        <v>1998</v>
      </c>
      <c r="B54" t="s">
        <v>160</v>
      </c>
      <c r="C54" t="s">
        <v>144</v>
      </c>
      <c r="D54" t="s">
        <v>161</v>
      </c>
      <c r="E54">
        <v>1980</v>
      </c>
      <c r="F54" s="9">
        <v>850202</v>
      </c>
      <c r="G54" s="9">
        <v>0</v>
      </c>
      <c r="H54" s="9">
        <v>850202</v>
      </c>
      <c r="I54">
        <v>232.78</v>
      </c>
      <c r="J54">
        <v>1</v>
      </c>
      <c r="K54">
        <v>0</v>
      </c>
      <c r="L54">
        <v>22</v>
      </c>
      <c r="M54">
        <v>0</v>
      </c>
      <c r="N54">
        <v>0</v>
      </c>
      <c r="O54">
        <v>0</v>
      </c>
      <c r="P54">
        <v>0.5</v>
      </c>
      <c r="Q54">
        <v>0</v>
      </c>
      <c r="R54">
        <v>0</v>
      </c>
      <c r="S54">
        <v>0</v>
      </c>
      <c r="U54">
        <v>0</v>
      </c>
      <c r="V54">
        <v>0</v>
      </c>
      <c r="W54">
        <v>408.16</v>
      </c>
      <c r="X54">
        <v>-2.9699999999999989</v>
      </c>
      <c r="Y54" s="8">
        <v>3380757.1430065581</v>
      </c>
      <c r="Z54" s="8">
        <v>320640</v>
      </c>
      <c r="AA54" s="8">
        <v>3701397.1430065581</v>
      </c>
      <c r="AB54">
        <v>9068.4955483304529</v>
      </c>
      <c r="AC54" s="8">
        <v>2851195.1430065581</v>
      </c>
      <c r="AD54">
        <v>3703066.544082067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3701397.1430065581</v>
      </c>
      <c r="AK54">
        <v>14.56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21316.479826876024</v>
      </c>
      <c r="AR54">
        <v>0</v>
      </c>
      <c r="AS54">
        <v>804407.42860131164</v>
      </c>
      <c r="AT54">
        <v>408160</v>
      </c>
      <c r="AU54">
        <v>0</v>
      </c>
      <c r="AV54">
        <v>0</v>
      </c>
    </row>
    <row r="55" spans="1:48" x14ac:dyDescent="0.25">
      <c r="A55">
        <v>1999</v>
      </c>
      <c r="B55" t="s">
        <v>162</v>
      </c>
      <c r="C55" t="s">
        <v>144</v>
      </c>
      <c r="D55" t="s">
        <v>163</v>
      </c>
      <c r="E55">
        <v>1980</v>
      </c>
      <c r="F55" s="9">
        <v>1235070</v>
      </c>
      <c r="G55" s="9">
        <v>0</v>
      </c>
      <c r="H55" s="9">
        <v>1235070</v>
      </c>
      <c r="I55">
        <v>390.97</v>
      </c>
      <c r="J55">
        <v>1</v>
      </c>
      <c r="K55">
        <v>0</v>
      </c>
      <c r="L55">
        <v>43.006700000000002</v>
      </c>
      <c r="M55">
        <v>5.5</v>
      </c>
      <c r="N55">
        <v>0</v>
      </c>
      <c r="O55">
        <v>0</v>
      </c>
      <c r="P55">
        <v>2</v>
      </c>
      <c r="Q55">
        <v>0</v>
      </c>
      <c r="R55">
        <v>0</v>
      </c>
      <c r="S55">
        <v>0</v>
      </c>
      <c r="U55">
        <v>0</v>
      </c>
      <c r="V55">
        <v>0</v>
      </c>
      <c r="W55">
        <v>541.46669999999995</v>
      </c>
      <c r="X55">
        <v>1.83</v>
      </c>
      <c r="Y55" s="8">
        <v>4606530.5451339567</v>
      </c>
      <c r="Z55" s="8">
        <v>183171.8</v>
      </c>
      <c r="AA55" s="8">
        <v>4789702.3451339565</v>
      </c>
      <c r="AB55">
        <v>8845.793000998874</v>
      </c>
      <c r="AC55" s="8">
        <v>3554632.3451339565</v>
      </c>
      <c r="AD55">
        <v>4791977.0270235799</v>
      </c>
      <c r="AE55">
        <v>0</v>
      </c>
      <c r="AF55">
        <v>853.33</v>
      </c>
      <c r="AG55">
        <v>853.33</v>
      </c>
      <c r="AH55">
        <v>3427.48</v>
      </c>
      <c r="AI55">
        <v>2574.15</v>
      </c>
      <c r="AJ55">
        <v>4790555.6751339566</v>
      </c>
      <c r="AK55">
        <v>15.98</v>
      </c>
      <c r="AL55">
        <v>107.22</v>
      </c>
      <c r="AM55">
        <v>107.22</v>
      </c>
      <c r="AN55">
        <v>20577.509999999998</v>
      </c>
      <c r="AO55">
        <v>20577.509999999998</v>
      </c>
      <c r="AP55">
        <v>0</v>
      </c>
      <c r="AQ55">
        <v>35046.796965054149</v>
      </c>
      <c r="AR55">
        <v>0</v>
      </c>
      <c r="AS55">
        <v>995260.32502679143</v>
      </c>
      <c r="AT55">
        <v>541466.69999999995</v>
      </c>
      <c r="AU55">
        <v>0</v>
      </c>
      <c r="AV55">
        <v>0</v>
      </c>
    </row>
    <row r="56" spans="1:48" x14ac:dyDescent="0.25">
      <c r="A56">
        <v>2000</v>
      </c>
      <c r="B56" t="s">
        <v>164</v>
      </c>
      <c r="C56" t="s">
        <v>144</v>
      </c>
      <c r="D56" t="s">
        <v>165</v>
      </c>
      <c r="E56">
        <v>1980</v>
      </c>
      <c r="F56" s="9">
        <v>1155443</v>
      </c>
      <c r="G56" s="9">
        <v>0</v>
      </c>
      <c r="H56" s="9">
        <v>1155443</v>
      </c>
      <c r="I56">
        <v>283.51</v>
      </c>
      <c r="J56">
        <v>1</v>
      </c>
      <c r="K56">
        <v>0</v>
      </c>
      <c r="L56">
        <v>31.1861</v>
      </c>
      <c r="M56">
        <v>10.1</v>
      </c>
      <c r="N56">
        <v>0</v>
      </c>
      <c r="O56">
        <v>0</v>
      </c>
      <c r="P56">
        <v>0.75</v>
      </c>
      <c r="Q56">
        <v>0</v>
      </c>
      <c r="R56">
        <v>0</v>
      </c>
      <c r="S56">
        <v>0</v>
      </c>
      <c r="U56">
        <v>0</v>
      </c>
      <c r="V56">
        <v>0</v>
      </c>
      <c r="W56">
        <v>474.56420000000003</v>
      </c>
      <c r="X56">
        <v>-2.9399999999999995</v>
      </c>
      <c r="Y56" s="8">
        <v>3931444.0238290578</v>
      </c>
      <c r="Z56" s="8">
        <v>273615.2</v>
      </c>
      <c r="AA56" s="8">
        <v>4205059.223829058</v>
      </c>
      <c r="AB56">
        <v>8860.8858903159107</v>
      </c>
      <c r="AC56" s="8">
        <v>3049616.223829058</v>
      </c>
      <c r="AD56">
        <v>4207000.5513495104</v>
      </c>
      <c r="AE56">
        <v>0</v>
      </c>
      <c r="AF56">
        <v>14933.22</v>
      </c>
      <c r="AG56">
        <v>14933.22</v>
      </c>
      <c r="AH56">
        <v>12897.92</v>
      </c>
      <c r="AI56">
        <v>-2035.3</v>
      </c>
      <c r="AJ56">
        <v>4219992.4438290577</v>
      </c>
      <c r="AK56">
        <v>12.88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26530.796128277503</v>
      </c>
      <c r="AR56">
        <v>0</v>
      </c>
      <c r="AS56">
        <v>898314.46876581165</v>
      </c>
      <c r="AT56">
        <v>474564.2</v>
      </c>
      <c r="AU56">
        <v>0</v>
      </c>
      <c r="AV56">
        <v>0</v>
      </c>
    </row>
    <row r="57" spans="1:48" x14ac:dyDescent="0.25">
      <c r="A57">
        <v>2001</v>
      </c>
      <c r="B57" t="s">
        <v>166</v>
      </c>
      <c r="C57" t="s">
        <v>144</v>
      </c>
      <c r="D57" t="s">
        <v>167</v>
      </c>
      <c r="E57">
        <v>1949</v>
      </c>
      <c r="F57" s="9">
        <v>2215288</v>
      </c>
      <c r="G57" s="9">
        <v>0</v>
      </c>
      <c r="H57" s="9">
        <v>2215288</v>
      </c>
      <c r="I57">
        <v>609.94000000000005</v>
      </c>
      <c r="J57">
        <v>1</v>
      </c>
      <c r="K57">
        <v>0</v>
      </c>
      <c r="L57">
        <v>67.093400000000003</v>
      </c>
      <c r="M57">
        <v>35.4</v>
      </c>
      <c r="N57">
        <v>0</v>
      </c>
      <c r="O57">
        <v>0</v>
      </c>
      <c r="P57">
        <v>0.5</v>
      </c>
      <c r="Q57">
        <v>0</v>
      </c>
      <c r="R57">
        <v>0</v>
      </c>
      <c r="S57">
        <v>0</v>
      </c>
      <c r="U57">
        <v>0</v>
      </c>
      <c r="V57">
        <v>0</v>
      </c>
      <c r="W57">
        <v>905.24199999999996</v>
      </c>
      <c r="X57">
        <v>-2.0099999999999998</v>
      </c>
      <c r="Y57" s="8">
        <v>7538708.6991442759</v>
      </c>
      <c r="Z57" s="8">
        <v>330919.39999999997</v>
      </c>
      <c r="AA57" s="8">
        <v>7869628.0991442762</v>
      </c>
      <c r="AB57">
        <v>8693.3970133337571</v>
      </c>
      <c r="AC57" s="8">
        <v>5654340.0991442762</v>
      </c>
      <c r="AD57">
        <v>7873350.6760339923</v>
      </c>
      <c r="AE57">
        <v>0</v>
      </c>
      <c r="AF57">
        <v>2133.3200000000002</v>
      </c>
      <c r="AG57">
        <v>2133.3200000000002</v>
      </c>
      <c r="AH57">
        <v>39008.82</v>
      </c>
      <c r="AI57">
        <v>36875.5</v>
      </c>
      <c r="AJ57">
        <v>7871761.4191442765</v>
      </c>
      <c r="AK57">
        <v>14.4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58482.33527391831</v>
      </c>
      <c r="AR57">
        <v>0</v>
      </c>
      <c r="AS57">
        <v>1647911.2638288555</v>
      </c>
      <c r="AT57">
        <v>905242</v>
      </c>
      <c r="AU57">
        <v>0</v>
      </c>
      <c r="AV57">
        <v>0</v>
      </c>
    </row>
    <row r="58" spans="1:48" x14ac:dyDescent="0.25">
      <c r="A58">
        <v>2002</v>
      </c>
      <c r="B58" t="s">
        <v>168</v>
      </c>
      <c r="C58" t="s">
        <v>144</v>
      </c>
      <c r="D58" t="s">
        <v>169</v>
      </c>
      <c r="E58">
        <v>1980</v>
      </c>
      <c r="F58" s="9">
        <v>3409774</v>
      </c>
      <c r="G58" s="9">
        <v>0</v>
      </c>
      <c r="H58" s="9">
        <v>3409774</v>
      </c>
      <c r="I58">
        <v>1378.05</v>
      </c>
      <c r="J58">
        <v>1</v>
      </c>
      <c r="K58">
        <v>0</v>
      </c>
      <c r="L58">
        <v>151.5855</v>
      </c>
      <c r="M58">
        <v>7.9</v>
      </c>
      <c r="N58">
        <v>0</v>
      </c>
      <c r="O58">
        <v>0</v>
      </c>
      <c r="P58">
        <v>4.75</v>
      </c>
      <c r="Q58">
        <v>0</v>
      </c>
      <c r="R58">
        <v>0</v>
      </c>
      <c r="S58">
        <v>0</v>
      </c>
      <c r="U58">
        <v>0</v>
      </c>
      <c r="V58">
        <v>0</v>
      </c>
      <c r="W58">
        <v>1630.4711</v>
      </c>
      <c r="X58">
        <v>-1.5299999999999994</v>
      </c>
      <c r="Y58" s="8">
        <v>13614916.82996694</v>
      </c>
      <c r="Z58" s="8">
        <v>662052.29999999993</v>
      </c>
      <c r="AA58" s="8">
        <v>14276969.129966941</v>
      </c>
      <c r="AB58">
        <v>8756.3460216908734</v>
      </c>
      <c r="AC58" s="8">
        <v>10867195.129966941</v>
      </c>
      <c r="AD58">
        <v>14283692.108234081</v>
      </c>
      <c r="AE58">
        <v>44437.775999999998</v>
      </c>
      <c r="AF58">
        <v>0</v>
      </c>
      <c r="AG58">
        <v>0</v>
      </c>
      <c r="AH58">
        <v>0</v>
      </c>
      <c r="AI58">
        <v>0</v>
      </c>
      <c r="AJ58">
        <v>14321406.905966941</v>
      </c>
      <c r="AK58">
        <v>16.489999999999998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125382.08098270516</v>
      </c>
      <c r="AR58">
        <v>0</v>
      </c>
      <c r="AS58">
        <v>2996691.8411933887</v>
      </c>
      <c r="AT58">
        <v>1630471.1</v>
      </c>
      <c r="AU58">
        <v>0</v>
      </c>
      <c r="AV58">
        <v>0</v>
      </c>
    </row>
    <row r="59" spans="1:48" x14ac:dyDescent="0.25">
      <c r="A59">
        <v>2003</v>
      </c>
      <c r="B59" t="s">
        <v>170</v>
      </c>
      <c r="C59" t="s">
        <v>144</v>
      </c>
      <c r="D59" t="s">
        <v>171</v>
      </c>
      <c r="E59">
        <v>1980</v>
      </c>
      <c r="F59" s="9">
        <v>3247716</v>
      </c>
      <c r="G59" s="9">
        <v>0</v>
      </c>
      <c r="H59" s="9">
        <v>3247716</v>
      </c>
      <c r="I59">
        <v>1386.12</v>
      </c>
      <c r="J59">
        <v>1</v>
      </c>
      <c r="K59">
        <v>0</v>
      </c>
      <c r="L59">
        <v>152.47319999999999</v>
      </c>
      <c r="M59">
        <v>2.6</v>
      </c>
      <c r="N59">
        <v>0</v>
      </c>
      <c r="O59">
        <v>0</v>
      </c>
      <c r="P59">
        <v>4.75</v>
      </c>
      <c r="Q59">
        <v>0</v>
      </c>
      <c r="R59">
        <v>0</v>
      </c>
      <c r="S59">
        <v>0</v>
      </c>
      <c r="U59">
        <v>0</v>
      </c>
      <c r="V59">
        <v>0</v>
      </c>
      <c r="W59">
        <v>1617.4331999999999</v>
      </c>
      <c r="X59">
        <v>1.1899999999999995</v>
      </c>
      <c r="Y59" s="8">
        <v>13711887.519556044</v>
      </c>
      <c r="Z59" s="8">
        <v>551544.69999999995</v>
      </c>
      <c r="AA59" s="8">
        <v>14263432.219556043</v>
      </c>
      <c r="AB59">
        <v>8818.560308738588</v>
      </c>
      <c r="AC59" s="8">
        <v>11015716.219556043</v>
      </c>
      <c r="AD59">
        <v>14270203.081467777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14263432.219556043</v>
      </c>
      <c r="AK59">
        <v>12.7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121164.04106533367</v>
      </c>
      <c r="AR59">
        <v>0</v>
      </c>
      <c r="AS59">
        <v>2962995.3839112087</v>
      </c>
      <c r="AT59">
        <v>1617433.2</v>
      </c>
      <c r="AU59">
        <v>0</v>
      </c>
      <c r="AV59">
        <v>0</v>
      </c>
    </row>
    <row r="60" spans="1:48" x14ac:dyDescent="0.25">
      <c r="A60">
        <v>2005</v>
      </c>
      <c r="B60" t="s">
        <v>172</v>
      </c>
      <c r="C60" t="s">
        <v>173</v>
      </c>
      <c r="D60" t="s">
        <v>174</v>
      </c>
      <c r="E60">
        <v>2004</v>
      </c>
      <c r="F60" s="9">
        <v>2149255</v>
      </c>
      <c r="G60" s="9">
        <v>0</v>
      </c>
      <c r="H60" s="9">
        <v>2149255</v>
      </c>
      <c r="I60">
        <v>172.22</v>
      </c>
      <c r="J60">
        <v>1</v>
      </c>
      <c r="K60">
        <v>0</v>
      </c>
      <c r="L60">
        <v>18.944199999999999</v>
      </c>
      <c r="M60">
        <v>0.4</v>
      </c>
      <c r="N60">
        <v>0</v>
      </c>
      <c r="O60">
        <v>0</v>
      </c>
      <c r="P60">
        <v>0.5</v>
      </c>
      <c r="Q60">
        <v>0</v>
      </c>
      <c r="R60">
        <v>0</v>
      </c>
      <c r="S60">
        <v>0</v>
      </c>
      <c r="U60">
        <v>0</v>
      </c>
      <c r="V60">
        <v>0</v>
      </c>
      <c r="W60">
        <v>321.07420000000002</v>
      </c>
      <c r="X60">
        <v>3.6099999999999994</v>
      </c>
      <c r="Y60" s="8">
        <v>2758280.3365788874</v>
      </c>
      <c r="Z60" s="8">
        <v>364194.9</v>
      </c>
      <c r="AA60" s="8">
        <v>3122475.2365788873</v>
      </c>
      <c r="AB60">
        <v>9725.0892054823689</v>
      </c>
      <c r="AC60" s="8">
        <v>973220.23657888733</v>
      </c>
      <c r="AD60">
        <v>3123837.2617009715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3122475.2365788873</v>
      </c>
      <c r="AK60">
        <v>13.1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9513.8016398359014</v>
      </c>
      <c r="AR60">
        <v>0</v>
      </c>
      <c r="AS60">
        <v>697334.02731577749</v>
      </c>
      <c r="AT60">
        <v>321074.2</v>
      </c>
      <c r="AU60">
        <v>0</v>
      </c>
      <c r="AV60">
        <v>0</v>
      </c>
    </row>
    <row r="61" spans="1:48" x14ac:dyDescent="0.25">
      <c r="A61">
        <v>2006</v>
      </c>
      <c r="B61" t="s">
        <v>175</v>
      </c>
      <c r="C61" t="s">
        <v>173</v>
      </c>
      <c r="D61" t="s">
        <v>176</v>
      </c>
      <c r="E61">
        <v>2004</v>
      </c>
      <c r="F61" s="9">
        <v>677901</v>
      </c>
      <c r="G61" s="9">
        <v>0</v>
      </c>
      <c r="H61" s="9">
        <v>677901</v>
      </c>
      <c r="I61">
        <v>138.1</v>
      </c>
      <c r="J61">
        <v>1</v>
      </c>
      <c r="K61">
        <v>0</v>
      </c>
      <c r="L61">
        <v>15.191000000000001</v>
      </c>
      <c r="M61">
        <v>0.4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U61">
        <v>0</v>
      </c>
      <c r="V61">
        <v>0</v>
      </c>
      <c r="W61">
        <v>280.81220000000002</v>
      </c>
      <c r="X61">
        <v>-1.1500000000000004</v>
      </c>
      <c r="Y61" s="8">
        <v>2349857.7896712734</v>
      </c>
      <c r="Z61" s="8">
        <v>150800</v>
      </c>
      <c r="AA61" s="8">
        <v>2500657.7896712734</v>
      </c>
      <c r="AB61">
        <v>8905.0895569041277</v>
      </c>
      <c r="AC61" s="8">
        <v>1822756.7896712734</v>
      </c>
      <c r="AD61">
        <v>2501818.1377694756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2500657.7896712734</v>
      </c>
      <c r="AK61">
        <v>12.08</v>
      </c>
      <c r="AL61">
        <v>36.22</v>
      </c>
      <c r="AM61">
        <v>36.22</v>
      </c>
      <c r="AN61">
        <v>6951.29</v>
      </c>
      <c r="AO61">
        <v>6951.29</v>
      </c>
      <c r="AP61">
        <v>0</v>
      </c>
      <c r="AQ61">
        <v>8547.4727464217685</v>
      </c>
      <c r="AR61">
        <v>0</v>
      </c>
      <c r="AS61">
        <v>530291.55793425476</v>
      </c>
      <c r="AT61">
        <v>280812.2</v>
      </c>
      <c r="AU61">
        <v>0</v>
      </c>
      <c r="AV61">
        <v>0</v>
      </c>
    </row>
    <row r="62" spans="1:48" x14ac:dyDescent="0.25">
      <c r="A62">
        <v>2008</v>
      </c>
      <c r="B62" t="s">
        <v>177</v>
      </c>
      <c r="C62" t="s">
        <v>178</v>
      </c>
      <c r="D62" t="s">
        <v>179</v>
      </c>
      <c r="E62">
        <v>2007</v>
      </c>
      <c r="F62" s="9">
        <v>1663123</v>
      </c>
      <c r="G62" s="9">
        <v>0</v>
      </c>
      <c r="H62" s="9">
        <v>1663123</v>
      </c>
      <c r="I62">
        <v>582.94000000000005</v>
      </c>
      <c r="J62">
        <v>1</v>
      </c>
      <c r="K62">
        <v>0</v>
      </c>
      <c r="L62">
        <v>64.123400000000004</v>
      </c>
      <c r="M62">
        <v>6.8</v>
      </c>
      <c r="N62">
        <v>0</v>
      </c>
      <c r="O62">
        <v>0</v>
      </c>
      <c r="P62">
        <v>1.75</v>
      </c>
      <c r="Q62">
        <v>0</v>
      </c>
      <c r="R62">
        <v>0</v>
      </c>
      <c r="S62">
        <v>0</v>
      </c>
      <c r="U62">
        <v>0</v>
      </c>
      <c r="V62">
        <v>0</v>
      </c>
      <c r="W62">
        <v>806.23950000000002</v>
      </c>
      <c r="X62">
        <v>-0.75</v>
      </c>
      <c r="Y62" s="8">
        <v>6761762.2999201473</v>
      </c>
      <c r="Z62" s="8">
        <v>663426.4</v>
      </c>
      <c r="AA62" s="8">
        <v>7425188.6999201477</v>
      </c>
      <c r="AB62">
        <v>9209.6563117040878</v>
      </c>
      <c r="AC62" s="8">
        <v>5762065.6999201477</v>
      </c>
      <c r="AD62">
        <v>7428527.6245392002</v>
      </c>
      <c r="AE62">
        <v>0</v>
      </c>
      <c r="AF62">
        <v>42666.34</v>
      </c>
      <c r="AG62">
        <v>42666.34</v>
      </c>
      <c r="AH62">
        <v>43420.93</v>
      </c>
      <c r="AI62">
        <v>754.59</v>
      </c>
      <c r="AJ62">
        <v>7467855.0399201475</v>
      </c>
      <c r="AK62">
        <v>14.7</v>
      </c>
      <c r="AL62">
        <v>169.11</v>
      </c>
      <c r="AM62">
        <v>169.11</v>
      </c>
      <c r="AN62">
        <v>32455.34</v>
      </c>
      <c r="AO62">
        <v>32455.34</v>
      </c>
      <c r="AP62">
        <v>0</v>
      </c>
      <c r="AQ62">
        <v>43459.012626404095</v>
      </c>
      <c r="AR62">
        <v>102419.59</v>
      </c>
      <c r="AS62">
        <v>1626407.2059840297</v>
      </c>
      <c r="AT62">
        <v>806239.5</v>
      </c>
      <c r="AU62">
        <v>102419.59</v>
      </c>
      <c r="AV62">
        <v>0</v>
      </c>
    </row>
    <row r="63" spans="1:48" x14ac:dyDescent="0.25">
      <c r="A63">
        <v>2009</v>
      </c>
      <c r="B63" t="s">
        <v>180</v>
      </c>
      <c r="C63" t="s">
        <v>178</v>
      </c>
      <c r="D63" t="s">
        <v>181</v>
      </c>
      <c r="E63">
        <v>2007</v>
      </c>
      <c r="F63" s="9">
        <v>459440</v>
      </c>
      <c r="G63" s="9">
        <v>0</v>
      </c>
      <c r="H63" s="9">
        <v>459440</v>
      </c>
      <c r="I63">
        <v>172.25</v>
      </c>
      <c r="J63">
        <v>1</v>
      </c>
      <c r="K63">
        <v>0</v>
      </c>
      <c r="L63">
        <v>18.947500000000002</v>
      </c>
      <c r="M63">
        <v>1.8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U63">
        <v>0</v>
      </c>
      <c r="V63">
        <v>0</v>
      </c>
      <c r="W63">
        <v>318.8075</v>
      </c>
      <c r="X63">
        <v>2.0400000000000009</v>
      </c>
      <c r="Y63" s="8">
        <v>2715388.7865353418</v>
      </c>
      <c r="Z63" s="8">
        <v>98781.2</v>
      </c>
      <c r="AA63" s="8">
        <v>2814169.9865353419</v>
      </c>
      <c r="AB63">
        <v>8827.1762318494457</v>
      </c>
      <c r="AC63" s="8">
        <v>2354729.9865353419</v>
      </c>
      <c r="AD63">
        <v>2815510.8320231773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2814169.9865353419</v>
      </c>
      <c r="AK63">
        <v>16.09</v>
      </c>
      <c r="AL63">
        <v>58.75</v>
      </c>
      <c r="AM63">
        <v>58.75</v>
      </c>
      <c r="AN63">
        <v>11275.21</v>
      </c>
      <c r="AO63">
        <v>11275.21</v>
      </c>
      <c r="AP63">
        <v>0</v>
      </c>
      <c r="AQ63">
        <v>11280.721254168428</v>
      </c>
      <c r="AR63">
        <v>0</v>
      </c>
      <c r="AS63">
        <v>582590.23730706843</v>
      </c>
      <c r="AT63">
        <v>318807.5</v>
      </c>
      <c r="AU63">
        <v>0</v>
      </c>
      <c r="AV63">
        <v>0</v>
      </c>
    </row>
    <row r="64" spans="1:48" x14ac:dyDescent="0.25">
      <c r="A64">
        <v>2010</v>
      </c>
      <c r="B64" t="s">
        <v>182</v>
      </c>
      <c r="C64" t="s">
        <v>178</v>
      </c>
      <c r="D64" t="s">
        <v>183</v>
      </c>
      <c r="E64">
        <v>2007</v>
      </c>
      <c r="F64" s="9">
        <v>228084</v>
      </c>
      <c r="G64" s="9">
        <v>0</v>
      </c>
      <c r="H64" s="9">
        <v>228084</v>
      </c>
      <c r="I64">
        <v>49.49</v>
      </c>
      <c r="J64">
        <v>1</v>
      </c>
      <c r="K64">
        <v>0</v>
      </c>
      <c r="L64">
        <v>5.4439000000000002</v>
      </c>
      <c r="M64">
        <v>0.3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U64">
        <v>0</v>
      </c>
      <c r="V64">
        <v>0</v>
      </c>
      <c r="W64">
        <v>140.93639999999999</v>
      </c>
      <c r="X64">
        <v>0.49000000000000021</v>
      </c>
      <c r="Y64" s="8">
        <v>1190180.916749422</v>
      </c>
      <c r="Z64" s="8">
        <v>103377.60000000001</v>
      </c>
      <c r="AA64" s="8">
        <v>1293558.5167494221</v>
      </c>
      <c r="AB64">
        <v>9178.3138830665612</v>
      </c>
      <c r="AC64" s="8">
        <v>1065474.5167494221</v>
      </c>
      <c r="AD64">
        <v>1294146.2221711446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1293558.5167494221</v>
      </c>
      <c r="AK64">
        <v>13.44</v>
      </c>
      <c r="AL64">
        <v>19.920000000000002</v>
      </c>
      <c r="AM64">
        <v>19.920000000000002</v>
      </c>
      <c r="AN64">
        <v>3823.02</v>
      </c>
      <c r="AO64">
        <v>3823.02</v>
      </c>
      <c r="AP64">
        <v>0</v>
      </c>
      <c r="AQ64">
        <v>3723.6443813452383</v>
      </c>
      <c r="AR64">
        <v>0</v>
      </c>
      <c r="AS64">
        <v>279387.22334988444</v>
      </c>
      <c r="AT64">
        <v>140936.4</v>
      </c>
      <c r="AU64">
        <v>0</v>
      </c>
      <c r="AV64">
        <v>0</v>
      </c>
    </row>
    <row r="65" spans="1:48" x14ac:dyDescent="0.25">
      <c r="A65">
        <v>2011</v>
      </c>
      <c r="B65" t="s">
        <v>184</v>
      </c>
      <c r="C65" t="s">
        <v>178</v>
      </c>
      <c r="D65" t="s">
        <v>185</v>
      </c>
      <c r="E65">
        <v>2007</v>
      </c>
      <c r="F65" s="9">
        <v>225460</v>
      </c>
      <c r="G65" s="9">
        <v>0</v>
      </c>
      <c r="H65" s="9">
        <v>225460</v>
      </c>
      <c r="I65">
        <v>53.89</v>
      </c>
      <c r="J65">
        <v>1</v>
      </c>
      <c r="K65">
        <v>0</v>
      </c>
      <c r="L65">
        <v>5.9279000000000002</v>
      </c>
      <c r="M65">
        <v>1.4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U65">
        <v>0</v>
      </c>
      <c r="V65">
        <v>0</v>
      </c>
      <c r="W65">
        <v>141.28790000000001</v>
      </c>
      <c r="X65">
        <v>-7.13</v>
      </c>
      <c r="Y65" s="8">
        <v>1142776.4074403474</v>
      </c>
      <c r="Z65" s="8">
        <v>54243.200000000004</v>
      </c>
      <c r="AA65" s="8">
        <v>1197019.6074403473</v>
      </c>
      <c r="AB65">
        <v>8472.2018477190704</v>
      </c>
      <c r="AC65" s="8">
        <v>971559.60744034732</v>
      </c>
      <c r="AD65">
        <v>1197583.9047509641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1197019.6074403473</v>
      </c>
      <c r="AK65">
        <v>11.33</v>
      </c>
      <c r="AL65">
        <v>12.09</v>
      </c>
      <c r="AM65">
        <v>12.09</v>
      </c>
      <c r="AN65">
        <v>2320.3000000000002</v>
      </c>
      <c r="AO65">
        <v>2320.3000000000002</v>
      </c>
      <c r="AP65">
        <v>0</v>
      </c>
      <c r="AQ65">
        <v>2887.6731471487201</v>
      </c>
      <c r="AR65">
        <v>0</v>
      </c>
      <c r="AS65">
        <v>250252.56148806948</v>
      </c>
      <c r="AT65">
        <v>141287.9</v>
      </c>
      <c r="AU65">
        <v>0</v>
      </c>
      <c r="AV65">
        <v>0</v>
      </c>
    </row>
    <row r="66" spans="1:48" x14ac:dyDescent="0.25">
      <c r="A66">
        <v>2012</v>
      </c>
      <c r="B66" t="s">
        <v>186</v>
      </c>
      <c r="C66" t="s">
        <v>178</v>
      </c>
      <c r="D66" t="s">
        <v>187</v>
      </c>
      <c r="E66">
        <v>2007</v>
      </c>
      <c r="F66" s="9">
        <v>201707</v>
      </c>
      <c r="G66" s="9">
        <v>0</v>
      </c>
      <c r="H66" s="9">
        <v>201707</v>
      </c>
      <c r="I66">
        <v>38.31</v>
      </c>
      <c r="J66">
        <v>1</v>
      </c>
      <c r="K66">
        <v>0</v>
      </c>
      <c r="L66">
        <v>3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U66">
        <v>0</v>
      </c>
      <c r="V66">
        <v>0</v>
      </c>
      <c r="W66">
        <v>121.9</v>
      </c>
      <c r="X66">
        <v>4.4200000000000017</v>
      </c>
      <c r="Y66" s="8">
        <v>1051836.862565428</v>
      </c>
      <c r="Z66" s="8">
        <v>91845.900000000009</v>
      </c>
      <c r="AA66" s="8">
        <v>1143682.7625654279</v>
      </c>
      <c r="AB66">
        <v>9382.1391514801307</v>
      </c>
      <c r="AC66" s="8">
        <v>941975.76256542793</v>
      </c>
      <c r="AD66">
        <v>1144202.1543807376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1143682.7625654279</v>
      </c>
      <c r="AK66">
        <v>12.25</v>
      </c>
      <c r="AL66">
        <v>17.98</v>
      </c>
      <c r="AM66">
        <v>17.98</v>
      </c>
      <c r="AN66">
        <v>3450.7</v>
      </c>
      <c r="AO66">
        <v>3450.7</v>
      </c>
      <c r="AP66">
        <v>0</v>
      </c>
      <c r="AQ66">
        <v>2519.228590933521</v>
      </c>
      <c r="AR66">
        <v>0</v>
      </c>
      <c r="AS66">
        <v>247105.73251308559</v>
      </c>
      <c r="AT66">
        <v>121900</v>
      </c>
      <c r="AU66">
        <v>0</v>
      </c>
      <c r="AV66">
        <v>0</v>
      </c>
    </row>
    <row r="67" spans="1:48" x14ac:dyDescent="0.25">
      <c r="A67">
        <v>2014</v>
      </c>
      <c r="B67" t="s">
        <v>188</v>
      </c>
      <c r="C67" t="s">
        <v>189</v>
      </c>
      <c r="D67" t="s">
        <v>190</v>
      </c>
      <c r="E67">
        <v>2013</v>
      </c>
      <c r="F67" s="9">
        <v>1908502</v>
      </c>
      <c r="G67" s="9">
        <v>0</v>
      </c>
      <c r="H67" s="9">
        <v>1908502</v>
      </c>
      <c r="I67">
        <v>829.18</v>
      </c>
      <c r="J67">
        <v>1</v>
      </c>
      <c r="K67">
        <v>0</v>
      </c>
      <c r="L67">
        <v>91.209800000000001</v>
      </c>
      <c r="M67">
        <v>3.5</v>
      </c>
      <c r="N67">
        <v>0</v>
      </c>
      <c r="O67">
        <v>0</v>
      </c>
      <c r="P67">
        <v>4.75</v>
      </c>
      <c r="Q67">
        <v>0</v>
      </c>
      <c r="R67">
        <v>0</v>
      </c>
      <c r="S67">
        <v>0</v>
      </c>
      <c r="U67">
        <v>0</v>
      </c>
      <c r="V67">
        <v>0</v>
      </c>
      <c r="W67">
        <v>1086.2675999999999</v>
      </c>
      <c r="X67">
        <v>-1.75</v>
      </c>
      <c r="Y67" s="8">
        <v>9059474.9456748627</v>
      </c>
      <c r="Z67" s="8">
        <v>306019</v>
      </c>
      <c r="AA67" s="8">
        <v>9365493.9456748627</v>
      </c>
      <c r="AB67">
        <v>8621.7189444616251</v>
      </c>
      <c r="AC67" s="8">
        <v>7456991.9456748627</v>
      </c>
      <c r="AD67">
        <v>9369967.4693792034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9365493.9456748627</v>
      </c>
      <c r="AK67">
        <v>3.33</v>
      </c>
      <c r="AL67">
        <v>227.86</v>
      </c>
      <c r="AM67">
        <v>227.86</v>
      </c>
      <c r="AN67">
        <v>43730.559999999998</v>
      </c>
      <c r="AO67">
        <v>43730.559999999998</v>
      </c>
      <c r="AP67">
        <v>0</v>
      </c>
      <c r="AQ67">
        <v>48722.125643154046</v>
      </c>
      <c r="AR67">
        <v>0</v>
      </c>
      <c r="AS67">
        <v>1934302.5891349725</v>
      </c>
      <c r="AT67">
        <v>1086267.5999999999</v>
      </c>
      <c r="AU67">
        <v>0</v>
      </c>
      <c r="AV67">
        <v>0</v>
      </c>
    </row>
    <row r="68" spans="1:48" x14ac:dyDescent="0.25">
      <c r="A68">
        <v>2015</v>
      </c>
      <c r="B68" t="s">
        <v>191</v>
      </c>
      <c r="C68" t="s">
        <v>189</v>
      </c>
      <c r="D68" t="s">
        <v>192</v>
      </c>
      <c r="E68">
        <v>2013</v>
      </c>
      <c r="F68" s="9">
        <v>321071</v>
      </c>
      <c r="G68" s="9">
        <v>0</v>
      </c>
      <c r="H68" s="9">
        <v>321071</v>
      </c>
      <c r="I68">
        <v>598.04999999999995</v>
      </c>
      <c r="J68">
        <v>1</v>
      </c>
      <c r="K68">
        <v>0</v>
      </c>
      <c r="L68">
        <v>54</v>
      </c>
      <c r="M68">
        <v>0</v>
      </c>
      <c r="N68">
        <v>0</v>
      </c>
      <c r="O68">
        <v>0</v>
      </c>
      <c r="P68">
        <v>0.75</v>
      </c>
      <c r="Q68">
        <v>0</v>
      </c>
      <c r="R68">
        <v>0</v>
      </c>
      <c r="S68">
        <v>0</v>
      </c>
      <c r="U68">
        <v>0</v>
      </c>
      <c r="V68">
        <v>0</v>
      </c>
      <c r="W68">
        <v>727.51</v>
      </c>
      <c r="X68">
        <v>-1.33</v>
      </c>
      <c r="Y68" s="8">
        <v>6081731.8592324164</v>
      </c>
      <c r="Z68" s="8">
        <v>83014.399999999994</v>
      </c>
      <c r="AA68" s="8">
        <v>6164746.2592324167</v>
      </c>
      <c r="AB68">
        <v>8473.76154174158</v>
      </c>
      <c r="AC68" s="8">
        <v>5843675.2592324167</v>
      </c>
      <c r="AD68">
        <v>6167749.3881994775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6164746.2592324167</v>
      </c>
      <c r="AK68">
        <v>14.27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6030.9357816149386</v>
      </c>
      <c r="AR68">
        <v>0</v>
      </c>
      <c r="AS68">
        <v>1249552.1318464836</v>
      </c>
      <c r="AT68">
        <v>727510</v>
      </c>
      <c r="AU68">
        <v>0</v>
      </c>
      <c r="AV68">
        <v>0</v>
      </c>
    </row>
    <row r="69" spans="1:48" x14ac:dyDescent="0.25">
      <c r="A69">
        <v>2016</v>
      </c>
      <c r="B69" t="s">
        <v>193</v>
      </c>
      <c r="C69" t="s">
        <v>189</v>
      </c>
      <c r="D69" t="s">
        <v>194</v>
      </c>
      <c r="E69">
        <v>2013</v>
      </c>
      <c r="F69" s="9">
        <v>29535</v>
      </c>
      <c r="G69" s="9">
        <v>0</v>
      </c>
      <c r="H69" s="9">
        <v>29535</v>
      </c>
      <c r="I69">
        <v>3.88</v>
      </c>
      <c r="J69">
        <v>1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U69">
        <v>0</v>
      </c>
      <c r="V69">
        <v>0</v>
      </c>
      <c r="W69">
        <v>33.284999999999997</v>
      </c>
      <c r="X69">
        <v>16.82</v>
      </c>
      <c r="Y69" s="8">
        <v>306516.91963923583</v>
      </c>
      <c r="Z69" s="8">
        <v>1180.1999999999998</v>
      </c>
      <c r="AA69" s="8">
        <v>307697.11963923584</v>
      </c>
      <c r="AB69">
        <v>9244.3178500596623</v>
      </c>
      <c r="AC69" s="8">
        <v>278162.11963923584</v>
      </c>
      <c r="AD69">
        <v>307848.47617082403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307697.11963923584</v>
      </c>
      <c r="AK69">
        <v>13.4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456.32516512355045</v>
      </c>
      <c r="AR69">
        <v>0</v>
      </c>
      <c r="AS69">
        <v>61775.463927847173</v>
      </c>
      <c r="AT69">
        <v>33285</v>
      </c>
      <c r="AU69">
        <v>0</v>
      </c>
      <c r="AV69">
        <v>0</v>
      </c>
    </row>
    <row r="70" spans="1:48" x14ac:dyDescent="0.25">
      <c r="A70">
        <v>2017</v>
      </c>
      <c r="B70" t="s">
        <v>195</v>
      </c>
      <c r="C70" t="s">
        <v>189</v>
      </c>
      <c r="D70" t="s">
        <v>196</v>
      </c>
      <c r="E70">
        <v>2013</v>
      </c>
      <c r="F70" s="9">
        <v>36809</v>
      </c>
      <c r="G70" s="9">
        <v>0</v>
      </c>
      <c r="H70" s="9">
        <v>36809</v>
      </c>
      <c r="I70">
        <v>4</v>
      </c>
      <c r="J70">
        <v>1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U70">
        <v>0</v>
      </c>
      <c r="V70">
        <v>0</v>
      </c>
      <c r="W70">
        <v>31.09</v>
      </c>
      <c r="X70">
        <v>-12.18</v>
      </c>
      <c r="Y70" s="8">
        <v>244118.73031163972</v>
      </c>
      <c r="Z70" s="8">
        <v>2359.6999999999998</v>
      </c>
      <c r="AA70" s="8">
        <v>246478.43031163974</v>
      </c>
      <c r="AB70">
        <v>7927.900621152774</v>
      </c>
      <c r="AC70" s="8">
        <v>209669.43031163974</v>
      </c>
      <c r="AD70">
        <v>246598.97492744485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246478.43031163974</v>
      </c>
      <c r="AK70">
        <v>5.05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285.20322820221901</v>
      </c>
      <c r="AR70">
        <v>0</v>
      </c>
      <c r="AS70">
        <v>49767.626062327952</v>
      </c>
      <c r="AT70">
        <v>31090</v>
      </c>
      <c r="AU70">
        <v>0</v>
      </c>
      <c r="AV70">
        <v>0</v>
      </c>
    </row>
    <row r="71" spans="1:48" x14ac:dyDescent="0.25">
      <c r="A71">
        <v>2018</v>
      </c>
      <c r="B71" t="s">
        <v>197</v>
      </c>
      <c r="C71" t="s">
        <v>189</v>
      </c>
      <c r="D71" t="s">
        <v>198</v>
      </c>
      <c r="E71">
        <v>2013</v>
      </c>
      <c r="F71" s="9">
        <v>34014</v>
      </c>
      <c r="G71" s="9">
        <v>0</v>
      </c>
      <c r="H71" s="9">
        <v>34014</v>
      </c>
      <c r="I71">
        <v>3.46</v>
      </c>
      <c r="J71">
        <v>1</v>
      </c>
      <c r="K71">
        <v>0</v>
      </c>
      <c r="L71">
        <v>0.38059999999999999</v>
      </c>
      <c r="M71">
        <v>0.5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U71">
        <v>0</v>
      </c>
      <c r="V71">
        <v>0</v>
      </c>
      <c r="W71">
        <v>31.177499999999998</v>
      </c>
      <c r="X71">
        <v>6.82</v>
      </c>
      <c r="Y71" s="8">
        <v>272521.8442633404</v>
      </c>
      <c r="Z71" s="8">
        <v>1109.5</v>
      </c>
      <c r="AA71" s="8">
        <v>273631.3442633404</v>
      </c>
      <c r="AB71">
        <v>8776.5646464065558</v>
      </c>
      <c r="AC71" s="8">
        <v>239617.3442633404</v>
      </c>
      <c r="AD71">
        <v>273765.91419565689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273631.3442633404</v>
      </c>
      <c r="AK71">
        <v>18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324.692905953256</v>
      </c>
      <c r="AR71">
        <v>0</v>
      </c>
      <c r="AS71">
        <v>54948.168852668081</v>
      </c>
      <c r="AT71">
        <v>31177.5</v>
      </c>
      <c r="AU71">
        <v>0</v>
      </c>
      <c r="AV71">
        <v>0</v>
      </c>
    </row>
    <row r="72" spans="1:48" x14ac:dyDescent="0.25">
      <c r="A72">
        <v>2019</v>
      </c>
      <c r="B72" t="s">
        <v>199</v>
      </c>
      <c r="C72" t="s">
        <v>189</v>
      </c>
      <c r="D72" t="s">
        <v>200</v>
      </c>
      <c r="E72">
        <v>2013</v>
      </c>
      <c r="F72" s="9">
        <v>45123</v>
      </c>
      <c r="G72" s="9">
        <v>0</v>
      </c>
      <c r="H72" s="9">
        <v>45123</v>
      </c>
      <c r="I72">
        <v>5.63</v>
      </c>
      <c r="J72">
        <v>1</v>
      </c>
      <c r="K72">
        <v>0</v>
      </c>
      <c r="L72">
        <v>0.61929999999999996</v>
      </c>
      <c r="M72">
        <v>0.2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U72">
        <v>0</v>
      </c>
      <c r="V72">
        <v>0</v>
      </c>
      <c r="W72">
        <v>32.307499999999997</v>
      </c>
      <c r="X72">
        <v>24.82</v>
      </c>
      <c r="Y72" s="8">
        <v>309608.14581201499</v>
      </c>
      <c r="Z72" s="8">
        <v>520.1</v>
      </c>
      <c r="AA72" s="8">
        <v>310128.24581201497</v>
      </c>
      <c r="AB72">
        <v>9599.264746947767</v>
      </c>
      <c r="AC72" s="8">
        <v>265005.24581201497</v>
      </c>
      <c r="AD72">
        <v>310281.1287757245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310128.24581201497</v>
      </c>
      <c r="AK72">
        <v>2.5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414.67048310961911</v>
      </c>
      <c r="AR72">
        <v>0</v>
      </c>
      <c r="AS72">
        <v>62129.669162402992</v>
      </c>
      <c r="AT72">
        <v>32307.499999999996</v>
      </c>
      <c r="AU72">
        <v>0</v>
      </c>
      <c r="AV72">
        <v>0</v>
      </c>
    </row>
    <row r="73" spans="1:48" x14ac:dyDescent="0.25">
      <c r="A73">
        <v>2020</v>
      </c>
      <c r="B73" t="s">
        <v>201</v>
      </c>
      <c r="C73" t="s">
        <v>189</v>
      </c>
      <c r="D73" t="s">
        <v>202</v>
      </c>
      <c r="E73">
        <v>2013</v>
      </c>
      <c r="F73" s="9">
        <v>22863</v>
      </c>
      <c r="G73" s="9">
        <v>0</v>
      </c>
      <c r="H73" s="9">
        <v>22863</v>
      </c>
      <c r="I73">
        <v>2.69</v>
      </c>
      <c r="J73">
        <v>1</v>
      </c>
      <c r="K73">
        <v>0</v>
      </c>
      <c r="L73">
        <v>0.2959</v>
      </c>
      <c r="M73">
        <v>0.4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U73">
        <v>0</v>
      </c>
      <c r="V73">
        <v>0</v>
      </c>
      <c r="W73">
        <v>53.91</v>
      </c>
      <c r="X73">
        <v>13.82</v>
      </c>
      <c r="Y73" s="8">
        <v>488882.60488208948</v>
      </c>
      <c r="Z73" s="8">
        <v>4497.3</v>
      </c>
      <c r="AA73" s="8">
        <v>493379.90488208947</v>
      </c>
      <c r="AB73">
        <v>9151.9181020606466</v>
      </c>
      <c r="AC73" s="8">
        <v>470516.90488208947</v>
      </c>
      <c r="AD73">
        <v>493621.31268272846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493379.90488208947</v>
      </c>
      <c r="AK73">
        <v>13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25247.638956870735</v>
      </c>
      <c r="AR73">
        <v>0</v>
      </c>
      <c r="AS73">
        <v>99575.4409764179</v>
      </c>
      <c r="AT73">
        <v>53910</v>
      </c>
      <c r="AU73">
        <v>0</v>
      </c>
      <c r="AV73">
        <v>0</v>
      </c>
    </row>
    <row r="74" spans="1:48" x14ac:dyDescent="0.25">
      <c r="A74">
        <v>2021</v>
      </c>
      <c r="B74" t="s">
        <v>203</v>
      </c>
      <c r="C74" t="s">
        <v>189</v>
      </c>
      <c r="D74" t="s">
        <v>204</v>
      </c>
      <c r="E74">
        <v>2013</v>
      </c>
      <c r="F74" s="9">
        <v>8636</v>
      </c>
      <c r="G74" s="9">
        <v>0</v>
      </c>
      <c r="H74" s="9">
        <v>8636</v>
      </c>
      <c r="I74">
        <v>7</v>
      </c>
      <c r="J74">
        <v>1</v>
      </c>
      <c r="K74">
        <v>0</v>
      </c>
      <c r="L74">
        <v>0.77</v>
      </c>
      <c r="M74">
        <v>0.1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U74">
        <v>0</v>
      </c>
      <c r="V74">
        <v>0</v>
      </c>
      <c r="W74">
        <v>32.96</v>
      </c>
      <c r="X74">
        <v>-3.1799999999999997</v>
      </c>
      <c r="Y74" s="8">
        <v>272681.23540452047</v>
      </c>
      <c r="Z74" s="8">
        <v>2634.7999999999997</v>
      </c>
      <c r="AA74" s="8">
        <v>275316.03540452046</v>
      </c>
      <c r="AB74">
        <v>8353.0350547487997</v>
      </c>
      <c r="AC74" s="8">
        <v>266680.03540452046</v>
      </c>
      <c r="AD74">
        <v>275450.68404339033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275316.03540452046</v>
      </c>
      <c r="AK74">
        <v>12.5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292.59682559464397</v>
      </c>
      <c r="AR74">
        <v>0</v>
      </c>
      <c r="AS74">
        <v>55590.167080904095</v>
      </c>
      <c r="AT74">
        <v>32960</v>
      </c>
      <c r="AU74">
        <v>0</v>
      </c>
      <c r="AV74">
        <v>0</v>
      </c>
    </row>
    <row r="75" spans="1:48" x14ac:dyDescent="0.25">
      <c r="A75">
        <v>2022</v>
      </c>
      <c r="B75" t="s">
        <v>205</v>
      </c>
      <c r="C75" t="s">
        <v>189</v>
      </c>
      <c r="D75" t="s">
        <v>206</v>
      </c>
      <c r="E75">
        <v>2013</v>
      </c>
      <c r="F75" s="9">
        <v>33825</v>
      </c>
      <c r="G75" s="9">
        <v>0</v>
      </c>
      <c r="H75" s="9">
        <v>33825</v>
      </c>
      <c r="I75">
        <v>14.46</v>
      </c>
      <c r="J75">
        <v>1</v>
      </c>
      <c r="K75">
        <v>0</v>
      </c>
      <c r="L75">
        <v>1.5906</v>
      </c>
      <c r="M75">
        <v>0.2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U75">
        <v>0</v>
      </c>
      <c r="V75">
        <v>0</v>
      </c>
      <c r="W75">
        <v>41.026499999999999</v>
      </c>
      <c r="X75">
        <v>4.32</v>
      </c>
      <c r="Y75" s="8">
        <v>353812.84360763844</v>
      </c>
      <c r="Z75" s="8">
        <v>112644</v>
      </c>
      <c r="AA75" s="8">
        <v>466456.84360763844</v>
      </c>
      <c r="AB75">
        <v>11369.647510941428</v>
      </c>
      <c r="AC75" s="8">
        <v>432631.84360763844</v>
      </c>
      <c r="AD75">
        <v>466631.55463143066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466456.84360763844</v>
      </c>
      <c r="AK75">
        <v>3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849.73785343770737</v>
      </c>
      <c r="AR75">
        <v>0</v>
      </c>
      <c r="AS75">
        <v>115820.16872152771</v>
      </c>
      <c r="AT75">
        <v>41026.5</v>
      </c>
      <c r="AU75">
        <v>0</v>
      </c>
      <c r="AV75">
        <v>0</v>
      </c>
    </row>
    <row r="76" spans="1:48" x14ac:dyDescent="0.25">
      <c r="A76">
        <v>2023</v>
      </c>
      <c r="B76" t="s">
        <v>207</v>
      </c>
      <c r="C76" t="s">
        <v>189</v>
      </c>
      <c r="D76" t="s">
        <v>208</v>
      </c>
      <c r="E76">
        <v>2013</v>
      </c>
      <c r="F76" s="9">
        <v>599304</v>
      </c>
      <c r="G76" s="9">
        <v>0</v>
      </c>
      <c r="H76" s="9">
        <v>599304</v>
      </c>
      <c r="I76">
        <v>648.6</v>
      </c>
      <c r="J76">
        <v>1</v>
      </c>
      <c r="K76">
        <v>0</v>
      </c>
      <c r="L76">
        <v>39</v>
      </c>
      <c r="M76">
        <v>0</v>
      </c>
      <c r="N76">
        <v>0</v>
      </c>
      <c r="O76">
        <v>0</v>
      </c>
      <c r="P76">
        <v>0.25</v>
      </c>
      <c r="Q76">
        <v>0</v>
      </c>
      <c r="R76">
        <v>0</v>
      </c>
      <c r="S76">
        <v>0</v>
      </c>
      <c r="U76">
        <v>0</v>
      </c>
      <c r="V76">
        <v>0</v>
      </c>
      <c r="W76">
        <v>745.88</v>
      </c>
      <c r="X76">
        <v>-3.9999999999999147E-2</v>
      </c>
      <c r="Y76" s="8">
        <v>6280317.6500181286</v>
      </c>
      <c r="Z76" s="8">
        <v>413599.19999999995</v>
      </c>
      <c r="AA76" s="8">
        <v>6693916.8500181288</v>
      </c>
      <c r="AB76">
        <v>8974.5225103476823</v>
      </c>
      <c r="AC76" s="8">
        <v>6094612.8500181288</v>
      </c>
      <c r="AD76">
        <v>6697018.0396617465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6693916.8500181288</v>
      </c>
      <c r="AK76">
        <v>18.5</v>
      </c>
      <c r="AL76">
        <v>65.88</v>
      </c>
      <c r="AM76">
        <v>65.88</v>
      </c>
      <c r="AN76">
        <v>12643.59</v>
      </c>
      <c r="AO76">
        <v>12643.59</v>
      </c>
      <c r="AP76">
        <v>0</v>
      </c>
      <c r="AQ76">
        <v>3791.927760450405</v>
      </c>
      <c r="AR76">
        <v>0</v>
      </c>
      <c r="AS76">
        <v>1421503.2100036258</v>
      </c>
      <c r="AT76">
        <v>745880</v>
      </c>
      <c r="AU76">
        <v>0</v>
      </c>
      <c r="AV76">
        <v>0</v>
      </c>
    </row>
    <row r="77" spans="1:48" x14ac:dyDescent="0.25">
      <c r="A77">
        <v>2024</v>
      </c>
      <c r="B77" t="s">
        <v>209</v>
      </c>
      <c r="C77" t="s">
        <v>210</v>
      </c>
      <c r="D77" t="s">
        <v>211</v>
      </c>
      <c r="E77">
        <v>2223</v>
      </c>
      <c r="F77" s="9">
        <v>12344337</v>
      </c>
      <c r="G77" s="9">
        <v>0</v>
      </c>
      <c r="H77" s="9">
        <v>12344337</v>
      </c>
      <c r="I77">
        <v>4003.28</v>
      </c>
      <c r="J77">
        <v>1</v>
      </c>
      <c r="K77">
        <v>0</v>
      </c>
      <c r="L77">
        <v>440.36079999999998</v>
      </c>
      <c r="M77">
        <v>2.9</v>
      </c>
      <c r="N77">
        <v>0</v>
      </c>
      <c r="O77">
        <v>0</v>
      </c>
      <c r="P77">
        <v>4.5</v>
      </c>
      <c r="Q77">
        <v>0</v>
      </c>
      <c r="R77">
        <v>0</v>
      </c>
      <c r="S77">
        <v>0</v>
      </c>
      <c r="U77">
        <v>0</v>
      </c>
      <c r="V77">
        <v>0</v>
      </c>
      <c r="W77">
        <v>5015.8783999999996</v>
      </c>
      <c r="X77">
        <v>1.7599999999999998</v>
      </c>
      <c r="Y77" s="8">
        <v>42656181.638860568</v>
      </c>
      <c r="Z77" s="8">
        <v>1479315.5999999999</v>
      </c>
      <c r="AA77" s="8">
        <v>44135497.23886057</v>
      </c>
      <c r="AB77">
        <v>8799.1561435900385</v>
      </c>
      <c r="AC77" s="8">
        <v>31791160.23886057</v>
      </c>
      <c r="AD77">
        <v>44156560.649360888</v>
      </c>
      <c r="AE77">
        <v>0</v>
      </c>
      <c r="AF77">
        <v>25599.8</v>
      </c>
      <c r="AG77">
        <v>25599.8</v>
      </c>
      <c r="AH77">
        <v>10392.950000000001</v>
      </c>
      <c r="AI77">
        <v>-15206.85</v>
      </c>
      <c r="AJ77">
        <v>44161097.038860567</v>
      </c>
      <c r="AK77">
        <v>13.78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364889.78</v>
      </c>
      <c r="AR77">
        <v>0</v>
      </c>
      <c r="AS77">
        <v>9125041.1577721145</v>
      </c>
      <c r="AT77">
        <v>5015878.3999999994</v>
      </c>
      <c r="AU77">
        <v>0</v>
      </c>
      <c r="AV77">
        <v>0</v>
      </c>
    </row>
    <row r="78" spans="1:48" x14ac:dyDescent="0.25">
      <c r="A78">
        <v>2039</v>
      </c>
      <c r="B78" t="s">
        <v>212</v>
      </c>
      <c r="C78" t="s">
        <v>213</v>
      </c>
      <c r="D78" t="s">
        <v>214</v>
      </c>
      <c r="E78">
        <v>2025</v>
      </c>
      <c r="F78" s="9">
        <v>9431457</v>
      </c>
      <c r="G78" s="9">
        <v>0</v>
      </c>
      <c r="H78" s="9">
        <v>9431457</v>
      </c>
      <c r="I78">
        <v>2589.5700000000002</v>
      </c>
      <c r="J78">
        <v>1</v>
      </c>
      <c r="K78">
        <v>0</v>
      </c>
      <c r="L78">
        <v>284.85270000000003</v>
      </c>
      <c r="M78">
        <v>48.5</v>
      </c>
      <c r="N78">
        <v>0</v>
      </c>
      <c r="O78">
        <v>0</v>
      </c>
      <c r="P78">
        <v>4.25</v>
      </c>
      <c r="Q78">
        <v>0</v>
      </c>
      <c r="R78">
        <v>0</v>
      </c>
      <c r="S78">
        <v>0</v>
      </c>
      <c r="U78">
        <v>0</v>
      </c>
      <c r="V78">
        <v>0</v>
      </c>
      <c r="W78">
        <v>3233.7501999999999</v>
      </c>
      <c r="X78">
        <v>1.33</v>
      </c>
      <c r="Y78" s="8">
        <v>27435494.591336749</v>
      </c>
      <c r="Z78" s="8">
        <v>1217452.5999999999</v>
      </c>
      <c r="AA78" s="8">
        <v>28652947.191336751</v>
      </c>
      <c r="AB78">
        <v>8860.5938675587095</v>
      </c>
      <c r="AC78" s="8">
        <v>19221490.191336751</v>
      </c>
      <c r="AD78">
        <v>28666494.702216864</v>
      </c>
      <c r="AE78">
        <v>0</v>
      </c>
      <c r="AF78">
        <v>106665.85</v>
      </c>
      <c r="AG78">
        <v>106665.85</v>
      </c>
      <c r="AH78">
        <v>211466.3</v>
      </c>
      <c r="AI78">
        <v>104800.45</v>
      </c>
      <c r="AJ78">
        <v>28759613.041336752</v>
      </c>
      <c r="AK78">
        <v>14.98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232476.07269955348</v>
      </c>
      <c r="AR78">
        <v>1791500.09</v>
      </c>
      <c r="AS78">
        <v>6016373.2182673514</v>
      </c>
      <c r="AT78">
        <v>3233750.1999999997</v>
      </c>
      <c r="AU78">
        <v>1791500.09</v>
      </c>
      <c r="AV78">
        <v>0</v>
      </c>
    </row>
    <row r="79" spans="1:48" x14ac:dyDescent="0.25">
      <c r="A79">
        <v>2041</v>
      </c>
      <c r="B79" t="s">
        <v>215</v>
      </c>
      <c r="C79" t="s">
        <v>213</v>
      </c>
      <c r="D79" t="s">
        <v>216</v>
      </c>
      <c r="E79">
        <v>2025</v>
      </c>
      <c r="F79" s="9">
        <v>14585369</v>
      </c>
      <c r="G79" s="9">
        <v>0</v>
      </c>
      <c r="H79" s="9">
        <v>14585369</v>
      </c>
      <c r="I79">
        <v>2796.76</v>
      </c>
      <c r="J79">
        <v>1</v>
      </c>
      <c r="K79">
        <v>0</v>
      </c>
      <c r="L79">
        <v>307.64359999999999</v>
      </c>
      <c r="M79">
        <v>3.2</v>
      </c>
      <c r="N79">
        <v>0</v>
      </c>
      <c r="O79">
        <v>0</v>
      </c>
      <c r="P79">
        <v>1.75</v>
      </c>
      <c r="Q79">
        <v>0</v>
      </c>
      <c r="R79">
        <v>0</v>
      </c>
      <c r="S79">
        <v>0</v>
      </c>
      <c r="U79">
        <v>0</v>
      </c>
      <c r="V79">
        <v>0</v>
      </c>
      <c r="W79">
        <v>3307.4594000000002</v>
      </c>
      <c r="X79">
        <v>-0.66999999999999993</v>
      </c>
      <c r="Y79" s="8">
        <v>27751351.225754343</v>
      </c>
      <c r="Z79" s="8">
        <v>906976</v>
      </c>
      <c r="AA79" s="8">
        <v>28658327.225754343</v>
      </c>
      <c r="AB79">
        <v>8664.755560039328</v>
      </c>
      <c r="AC79" s="8">
        <v>14072958.225754343</v>
      </c>
      <c r="AD79">
        <v>28672030.705070782</v>
      </c>
      <c r="AE79">
        <v>0</v>
      </c>
      <c r="AF79">
        <v>63146.18</v>
      </c>
      <c r="AG79">
        <v>63146.18</v>
      </c>
      <c r="AH79">
        <v>108263.69</v>
      </c>
      <c r="AI79">
        <v>45117.51</v>
      </c>
      <c r="AJ79">
        <v>28721473.405754343</v>
      </c>
      <c r="AK79">
        <v>13.98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258162.9150310047</v>
      </c>
      <c r="AR79">
        <v>0</v>
      </c>
      <c r="AS79">
        <v>5934713.383150869</v>
      </c>
      <c r="AT79">
        <v>3307459.4000000004</v>
      </c>
      <c r="AU79">
        <v>0</v>
      </c>
      <c r="AV79">
        <v>0</v>
      </c>
    </row>
    <row r="80" spans="1:48" x14ac:dyDescent="0.25">
      <c r="A80">
        <v>2042</v>
      </c>
      <c r="B80" t="s">
        <v>217</v>
      </c>
      <c r="C80" t="s">
        <v>213</v>
      </c>
      <c r="D80" t="s">
        <v>218</v>
      </c>
      <c r="E80">
        <v>2025</v>
      </c>
      <c r="F80" s="9">
        <v>12411258</v>
      </c>
      <c r="G80" s="9">
        <v>0</v>
      </c>
      <c r="H80" s="9">
        <v>12411258</v>
      </c>
      <c r="I80">
        <v>4808.8900000000003</v>
      </c>
      <c r="J80">
        <v>1</v>
      </c>
      <c r="K80">
        <v>0</v>
      </c>
      <c r="L80">
        <v>528.97789999999998</v>
      </c>
      <c r="M80">
        <v>0</v>
      </c>
      <c r="N80">
        <v>0</v>
      </c>
      <c r="O80">
        <v>0</v>
      </c>
      <c r="P80">
        <v>6.25</v>
      </c>
      <c r="Q80">
        <v>0</v>
      </c>
      <c r="R80">
        <v>0</v>
      </c>
      <c r="S80">
        <v>0</v>
      </c>
      <c r="U80">
        <v>0</v>
      </c>
      <c r="V80">
        <v>0</v>
      </c>
      <c r="W80">
        <v>5594.4853999999996</v>
      </c>
      <c r="X80">
        <v>0.33000000000000007</v>
      </c>
      <c r="Y80" s="8">
        <v>47202477.203660749</v>
      </c>
      <c r="Z80" s="8">
        <v>1555375.5</v>
      </c>
      <c r="AA80" s="8">
        <v>48757852.703660749</v>
      </c>
      <c r="AB80">
        <v>8715.3418442491165</v>
      </c>
      <c r="AC80" s="8">
        <v>36346594.703660749</v>
      </c>
      <c r="AD80">
        <v>48781161.052316755</v>
      </c>
      <c r="AE80">
        <v>0</v>
      </c>
      <c r="AF80">
        <v>191998.53</v>
      </c>
      <c r="AG80">
        <v>191998.53</v>
      </c>
      <c r="AH80">
        <v>195777.52</v>
      </c>
      <c r="AI80">
        <v>3778.99</v>
      </c>
      <c r="AJ80">
        <v>48949851.23366075</v>
      </c>
      <c r="AK80">
        <v>15.92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430886.15154618735</v>
      </c>
      <c r="AR80">
        <v>2585330.89</v>
      </c>
      <c r="AS80">
        <v>10101801.144732151</v>
      </c>
      <c r="AT80">
        <v>5594485.3999999994</v>
      </c>
      <c r="AU80">
        <v>2585330.89</v>
      </c>
      <c r="AV80">
        <v>0</v>
      </c>
    </row>
    <row r="81" spans="1:48" x14ac:dyDescent="0.25">
      <c r="A81">
        <v>2043</v>
      </c>
      <c r="B81" t="s">
        <v>219</v>
      </c>
      <c r="C81" t="s">
        <v>213</v>
      </c>
      <c r="D81" t="s">
        <v>220</v>
      </c>
      <c r="E81">
        <v>2025</v>
      </c>
      <c r="F81" s="9">
        <v>11266391</v>
      </c>
      <c r="G81" s="9">
        <v>0</v>
      </c>
      <c r="H81" s="9">
        <v>11266391</v>
      </c>
      <c r="I81">
        <v>4100.29</v>
      </c>
      <c r="J81">
        <v>1</v>
      </c>
      <c r="K81">
        <v>0</v>
      </c>
      <c r="L81">
        <v>451.03190000000001</v>
      </c>
      <c r="M81">
        <v>3</v>
      </c>
      <c r="N81">
        <v>0</v>
      </c>
      <c r="O81">
        <v>0</v>
      </c>
      <c r="P81">
        <v>10.25</v>
      </c>
      <c r="Q81">
        <v>0</v>
      </c>
      <c r="R81">
        <v>0</v>
      </c>
      <c r="S81">
        <v>0</v>
      </c>
      <c r="U81">
        <v>0</v>
      </c>
      <c r="V81">
        <v>0</v>
      </c>
      <c r="W81">
        <v>4956.7218999999996</v>
      </c>
      <c r="X81">
        <v>-1.6099999999999994</v>
      </c>
      <c r="Y81" s="8">
        <v>41371543.350720681</v>
      </c>
      <c r="Z81" s="8">
        <v>1237106.5</v>
      </c>
      <c r="AA81" s="8">
        <v>42608649.850720681</v>
      </c>
      <c r="AB81">
        <v>8596.1348468472042</v>
      </c>
      <c r="AC81" s="8">
        <v>31342258.850720681</v>
      </c>
      <c r="AD81">
        <v>42629078.913218714</v>
      </c>
      <c r="AE81">
        <v>0</v>
      </c>
      <c r="AF81">
        <v>21333.17</v>
      </c>
      <c r="AG81">
        <v>21333.17</v>
      </c>
      <c r="AH81">
        <v>45699.74</v>
      </c>
      <c r="AI81">
        <v>24366.57</v>
      </c>
      <c r="AJ81">
        <v>42629983.020720683</v>
      </c>
      <c r="AK81">
        <v>14.22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371860.08167397289</v>
      </c>
      <c r="AR81">
        <v>0</v>
      </c>
      <c r="AS81">
        <v>8778291.2181441374</v>
      </c>
      <c r="AT81">
        <v>4956721.8999999994</v>
      </c>
      <c r="AU81">
        <v>0</v>
      </c>
      <c r="AV81">
        <v>0</v>
      </c>
    </row>
    <row r="82" spans="1:48" x14ac:dyDescent="0.25">
      <c r="A82">
        <v>2044</v>
      </c>
      <c r="B82" t="s">
        <v>221</v>
      </c>
      <c r="C82" t="s">
        <v>213</v>
      </c>
      <c r="D82" t="s">
        <v>222</v>
      </c>
      <c r="E82">
        <v>2025</v>
      </c>
      <c r="F82" s="9">
        <v>3570179</v>
      </c>
      <c r="G82" s="9">
        <v>0</v>
      </c>
      <c r="H82" s="9">
        <v>3570179</v>
      </c>
      <c r="I82">
        <v>1088.5899999999999</v>
      </c>
      <c r="J82">
        <v>1</v>
      </c>
      <c r="K82">
        <v>0</v>
      </c>
      <c r="L82">
        <v>119.7449</v>
      </c>
      <c r="M82">
        <v>25.1</v>
      </c>
      <c r="N82">
        <v>0</v>
      </c>
      <c r="O82">
        <v>0</v>
      </c>
      <c r="P82">
        <v>2.5</v>
      </c>
      <c r="Q82">
        <v>0</v>
      </c>
      <c r="R82">
        <v>0</v>
      </c>
      <c r="S82">
        <v>0</v>
      </c>
      <c r="U82">
        <v>0</v>
      </c>
      <c r="V82">
        <v>0</v>
      </c>
      <c r="W82">
        <v>1363.4274</v>
      </c>
      <c r="X82">
        <v>-3.99</v>
      </c>
      <c r="Y82" s="8">
        <v>11228093.594021598</v>
      </c>
      <c r="Z82" s="8">
        <v>551655.29999999993</v>
      </c>
      <c r="AA82" s="8">
        <v>11779748.894021599</v>
      </c>
      <c r="AB82">
        <v>8639.8064862284555</v>
      </c>
      <c r="AC82" s="8">
        <v>8209569.8940215986</v>
      </c>
      <c r="AD82">
        <v>11785293.270836877</v>
      </c>
      <c r="AE82">
        <v>0</v>
      </c>
      <c r="AF82">
        <v>51199.61</v>
      </c>
      <c r="AG82">
        <v>51199.61</v>
      </c>
      <c r="AH82">
        <v>52471.64</v>
      </c>
      <c r="AI82">
        <v>1272.03</v>
      </c>
      <c r="AJ82">
        <v>11830948.504021598</v>
      </c>
      <c r="AK82">
        <v>13.16</v>
      </c>
      <c r="AL82">
        <v>226.16</v>
      </c>
      <c r="AM82">
        <v>226.16</v>
      </c>
      <c r="AN82">
        <v>43404.3</v>
      </c>
      <c r="AO82">
        <v>43404.3</v>
      </c>
      <c r="AP82">
        <v>0</v>
      </c>
      <c r="AQ82">
        <v>86580.321446035348</v>
      </c>
      <c r="AR82">
        <v>0</v>
      </c>
      <c r="AS82">
        <v>2476775.1668043202</v>
      </c>
      <c r="AT82">
        <v>1363427.4000000001</v>
      </c>
      <c r="AU82">
        <v>0</v>
      </c>
      <c r="AV82">
        <v>0</v>
      </c>
    </row>
    <row r="83" spans="1:48" x14ac:dyDescent="0.25">
      <c r="A83">
        <v>2045</v>
      </c>
      <c r="B83" t="s">
        <v>223</v>
      </c>
      <c r="C83" t="s">
        <v>213</v>
      </c>
      <c r="D83" t="s">
        <v>224</v>
      </c>
      <c r="E83">
        <v>2025</v>
      </c>
      <c r="F83" s="9">
        <v>553629</v>
      </c>
      <c r="G83" s="9">
        <v>0</v>
      </c>
      <c r="H83" s="9">
        <v>553629</v>
      </c>
      <c r="I83">
        <v>210.58</v>
      </c>
      <c r="J83">
        <v>1</v>
      </c>
      <c r="K83">
        <v>0</v>
      </c>
      <c r="L83">
        <v>23.163799999999998</v>
      </c>
      <c r="M83">
        <v>0.2</v>
      </c>
      <c r="N83">
        <v>0</v>
      </c>
      <c r="O83">
        <v>0</v>
      </c>
      <c r="P83">
        <v>0.25</v>
      </c>
      <c r="Q83">
        <v>0</v>
      </c>
      <c r="R83">
        <v>0</v>
      </c>
      <c r="S83">
        <v>0</v>
      </c>
      <c r="U83">
        <v>0</v>
      </c>
      <c r="V83">
        <v>0</v>
      </c>
      <c r="W83">
        <v>366.45</v>
      </c>
      <c r="X83">
        <v>3.0400000000000009</v>
      </c>
      <c r="Y83" s="8">
        <v>3138321.2451475691</v>
      </c>
      <c r="Z83" s="8">
        <v>164804.5</v>
      </c>
      <c r="AA83" s="8">
        <v>3303125.7451475691</v>
      </c>
      <c r="AB83">
        <v>9013.8511260678661</v>
      </c>
      <c r="AC83" s="8">
        <v>2749496.7451475691</v>
      </c>
      <c r="AD83">
        <v>3304675.4325815747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3303125.7451475691</v>
      </c>
      <c r="AK83">
        <v>14.03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20098.638537448318</v>
      </c>
      <c r="AR83">
        <v>0</v>
      </c>
      <c r="AS83">
        <v>693586.04902951384</v>
      </c>
      <c r="AT83">
        <v>366450</v>
      </c>
      <c r="AU83">
        <v>0</v>
      </c>
      <c r="AV83">
        <v>0</v>
      </c>
    </row>
    <row r="84" spans="1:48" x14ac:dyDescent="0.25">
      <c r="A84">
        <v>2046</v>
      </c>
      <c r="B84" t="s">
        <v>225</v>
      </c>
      <c r="C84" t="s">
        <v>213</v>
      </c>
      <c r="D84" t="s">
        <v>226</v>
      </c>
      <c r="E84">
        <v>2025</v>
      </c>
      <c r="F84" s="9">
        <v>483810</v>
      </c>
      <c r="G84" s="9">
        <v>0</v>
      </c>
      <c r="H84" s="9">
        <v>483810</v>
      </c>
      <c r="I84">
        <v>218.32</v>
      </c>
      <c r="J84">
        <v>1</v>
      </c>
      <c r="K84">
        <v>0</v>
      </c>
      <c r="L84">
        <v>24.0152</v>
      </c>
      <c r="M84">
        <v>13.5</v>
      </c>
      <c r="N84">
        <v>0</v>
      </c>
      <c r="O84">
        <v>0</v>
      </c>
      <c r="P84">
        <v>1.25</v>
      </c>
      <c r="Q84">
        <v>0</v>
      </c>
      <c r="R84">
        <v>0</v>
      </c>
      <c r="S84">
        <v>0</v>
      </c>
      <c r="U84">
        <v>0</v>
      </c>
      <c r="V84">
        <v>0</v>
      </c>
      <c r="W84">
        <v>392.74259999999998</v>
      </c>
      <c r="X84">
        <v>-1.2099999999999991</v>
      </c>
      <c r="Y84" s="8">
        <v>3285397.3229911341</v>
      </c>
      <c r="Z84" s="8">
        <v>135788.1</v>
      </c>
      <c r="AA84" s="8">
        <v>3421185.4229911342</v>
      </c>
      <c r="AB84">
        <v>8711.0118000724506</v>
      </c>
      <c r="AC84" s="8">
        <v>2937375.4229911342</v>
      </c>
      <c r="AD84">
        <v>3422807.7358614397</v>
      </c>
      <c r="AE84">
        <v>0</v>
      </c>
      <c r="AF84">
        <v>0</v>
      </c>
      <c r="AG84">
        <v>0</v>
      </c>
      <c r="AH84">
        <v>20032.59</v>
      </c>
      <c r="AI84">
        <v>20032.59</v>
      </c>
      <c r="AJ84">
        <v>3421185.4229911342</v>
      </c>
      <c r="AK84">
        <v>11.92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19824.613576345564</v>
      </c>
      <c r="AR84">
        <v>0</v>
      </c>
      <c r="AS84">
        <v>715401.22259822686</v>
      </c>
      <c r="AT84">
        <v>392742.6</v>
      </c>
      <c r="AU84">
        <v>0</v>
      </c>
      <c r="AV84">
        <v>0</v>
      </c>
    </row>
    <row r="85" spans="1:48" x14ac:dyDescent="0.25">
      <c r="A85">
        <v>2047</v>
      </c>
      <c r="B85" t="s">
        <v>227</v>
      </c>
      <c r="C85" t="s">
        <v>213</v>
      </c>
      <c r="D85" t="s">
        <v>228</v>
      </c>
      <c r="E85">
        <v>2025</v>
      </c>
      <c r="F85" s="9">
        <v>209102</v>
      </c>
      <c r="G85" s="9">
        <v>0</v>
      </c>
      <c r="H85" s="9">
        <v>209102</v>
      </c>
      <c r="I85">
        <v>14.98</v>
      </c>
      <c r="J85">
        <v>1</v>
      </c>
      <c r="K85">
        <v>0</v>
      </c>
      <c r="L85">
        <v>1.6477999999999999</v>
      </c>
      <c r="M85">
        <v>0.8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U85">
        <v>0</v>
      </c>
      <c r="V85">
        <v>0</v>
      </c>
      <c r="W85">
        <v>49.6447</v>
      </c>
      <c r="X85">
        <v>-7.18</v>
      </c>
      <c r="Y85" s="8">
        <v>401424.20421886042</v>
      </c>
      <c r="Z85" s="8">
        <v>8004.4999999999991</v>
      </c>
      <c r="AA85" s="8">
        <v>409428.70421886042</v>
      </c>
      <c r="AB85">
        <v>8247.1785350472546</v>
      </c>
      <c r="AC85" s="8">
        <v>200326.70421886042</v>
      </c>
      <c r="AD85">
        <v>409626.92549590318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409428.70421886042</v>
      </c>
      <c r="AK85">
        <v>13.85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1837.4763707681948</v>
      </c>
      <c r="AR85">
        <v>0</v>
      </c>
      <c r="AS85">
        <v>83486.640843772097</v>
      </c>
      <c r="AT85">
        <v>49644.7</v>
      </c>
      <c r="AU85">
        <v>0</v>
      </c>
      <c r="AV85">
        <v>0</v>
      </c>
    </row>
    <row r="86" spans="1:48" x14ac:dyDescent="0.25">
      <c r="A86">
        <v>2048</v>
      </c>
      <c r="B86" t="s">
        <v>229</v>
      </c>
      <c r="C86" t="s">
        <v>213</v>
      </c>
      <c r="D86" t="s">
        <v>230</v>
      </c>
      <c r="E86">
        <v>2025</v>
      </c>
      <c r="F86" s="9">
        <v>40167737</v>
      </c>
      <c r="G86" s="9">
        <v>0</v>
      </c>
      <c r="H86" s="9">
        <v>40167737</v>
      </c>
      <c r="I86">
        <v>14343.54</v>
      </c>
      <c r="J86">
        <v>1</v>
      </c>
      <c r="K86">
        <v>0</v>
      </c>
      <c r="L86">
        <v>1577.7893999999999</v>
      </c>
      <c r="M86">
        <v>139.5</v>
      </c>
      <c r="N86">
        <v>0</v>
      </c>
      <c r="O86">
        <v>0</v>
      </c>
      <c r="P86">
        <v>40.75</v>
      </c>
      <c r="Q86">
        <v>0</v>
      </c>
      <c r="R86">
        <v>0</v>
      </c>
      <c r="S86">
        <v>0</v>
      </c>
      <c r="U86">
        <v>0</v>
      </c>
      <c r="V86">
        <v>0</v>
      </c>
      <c r="W86">
        <v>17267.324400000001</v>
      </c>
      <c r="X86">
        <v>-1.1199999999999992</v>
      </c>
      <c r="Y86" s="8">
        <v>144518517.56342334</v>
      </c>
      <c r="Z86" s="8">
        <v>3915159.4999999995</v>
      </c>
      <c r="AA86" s="8">
        <v>148433677.06342334</v>
      </c>
      <c r="AB86">
        <v>8596.217550845533</v>
      </c>
      <c r="AC86" s="8">
        <v>108265940.06342334</v>
      </c>
      <c r="AD86">
        <v>148505039.58916715</v>
      </c>
      <c r="AE86">
        <v>0</v>
      </c>
      <c r="AF86">
        <v>270504.59000000003</v>
      </c>
      <c r="AG86">
        <v>270504.59000000003</v>
      </c>
      <c r="AH86">
        <v>152995.97</v>
      </c>
      <c r="AI86">
        <v>-117508.62</v>
      </c>
      <c r="AJ86">
        <v>148704181.65342334</v>
      </c>
      <c r="AK86">
        <v>20.28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1298030.7488884616</v>
      </c>
      <c r="AR86">
        <v>0</v>
      </c>
      <c r="AS86">
        <v>30500366.506684668</v>
      </c>
      <c r="AT86">
        <v>17267324.400000002</v>
      </c>
      <c r="AU86">
        <v>0</v>
      </c>
      <c r="AV86">
        <v>0</v>
      </c>
    </row>
    <row r="87" spans="1:48" x14ac:dyDescent="0.25">
      <c r="A87">
        <v>2050</v>
      </c>
      <c r="B87" t="s">
        <v>231</v>
      </c>
      <c r="C87" t="s">
        <v>232</v>
      </c>
      <c r="D87" t="s">
        <v>233</v>
      </c>
      <c r="E87">
        <v>2049</v>
      </c>
      <c r="F87" s="9">
        <v>1854319</v>
      </c>
      <c r="G87" s="9">
        <v>0</v>
      </c>
      <c r="H87" s="9">
        <v>1854319</v>
      </c>
      <c r="I87">
        <v>687.09</v>
      </c>
      <c r="J87">
        <v>1</v>
      </c>
      <c r="K87">
        <v>0</v>
      </c>
      <c r="L87">
        <v>75.579899999999995</v>
      </c>
      <c r="M87">
        <v>4</v>
      </c>
      <c r="N87">
        <v>0</v>
      </c>
      <c r="O87">
        <v>0</v>
      </c>
      <c r="P87">
        <v>1.75</v>
      </c>
      <c r="Q87">
        <v>0</v>
      </c>
      <c r="R87">
        <v>0</v>
      </c>
      <c r="S87">
        <v>0</v>
      </c>
      <c r="U87">
        <v>0</v>
      </c>
      <c r="V87">
        <v>0</v>
      </c>
      <c r="W87">
        <v>917.79250000000002</v>
      </c>
      <c r="X87">
        <v>-0.75999999999999979</v>
      </c>
      <c r="Y87" s="8">
        <v>7696904.5936844889</v>
      </c>
      <c r="Z87" s="8">
        <v>244751.49999999997</v>
      </c>
      <c r="AA87" s="8">
        <v>7941656.0936844889</v>
      </c>
      <c r="AB87">
        <v>8652.9973754247167</v>
      </c>
      <c r="AC87" s="8">
        <v>6087337.0936844889</v>
      </c>
      <c r="AD87">
        <v>7945456.7869207272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7941656.0936844889</v>
      </c>
      <c r="AK87">
        <v>13.7</v>
      </c>
      <c r="AL87">
        <v>199.65</v>
      </c>
      <c r="AM87">
        <v>199.65</v>
      </c>
      <c r="AN87">
        <v>38316.54</v>
      </c>
      <c r="AO87">
        <v>38316.54</v>
      </c>
      <c r="AP87">
        <v>0</v>
      </c>
      <c r="AQ87">
        <v>51219.886125817808</v>
      </c>
      <c r="AR87">
        <v>0</v>
      </c>
      <c r="AS87">
        <v>1637281.518736898</v>
      </c>
      <c r="AT87">
        <v>917792.5</v>
      </c>
      <c r="AU87">
        <v>0</v>
      </c>
      <c r="AV87">
        <v>0</v>
      </c>
    </row>
    <row r="88" spans="1:48" x14ac:dyDescent="0.25">
      <c r="A88">
        <v>2051</v>
      </c>
      <c r="B88" t="s">
        <v>234</v>
      </c>
      <c r="C88" t="s">
        <v>232</v>
      </c>
      <c r="D88" t="s">
        <v>235</v>
      </c>
      <c r="E88">
        <v>2049</v>
      </c>
      <c r="F88" s="9">
        <v>874</v>
      </c>
      <c r="G88" s="9">
        <v>0</v>
      </c>
      <c r="H88" s="9">
        <v>874</v>
      </c>
      <c r="I88">
        <v>7</v>
      </c>
      <c r="J88">
        <v>1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U88">
        <v>0</v>
      </c>
      <c r="V88">
        <v>0</v>
      </c>
      <c r="W88">
        <v>32.93</v>
      </c>
      <c r="X88">
        <v>-5.18</v>
      </c>
      <c r="Y88" s="8">
        <v>269351.56936732185</v>
      </c>
      <c r="Z88" s="8">
        <v>42272.1</v>
      </c>
      <c r="AA88" s="8">
        <v>311623.66936732183</v>
      </c>
      <c r="AB88">
        <v>9463.2149823055515</v>
      </c>
      <c r="AC88" s="8">
        <v>310749.66936732183</v>
      </c>
      <c r="AD88">
        <v>311756.6738336503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311623.66936732183</v>
      </c>
      <c r="AK88">
        <v>10.55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514.3571467473256</v>
      </c>
      <c r="AR88">
        <v>0</v>
      </c>
      <c r="AS88">
        <v>70779.153873464369</v>
      </c>
      <c r="AT88">
        <v>32930</v>
      </c>
      <c r="AU88">
        <v>0</v>
      </c>
      <c r="AV88">
        <v>0</v>
      </c>
    </row>
    <row r="89" spans="1:48" x14ac:dyDescent="0.25">
      <c r="A89">
        <v>2052</v>
      </c>
      <c r="B89" t="s">
        <v>236</v>
      </c>
      <c r="C89" t="s">
        <v>232</v>
      </c>
      <c r="D89" t="s">
        <v>237</v>
      </c>
      <c r="E89">
        <v>2049</v>
      </c>
      <c r="F89" s="9">
        <v>292103</v>
      </c>
      <c r="G89" s="9">
        <v>0</v>
      </c>
      <c r="H89" s="9">
        <v>292103</v>
      </c>
      <c r="I89">
        <v>25.65</v>
      </c>
      <c r="J89">
        <v>1</v>
      </c>
      <c r="K89">
        <v>0</v>
      </c>
      <c r="L89">
        <v>2.8214999999999999</v>
      </c>
      <c r="M89">
        <v>0</v>
      </c>
      <c r="N89">
        <v>0</v>
      </c>
      <c r="O89">
        <v>0</v>
      </c>
      <c r="P89">
        <v>0.75</v>
      </c>
      <c r="Q89">
        <v>0</v>
      </c>
      <c r="R89">
        <v>0</v>
      </c>
      <c r="S89">
        <v>0</v>
      </c>
      <c r="U89">
        <v>0</v>
      </c>
      <c r="V89">
        <v>0</v>
      </c>
      <c r="W89">
        <v>61.4</v>
      </c>
      <c r="X89">
        <v>-2.75</v>
      </c>
      <c r="Y89" s="8">
        <v>509203.381073436</v>
      </c>
      <c r="Z89" s="8">
        <v>53354.700000000004</v>
      </c>
      <c r="AA89" s="8">
        <v>562558.08107343595</v>
      </c>
      <c r="AB89">
        <v>9162.1837308377198</v>
      </c>
      <c r="AC89" s="8">
        <v>270455.08107343595</v>
      </c>
      <c r="AD89">
        <v>562809.52317236795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562558.08107343595</v>
      </c>
      <c r="AK89">
        <v>17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1818.6182686101515</v>
      </c>
      <c r="AR89">
        <v>0</v>
      </c>
      <c r="AS89">
        <v>123182.55621468718</v>
      </c>
      <c r="AT89">
        <v>61400</v>
      </c>
      <c r="AU89">
        <v>0</v>
      </c>
      <c r="AV89">
        <v>0</v>
      </c>
    </row>
    <row r="90" spans="1:48" x14ac:dyDescent="0.25">
      <c r="A90">
        <v>2053</v>
      </c>
      <c r="B90" t="s">
        <v>238</v>
      </c>
      <c r="C90" t="s">
        <v>232</v>
      </c>
      <c r="D90" t="s">
        <v>239</v>
      </c>
      <c r="E90">
        <v>2049</v>
      </c>
      <c r="F90" s="9">
        <v>5052809</v>
      </c>
      <c r="G90" s="9">
        <v>0</v>
      </c>
      <c r="H90" s="9">
        <v>5052809</v>
      </c>
      <c r="I90">
        <v>2838.68</v>
      </c>
      <c r="J90">
        <v>1</v>
      </c>
      <c r="K90">
        <v>0</v>
      </c>
      <c r="L90">
        <v>312.25479999999999</v>
      </c>
      <c r="M90">
        <v>72.7</v>
      </c>
      <c r="N90">
        <v>0</v>
      </c>
      <c r="O90">
        <v>0</v>
      </c>
      <c r="P90">
        <v>8.75</v>
      </c>
      <c r="Q90">
        <v>0</v>
      </c>
      <c r="R90">
        <v>0</v>
      </c>
      <c r="S90">
        <v>0</v>
      </c>
      <c r="U90">
        <v>0</v>
      </c>
      <c r="V90">
        <v>0</v>
      </c>
      <c r="W90">
        <v>3822.8877000000002</v>
      </c>
      <c r="X90">
        <v>-1.75</v>
      </c>
      <c r="Y90" s="8">
        <v>31882894.54484199</v>
      </c>
      <c r="Z90" s="8">
        <v>1590360.0999999999</v>
      </c>
      <c r="AA90" s="8">
        <v>33473254.644841991</v>
      </c>
      <c r="AB90">
        <v>8756.013064375913</v>
      </c>
      <c r="AC90" s="8">
        <v>28420445.644841991</v>
      </c>
      <c r="AD90">
        <v>33488998.259716433</v>
      </c>
      <c r="AE90">
        <v>0</v>
      </c>
      <c r="AF90">
        <v>5119.96</v>
      </c>
      <c r="AG90">
        <v>5119.96</v>
      </c>
      <c r="AH90">
        <v>81826.759999999995</v>
      </c>
      <c r="AI90">
        <v>76706.8</v>
      </c>
      <c r="AJ90">
        <v>33478374.604841992</v>
      </c>
      <c r="AK90">
        <v>23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230307.3049403468</v>
      </c>
      <c r="AR90">
        <v>0</v>
      </c>
      <c r="AS90">
        <v>7029088.3009683983</v>
      </c>
      <c r="AT90">
        <v>3822887.7</v>
      </c>
      <c r="AU90">
        <v>0</v>
      </c>
      <c r="AV90">
        <v>0</v>
      </c>
    </row>
    <row r="91" spans="1:48" x14ac:dyDescent="0.25">
      <c r="A91">
        <v>2054</v>
      </c>
      <c r="B91" t="s">
        <v>240</v>
      </c>
      <c r="C91" t="s">
        <v>241</v>
      </c>
      <c r="D91" t="s">
        <v>242</v>
      </c>
      <c r="E91">
        <v>2025</v>
      </c>
      <c r="F91" s="9">
        <v>15609669</v>
      </c>
      <c r="G91" s="9">
        <v>0</v>
      </c>
      <c r="H91" s="9">
        <v>15609669</v>
      </c>
      <c r="I91">
        <v>6128.02</v>
      </c>
      <c r="J91">
        <v>1</v>
      </c>
      <c r="K91">
        <v>0</v>
      </c>
      <c r="L91">
        <v>674.08219999999994</v>
      </c>
      <c r="M91">
        <v>12.1</v>
      </c>
      <c r="N91">
        <v>0</v>
      </c>
      <c r="O91">
        <v>0</v>
      </c>
      <c r="P91">
        <v>14</v>
      </c>
      <c r="Q91">
        <v>0</v>
      </c>
      <c r="R91">
        <v>0</v>
      </c>
      <c r="S91">
        <v>0</v>
      </c>
      <c r="U91">
        <v>0</v>
      </c>
      <c r="V91">
        <v>0</v>
      </c>
      <c r="W91">
        <v>7161.5871999999999</v>
      </c>
      <c r="X91">
        <v>1.3900000000000006</v>
      </c>
      <c r="Y91" s="8">
        <v>60779803.093311369</v>
      </c>
      <c r="Z91" s="8">
        <v>2207975</v>
      </c>
      <c r="AA91" s="8">
        <v>62987778.093311369</v>
      </c>
      <c r="AB91">
        <v>8795.2260210294407</v>
      </c>
      <c r="AC91" s="8">
        <v>47378109.093311369</v>
      </c>
      <c r="AD91">
        <v>63017790.858015008</v>
      </c>
      <c r="AE91">
        <v>0</v>
      </c>
      <c r="AF91">
        <v>85332.68</v>
      </c>
      <c r="AG91">
        <v>85332.68</v>
      </c>
      <c r="AH91">
        <v>39457.72</v>
      </c>
      <c r="AI91">
        <v>-45874.96</v>
      </c>
      <c r="AJ91">
        <v>63073110.773311369</v>
      </c>
      <c r="AK91">
        <v>10.95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550019.7666081913</v>
      </c>
      <c r="AR91">
        <v>0</v>
      </c>
      <c r="AS91">
        <v>13047042.162662275</v>
      </c>
      <c r="AT91">
        <v>7161587.2000000002</v>
      </c>
      <c r="AU91">
        <v>0</v>
      </c>
      <c r="AV91">
        <v>0</v>
      </c>
    </row>
    <row r="92" spans="1:48" x14ac:dyDescent="0.25">
      <c r="A92">
        <v>2055</v>
      </c>
      <c r="B92" t="s">
        <v>243</v>
      </c>
      <c r="C92" t="s">
        <v>241</v>
      </c>
      <c r="D92" t="s">
        <v>244</v>
      </c>
      <c r="E92">
        <v>2025</v>
      </c>
      <c r="F92" s="9">
        <v>17677506</v>
      </c>
      <c r="G92" s="9">
        <v>0</v>
      </c>
      <c r="H92" s="9">
        <v>17677506</v>
      </c>
      <c r="I92">
        <v>4755.97</v>
      </c>
      <c r="J92">
        <v>1</v>
      </c>
      <c r="K92">
        <v>0</v>
      </c>
      <c r="L92">
        <v>523.1567</v>
      </c>
      <c r="M92">
        <v>11.5</v>
      </c>
      <c r="N92">
        <v>0</v>
      </c>
      <c r="O92">
        <v>0</v>
      </c>
      <c r="P92">
        <v>14.5</v>
      </c>
      <c r="Q92">
        <v>0</v>
      </c>
      <c r="R92">
        <v>0</v>
      </c>
      <c r="S92">
        <v>0</v>
      </c>
      <c r="U92">
        <v>0</v>
      </c>
      <c r="V92">
        <v>0</v>
      </c>
      <c r="W92">
        <v>5781.9317000000001</v>
      </c>
      <c r="X92">
        <v>0.91999999999999993</v>
      </c>
      <c r="Y92" s="8">
        <v>48943632.640985005</v>
      </c>
      <c r="Z92" s="8">
        <v>3099182.0999999996</v>
      </c>
      <c r="AA92" s="8">
        <v>52042814.740985006</v>
      </c>
      <c r="AB92">
        <v>9000.9390358217152</v>
      </c>
      <c r="AC92" s="8">
        <v>34365308.740985006</v>
      </c>
      <c r="AD92">
        <v>52066982.863542758</v>
      </c>
      <c r="AE92">
        <v>1262.9280000000001</v>
      </c>
      <c r="AF92">
        <v>239518.16</v>
      </c>
      <c r="AG92">
        <v>239518.16</v>
      </c>
      <c r="AH92">
        <v>209691.64</v>
      </c>
      <c r="AI92">
        <v>-29826.52</v>
      </c>
      <c r="AJ92">
        <v>52283595.828985006</v>
      </c>
      <c r="AK92">
        <v>12.58</v>
      </c>
      <c r="AL92">
        <v>307.7</v>
      </c>
      <c r="AM92">
        <v>307.7</v>
      </c>
      <c r="AN92">
        <v>59053.33</v>
      </c>
      <c r="AO92">
        <v>59053.33</v>
      </c>
      <c r="AP92">
        <v>0</v>
      </c>
      <c r="AQ92">
        <v>421050.93362203159</v>
      </c>
      <c r="AR92">
        <v>0</v>
      </c>
      <c r="AS92">
        <v>11070590.281797003</v>
      </c>
      <c r="AT92">
        <v>5781931.7000000002</v>
      </c>
      <c r="AU92">
        <v>0</v>
      </c>
      <c r="AV92">
        <v>0</v>
      </c>
    </row>
    <row r="93" spans="1:48" x14ac:dyDescent="0.25">
      <c r="A93">
        <v>2056</v>
      </c>
      <c r="B93" t="s">
        <v>245</v>
      </c>
      <c r="C93" t="s">
        <v>246</v>
      </c>
      <c r="D93" t="s">
        <v>247</v>
      </c>
      <c r="E93">
        <v>2025</v>
      </c>
      <c r="F93" s="9">
        <v>7003852</v>
      </c>
      <c r="G93" s="9">
        <v>0</v>
      </c>
      <c r="H93" s="9">
        <v>7003852</v>
      </c>
      <c r="I93">
        <v>2914.05</v>
      </c>
      <c r="J93">
        <v>1</v>
      </c>
      <c r="K93">
        <v>0</v>
      </c>
      <c r="L93">
        <v>320.5455</v>
      </c>
      <c r="M93">
        <v>13.2</v>
      </c>
      <c r="N93">
        <v>0</v>
      </c>
      <c r="O93">
        <v>0</v>
      </c>
      <c r="P93">
        <v>15.75</v>
      </c>
      <c r="Q93">
        <v>0</v>
      </c>
      <c r="R93">
        <v>0</v>
      </c>
      <c r="S93">
        <v>0</v>
      </c>
      <c r="U93">
        <v>0</v>
      </c>
      <c r="V93">
        <v>0</v>
      </c>
      <c r="W93">
        <v>3536.3959</v>
      </c>
      <c r="X93">
        <v>-1.2400000000000002</v>
      </c>
      <c r="Y93" s="8">
        <v>29577937.577639356</v>
      </c>
      <c r="Z93" s="8">
        <v>1043307.9999999999</v>
      </c>
      <c r="AA93" s="8">
        <v>30621245.577639356</v>
      </c>
      <c r="AB93">
        <v>8658.8850466768599</v>
      </c>
      <c r="AC93" s="8">
        <v>23617393.577639356</v>
      </c>
      <c r="AD93">
        <v>30635851.016218577</v>
      </c>
      <c r="AE93">
        <v>0</v>
      </c>
      <c r="AF93">
        <v>0</v>
      </c>
      <c r="AG93">
        <v>0</v>
      </c>
      <c r="AH93">
        <v>43177.26</v>
      </c>
      <c r="AI93">
        <v>43177.26</v>
      </c>
      <c r="AJ93">
        <v>30621245.577639356</v>
      </c>
      <c r="AK93">
        <v>13.62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255963.81812133122</v>
      </c>
      <c r="AR93">
        <v>0</v>
      </c>
      <c r="AS93">
        <v>6341546.1675278721</v>
      </c>
      <c r="AT93">
        <v>3536395.9</v>
      </c>
      <c r="AU93">
        <v>0</v>
      </c>
      <c r="AV93">
        <v>0</v>
      </c>
    </row>
    <row r="94" spans="1:48" x14ac:dyDescent="0.25">
      <c r="A94">
        <v>2057</v>
      </c>
      <c r="B94" t="s">
        <v>248</v>
      </c>
      <c r="C94" t="s">
        <v>246</v>
      </c>
      <c r="D94" t="s">
        <v>249</v>
      </c>
      <c r="E94">
        <v>2025</v>
      </c>
      <c r="F94" s="9">
        <v>18215584</v>
      </c>
      <c r="G94" s="9">
        <v>0</v>
      </c>
      <c r="H94" s="9">
        <v>18215584</v>
      </c>
      <c r="I94">
        <v>6764.86</v>
      </c>
      <c r="J94">
        <v>1</v>
      </c>
      <c r="K94">
        <v>0</v>
      </c>
      <c r="L94">
        <v>744.13459999999998</v>
      </c>
      <c r="M94">
        <v>14.4</v>
      </c>
      <c r="N94">
        <v>0</v>
      </c>
      <c r="O94">
        <v>0</v>
      </c>
      <c r="P94">
        <v>9.75</v>
      </c>
      <c r="Q94">
        <v>0</v>
      </c>
      <c r="R94">
        <v>0</v>
      </c>
      <c r="S94">
        <v>0</v>
      </c>
      <c r="U94">
        <v>0</v>
      </c>
      <c r="V94">
        <v>0</v>
      </c>
      <c r="W94">
        <v>8459.4045999999998</v>
      </c>
      <c r="X94">
        <v>-0.26999999999999957</v>
      </c>
      <c r="Y94" s="8">
        <v>71137243.890724748</v>
      </c>
      <c r="Z94" s="8">
        <v>2985030.3</v>
      </c>
      <c r="AA94" s="8">
        <v>74122274.190724745</v>
      </c>
      <c r="AB94">
        <v>8762.1147936019934</v>
      </c>
      <c r="AC94" s="8">
        <v>55906690.190724745</v>
      </c>
      <c r="AD94">
        <v>74157401.40821968</v>
      </c>
      <c r="AE94">
        <v>0</v>
      </c>
      <c r="AF94">
        <v>70478.820000000007</v>
      </c>
      <c r="AG94">
        <v>70478.820000000007</v>
      </c>
      <c r="AH94">
        <v>50333.89</v>
      </c>
      <c r="AI94">
        <v>-20144.93</v>
      </c>
      <c r="AJ94">
        <v>74192753.010724738</v>
      </c>
      <c r="AK94">
        <v>13.55</v>
      </c>
      <c r="AL94">
        <v>381.18</v>
      </c>
      <c r="AM94">
        <v>381.18</v>
      </c>
      <c r="AN94">
        <v>73155.509999999995</v>
      </c>
      <c r="AO94">
        <v>73155.509999999995</v>
      </c>
      <c r="AP94">
        <v>0</v>
      </c>
      <c r="AQ94">
        <v>586184.32187866874</v>
      </c>
      <c r="AR94">
        <v>836257.67</v>
      </c>
      <c r="AS94">
        <v>15431527.67614495</v>
      </c>
      <c r="AT94">
        <v>8459404.5999999996</v>
      </c>
      <c r="AU94">
        <v>836257.67</v>
      </c>
      <c r="AV94">
        <v>0</v>
      </c>
    </row>
    <row r="95" spans="1:48" x14ac:dyDescent="0.25">
      <c r="A95">
        <v>2059</v>
      </c>
      <c r="B95" t="s">
        <v>250</v>
      </c>
      <c r="C95" t="s">
        <v>251</v>
      </c>
      <c r="D95" t="s">
        <v>252</v>
      </c>
      <c r="E95">
        <v>2058</v>
      </c>
      <c r="F95" s="9">
        <v>3199164</v>
      </c>
      <c r="G95" s="9">
        <v>0</v>
      </c>
      <c r="H95" s="9">
        <v>3199164</v>
      </c>
      <c r="I95">
        <v>726.58</v>
      </c>
      <c r="J95">
        <v>1</v>
      </c>
      <c r="K95">
        <v>0</v>
      </c>
      <c r="L95">
        <v>79.9238</v>
      </c>
      <c r="M95">
        <v>1.8</v>
      </c>
      <c r="N95">
        <v>0</v>
      </c>
      <c r="O95">
        <v>0</v>
      </c>
      <c r="P95">
        <v>3.5</v>
      </c>
      <c r="Q95">
        <v>0</v>
      </c>
      <c r="R95">
        <v>0</v>
      </c>
      <c r="S95">
        <v>0</v>
      </c>
      <c r="U95">
        <v>0</v>
      </c>
      <c r="V95">
        <v>0</v>
      </c>
      <c r="W95">
        <v>995.51210000000003</v>
      </c>
      <c r="X95">
        <v>-1.08</v>
      </c>
      <c r="Y95" s="8">
        <v>8333781.2418386126</v>
      </c>
      <c r="Z95" s="8">
        <v>248708.59999999998</v>
      </c>
      <c r="AA95" s="8">
        <v>8582489.8418386132</v>
      </c>
      <c r="AB95">
        <v>8621.1808393274296</v>
      </c>
      <c r="AC95" s="8">
        <v>5383325.8418386132</v>
      </c>
      <c r="AD95">
        <v>8586605.0215985551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8582489.8418386132</v>
      </c>
      <c r="AK95">
        <v>14.81</v>
      </c>
      <c r="AL95">
        <v>233.5</v>
      </c>
      <c r="AM95">
        <v>233.5</v>
      </c>
      <c r="AN95">
        <v>44812.98</v>
      </c>
      <c r="AO95">
        <v>44812.98</v>
      </c>
      <c r="AP95">
        <v>0</v>
      </c>
      <c r="AQ95">
        <v>52826.116539237002</v>
      </c>
      <c r="AR95">
        <v>0</v>
      </c>
      <c r="AS95">
        <v>1766239.6883677226</v>
      </c>
      <c r="AT95">
        <v>995512.1</v>
      </c>
      <c r="AU95">
        <v>0</v>
      </c>
      <c r="AV95">
        <v>0</v>
      </c>
    </row>
    <row r="96" spans="1:48" x14ac:dyDescent="0.25">
      <c r="A96">
        <v>2060</v>
      </c>
      <c r="B96" t="s">
        <v>253</v>
      </c>
      <c r="C96" t="s">
        <v>251</v>
      </c>
      <c r="D96" t="s">
        <v>254</v>
      </c>
      <c r="E96">
        <v>2058</v>
      </c>
      <c r="F96" s="9">
        <v>411188</v>
      </c>
      <c r="G96" s="9">
        <v>0</v>
      </c>
      <c r="H96" s="9">
        <v>411188</v>
      </c>
      <c r="I96">
        <v>202</v>
      </c>
      <c r="J96">
        <v>1</v>
      </c>
      <c r="K96">
        <v>0</v>
      </c>
      <c r="L96">
        <v>22.22</v>
      </c>
      <c r="M96">
        <v>0.3</v>
      </c>
      <c r="N96">
        <v>0</v>
      </c>
      <c r="O96">
        <v>0</v>
      </c>
      <c r="P96">
        <v>0.25</v>
      </c>
      <c r="Q96">
        <v>0</v>
      </c>
      <c r="R96">
        <v>0</v>
      </c>
      <c r="S96">
        <v>0</v>
      </c>
      <c r="U96">
        <v>0</v>
      </c>
      <c r="V96">
        <v>0</v>
      </c>
      <c r="W96">
        <v>338.67</v>
      </c>
      <c r="X96">
        <v>0.1899999999999995</v>
      </c>
      <c r="Y96" s="8">
        <v>2855249.5826105722</v>
      </c>
      <c r="Z96" s="8">
        <v>46534.6</v>
      </c>
      <c r="AA96" s="8">
        <v>2901784.1826105723</v>
      </c>
      <c r="AB96">
        <v>8568.1760492826998</v>
      </c>
      <c r="AC96" s="8">
        <v>2490596.1826105723</v>
      </c>
      <c r="AD96">
        <v>2903194.0906644287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2901784.1826105723</v>
      </c>
      <c r="AK96">
        <v>17.559999999999999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4455.7084539024427</v>
      </c>
      <c r="AR96">
        <v>0</v>
      </c>
      <c r="AS96">
        <v>589663.75652211451</v>
      </c>
      <c r="AT96">
        <v>338670</v>
      </c>
      <c r="AU96">
        <v>0</v>
      </c>
      <c r="AV96">
        <v>0</v>
      </c>
    </row>
    <row r="97" spans="1:48" x14ac:dyDescent="0.25">
      <c r="A97">
        <v>2061</v>
      </c>
      <c r="B97" t="s">
        <v>255</v>
      </c>
      <c r="C97" t="s">
        <v>251</v>
      </c>
      <c r="D97" t="s">
        <v>256</v>
      </c>
      <c r="E97">
        <v>2058</v>
      </c>
      <c r="F97" s="9">
        <v>1052801</v>
      </c>
      <c r="G97" s="9">
        <v>0</v>
      </c>
      <c r="H97" s="9">
        <v>1052801</v>
      </c>
      <c r="I97">
        <v>222.15</v>
      </c>
      <c r="J97">
        <v>1</v>
      </c>
      <c r="K97">
        <v>0</v>
      </c>
      <c r="L97">
        <v>24.436499999999999</v>
      </c>
      <c r="M97">
        <v>11.7</v>
      </c>
      <c r="N97">
        <v>0</v>
      </c>
      <c r="O97">
        <v>0</v>
      </c>
      <c r="P97">
        <v>0.75</v>
      </c>
      <c r="Q97">
        <v>0</v>
      </c>
      <c r="R97">
        <v>0</v>
      </c>
      <c r="S97">
        <v>0</v>
      </c>
      <c r="U97">
        <v>0</v>
      </c>
      <c r="V97">
        <v>0</v>
      </c>
      <c r="W97">
        <v>403.57900000000001</v>
      </c>
      <c r="X97">
        <v>3.4500000000000011</v>
      </c>
      <c r="Y97" s="8">
        <v>3464040.3301922544</v>
      </c>
      <c r="Z97" s="8">
        <v>360099.9</v>
      </c>
      <c r="AA97" s="8">
        <v>3824140.2301922543</v>
      </c>
      <c r="AB97">
        <v>9475.5679314143053</v>
      </c>
      <c r="AC97" s="8">
        <v>2771339.2301922543</v>
      </c>
      <c r="AD97">
        <v>3825850.7560916943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3824140.2301922543</v>
      </c>
      <c r="AK97">
        <v>8.81</v>
      </c>
      <c r="AL97">
        <v>81.680000000000007</v>
      </c>
      <c r="AM97">
        <v>81.680000000000007</v>
      </c>
      <c r="AN97">
        <v>15675.91</v>
      </c>
      <c r="AO97">
        <v>15675.91</v>
      </c>
      <c r="AP97">
        <v>0</v>
      </c>
      <c r="AQ97">
        <v>16217.042006859734</v>
      </c>
      <c r="AR97">
        <v>0</v>
      </c>
      <c r="AS97">
        <v>836848.02603845089</v>
      </c>
      <c r="AT97">
        <v>403579</v>
      </c>
      <c r="AU97">
        <v>0</v>
      </c>
      <c r="AV97">
        <v>0</v>
      </c>
    </row>
    <row r="98" spans="1:48" x14ac:dyDescent="0.25">
      <c r="A98">
        <v>2062</v>
      </c>
      <c r="B98" t="s">
        <v>257</v>
      </c>
      <c r="C98" t="s">
        <v>251</v>
      </c>
      <c r="D98" t="s">
        <v>258</v>
      </c>
      <c r="E98">
        <v>2058</v>
      </c>
      <c r="F98" s="9">
        <v>43048</v>
      </c>
      <c r="G98" s="9">
        <v>0</v>
      </c>
      <c r="H98" s="9">
        <v>43048</v>
      </c>
      <c r="I98">
        <v>9.81</v>
      </c>
      <c r="J98">
        <v>1</v>
      </c>
      <c r="K98">
        <v>0</v>
      </c>
      <c r="L98">
        <v>1.0790999999999999</v>
      </c>
      <c r="M98">
        <v>1.6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U98">
        <v>0</v>
      </c>
      <c r="V98">
        <v>0</v>
      </c>
      <c r="W98">
        <v>38.7791</v>
      </c>
      <c r="X98">
        <v>-1.1799999999999997</v>
      </c>
      <c r="Y98" s="8">
        <v>324452.01808961527</v>
      </c>
      <c r="Z98" s="8">
        <v>51498.9</v>
      </c>
      <c r="AA98" s="8">
        <v>375950.9180896153</v>
      </c>
      <c r="AB98">
        <v>9694.6787854698869</v>
      </c>
      <c r="AC98" s="8">
        <v>332902.9180896153</v>
      </c>
      <c r="AD98">
        <v>376111.13088368432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375950.9180896153</v>
      </c>
      <c r="AK98">
        <v>8.1999999999999993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636.2550163628805</v>
      </c>
      <c r="AR98">
        <v>0</v>
      </c>
      <c r="AS98">
        <v>85489.963617923073</v>
      </c>
      <c r="AT98">
        <v>38779.1</v>
      </c>
      <c r="AU98">
        <v>0</v>
      </c>
      <c r="AV98">
        <v>0</v>
      </c>
    </row>
    <row r="99" spans="1:48" x14ac:dyDescent="0.25">
      <c r="A99">
        <v>2063</v>
      </c>
      <c r="B99" t="s">
        <v>259</v>
      </c>
      <c r="C99" t="s">
        <v>251</v>
      </c>
      <c r="D99" t="s">
        <v>260</v>
      </c>
      <c r="E99">
        <v>2058</v>
      </c>
      <c r="F99" s="9">
        <v>212862</v>
      </c>
      <c r="G99" s="9">
        <v>0</v>
      </c>
      <c r="H99" s="9">
        <v>212862</v>
      </c>
      <c r="I99">
        <v>11.53</v>
      </c>
      <c r="J99">
        <v>1</v>
      </c>
      <c r="K99">
        <v>0</v>
      </c>
      <c r="L99">
        <v>1.2683</v>
      </c>
      <c r="M99">
        <v>1.1000000000000001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U99">
        <v>0</v>
      </c>
      <c r="V99">
        <v>0</v>
      </c>
      <c r="W99">
        <v>37.630800000000001</v>
      </c>
      <c r="X99">
        <v>-8.18</v>
      </c>
      <c r="Y99" s="8">
        <v>302519.81736933248</v>
      </c>
      <c r="Z99" s="8">
        <v>44273.700000000004</v>
      </c>
      <c r="AA99" s="8">
        <v>346793.51736933249</v>
      </c>
      <c r="AB99">
        <v>9215.6828281442995</v>
      </c>
      <c r="AC99" s="8">
        <v>133931.51736933249</v>
      </c>
      <c r="AD99">
        <v>346942.90015168459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346793.51736933249</v>
      </c>
      <c r="AK99">
        <v>22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767.03798363793919</v>
      </c>
      <c r="AR99">
        <v>0</v>
      </c>
      <c r="AS99">
        <v>78213.4434738665</v>
      </c>
      <c r="AT99">
        <v>37630.800000000003</v>
      </c>
      <c r="AU99">
        <v>0</v>
      </c>
      <c r="AV99">
        <v>0</v>
      </c>
    </row>
    <row r="100" spans="1:48" x14ac:dyDescent="0.25">
      <c r="A100">
        <v>2081</v>
      </c>
      <c r="B100" t="s">
        <v>261</v>
      </c>
      <c r="C100" t="s">
        <v>262</v>
      </c>
      <c r="D100" t="s">
        <v>263</v>
      </c>
      <c r="E100">
        <v>2064</v>
      </c>
      <c r="F100" s="9">
        <v>3249280</v>
      </c>
      <c r="G100" s="9">
        <v>0</v>
      </c>
      <c r="H100" s="9">
        <v>3249280</v>
      </c>
      <c r="I100">
        <v>1027.5999999999999</v>
      </c>
      <c r="J100">
        <v>1</v>
      </c>
      <c r="K100">
        <v>0</v>
      </c>
      <c r="L100">
        <v>113.036</v>
      </c>
      <c r="M100">
        <v>4.7</v>
      </c>
      <c r="N100">
        <v>0</v>
      </c>
      <c r="O100">
        <v>0</v>
      </c>
      <c r="P100">
        <v>1.75</v>
      </c>
      <c r="Q100">
        <v>0</v>
      </c>
      <c r="R100">
        <v>0</v>
      </c>
      <c r="S100">
        <v>0</v>
      </c>
      <c r="U100">
        <v>0</v>
      </c>
      <c r="V100">
        <v>0</v>
      </c>
      <c r="W100">
        <v>1209.306</v>
      </c>
      <c r="X100">
        <v>-0.66999999999999993</v>
      </c>
      <c r="Y100" s="8">
        <v>10146723.356728757</v>
      </c>
      <c r="Z100" s="8">
        <v>358855.69999999995</v>
      </c>
      <c r="AA100" s="8">
        <v>10505579.056728756</v>
      </c>
      <c r="AB100">
        <v>8687.2793624845617</v>
      </c>
      <c r="AC100" s="8">
        <v>7256299.0567287561</v>
      </c>
      <c r="AD100">
        <v>10510589.45829506</v>
      </c>
      <c r="AE100">
        <v>0</v>
      </c>
      <c r="AF100">
        <v>46580.55</v>
      </c>
      <c r="AG100">
        <v>46580.55</v>
      </c>
      <c r="AH100">
        <v>37211.17</v>
      </c>
      <c r="AI100">
        <v>-9369.3799999999992</v>
      </c>
      <c r="AJ100">
        <v>10552159.606728757</v>
      </c>
      <c r="AK100">
        <v>17</v>
      </c>
      <c r="AL100">
        <v>329.91</v>
      </c>
      <c r="AM100">
        <v>329.91</v>
      </c>
      <c r="AN100">
        <v>63315.85</v>
      </c>
      <c r="AO100">
        <v>63315.85</v>
      </c>
      <c r="AP100">
        <v>0</v>
      </c>
      <c r="AQ100">
        <v>110779.69299597843</v>
      </c>
      <c r="AR100">
        <v>0</v>
      </c>
      <c r="AS100">
        <v>2180329.1853457512</v>
      </c>
      <c r="AT100">
        <v>1209306</v>
      </c>
      <c r="AU100">
        <v>0</v>
      </c>
      <c r="AV100">
        <v>0</v>
      </c>
    </row>
    <row r="101" spans="1:48" x14ac:dyDescent="0.25">
      <c r="A101">
        <v>2082</v>
      </c>
      <c r="B101" t="s">
        <v>264</v>
      </c>
      <c r="C101" t="s">
        <v>262</v>
      </c>
      <c r="D101" t="s">
        <v>265</v>
      </c>
      <c r="E101">
        <v>2064</v>
      </c>
      <c r="F101" s="9">
        <v>76442990</v>
      </c>
      <c r="G101" s="9">
        <v>0</v>
      </c>
      <c r="H101" s="9">
        <v>76442990</v>
      </c>
      <c r="I101">
        <v>17093.79</v>
      </c>
      <c r="J101">
        <v>1</v>
      </c>
      <c r="K101">
        <v>0</v>
      </c>
      <c r="L101">
        <v>1880.3169</v>
      </c>
      <c r="M101">
        <v>77.599999999999994</v>
      </c>
      <c r="N101">
        <v>0</v>
      </c>
      <c r="O101">
        <v>0</v>
      </c>
      <c r="P101">
        <v>33.25</v>
      </c>
      <c r="Q101">
        <v>0</v>
      </c>
      <c r="R101">
        <v>0</v>
      </c>
      <c r="S101">
        <v>0</v>
      </c>
      <c r="U101">
        <v>0</v>
      </c>
      <c r="V101">
        <v>0</v>
      </c>
      <c r="W101">
        <v>20052.401900000001</v>
      </c>
      <c r="X101">
        <v>-0.25</v>
      </c>
      <c r="Y101" s="8">
        <v>168644414.95253485</v>
      </c>
      <c r="Z101" s="8">
        <v>5847492</v>
      </c>
      <c r="AA101" s="8">
        <v>174491906.95253485</v>
      </c>
      <c r="AB101">
        <v>8701.7958159184327</v>
      </c>
      <c r="AC101" s="8">
        <v>98048916.952534854</v>
      </c>
      <c r="AD101">
        <v>174575182.72650838</v>
      </c>
      <c r="AE101">
        <v>0</v>
      </c>
      <c r="AF101">
        <v>1278710.2</v>
      </c>
      <c r="AG101">
        <v>1278710.2</v>
      </c>
      <c r="AH101">
        <v>1453267.77</v>
      </c>
      <c r="AI101">
        <v>174557.57</v>
      </c>
      <c r="AJ101">
        <v>175770617.15253484</v>
      </c>
      <c r="AK101">
        <v>17.829999999999998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1794922.3050801454</v>
      </c>
      <c r="AR101">
        <v>0</v>
      </c>
      <c r="AS101">
        <v>36358533.344506972</v>
      </c>
      <c r="AT101">
        <v>20052401.900000002</v>
      </c>
      <c r="AU101">
        <v>0</v>
      </c>
      <c r="AV101">
        <v>0</v>
      </c>
    </row>
    <row r="102" spans="1:48" x14ac:dyDescent="0.25">
      <c r="A102">
        <v>2083</v>
      </c>
      <c r="B102" t="s">
        <v>266</v>
      </c>
      <c r="C102" t="s">
        <v>262</v>
      </c>
      <c r="D102" t="s">
        <v>267</v>
      </c>
      <c r="E102">
        <v>2064</v>
      </c>
      <c r="F102" s="9">
        <v>28962967</v>
      </c>
      <c r="G102" s="9">
        <v>0</v>
      </c>
      <c r="H102" s="9">
        <v>28962967</v>
      </c>
      <c r="I102">
        <v>10250.25</v>
      </c>
      <c r="J102">
        <v>1</v>
      </c>
      <c r="K102">
        <v>0</v>
      </c>
      <c r="L102">
        <v>1127.5274999999999</v>
      </c>
      <c r="M102">
        <v>259.10000000000002</v>
      </c>
      <c r="N102">
        <v>0</v>
      </c>
      <c r="O102">
        <v>0</v>
      </c>
      <c r="P102">
        <v>23.75</v>
      </c>
      <c r="Q102">
        <v>0</v>
      </c>
      <c r="R102">
        <v>0</v>
      </c>
      <c r="S102">
        <v>0</v>
      </c>
      <c r="U102">
        <v>0</v>
      </c>
      <c r="V102">
        <v>0</v>
      </c>
      <c r="W102">
        <v>12729.137000000001</v>
      </c>
      <c r="X102">
        <v>-0.17999999999999972</v>
      </c>
      <c r="Y102" s="8">
        <v>107096090.58137734</v>
      </c>
      <c r="Z102" s="8">
        <v>4199442.8</v>
      </c>
      <c r="AA102" s="8">
        <v>111295533.38137734</v>
      </c>
      <c r="AB102">
        <v>8743.3683352907065</v>
      </c>
      <c r="AC102" s="8">
        <v>82332566.381377339</v>
      </c>
      <c r="AD102">
        <v>111348416.89865962</v>
      </c>
      <c r="AE102">
        <v>0</v>
      </c>
      <c r="AF102">
        <v>426663.4</v>
      </c>
      <c r="AG102">
        <v>426663.4</v>
      </c>
      <c r="AH102">
        <v>614705.05000000005</v>
      </c>
      <c r="AI102">
        <v>188041.65</v>
      </c>
      <c r="AJ102">
        <v>111722196.78137735</v>
      </c>
      <c r="AK102">
        <v>15.38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1117999.9279812693</v>
      </c>
      <c r="AR102">
        <v>7865279.5599999996</v>
      </c>
      <c r="AS102">
        <v>23221936.24627547</v>
      </c>
      <c r="AT102">
        <v>12729137</v>
      </c>
      <c r="AU102">
        <v>7865279.5599999996</v>
      </c>
      <c r="AV102">
        <v>0</v>
      </c>
    </row>
    <row r="103" spans="1:48" x14ac:dyDescent="0.25">
      <c r="A103">
        <v>2084</v>
      </c>
      <c r="B103" t="s">
        <v>268</v>
      </c>
      <c r="C103" t="s">
        <v>262</v>
      </c>
      <c r="D103" t="s">
        <v>269</v>
      </c>
      <c r="E103">
        <v>2064</v>
      </c>
      <c r="F103" s="9">
        <v>5946340</v>
      </c>
      <c r="G103" s="9">
        <v>0</v>
      </c>
      <c r="H103" s="9">
        <v>5946340</v>
      </c>
      <c r="I103">
        <v>1512.35</v>
      </c>
      <c r="J103">
        <v>1</v>
      </c>
      <c r="K103">
        <v>0</v>
      </c>
      <c r="L103">
        <v>166.35849999999999</v>
      </c>
      <c r="M103">
        <v>43.1</v>
      </c>
      <c r="N103">
        <v>0</v>
      </c>
      <c r="O103">
        <v>0</v>
      </c>
      <c r="P103">
        <v>5.75</v>
      </c>
      <c r="Q103">
        <v>0</v>
      </c>
      <c r="R103">
        <v>0</v>
      </c>
      <c r="S103">
        <v>0</v>
      </c>
      <c r="U103">
        <v>0</v>
      </c>
      <c r="V103">
        <v>0</v>
      </c>
      <c r="W103">
        <v>1805.1434999999999</v>
      </c>
      <c r="X103">
        <v>0.84999999999999964</v>
      </c>
      <c r="Y103" s="8">
        <v>15274496.688145142</v>
      </c>
      <c r="Z103" s="8">
        <v>712940.89999999991</v>
      </c>
      <c r="AA103" s="8">
        <v>15987437.588145142</v>
      </c>
      <c r="AB103">
        <v>8856.6020308884817</v>
      </c>
      <c r="AC103" s="8">
        <v>10041097.588145142</v>
      </c>
      <c r="AD103">
        <v>15994980.05869846</v>
      </c>
      <c r="AE103">
        <v>0</v>
      </c>
      <c r="AF103">
        <v>42666.34</v>
      </c>
      <c r="AG103">
        <v>42666.34</v>
      </c>
      <c r="AH103">
        <v>36927.01</v>
      </c>
      <c r="AI103">
        <v>-5739.33</v>
      </c>
      <c r="AJ103">
        <v>16030103.928145142</v>
      </c>
      <c r="AK103">
        <v>15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156940.91752346981</v>
      </c>
      <c r="AR103">
        <v>0</v>
      </c>
      <c r="AS103">
        <v>3347461.0996290287</v>
      </c>
      <c r="AT103">
        <v>1805143.5</v>
      </c>
      <c r="AU103">
        <v>0</v>
      </c>
      <c r="AV103">
        <v>0</v>
      </c>
    </row>
    <row r="104" spans="1:48" x14ac:dyDescent="0.25">
      <c r="A104">
        <v>2085</v>
      </c>
      <c r="B104" t="s">
        <v>270</v>
      </c>
      <c r="C104" t="s">
        <v>262</v>
      </c>
      <c r="D104" t="s">
        <v>271</v>
      </c>
      <c r="E104">
        <v>2064</v>
      </c>
      <c r="F104" s="9">
        <v>1503083</v>
      </c>
      <c r="G104" s="9">
        <v>0</v>
      </c>
      <c r="H104" s="9">
        <v>1503083</v>
      </c>
      <c r="I104">
        <v>155.69</v>
      </c>
      <c r="J104">
        <v>1</v>
      </c>
      <c r="K104">
        <v>0</v>
      </c>
      <c r="L104">
        <v>17.125900000000001</v>
      </c>
      <c r="M104">
        <v>3.5</v>
      </c>
      <c r="N104">
        <v>0</v>
      </c>
      <c r="O104">
        <v>0</v>
      </c>
      <c r="P104">
        <v>1</v>
      </c>
      <c r="Q104">
        <v>0</v>
      </c>
      <c r="R104">
        <v>0</v>
      </c>
      <c r="S104">
        <v>0</v>
      </c>
      <c r="U104">
        <v>0</v>
      </c>
      <c r="V104">
        <v>0</v>
      </c>
      <c r="W104">
        <v>303.01839999999999</v>
      </c>
      <c r="X104">
        <v>-3.5999999999999996</v>
      </c>
      <c r="Y104" s="8">
        <v>2500945.6000915584</v>
      </c>
      <c r="Z104" s="8">
        <v>188620.80000000002</v>
      </c>
      <c r="AA104" s="8">
        <v>2689566.4000915582</v>
      </c>
      <c r="AB104">
        <v>8875.917766352004</v>
      </c>
      <c r="AC104" s="8">
        <v>1186483.4000915582</v>
      </c>
      <c r="AD104">
        <v>2690801.3545996686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2689566.4000915582</v>
      </c>
      <c r="AK104">
        <v>17.37</v>
      </c>
      <c r="AL104">
        <v>54.19</v>
      </c>
      <c r="AM104">
        <v>54.19</v>
      </c>
      <c r="AN104">
        <v>10400.07</v>
      </c>
      <c r="AO104">
        <v>10400.07</v>
      </c>
      <c r="AP104">
        <v>0</v>
      </c>
      <c r="AQ104">
        <v>16199.656730382492</v>
      </c>
      <c r="AR104">
        <v>0</v>
      </c>
      <c r="AS104">
        <v>575637.44001831161</v>
      </c>
      <c r="AT104">
        <v>303018.39999999997</v>
      </c>
      <c r="AU104">
        <v>0</v>
      </c>
      <c r="AV104">
        <v>0</v>
      </c>
    </row>
    <row r="105" spans="1:48" x14ac:dyDescent="0.25">
      <c r="A105">
        <v>2086</v>
      </c>
      <c r="B105" t="s">
        <v>272</v>
      </c>
      <c r="C105" t="s">
        <v>262</v>
      </c>
      <c r="D105" t="s">
        <v>273</v>
      </c>
      <c r="E105">
        <v>2064</v>
      </c>
      <c r="F105" s="9">
        <v>3657152</v>
      </c>
      <c r="G105" s="9">
        <v>0</v>
      </c>
      <c r="H105" s="9">
        <v>3657152</v>
      </c>
      <c r="I105">
        <v>1282.94</v>
      </c>
      <c r="J105">
        <v>1</v>
      </c>
      <c r="K105">
        <v>0</v>
      </c>
      <c r="L105">
        <v>141.1234</v>
      </c>
      <c r="M105">
        <v>51.8</v>
      </c>
      <c r="N105">
        <v>0</v>
      </c>
      <c r="O105">
        <v>0</v>
      </c>
      <c r="P105">
        <v>3.25</v>
      </c>
      <c r="Q105">
        <v>0</v>
      </c>
      <c r="R105">
        <v>0</v>
      </c>
      <c r="S105">
        <v>0</v>
      </c>
      <c r="U105">
        <v>0</v>
      </c>
      <c r="V105">
        <v>0</v>
      </c>
      <c r="W105">
        <v>1555.6084000000001</v>
      </c>
      <c r="X105">
        <v>0.72000000000000064</v>
      </c>
      <c r="Y105" s="8">
        <v>13153555.48752846</v>
      </c>
      <c r="Z105" s="8">
        <v>662426.1</v>
      </c>
      <c r="AA105" s="8">
        <v>13815981.58752846</v>
      </c>
      <c r="AB105">
        <v>8881.4007352547469</v>
      </c>
      <c r="AC105" s="8">
        <v>10158829.58752846</v>
      </c>
      <c r="AD105">
        <v>13822476.74785758</v>
      </c>
      <c r="AE105">
        <v>0</v>
      </c>
      <c r="AF105">
        <v>173225.34</v>
      </c>
      <c r="AG105">
        <v>173225.34</v>
      </c>
      <c r="AH105">
        <v>152721.41</v>
      </c>
      <c r="AI105">
        <v>-20503.93</v>
      </c>
      <c r="AJ105">
        <v>13989206.92752846</v>
      </c>
      <c r="AK105">
        <v>12.01</v>
      </c>
      <c r="AL105">
        <v>347.55</v>
      </c>
      <c r="AM105">
        <v>347.55</v>
      </c>
      <c r="AN105">
        <v>66701.289999999994</v>
      </c>
      <c r="AO105">
        <v>66701.289999999994</v>
      </c>
      <c r="AP105">
        <v>0</v>
      </c>
      <c r="AQ105">
        <v>135771.97702434316</v>
      </c>
      <c r="AR105">
        <v>0</v>
      </c>
      <c r="AS105">
        <v>2926225.819505692</v>
      </c>
      <c r="AT105">
        <v>1555608.4000000001</v>
      </c>
      <c r="AU105">
        <v>0</v>
      </c>
      <c r="AV105">
        <v>0</v>
      </c>
    </row>
    <row r="106" spans="1:48" x14ac:dyDescent="0.25">
      <c r="A106">
        <v>2087</v>
      </c>
      <c r="B106" t="s">
        <v>274</v>
      </c>
      <c r="C106" t="s">
        <v>262</v>
      </c>
      <c r="D106" t="s">
        <v>275</v>
      </c>
      <c r="E106">
        <v>2064</v>
      </c>
      <c r="F106" s="9">
        <v>7936186</v>
      </c>
      <c r="G106" s="9">
        <v>0</v>
      </c>
      <c r="H106" s="9">
        <v>7936186</v>
      </c>
      <c r="I106">
        <v>2730.51</v>
      </c>
      <c r="J106">
        <v>1</v>
      </c>
      <c r="K106">
        <v>0</v>
      </c>
      <c r="L106">
        <v>300.35610000000003</v>
      </c>
      <c r="M106">
        <v>115.9</v>
      </c>
      <c r="N106">
        <v>0</v>
      </c>
      <c r="O106">
        <v>0</v>
      </c>
      <c r="P106">
        <v>6.75</v>
      </c>
      <c r="Q106">
        <v>0</v>
      </c>
      <c r="R106">
        <v>0</v>
      </c>
      <c r="S106">
        <v>0</v>
      </c>
      <c r="U106">
        <v>0</v>
      </c>
      <c r="V106">
        <v>0</v>
      </c>
      <c r="W106">
        <v>3421.4360999999999</v>
      </c>
      <c r="X106">
        <v>-0.98000000000000043</v>
      </c>
      <c r="Y106" s="8">
        <v>28658050.909044359</v>
      </c>
      <c r="Z106" s="8">
        <v>1789824.4</v>
      </c>
      <c r="AA106" s="8">
        <v>30447875.309044357</v>
      </c>
      <c r="AB106">
        <v>8899.1506546167439</v>
      </c>
      <c r="AC106" s="8">
        <v>22511689.309044357</v>
      </c>
      <c r="AD106">
        <v>30462026.512158286</v>
      </c>
      <c r="AE106">
        <v>0</v>
      </c>
      <c r="AF106">
        <v>127999.02</v>
      </c>
      <c r="AG106">
        <v>127999.02</v>
      </c>
      <c r="AH106">
        <v>131391.54999999999</v>
      </c>
      <c r="AI106">
        <v>3392.53</v>
      </c>
      <c r="AJ106">
        <v>30575874.329044357</v>
      </c>
      <c r="AK106">
        <v>10.85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293669.82539469632</v>
      </c>
      <c r="AR106">
        <v>0</v>
      </c>
      <c r="AS106">
        <v>6473818.2518088715</v>
      </c>
      <c r="AT106">
        <v>3421436.1</v>
      </c>
      <c r="AU106">
        <v>0</v>
      </c>
      <c r="AV106">
        <v>0</v>
      </c>
    </row>
    <row r="107" spans="1:48" x14ac:dyDescent="0.25">
      <c r="A107">
        <v>2088</v>
      </c>
      <c r="B107" t="s">
        <v>276</v>
      </c>
      <c r="C107" t="s">
        <v>262</v>
      </c>
      <c r="D107" t="s">
        <v>277</v>
      </c>
      <c r="E107">
        <v>2064</v>
      </c>
      <c r="F107" s="9">
        <v>17654080</v>
      </c>
      <c r="G107" s="9">
        <v>0</v>
      </c>
      <c r="H107" s="9">
        <v>17654080</v>
      </c>
      <c r="I107">
        <v>5415.43</v>
      </c>
      <c r="J107">
        <v>1</v>
      </c>
      <c r="K107">
        <v>0</v>
      </c>
      <c r="L107">
        <v>595.69730000000004</v>
      </c>
      <c r="M107">
        <v>242.5</v>
      </c>
      <c r="N107">
        <v>0</v>
      </c>
      <c r="O107">
        <v>0</v>
      </c>
      <c r="P107">
        <v>11</v>
      </c>
      <c r="Q107">
        <v>0</v>
      </c>
      <c r="R107">
        <v>0</v>
      </c>
      <c r="S107">
        <v>0</v>
      </c>
      <c r="U107">
        <v>0</v>
      </c>
      <c r="V107">
        <v>0</v>
      </c>
      <c r="W107">
        <v>6723.3534</v>
      </c>
      <c r="X107">
        <v>-0.4399999999999995</v>
      </c>
      <c r="Y107" s="8">
        <v>56484878.654890798</v>
      </c>
      <c r="Z107" s="8">
        <v>2166307.5</v>
      </c>
      <c r="AA107" s="8">
        <v>58651186.154890798</v>
      </c>
      <c r="AB107">
        <v>8723.5018993484409</v>
      </c>
      <c r="AC107" s="8">
        <v>40997106.154890798</v>
      </c>
      <c r="AD107">
        <v>58679078.107251681</v>
      </c>
      <c r="AE107">
        <v>0</v>
      </c>
      <c r="AF107">
        <v>145065.54999999999</v>
      </c>
      <c r="AG107">
        <v>145065.54999999999</v>
      </c>
      <c r="AH107">
        <v>115966.69</v>
      </c>
      <c r="AI107">
        <v>-29098.86</v>
      </c>
      <c r="AJ107">
        <v>58796251.704890795</v>
      </c>
      <c r="AK107">
        <v>13.48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586372.11756362522</v>
      </c>
      <c r="AR107">
        <v>0</v>
      </c>
      <c r="AS107">
        <v>12186692.068978161</v>
      </c>
      <c r="AT107">
        <v>6723353.4000000004</v>
      </c>
      <c r="AU107">
        <v>0</v>
      </c>
      <c r="AV107">
        <v>0</v>
      </c>
    </row>
    <row r="108" spans="1:48" x14ac:dyDescent="0.25">
      <c r="A108">
        <v>2089</v>
      </c>
      <c r="B108" t="s">
        <v>278</v>
      </c>
      <c r="C108" t="s">
        <v>262</v>
      </c>
      <c r="D108" t="s">
        <v>279</v>
      </c>
      <c r="E108">
        <v>2064</v>
      </c>
      <c r="F108" s="9">
        <v>1485309</v>
      </c>
      <c r="G108" s="9">
        <v>0</v>
      </c>
      <c r="H108" s="9">
        <v>1485309</v>
      </c>
      <c r="I108">
        <v>258.73</v>
      </c>
      <c r="J108">
        <v>1</v>
      </c>
      <c r="K108">
        <v>0</v>
      </c>
      <c r="L108">
        <v>28.4603</v>
      </c>
      <c r="M108">
        <v>1.3</v>
      </c>
      <c r="N108">
        <v>0</v>
      </c>
      <c r="O108">
        <v>0</v>
      </c>
      <c r="P108">
        <v>0.25</v>
      </c>
      <c r="Q108">
        <v>0</v>
      </c>
      <c r="R108">
        <v>0</v>
      </c>
      <c r="S108">
        <v>0</v>
      </c>
      <c r="U108">
        <v>0</v>
      </c>
      <c r="V108">
        <v>0</v>
      </c>
      <c r="W108">
        <v>417.13029999999998</v>
      </c>
      <c r="X108">
        <v>-2.2300000000000004</v>
      </c>
      <c r="Y108" s="8">
        <v>3469499.8566279584</v>
      </c>
      <c r="Z108" s="8">
        <v>274856.8</v>
      </c>
      <c r="AA108" s="8">
        <v>3744356.6566279582</v>
      </c>
      <c r="AB108">
        <v>8976.467680789332</v>
      </c>
      <c r="AC108" s="8">
        <v>2259047.6566279582</v>
      </c>
      <c r="AD108">
        <v>3746069.8784144195</v>
      </c>
      <c r="AE108">
        <v>0</v>
      </c>
      <c r="AF108">
        <v>12799.9</v>
      </c>
      <c r="AG108">
        <v>12799.9</v>
      </c>
      <c r="AH108">
        <v>0</v>
      </c>
      <c r="AI108">
        <v>-12799.9</v>
      </c>
      <c r="AJ108">
        <v>3757156.5566279581</v>
      </c>
      <c r="AK108">
        <v>15.24</v>
      </c>
      <c r="AL108">
        <v>88.7</v>
      </c>
      <c r="AM108">
        <v>88.7</v>
      </c>
      <c r="AN108">
        <v>17023.169999999998</v>
      </c>
      <c r="AO108">
        <v>17023.169999999998</v>
      </c>
      <c r="AP108">
        <v>0</v>
      </c>
      <c r="AQ108">
        <v>25957.363744698141</v>
      </c>
      <c r="AR108">
        <v>0</v>
      </c>
      <c r="AS108">
        <v>803842.69132559164</v>
      </c>
      <c r="AT108">
        <v>417130.3</v>
      </c>
      <c r="AU108">
        <v>0</v>
      </c>
      <c r="AV108">
        <v>0</v>
      </c>
    </row>
    <row r="109" spans="1:48" x14ac:dyDescent="0.25">
      <c r="A109">
        <v>2090</v>
      </c>
      <c r="B109" t="s">
        <v>280</v>
      </c>
      <c r="C109" t="s">
        <v>262</v>
      </c>
      <c r="D109" t="s">
        <v>281</v>
      </c>
      <c r="E109">
        <v>2064</v>
      </c>
      <c r="F109" s="9">
        <v>1899179</v>
      </c>
      <c r="G109" s="9">
        <v>0</v>
      </c>
      <c r="H109" s="9">
        <v>1899179</v>
      </c>
      <c r="I109">
        <v>225.13</v>
      </c>
      <c r="J109">
        <v>1</v>
      </c>
      <c r="K109">
        <v>0</v>
      </c>
      <c r="L109">
        <v>24.764299999999999</v>
      </c>
      <c r="M109">
        <v>6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U109">
        <v>0</v>
      </c>
      <c r="V109">
        <v>0</v>
      </c>
      <c r="W109">
        <v>392.17430000000002</v>
      </c>
      <c r="X109">
        <v>-2.83</v>
      </c>
      <c r="Y109" s="8">
        <v>3250917.7286308869</v>
      </c>
      <c r="Z109" s="8">
        <v>255917.6</v>
      </c>
      <c r="AA109" s="8">
        <v>3506835.328630887</v>
      </c>
      <c r="AB109">
        <v>8942.0324805345135</v>
      </c>
      <c r="AC109" s="8">
        <v>1607656.328630887</v>
      </c>
      <c r="AD109">
        <v>3508440.6156488541</v>
      </c>
      <c r="AE109">
        <v>0</v>
      </c>
      <c r="AF109">
        <v>2986.64</v>
      </c>
      <c r="AG109">
        <v>2986.64</v>
      </c>
      <c r="AH109">
        <v>5726.54</v>
      </c>
      <c r="AI109">
        <v>2739.9</v>
      </c>
      <c r="AJ109">
        <v>3509821.9686308871</v>
      </c>
      <c r="AK109">
        <v>16.059999999999999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21204.44437309356</v>
      </c>
      <c r="AR109">
        <v>104750.26</v>
      </c>
      <c r="AS109">
        <v>753695.89372617751</v>
      </c>
      <c r="AT109">
        <v>392174.3</v>
      </c>
      <c r="AU109">
        <v>104750.26</v>
      </c>
      <c r="AV109">
        <v>0</v>
      </c>
    </row>
    <row r="110" spans="1:48" x14ac:dyDescent="0.25">
      <c r="A110">
        <v>2091</v>
      </c>
      <c r="B110" t="s">
        <v>282</v>
      </c>
      <c r="C110" t="s">
        <v>262</v>
      </c>
      <c r="D110" t="s">
        <v>283</v>
      </c>
      <c r="E110">
        <v>2064</v>
      </c>
      <c r="F110" s="9">
        <v>5698830</v>
      </c>
      <c r="G110" s="9">
        <v>0</v>
      </c>
      <c r="H110" s="9">
        <v>5698830</v>
      </c>
      <c r="I110">
        <v>1689.4</v>
      </c>
      <c r="J110">
        <v>1</v>
      </c>
      <c r="K110">
        <v>0</v>
      </c>
      <c r="L110">
        <v>185.834</v>
      </c>
      <c r="M110">
        <v>14.9</v>
      </c>
      <c r="N110">
        <v>0</v>
      </c>
      <c r="O110">
        <v>0</v>
      </c>
      <c r="P110">
        <v>2.5</v>
      </c>
      <c r="Q110">
        <v>0</v>
      </c>
      <c r="R110">
        <v>0</v>
      </c>
      <c r="S110">
        <v>0</v>
      </c>
      <c r="U110">
        <v>0</v>
      </c>
      <c r="V110">
        <v>0</v>
      </c>
      <c r="W110">
        <v>1978.6365000000001</v>
      </c>
      <c r="X110">
        <v>-0.3100000000000005</v>
      </c>
      <c r="Y110" s="8">
        <v>16635144.919079861</v>
      </c>
      <c r="Z110" s="8">
        <v>875153.29999999993</v>
      </c>
      <c r="AA110" s="8">
        <v>17510298.21907986</v>
      </c>
      <c r="AB110">
        <v>8849.6791700142294</v>
      </c>
      <c r="AC110" s="8">
        <v>11811468.21907986</v>
      </c>
      <c r="AD110">
        <v>17518512.570967458</v>
      </c>
      <c r="AE110">
        <v>0</v>
      </c>
      <c r="AF110">
        <v>90025.98</v>
      </c>
      <c r="AG110">
        <v>90025.98</v>
      </c>
      <c r="AH110">
        <v>86247.1</v>
      </c>
      <c r="AI110">
        <v>-3778.88</v>
      </c>
      <c r="AJ110">
        <v>17600324.19907986</v>
      </c>
      <c r="AK110">
        <v>14.47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179066.35801412465</v>
      </c>
      <c r="AR110">
        <v>0</v>
      </c>
      <c r="AS110">
        <v>3694339.7238159725</v>
      </c>
      <c r="AT110">
        <v>1978636.5</v>
      </c>
      <c r="AU110">
        <v>0</v>
      </c>
      <c r="AV110">
        <v>0</v>
      </c>
    </row>
    <row r="111" spans="1:48" x14ac:dyDescent="0.25">
      <c r="A111">
        <v>2092</v>
      </c>
      <c r="B111" t="s">
        <v>284</v>
      </c>
      <c r="C111" t="s">
        <v>262</v>
      </c>
      <c r="D111" t="s">
        <v>285</v>
      </c>
      <c r="E111">
        <v>2064</v>
      </c>
      <c r="F111" s="9">
        <v>1354709</v>
      </c>
      <c r="G111" s="9">
        <v>0</v>
      </c>
      <c r="H111" s="9">
        <v>1354709</v>
      </c>
      <c r="I111">
        <v>866.66</v>
      </c>
      <c r="J111">
        <v>1</v>
      </c>
      <c r="K111">
        <v>0</v>
      </c>
      <c r="L111">
        <v>90</v>
      </c>
      <c r="M111">
        <v>0</v>
      </c>
      <c r="N111">
        <v>0</v>
      </c>
      <c r="O111">
        <v>0</v>
      </c>
      <c r="P111">
        <v>0.25</v>
      </c>
      <c r="Q111">
        <v>0</v>
      </c>
      <c r="R111">
        <v>0</v>
      </c>
      <c r="S111">
        <v>0</v>
      </c>
      <c r="U111">
        <v>0</v>
      </c>
      <c r="V111">
        <v>0</v>
      </c>
      <c r="W111">
        <v>1094.7550000000001</v>
      </c>
      <c r="X111">
        <v>-4.6999999999999993</v>
      </c>
      <c r="Y111" s="8">
        <v>8979156.0060706474</v>
      </c>
      <c r="Z111" s="8">
        <v>486618.99999999994</v>
      </c>
      <c r="AA111" s="8">
        <v>9465775.0060706474</v>
      </c>
      <c r="AB111">
        <v>8646.4779846364218</v>
      </c>
      <c r="AC111" s="8">
        <v>8111066.0060706474</v>
      </c>
      <c r="AD111">
        <v>9470208.868681781</v>
      </c>
      <c r="AE111">
        <v>0</v>
      </c>
      <c r="AF111">
        <v>12714.57</v>
      </c>
      <c r="AG111">
        <v>12714.57</v>
      </c>
      <c r="AH111">
        <v>26494.93</v>
      </c>
      <c r="AI111">
        <v>13780.36</v>
      </c>
      <c r="AJ111">
        <v>9478489.5760706477</v>
      </c>
      <c r="AK111">
        <v>14.26</v>
      </c>
      <c r="AL111">
        <v>133.41</v>
      </c>
      <c r="AM111">
        <v>133.41</v>
      </c>
      <c r="AN111">
        <v>25603.85</v>
      </c>
      <c r="AO111">
        <v>25603.85</v>
      </c>
      <c r="AP111">
        <v>0</v>
      </c>
      <c r="AQ111">
        <v>80280.390154867549</v>
      </c>
      <c r="AR111">
        <v>0</v>
      </c>
      <c r="AS111">
        <v>1995777.7872141295</v>
      </c>
      <c r="AT111">
        <v>1094755</v>
      </c>
      <c r="AU111">
        <v>0</v>
      </c>
      <c r="AV111">
        <v>0</v>
      </c>
    </row>
    <row r="112" spans="1:48" x14ac:dyDescent="0.25">
      <c r="A112">
        <v>2093</v>
      </c>
      <c r="B112" t="s">
        <v>286</v>
      </c>
      <c r="C112" t="s">
        <v>262</v>
      </c>
      <c r="D112" t="s">
        <v>287</v>
      </c>
      <c r="E112">
        <v>2064</v>
      </c>
      <c r="F112" s="9">
        <v>1421585</v>
      </c>
      <c r="G112" s="9">
        <v>0</v>
      </c>
      <c r="H112" s="9">
        <v>1421585</v>
      </c>
      <c r="I112">
        <v>562.15</v>
      </c>
      <c r="J112">
        <v>1</v>
      </c>
      <c r="K112">
        <v>0</v>
      </c>
      <c r="L112">
        <v>61.836500000000001</v>
      </c>
      <c r="M112">
        <v>8</v>
      </c>
      <c r="N112">
        <v>0</v>
      </c>
      <c r="O112">
        <v>0</v>
      </c>
      <c r="P112">
        <v>0.25</v>
      </c>
      <c r="Q112">
        <v>0</v>
      </c>
      <c r="R112">
        <v>0</v>
      </c>
      <c r="S112">
        <v>0</v>
      </c>
      <c r="U112">
        <v>0</v>
      </c>
      <c r="V112">
        <v>0</v>
      </c>
      <c r="W112">
        <v>795.13649999999996</v>
      </c>
      <c r="X112">
        <v>-2.5299999999999994</v>
      </c>
      <c r="Y112" s="8">
        <v>6602422.358170012</v>
      </c>
      <c r="Z112" s="8">
        <v>276684.79999999999</v>
      </c>
      <c r="AA112" s="8">
        <v>6879107.1581700118</v>
      </c>
      <c r="AB112">
        <v>8651.4795361173983</v>
      </c>
      <c r="AC112" s="8">
        <v>5457522.1581700118</v>
      </c>
      <c r="AD112">
        <v>6882367.4015177172</v>
      </c>
      <c r="AE112">
        <v>0</v>
      </c>
      <c r="AF112">
        <v>42666.34</v>
      </c>
      <c r="AG112">
        <v>42666.34</v>
      </c>
      <c r="AH112">
        <v>34517.440000000002</v>
      </c>
      <c r="AI112">
        <v>-8148.9</v>
      </c>
      <c r="AJ112">
        <v>6921773.4981700117</v>
      </c>
      <c r="AK112">
        <v>17.93</v>
      </c>
      <c r="AL112">
        <v>134.12</v>
      </c>
      <c r="AM112">
        <v>134.12</v>
      </c>
      <c r="AN112">
        <v>25740.11</v>
      </c>
      <c r="AO112">
        <v>25740.11</v>
      </c>
      <c r="AP112">
        <v>0</v>
      </c>
      <c r="AQ112">
        <v>60205.999624273507</v>
      </c>
      <c r="AR112">
        <v>0</v>
      </c>
      <c r="AS112">
        <v>1438061.8796340025</v>
      </c>
      <c r="AT112">
        <v>795136.5</v>
      </c>
      <c r="AU112">
        <v>0</v>
      </c>
      <c r="AV112">
        <v>0</v>
      </c>
    </row>
    <row r="113" spans="1:48" x14ac:dyDescent="0.25">
      <c r="A113">
        <v>2094</v>
      </c>
      <c r="B113" t="s">
        <v>288</v>
      </c>
      <c r="C113" t="s">
        <v>262</v>
      </c>
      <c r="D113" t="s">
        <v>289</v>
      </c>
      <c r="E113">
        <v>2064</v>
      </c>
      <c r="F113" s="9">
        <v>993634</v>
      </c>
      <c r="G113" s="9">
        <v>0</v>
      </c>
      <c r="H113" s="9">
        <v>993634</v>
      </c>
      <c r="I113">
        <v>654.35</v>
      </c>
      <c r="J113">
        <v>1</v>
      </c>
      <c r="K113">
        <v>0</v>
      </c>
      <c r="L113">
        <v>53</v>
      </c>
      <c r="M113">
        <v>0</v>
      </c>
      <c r="N113">
        <v>0</v>
      </c>
      <c r="O113">
        <v>0</v>
      </c>
      <c r="P113">
        <v>0.75</v>
      </c>
      <c r="Q113">
        <v>0</v>
      </c>
      <c r="R113">
        <v>0</v>
      </c>
      <c r="S113">
        <v>0</v>
      </c>
      <c r="U113">
        <v>0</v>
      </c>
      <c r="V113">
        <v>0</v>
      </c>
      <c r="W113">
        <v>812.87</v>
      </c>
      <c r="X113">
        <v>-9.9999999999997868E-3</v>
      </c>
      <c r="Y113" s="8">
        <v>6845515.1555979447</v>
      </c>
      <c r="Z113" s="8">
        <v>164262</v>
      </c>
      <c r="AA113" s="8">
        <v>7009777.1555979447</v>
      </c>
      <c r="AB113">
        <v>8623.4910325118963</v>
      </c>
      <c r="AC113" s="8">
        <v>6016143.1555979447</v>
      </c>
      <c r="AD113">
        <v>7013157.4369608965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7009777.1555979447</v>
      </c>
      <c r="AK113">
        <v>16.079999999999998</v>
      </c>
      <c r="AL113">
        <v>77.05</v>
      </c>
      <c r="AM113">
        <v>77.05</v>
      </c>
      <c r="AN113">
        <v>14787.32</v>
      </c>
      <c r="AO113">
        <v>14787.32</v>
      </c>
      <c r="AP113">
        <v>0</v>
      </c>
      <c r="AQ113">
        <v>56277.352309803064</v>
      </c>
      <c r="AR113">
        <v>0</v>
      </c>
      <c r="AS113">
        <v>1434807.831119589</v>
      </c>
      <c r="AT113">
        <v>812870</v>
      </c>
      <c r="AU113">
        <v>0</v>
      </c>
      <c r="AV113">
        <v>0</v>
      </c>
    </row>
    <row r="114" spans="1:48" x14ac:dyDescent="0.25">
      <c r="A114">
        <v>2095</v>
      </c>
      <c r="B114" t="s">
        <v>290</v>
      </c>
      <c r="C114" t="s">
        <v>262</v>
      </c>
      <c r="D114" t="s">
        <v>291</v>
      </c>
      <c r="E114">
        <v>2064</v>
      </c>
      <c r="F114" s="9">
        <v>1110238</v>
      </c>
      <c r="G114" s="9">
        <v>0</v>
      </c>
      <c r="H114" s="9">
        <v>1110238</v>
      </c>
      <c r="I114">
        <v>221.47</v>
      </c>
      <c r="J114">
        <v>1</v>
      </c>
      <c r="K114">
        <v>0</v>
      </c>
      <c r="L114">
        <v>24.361699999999999</v>
      </c>
      <c r="M114">
        <v>12.5</v>
      </c>
      <c r="N114">
        <v>0</v>
      </c>
      <c r="O114">
        <v>0</v>
      </c>
      <c r="P114">
        <v>0.25</v>
      </c>
      <c r="Q114">
        <v>0</v>
      </c>
      <c r="R114">
        <v>0</v>
      </c>
      <c r="S114">
        <v>0</v>
      </c>
      <c r="U114">
        <v>0</v>
      </c>
      <c r="V114">
        <v>0</v>
      </c>
      <c r="W114">
        <v>381.24299999999999</v>
      </c>
      <c r="X114">
        <v>2.2100000000000009</v>
      </c>
      <c r="Y114" s="8">
        <v>3250204.9706467129</v>
      </c>
      <c r="Z114" s="8">
        <v>146342</v>
      </c>
      <c r="AA114" s="8">
        <v>3396546.9706467129</v>
      </c>
      <c r="AB114">
        <v>8909.1392383511647</v>
      </c>
      <c r="AC114" s="8">
        <v>2286308.9706467129</v>
      </c>
      <c r="AD114">
        <v>3398151.9057083298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3396546.9706467129</v>
      </c>
      <c r="AK114">
        <v>15.68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24250.797693894045</v>
      </c>
      <c r="AR114">
        <v>0</v>
      </c>
      <c r="AS114">
        <v>708577.79412934266</v>
      </c>
      <c r="AT114">
        <v>381243</v>
      </c>
      <c r="AU114">
        <v>0</v>
      </c>
      <c r="AV114">
        <v>0</v>
      </c>
    </row>
    <row r="115" spans="1:48" x14ac:dyDescent="0.25">
      <c r="A115">
        <v>2096</v>
      </c>
      <c r="B115" t="s">
        <v>292</v>
      </c>
      <c r="C115" t="s">
        <v>262</v>
      </c>
      <c r="D115" t="s">
        <v>293</v>
      </c>
      <c r="E115">
        <v>2064</v>
      </c>
      <c r="F115" s="9">
        <v>7726001</v>
      </c>
      <c r="G115" s="9">
        <v>0</v>
      </c>
      <c r="H115" s="9">
        <v>7726001</v>
      </c>
      <c r="I115">
        <v>1336.94</v>
      </c>
      <c r="J115">
        <v>1</v>
      </c>
      <c r="K115">
        <v>0</v>
      </c>
      <c r="L115">
        <v>147.0634</v>
      </c>
      <c r="M115">
        <v>10.3</v>
      </c>
      <c r="N115">
        <v>0</v>
      </c>
      <c r="O115">
        <v>0</v>
      </c>
      <c r="P115">
        <v>5.25</v>
      </c>
      <c r="Q115">
        <v>0</v>
      </c>
      <c r="R115">
        <v>0</v>
      </c>
      <c r="S115">
        <v>0</v>
      </c>
      <c r="U115">
        <v>0</v>
      </c>
      <c r="V115">
        <v>0</v>
      </c>
      <c r="W115">
        <v>1635.4434000000001</v>
      </c>
      <c r="X115">
        <v>-2.0499999999999989</v>
      </c>
      <c r="Y115" s="8">
        <v>13616646.862999434</v>
      </c>
      <c r="Z115" s="8">
        <v>686048.29999999993</v>
      </c>
      <c r="AA115" s="8">
        <v>14302695.162999434</v>
      </c>
      <c r="AB115">
        <v>8745.454084806257</v>
      </c>
      <c r="AC115" s="8">
        <v>6576694.1629994344</v>
      </c>
      <c r="AD115">
        <v>14309418.995548287</v>
      </c>
      <c r="AE115">
        <v>0</v>
      </c>
      <c r="AF115">
        <v>2133.3200000000002</v>
      </c>
      <c r="AG115">
        <v>2133.3200000000002</v>
      </c>
      <c r="AH115">
        <v>77139.759999999995</v>
      </c>
      <c r="AI115">
        <v>75006.44</v>
      </c>
      <c r="AJ115">
        <v>14304828.482999435</v>
      </c>
      <c r="AK115">
        <v>16.29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139658.35274168619</v>
      </c>
      <c r="AR115">
        <v>0</v>
      </c>
      <c r="AS115">
        <v>3013176.6445998871</v>
      </c>
      <c r="AT115">
        <v>1635443.4000000001</v>
      </c>
      <c r="AU115">
        <v>0</v>
      </c>
      <c r="AV115">
        <v>0</v>
      </c>
    </row>
    <row r="116" spans="1:48" x14ac:dyDescent="0.25">
      <c r="A116">
        <v>2097</v>
      </c>
      <c r="B116" t="s">
        <v>294</v>
      </c>
      <c r="C116" t="s">
        <v>295</v>
      </c>
      <c r="D116" t="s">
        <v>296</v>
      </c>
      <c r="E116">
        <v>2098</v>
      </c>
      <c r="F116" s="9">
        <v>39443766</v>
      </c>
      <c r="G116" s="9">
        <v>0</v>
      </c>
      <c r="H116" s="9">
        <v>39443766</v>
      </c>
      <c r="I116">
        <v>5536.19</v>
      </c>
      <c r="J116">
        <v>1</v>
      </c>
      <c r="K116">
        <v>0</v>
      </c>
      <c r="L116">
        <v>608.98090000000002</v>
      </c>
      <c r="M116">
        <v>66.099999999999994</v>
      </c>
      <c r="N116">
        <v>0</v>
      </c>
      <c r="O116">
        <v>0</v>
      </c>
      <c r="P116">
        <v>16.25</v>
      </c>
      <c r="Q116">
        <v>0</v>
      </c>
      <c r="R116">
        <v>0</v>
      </c>
      <c r="S116">
        <v>0</v>
      </c>
      <c r="U116">
        <v>0</v>
      </c>
      <c r="V116">
        <v>0</v>
      </c>
      <c r="W116">
        <v>7037.4484000000002</v>
      </c>
      <c r="X116">
        <v>-2.42</v>
      </c>
      <c r="Y116" s="8">
        <v>58471729.379527055</v>
      </c>
      <c r="Z116" s="8">
        <v>2973846.4</v>
      </c>
      <c r="AA116" s="8">
        <v>61445575.779527053</v>
      </c>
      <c r="AB116">
        <v>8731.2293159445471</v>
      </c>
      <c r="AC116" s="8">
        <v>22001809.779527053</v>
      </c>
      <c r="AD116">
        <v>61474448.828901507</v>
      </c>
      <c r="AE116">
        <v>0</v>
      </c>
      <c r="AF116">
        <v>339804.54</v>
      </c>
      <c r="AG116">
        <v>339804.54</v>
      </c>
      <c r="AH116">
        <v>281070.89</v>
      </c>
      <c r="AI116">
        <v>-58733.65</v>
      </c>
      <c r="AJ116">
        <v>61785380.319527052</v>
      </c>
      <c r="AK116">
        <v>14.25</v>
      </c>
      <c r="AL116">
        <v>373.19</v>
      </c>
      <c r="AM116">
        <v>373.19</v>
      </c>
      <c r="AN116">
        <v>71622.080000000002</v>
      </c>
      <c r="AO116">
        <v>71622.080000000002</v>
      </c>
      <c r="AP116">
        <v>0</v>
      </c>
      <c r="AQ116">
        <v>452435.82</v>
      </c>
      <c r="AR116">
        <v>978210.3</v>
      </c>
      <c r="AS116">
        <v>12940098.613905411</v>
      </c>
      <c r="AT116">
        <v>7037448.4000000004</v>
      </c>
      <c r="AU116">
        <v>978210.3</v>
      </c>
      <c r="AV116">
        <v>0</v>
      </c>
    </row>
    <row r="117" spans="1:48" x14ac:dyDescent="0.25">
      <c r="A117">
        <v>2099</v>
      </c>
      <c r="B117" t="s">
        <v>297</v>
      </c>
      <c r="C117" t="s">
        <v>298</v>
      </c>
      <c r="D117" t="s">
        <v>299</v>
      </c>
      <c r="E117">
        <v>2098</v>
      </c>
      <c r="F117" s="9">
        <v>2053852</v>
      </c>
      <c r="G117" s="9">
        <v>0</v>
      </c>
      <c r="H117" s="9">
        <v>2053852</v>
      </c>
      <c r="I117">
        <v>804</v>
      </c>
      <c r="J117">
        <v>1</v>
      </c>
      <c r="K117">
        <v>0</v>
      </c>
      <c r="L117">
        <v>88.44</v>
      </c>
      <c r="M117">
        <v>14</v>
      </c>
      <c r="N117">
        <v>0</v>
      </c>
      <c r="O117">
        <v>0</v>
      </c>
      <c r="P117">
        <v>0.75</v>
      </c>
      <c r="Q117">
        <v>0</v>
      </c>
      <c r="R117">
        <v>0</v>
      </c>
      <c r="S117">
        <v>0</v>
      </c>
      <c r="U117">
        <v>0</v>
      </c>
      <c r="V117">
        <v>0</v>
      </c>
      <c r="W117">
        <v>1029.4771000000001</v>
      </c>
      <c r="X117">
        <v>-1.9900000000000002</v>
      </c>
      <c r="Y117" s="8">
        <v>8574281.8303953242</v>
      </c>
      <c r="Z117" s="8">
        <v>217277.9</v>
      </c>
      <c r="AA117" s="8">
        <v>8791559.7303953245</v>
      </c>
      <c r="AB117">
        <v>8539.830298697585</v>
      </c>
      <c r="AC117" s="8">
        <v>6737707.7303953245</v>
      </c>
      <c r="AD117">
        <v>8795793.6681506559</v>
      </c>
      <c r="AE117">
        <v>0</v>
      </c>
      <c r="AF117">
        <v>6399.95</v>
      </c>
      <c r="AG117">
        <v>6399.95</v>
      </c>
      <c r="AH117">
        <v>35788.29</v>
      </c>
      <c r="AI117">
        <v>29388.34</v>
      </c>
      <c r="AJ117">
        <v>8797959.6803953238</v>
      </c>
      <c r="AK117">
        <v>16.07</v>
      </c>
      <c r="AL117">
        <v>252.96</v>
      </c>
      <c r="AM117">
        <v>252.96</v>
      </c>
      <c r="AN117">
        <v>48547.71</v>
      </c>
      <c r="AO117">
        <v>48547.71</v>
      </c>
      <c r="AP117">
        <v>0</v>
      </c>
      <c r="AQ117">
        <v>77253.991115641737</v>
      </c>
      <c r="AR117">
        <v>0</v>
      </c>
      <c r="AS117">
        <v>1808925.184079065</v>
      </c>
      <c r="AT117">
        <v>1029477.1000000001</v>
      </c>
      <c r="AU117">
        <v>0</v>
      </c>
      <c r="AV117">
        <v>0</v>
      </c>
    </row>
    <row r="118" spans="1:48" x14ac:dyDescent="0.25">
      <c r="A118">
        <v>2100</v>
      </c>
      <c r="B118" t="s">
        <v>300</v>
      </c>
      <c r="C118" t="s">
        <v>298</v>
      </c>
      <c r="D118" t="s">
        <v>301</v>
      </c>
      <c r="E118">
        <v>2098</v>
      </c>
      <c r="F118" s="9">
        <v>27644190</v>
      </c>
      <c r="G118" s="9">
        <v>0</v>
      </c>
      <c r="H118" s="9">
        <v>27644190</v>
      </c>
      <c r="I118">
        <v>9335.89</v>
      </c>
      <c r="J118">
        <v>1</v>
      </c>
      <c r="K118">
        <v>0</v>
      </c>
      <c r="L118">
        <v>1026.9478999999999</v>
      </c>
      <c r="M118">
        <v>75.8</v>
      </c>
      <c r="N118">
        <v>0</v>
      </c>
      <c r="O118">
        <v>0</v>
      </c>
      <c r="P118">
        <v>23.5</v>
      </c>
      <c r="Q118">
        <v>0</v>
      </c>
      <c r="R118">
        <v>0</v>
      </c>
      <c r="S118">
        <v>0</v>
      </c>
      <c r="U118">
        <v>0</v>
      </c>
      <c r="V118">
        <v>0</v>
      </c>
      <c r="W118">
        <v>11050.5429</v>
      </c>
      <c r="X118">
        <v>-1.0399999999999991</v>
      </c>
      <c r="Y118" s="8">
        <v>92528655.083151236</v>
      </c>
      <c r="Z118" s="8">
        <v>3935549.8</v>
      </c>
      <c r="AA118" s="8">
        <v>96464204.883151233</v>
      </c>
      <c r="AB118">
        <v>8729.3634128284539</v>
      </c>
      <c r="AC118" s="8">
        <v>68820014.883151233</v>
      </c>
      <c r="AD118">
        <v>96509895.073181808</v>
      </c>
      <c r="AE118">
        <v>198914.93600000002</v>
      </c>
      <c r="AF118">
        <v>469329.73</v>
      </c>
      <c r="AG118">
        <v>469329.73</v>
      </c>
      <c r="AH118">
        <v>530097.73</v>
      </c>
      <c r="AI118">
        <v>60768</v>
      </c>
      <c r="AJ118">
        <v>97132449.549151242</v>
      </c>
      <c r="AK118">
        <v>10.65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929425.29643517639</v>
      </c>
      <c r="AR118">
        <v>0</v>
      </c>
      <c r="AS118">
        <v>20225753.469830249</v>
      </c>
      <c r="AT118">
        <v>11050542.9</v>
      </c>
      <c r="AU118">
        <v>0</v>
      </c>
      <c r="AV118">
        <v>0</v>
      </c>
    </row>
    <row r="119" spans="1:48" x14ac:dyDescent="0.25">
      <c r="A119">
        <v>2101</v>
      </c>
      <c r="B119" t="s">
        <v>302</v>
      </c>
      <c r="C119" t="s">
        <v>298</v>
      </c>
      <c r="D119" t="s">
        <v>303</v>
      </c>
      <c r="E119">
        <v>2098</v>
      </c>
      <c r="F119" s="9">
        <v>11095940</v>
      </c>
      <c r="G119" s="9">
        <v>0</v>
      </c>
      <c r="H119" s="9">
        <v>11095940</v>
      </c>
      <c r="I119">
        <v>4177.46</v>
      </c>
      <c r="J119">
        <v>1</v>
      </c>
      <c r="K119">
        <v>0</v>
      </c>
      <c r="L119">
        <v>459.5206</v>
      </c>
      <c r="M119">
        <v>57.7</v>
      </c>
      <c r="N119">
        <v>0</v>
      </c>
      <c r="O119">
        <v>0</v>
      </c>
      <c r="P119">
        <v>5.75</v>
      </c>
      <c r="Q119">
        <v>0</v>
      </c>
      <c r="R119">
        <v>0</v>
      </c>
      <c r="S119">
        <v>0</v>
      </c>
      <c r="U119">
        <v>0</v>
      </c>
      <c r="V119">
        <v>0</v>
      </c>
      <c r="W119">
        <v>4928.4606999999996</v>
      </c>
      <c r="X119">
        <v>-1.5399999999999991</v>
      </c>
      <c r="Y119" s="8">
        <v>41151801.318091832</v>
      </c>
      <c r="Z119" s="8">
        <v>1261365.7</v>
      </c>
      <c r="AA119" s="8">
        <v>42413167.018091835</v>
      </c>
      <c r="AB119">
        <v>8605.7634624319599</v>
      </c>
      <c r="AC119" s="8">
        <v>31317227.018091835</v>
      </c>
      <c r="AD119">
        <v>42433487.573066235</v>
      </c>
      <c r="AE119">
        <v>0</v>
      </c>
      <c r="AF119">
        <v>191998.53</v>
      </c>
      <c r="AG119">
        <v>191998.53</v>
      </c>
      <c r="AH119">
        <v>140246.29999999999</v>
      </c>
      <c r="AI119">
        <v>-51752.23</v>
      </c>
      <c r="AJ119">
        <v>42605165.548091836</v>
      </c>
      <c r="AK119">
        <v>15.46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392240.32620926463</v>
      </c>
      <c r="AR119">
        <v>0</v>
      </c>
      <c r="AS119">
        <v>8762955.8036183678</v>
      </c>
      <c r="AT119">
        <v>4928460.6999999993</v>
      </c>
      <c r="AU119">
        <v>0</v>
      </c>
      <c r="AV119">
        <v>0</v>
      </c>
    </row>
    <row r="120" spans="1:48" x14ac:dyDescent="0.25">
      <c r="A120">
        <v>2102</v>
      </c>
      <c r="B120" t="s">
        <v>304</v>
      </c>
      <c r="C120" t="s">
        <v>298</v>
      </c>
      <c r="D120" t="s">
        <v>305</v>
      </c>
      <c r="E120">
        <v>2098</v>
      </c>
      <c r="F120" s="9">
        <v>5335643</v>
      </c>
      <c r="G120" s="9">
        <v>0</v>
      </c>
      <c r="H120" s="9">
        <v>5335643</v>
      </c>
      <c r="I120">
        <v>2276.9</v>
      </c>
      <c r="J120">
        <v>1</v>
      </c>
      <c r="K120">
        <v>0</v>
      </c>
      <c r="L120">
        <v>250.459</v>
      </c>
      <c r="M120">
        <v>86.2</v>
      </c>
      <c r="N120">
        <v>0</v>
      </c>
      <c r="O120">
        <v>0</v>
      </c>
      <c r="P120">
        <v>1.5</v>
      </c>
      <c r="Q120">
        <v>0</v>
      </c>
      <c r="R120">
        <v>0</v>
      </c>
      <c r="S120">
        <v>0</v>
      </c>
      <c r="U120">
        <v>0</v>
      </c>
      <c r="V120">
        <v>0</v>
      </c>
      <c r="W120">
        <v>2734.3202000000001</v>
      </c>
      <c r="X120">
        <v>-0.12999999999999901</v>
      </c>
      <c r="Y120" s="8">
        <v>23011491.533069912</v>
      </c>
      <c r="Z120" s="8">
        <v>999177.89999999991</v>
      </c>
      <c r="AA120" s="8">
        <v>24010669.433069911</v>
      </c>
      <c r="AB120">
        <v>8781.2208069376484</v>
      </c>
      <c r="AC120" s="8">
        <v>18675026.433069911</v>
      </c>
      <c r="AD120">
        <v>24022032.393226292</v>
      </c>
      <c r="AE120">
        <v>0</v>
      </c>
      <c r="AF120">
        <v>29866.44</v>
      </c>
      <c r="AG120">
        <v>29866.44</v>
      </c>
      <c r="AH120">
        <v>55433.75</v>
      </c>
      <c r="AI120">
        <v>25567.31</v>
      </c>
      <c r="AJ120">
        <v>24040535.873069912</v>
      </c>
      <c r="AK120">
        <v>13.76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213452.9969859524</v>
      </c>
      <c r="AR120">
        <v>0</v>
      </c>
      <c r="AS120">
        <v>5013056.2166139819</v>
      </c>
      <c r="AT120">
        <v>2734320.2</v>
      </c>
      <c r="AU120">
        <v>0</v>
      </c>
      <c r="AV120">
        <v>0</v>
      </c>
    </row>
    <row r="121" spans="1:48" x14ac:dyDescent="0.25">
      <c r="A121">
        <v>2103</v>
      </c>
      <c r="B121" t="s">
        <v>306</v>
      </c>
      <c r="C121" t="s">
        <v>298</v>
      </c>
      <c r="D121" t="s">
        <v>307</v>
      </c>
      <c r="E121">
        <v>2098</v>
      </c>
      <c r="F121" s="9">
        <v>1600413</v>
      </c>
      <c r="G121" s="9">
        <v>0</v>
      </c>
      <c r="H121" s="9">
        <v>1600413</v>
      </c>
      <c r="I121">
        <v>866.17</v>
      </c>
      <c r="J121">
        <v>1</v>
      </c>
      <c r="K121">
        <v>0</v>
      </c>
      <c r="L121">
        <v>95.278700000000001</v>
      </c>
      <c r="M121">
        <v>0</v>
      </c>
      <c r="N121">
        <v>0</v>
      </c>
      <c r="O121">
        <v>0</v>
      </c>
      <c r="P121">
        <v>2</v>
      </c>
      <c r="Q121">
        <v>0</v>
      </c>
      <c r="R121">
        <v>0</v>
      </c>
      <c r="S121">
        <v>0</v>
      </c>
      <c r="U121">
        <v>0</v>
      </c>
      <c r="V121">
        <v>0</v>
      </c>
      <c r="W121">
        <v>1072.9612</v>
      </c>
      <c r="X121">
        <v>-0.90000000000000036</v>
      </c>
      <c r="Y121" s="8">
        <v>8991171.1977129281</v>
      </c>
      <c r="Z121" s="8">
        <v>402540.6</v>
      </c>
      <c r="AA121" s="8">
        <v>9393711.7977129277</v>
      </c>
      <c r="AB121">
        <v>8754.940810266884</v>
      </c>
      <c r="AC121" s="8">
        <v>7793298.7977129277</v>
      </c>
      <c r="AD121">
        <v>9398151.5933659822</v>
      </c>
      <c r="AE121">
        <v>0</v>
      </c>
      <c r="AF121">
        <v>17330.64</v>
      </c>
      <c r="AG121">
        <v>17330.64</v>
      </c>
      <c r="AH121">
        <v>17946.650000000001</v>
      </c>
      <c r="AI121">
        <v>616.01</v>
      </c>
      <c r="AJ121">
        <v>9411042.4377129283</v>
      </c>
      <c r="AK121">
        <v>10.96</v>
      </c>
      <c r="AL121">
        <v>230.55</v>
      </c>
      <c r="AM121">
        <v>230.55</v>
      </c>
      <c r="AN121">
        <v>44246.82</v>
      </c>
      <c r="AO121">
        <v>44246.82</v>
      </c>
      <c r="AP121">
        <v>0</v>
      </c>
      <c r="AQ121">
        <v>69905.729722389413</v>
      </c>
      <c r="AR121">
        <v>97088.97</v>
      </c>
      <c r="AS121">
        <v>1962839.8095425856</v>
      </c>
      <c r="AT121">
        <v>1072961.2</v>
      </c>
      <c r="AU121">
        <v>97088.97</v>
      </c>
      <c r="AV121">
        <v>0</v>
      </c>
    </row>
    <row r="122" spans="1:48" x14ac:dyDescent="0.25">
      <c r="A122">
        <v>2104</v>
      </c>
      <c r="B122" t="s">
        <v>308</v>
      </c>
      <c r="C122" t="s">
        <v>298</v>
      </c>
      <c r="D122" t="s">
        <v>309</v>
      </c>
      <c r="E122">
        <v>2098</v>
      </c>
      <c r="F122" s="9">
        <v>2835125</v>
      </c>
      <c r="G122" s="9">
        <v>0</v>
      </c>
      <c r="H122" s="9">
        <v>2835125</v>
      </c>
      <c r="I122">
        <v>4467</v>
      </c>
      <c r="J122">
        <v>1</v>
      </c>
      <c r="K122">
        <v>0</v>
      </c>
      <c r="L122">
        <v>491.37</v>
      </c>
      <c r="M122">
        <v>72.3</v>
      </c>
      <c r="N122">
        <v>0</v>
      </c>
      <c r="O122">
        <v>0</v>
      </c>
      <c r="P122">
        <v>0.5</v>
      </c>
      <c r="Q122">
        <v>0</v>
      </c>
      <c r="R122">
        <v>0</v>
      </c>
      <c r="S122">
        <v>0</v>
      </c>
      <c r="U122">
        <v>0</v>
      </c>
      <c r="V122">
        <v>0</v>
      </c>
      <c r="W122">
        <v>5458.0302000000001</v>
      </c>
      <c r="X122">
        <v>-0.57000000000000028</v>
      </c>
      <c r="Y122" s="8">
        <v>45821326.242422156</v>
      </c>
      <c r="Z122" s="8">
        <v>172285.4</v>
      </c>
      <c r="AA122" s="8">
        <v>45993611.642422155</v>
      </c>
      <c r="AB122">
        <v>8426.778518451978</v>
      </c>
      <c r="AC122" s="8">
        <v>43158486.642422155</v>
      </c>
      <c r="AD122">
        <v>46016237.985597551</v>
      </c>
      <c r="AE122">
        <v>0</v>
      </c>
      <c r="AF122">
        <v>4522.63</v>
      </c>
      <c r="AG122">
        <v>4522.63</v>
      </c>
      <c r="AH122">
        <v>20210.36</v>
      </c>
      <c r="AI122">
        <v>15687.73</v>
      </c>
      <c r="AJ122">
        <v>45998134.272422157</v>
      </c>
      <c r="AK122">
        <v>14.3</v>
      </c>
      <c r="AL122">
        <v>166.39</v>
      </c>
      <c r="AM122">
        <v>166.39</v>
      </c>
      <c r="AN122">
        <v>31933.33</v>
      </c>
      <c r="AO122">
        <v>31933.33</v>
      </c>
      <c r="AP122">
        <v>0</v>
      </c>
      <c r="AQ122">
        <v>176541.32406007647</v>
      </c>
      <c r="AR122">
        <v>0</v>
      </c>
      <c r="AS122">
        <v>9237221.4804844316</v>
      </c>
      <c r="AT122">
        <v>5458030.2000000002</v>
      </c>
      <c r="AU122">
        <v>0</v>
      </c>
      <c r="AV122">
        <v>0</v>
      </c>
    </row>
    <row r="123" spans="1:48" x14ac:dyDescent="0.25">
      <c r="A123">
        <v>2105</v>
      </c>
      <c r="B123" t="s">
        <v>310</v>
      </c>
      <c r="C123" t="s">
        <v>298</v>
      </c>
      <c r="D123" t="s">
        <v>311</v>
      </c>
      <c r="E123">
        <v>2098</v>
      </c>
      <c r="F123" s="9">
        <v>3397195</v>
      </c>
      <c r="G123" s="9">
        <v>0</v>
      </c>
      <c r="H123" s="9">
        <v>3397195</v>
      </c>
      <c r="I123">
        <v>629.37</v>
      </c>
      <c r="J123">
        <v>1</v>
      </c>
      <c r="K123">
        <v>0</v>
      </c>
      <c r="L123">
        <v>69.230699999999999</v>
      </c>
      <c r="M123">
        <v>5.0999999999999996</v>
      </c>
      <c r="N123">
        <v>0</v>
      </c>
      <c r="O123">
        <v>0</v>
      </c>
      <c r="P123">
        <v>0.25</v>
      </c>
      <c r="Q123">
        <v>0</v>
      </c>
      <c r="R123">
        <v>0</v>
      </c>
      <c r="S123">
        <v>0</v>
      </c>
      <c r="U123">
        <v>0</v>
      </c>
      <c r="V123">
        <v>0</v>
      </c>
      <c r="W123">
        <v>844.4203</v>
      </c>
      <c r="X123">
        <v>-2.4499999999999993</v>
      </c>
      <c r="Y123" s="8">
        <v>7014811.5048805596</v>
      </c>
      <c r="Z123" s="8">
        <v>423865.39999999997</v>
      </c>
      <c r="AA123" s="8">
        <v>7438676.90488056</v>
      </c>
      <c r="AB123">
        <v>8809.2113665203924</v>
      </c>
      <c r="AC123" s="8">
        <v>4041481.90488056</v>
      </c>
      <c r="AD123">
        <v>7442140.7839394165</v>
      </c>
      <c r="AE123">
        <v>0</v>
      </c>
      <c r="AF123">
        <v>59922.31</v>
      </c>
      <c r="AG123">
        <v>59922.31</v>
      </c>
      <c r="AH123">
        <v>25474.62</v>
      </c>
      <c r="AI123">
        <v>-34447.69</v>
      </c>
      <c r="AJ123">
        <v>7498599.2148805596</v>
      </c>
      <c r="AK123">
        <v>13.03</v>
      </c>
      <c r="AL123">
        <v>216.17</v>
      </c>
      <c r="AM123">
        <v>216.17</v>
      </c>
      <c r="AN123">
        <v>41487.03</v>
      </c>
      <c r="AO123">
        <v>41487.03</v>
      </c>
      <c r="AP123">
        <v>0</v>
      </c>
      <c r="AQ123">
        <v>60662.34350810913</v>
      </c>
      <c r="AR123">
        <v>0</v>
      </c>
      <c r="AS123">
        <v>1577603.3849761123</v>
      </c>
      <c r="AT123">
        <v>844420.3</v>
      </c>
      <c r="AU123">
        <v>0</v>
      </c>
      <c r="AV123">
        <v>0</v>
      </c>
    </row>
    <row r="124" spans="1:48" x14ac:dyDescent="0.25">
      <c r="A124">
        <v>2107</v>
      </c>
      <c r="B124" t="s">
        <v>312</v>
      </c>
      <c r="C124" t="s">
        <v>313</v>
      </c>
      <c r="D124" t="s">
        <v>314</v>
      </c>
      <c r="E124">
        <v>2106</v>
      </c>
      <c r="F124" s="9">
        <v>203566</v>
      </c>
      <c r="G124" s="9">
        <v>0</v>
      </c>
      <c r="H124" s="9">
        <v>203566</v>
      </c>
      <c r="I124">
        <v>56</v>
      </c>
      <c r="J124">
        <v>1</v>
      </c>
      <c r="K124">
        <v>0</v>
      </c>
      <c r="L124">
        <v>3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U124">
        <v>0</v>
      </c>
      <c r="V124">
        <v>0</v>
      </c>
      <c r="W124">
        <v>170.4025</v>
      </c>
      <c r="X124">
        <v>0.41000000000000014</v>
      </c>
      <c r="Y124" s="8">
        <v>1438378.6635996648</v>
      </c>
      <c r="Z124" s="8">
        <v>117098.1</v>
      </c>
      <c r="AA124" s="8">
        <v>1555476.7635996649</v>
      </c>
      <c r="AB124">
        <v>9128.2508390408875</v>
      </c>
      <c r="AC124" s="8">
        <v>1351910.7635996649</v>
      </c>
      <c r="AD124">
        <v>1556187.0278352872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1555476.7635996649</v>
      </c>
      <c r="AK124">
        <v>11.15</v>
      </c>
      <c r="AL124">
        <v>26.34</v>
      </c>
      <c r="AM124">
        <v>26.34</v>
      </c>
      <c r="AN124">
        <v>5055.13</v>
      </c>
      <c r="AO124">
        <v>5055.13</v>
      </c>
      <c r="AP124">
        <v>0</v>
      </c>
      <c r="AQ124">
        <v>5266.6720138363353</v>
      </c>
      <c r="AR124">
        <v>0</v>
      </c>
      <c r="AS124">
        <v>334514.97271993302</v>
      </c>
      <c r="AT124">
        <v>170402.5</v>
      </c>
      <c r="AU124">
        <v>0</v>
      </c>
      <c r="AV124">
        <v>0</v>
      </c>
    </row>
    <row r="125" spans="1:48" x14ac:dyDescent="0.25">
      <c r="A125">
        <v>2108</v>
      </c>
      <c r="B125" t="s">
        <v>315</v>
      </c>
      <c r="C125" t="s">
        <v>313</v>
      </c>
      <c r="D125" t="s">
        <v>316</v>
      </c>
      <c r="E125">
        <v>2106</v>
      </c>
      <c r="F125" s="9">
        <v>4616428</v>
      </c>
      <c r="G125" s="9">
        <v>0</v>
      </c>
      <c r="H125" s="9">
        <v>4616428</v>
      </c>
      <c r="I125">
        <v>2723.95</v>
      </c>
      <c r="J125">
        <v>1</v>
      </c>
      <c r="K125">
        <v>0</v>
      </c>
      <c r="L125">
        <v>299.6345</v>
      </c>
      <c r="M125">
        <v>1.7</v>
      </c>
      <c r="N125">
        <v>0</v>
      </c>
      <c r="O125">
        <v>0</v>
      </c>
      <c r="P125">
        <v>14</v>
      </c>
      <c r="Q125">
        <v>0</v>
      </c>
      <c r="R125">
        <v>0</v>
      </c>
      <c r="S125">
        <v>0</v>
      </c>
      <c r="U125">
        <v>0</v>
      </c>
      <c r="V125">
        <v>0</v>
      </c>
      <c r="W125">
        <v>3402.5245</v>
      </c>
      <c r="X125">
        <v>-0.89000000000000057</v>
      </c>
      <c r="Y125" s="8">
        <v>28513974.61337072</v>
      </c>
      <c r="Z125" s="8">
        <v>947307.89999999991</v>
      </c>
      <c r="AA125" s="8">
        <v>29461282.513370719</v>
      </c>
      <c r="AB125">
        <v>8658.6540415420131</v>
      </c>
      <c r="AC125" s="8">
        <v>24844854.513370719</v>
      </c>
      <c r="AD125">
        <v>29475362.572325878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29461282.513370719</v>
      </c>
      <c r="AK125">
        <v>17.489999999999998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217799.97651564761</v>
      </c>
      <c r="AR125">
        <v>0</v>
      </c>
      <c r="AS125">
        <v>6081718.0826741438</v>
      </c>
      <c r="AT125">
        <v>3402524.5</v>
      </c>
      <c r="AU125">
        <v>0</v>
      </c>
      <c r="AV125">
        <v>0</v>
      </c>
    </row>
    <row r="126" spans="1:48" x14ac:dyDescent="0.25">
      <c r="A126">
        <v>2109</v>
      </c>
      <c r="B126" t="s">
        <v>317</v>
      </c>
      <c r="C126" t="s">
        <v>313</v>
      </c>
      <c r="D126" t="s">
        <v>318</v>
      </c>
      <c r="E126">
        <v>2106</v>
      </c>
      <c r="F126" s="9">
        <v>66372</v>
      </c>
      <c r="G126" s="9">
        <v>0</v>
      </c>
      <c r="H126" s="9">
        <v>66372</v>
      </c>
      <c r="I126">
        <v>2</v>
      </c>
      <c r="J126">
        <v>1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U126">
        <v>0</v>
      </c>
      <c r="V126">
        <v>0</v>
      </c>
      <c r="W126">
        <v>28.79</v>
      </c>
      <c r="X126">
        <v>-12.18</v>
      </c>
      <c r="Y126" s="8">
        <v>226059.12658964642</v>
      </c>
      <c r="Z126" s="8">
        <v>10703.7</v>
      </c>
      <c r="AA126" s="8">
        <v>236762.82658964643</v>
      </c>
      <c r="AB126">
        <v>8223.7869603906365</v>
      </c>
      <c r="AC126" s="8">
        <v>170390.82658964643</v>
      </c>
      <c r="AD126">
        <v>236874.45346288636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236762.82658964643</v>
      </c>
      <c r="AK126">
        <v>14.31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273.34381053337887</v>
      </c>
      <c r="AR126">
        <v>0</v>
      </c>
      <c r="AS126">
        <v>49493.305317929291</v>
      </c>
      <c r="AT126">
        <v>28790</v>
      </c>
      <c r="AU126">
        <v>0</v>
      </c>
      <c r="AV126">
        <v>0</v>
      </c>
    </row>
    <row r="127" spans="1:48" x14ac:dyDescent="0.25">
      <c r="A127">
        <v>2110</v>
      </c>
      <c r="B127" t="s">
        <v>319</v>
      </c>
      <c r="C127" t="s">
        <v>313</v>
      </c>
      <c r="D127" t="s">
        <v>320</v>
      </c>
      <c r="E127">
        <v>2106</v>
      </c>
      <c r="F127" s="9">
        <v>1039692</v>
      </c>
      <c r="G127" s="9">
        <v>0</v>
      </c>
      <c r="H127" s="9">
        <v>1039692</v>
      </c>
      <c r="I127">
        <v>1198.51</v>
      </c>
      <c r="J127">
        <v>1</v>
      </c>
      <c r="K127">
        <v>0</v>
      </c>
      <c r="L127">
        <v>131.83609999999999</v>
      </c>
      <c r="M127">
        <v>4.5999999999999996</v>
      </c>
      <c r="N127">
        <v>0</v>
      </c>
      <c r="O127">
        <v>0</v>
      </c>
      <c r="P127">
        <v>4.25</v>
      </c>
      <c r="Q127">
        <v>0</v>
      </c>
      <c r="R127">
        <v>0</v>
      </c>
      <c r="S127">
        <v>0</v>
      </c>
      <c r="U127">
        <v>0</v>
      </c>
      <c r="V127">
        <v>0</v>
      </c>
      <c r="W127">
        <v>1595.8261</v>
      </c>
      <c r="X127">
        <v>2.6099999999999994</v>
      </c>
      <c r="Y127" s="8">
        <v>13634737.585155509</v>
      </c>
      <c r="Z127" s="8">
        <v>307563.89999999997</v>
      </c>
      <c r="AA127" s="8">
        <v>13942301.48515551</v>
      </c>
      <c r="AB127">
        <v>8736.7298261104443</v>
      </c>
      <c r="AC127" s="8">
        <v>12902609.48515551</v>
      </c>
      <c r="AD127">
        <v>13949034.250813058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13942301.48515551</v>
      </c>
      <c r="AK127">
        <v>15</v>
      </c>
      <c r="AL127">
        <v>336.51</v>
      </c>
      <c r="AM127">
        <v>336.51</v>
      </c>
      <c r="AN127">
        <v>64582.51</v>
      </c>
      <c r="AO127">
        <v>64582.51</v>
      </c>
      <c r="AP127">
        <v>0</v>
      </c>
      <c r="AQ127">
        <v>107447.73984422011</v>
      </c>
      <c r="AR127">
        <v>0</v>
      </c>
      <c r="AS127">
        <v>2849973.077031102</v>
      </c>
      <c r="AT127">
        <v>1595826.1</v>
      </c>
      <c r="AU127">
        <v>0</v>
      </c>
      <c r="AV127">
        <v>0</v>
      </c>
    </row>
    <row r="128" spans="1:48" x14ac:dyDescent="0.25">
      <c r="A128">
        <v>2111</v>
      </c>
      <c r="B128" t="s">
        <v>321</v>
      </c>
      <c r="C128" t="s">
        <v>313</v>
      </c>
      <c r="D128" t="s">
        <v>322</v>
      </c>
      <c r="E128">
        <v>2106</v>
      </c>
      <c r="F128" s="9">
        <v>212097</v>
      </c>
      <c r="G128" s="9">
        <v>0</v>
      </c>
      <c r="H128" s="9">
        <v>212097</v>
      </c>
      <c r="I128">
        <v>91.91</v>
      </c>
      <c r="J128">
        <v>1</v>
      </c>
      <c r="K128">
        <v>0</v>
      </c>
      <c r="L128">
        <v>7</v>
      </c>
      <c r="M128">
        <v>0</v>
      </c>
      <c r="N128">
        <v>0</v>
      </c>
      <c r="O128">
        <v>0</v>
      </c>
      <c r="P128">
        <v>0.25</v>
      </c>
      <c r="Q128">
        <v>0</v>
      </c>
      <c r="R128">
        <v>0</v>
      </c>
      <c r="S128">
        <v>0</v>
      </c>
      <c r="U128">
        <v>0</v>
      </c>
      <c r="V128">
        <v>0</v>
      </c>
      <c r="W128">
        <v>184.14500000000001</v>
      </c>
      <c r="X128">
        <v>13.100000000000001</v>
      </c>
      <c r="Y128" s="8">
        <v>1663714.7563857869</v>
      </c>
      <c r="Z128" s="8">
        <v>59777.2</v>
      </c>
      <c r="AA128" s="8">
        <v>1723491.9563857869</v>
      </c>
      <c r="AB128">
        <v>9359.4284742229593</v>
      </c>
      <c r="AC128" s="8">
        <v>1511394.9563857869</v>
      </c>
      <c r="AD128">
        <v>1724313.4904641504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1723491.9563857869</v>
      </c>
      <c r="AK128">
        <v>10.84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9400.4532879116159</v>
      </c>
      <c r="AR128">
        <v>0</v>
      </c>
      <c r="AS128">
        <v>356653.83127715741</v>
      </c>
      <c r="AT128">
        <v>184145</v>
      </c>
      <c r="AU128">
        <v>0</v>
      </c>
      <c r="AV128">
        <v>0</v>
      </c>
    </row>
    <row r="129" spans="1:48" x14ac:dyDescent="0.25">
      <c r="A129">
        <v>2112</v>
      </c>
      <c r="B129" t="s">
        <v>323</v>
      </c>
      <c r="C129" t="s">
        <v>313</v>
      </c>
      <c r="D129" t="s">
        <v>324</v>
      </c>
      <c r="E129">
        <v>2106</v>
      </c>
      <c r="F129" s="9">
        <v>20213</v>
      </c>
      <c r="G129" s="9">
        <v>0</v>
      </c>
      <c r="H129" s="9">
        <v>20213</v>
      </c>
      <c r="I129">
        <v>3</v>
      </c>
      <c r="J129">
        <v>1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U129">
        <v>0</v>
      </c>
      <c r="V129">
        <v>0</v>
      </c>
      <c r="W129">
        <v>3.25</v>
      </c>
      <c r="X129">
        <v>0</v>
      </c>
      <c r="Y129" s="8">
        <v>27371.117546662506</v>
      </c>
      <c r="Z129" s="8">
        <v>320.59999999999997</v>
      </c>
      <c r="AA129" s="8">
        <v>27691.717546662505</v>
      </c>
      <c r="AB129">
        <v>8520.5284758961552</v>
      </c>
      <c r="AC129" s="8">
        <v>7478.7175466625049</v>
      </c>
      <c r="AD129">
        <v>27705.233268477899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27691.717546662505</v>
      </c>
      <c r="AK129">
        <v>14.84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273.34381053337887</v>
      </c>
      <c r="AR129">
        <v>0</v>
      </c>
      <c r="AS129">
        <v>5602.4635093325014</v>
      </c>
      <c r="AT129">
        <v>3250</v>
      </c>
      <c r="AU129">
        <v>0</v>
      </c>
      <c r="AV129">
        <v>0</v>
      </c>
    </row>
    <row r="130" spans="1:48" x14ac:dyDescent="0.25">
      <c r="A130">
        <v>2113</v>
      </c>
      <c r="B130" t="s">
        <v>325</v>
      </c>
      <c r="C130" t="s">
        <v>313</v>
      </c>
      <c r="D130" t="s">
        <v>326</v>
      </c>
      <c r="E130">
        <v>2106</v>
      </c>
      <c r="F130" s="9">
        <v>382002</v>
      </c>
      <c r="G130" s="9">
        <v>0</v>
      </c>
      <c r="H130" s="9">
        <v>382002</v>
      </c>
      <c r="I130">
        <v>290.69</v>
      </c>
      <c r="J130">
        <v>1</v>
      </c>
      <c r="K130">
        <v>0</v>
      </c>
      <c r="L130">
        <v>31.975899999999999</v>
      </c>
      <c r="M130">
        <v>2.6</v>
      </c>
      <c r="N130">
        <v>0</v>
      </c>
      <c r="O130">
        <v>0</v>
      </c>
      <c r="P130">
        <v>0.75</v>
      </c>
      <c r="Q130">
        <v>0</v>
      </c>
      <c r="R130">
        <v>0</v>
      </c>
      <c r="S130">
        <v>0</v>
      </c>
      <c r="U130">
        <v>0</v>
      </c>
      <c r="V130">
        <v>0</v>
      </c>
      <c r="W130">
        <v>464.04090000000002</v>
      </c>
      <c r="X130">
        <v>4.3900000000000006</v>
      </c>
      <c r="Y130" s="8">
        <v>4003412.0167077053</v>
      </c>
      <c r="Z130" s="8">
        <v>165380.59999999998</v>
      </c>
      <c r="AA130" s="8">
        <v>4168792.6167077054</v>
      </c>
      <c r="AB130">
        <v>8983.6749663827159</v>
      </c>
      <c r="AC130" s="8">
        <v>3786790.6167077054</v>
      </c>
      <c r="AD130">
        <v>4170769.4816653742</v>
      </c>
      <c r="AE130">
        <v>19563.2</v>
      </c>
      <c r="AF130">
        <v>0</v>
      </c>
      <c r="AG130">
        <v>0</v>
      </c>
      <c r="AH130">
        <v>5049.07</v>
      </c>
      <c r="AI130">
        <v>5049.07</v>
      </c>
      <c r="AJ130">
        <v>4188355.8167077056</v>
      </c>
      <c r="AK130">
        <v>13.71</v>
      </c>
      <c r="AL130">
        <v>88.52</v>
      </c>
      <c r="AM130">
        <v>88.52</v>
      </c>
      <c r="AN130">
        <v>16988.63</v>
      </c>
      <c r="AO130">
        <v>16988.63</v>
      </c>
      <c r="AP130">
        <v>0</v>
      </c>
      <c r="AQ130">
        <v>26356.183521167317</v>
      </c>
      <c r="AR130">
        <v>0</v>
      </c>
      <c r="AS130">
        <v>871757.0973415412</v>
      </c>
      <c r="AT130">
        <v>464040.9</v>
      </c>
      <c r="AU130">
        <v>0</v>
      </c>
      <c r="AV130">
        <v>0</v>
      </c>
    </row>
    <row r="131" spans="1:48" x14ac:dyDescent="0.25">
      <c r="A131">
        <v>2114</v>
      </c>
      <c r="B131" t="s">
        <v>327</v>
      </c>
      <c r="C131" t="s">
        <v>313</v>
      </c>
      <c r="D131" t="s">
        <v>328</v>
      </c>
      <c r="E131">
        <v>2106</v>
      </c>
      <c r="F131" s="9">
        <v>134183</v>
      </c>
      <c r="G131" s="9">
        <v>0</v>
      </c>
      <c r="H131" s="9">
        <v>134183</v>
      </c>
      <c r="I131">
        <v>117.15</v>
      </c>
      <c r="J131">
        <v>1</v>
      </c>
      <c r="K131">
        <v>0</v>
      </c>
      <c r="L131">
        <v>12.8865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U131">
        <v>0</v>
      </c>
      <c r="V131">
        <v>0</v>
      </c>
      <c r="W131">
        <v>241.59649999999999</v>
      </c>
      <c r="X131">
        <v>4.7300000000000004</v>
      </c>
      <c r="Y131" s="8">
        <v>2088164.6157143896</v>
      </c>
      <c r="Z131" s="8">
        <v>196012.80000000002</v>
      </c>
      <c r="AA131" s="8">
        <v>2284177.4157143896</v>
      </c>
      <c r="AB131">
        <v>9454.513685895241</v>
      </c>
      <c r="AC131" s="8">
        <v>2149994.4157143896</v>
      </c>
      <c r="AD131">
        <v>2285208.541023856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2284177.4157143896</v>
      </c>
      <c r="AK131">
        <v>8.25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9536.661834164126</v>
      </c>
      <c r="AR131">
        <v>0</v>
      </c>
      <c r="AS131">
        <v>496038.04314287793</v>
      </c>
      <c r="AT131">
        <v>241596.5</v>
      </c>
      <c r="AU131">
        <v>0</v>
      </c>
      <c r="AV131">
        <v>0</v>
      </c>
    </row>
    <row r="132" spans="1:48" x14ac:dyDescent="0.25">
      <c r="A132">
        <v>2115</v>
      </c>
      <c r="B132" t="s">
        <v>329</v>
      </c>
      <c r="C132" t="s">
        <v>313</v>
      </c>
      <c r="D132" t="s">
        <v>330</v>
      </c>
      <c r="E132">
        <v>2106</v>
      </c>
      <c r="F132" s="9">
        <v>84942</v>
      </c>
      <c r="G132" s="9">
        <v>0</v>
      </c>
      <c r="H132" s="9">
        <v>84942</v>
      </c>
      <c r="I132">
        <v>16.89</v>
      </c>
      <c r="J132">
        <v>1</v>
      </c>
      <c r="K132">
        <v>0</v>
      </c>
      <c r="L132">
        <v>1</v>
      </c>
      <c r="M132">
        <v>0</v>
      </c>
      <c r="N132">
        <v>0</v>
      </c>
      <c r="O132">
        <v>0</v>
      </c>
      <c r="P132">
        <v>0.25</v>
      </c>
      <c r="Q132">
        <v>0</v>
      </c>
      <c r="R132">
        <v>0</v>
      </c>
      <c r="S132">
        <v>0</v>
      </c>
      <c r="U132">
        <v>0</v>
      </c>
      <c r="V132">
        <v>0</v>
      </c>
      <c r="W132">
        <v>45.537500000000001</v>
      </c>
      <c r="X132">
        <v>-1.9800000000000004</v>
      </c>
      <c r="Y132" s="8">
        <v>379292.84011170809</v>
      </c>
      <c r="Z132" s="8">
        <v>87328.8</v>
      </c>
      <c r="AA132" s="8">
        <v>466621.64011170808</v>
      </c>
      <c r="AB132">
        <v>10246.975352439376</v>
      </c>
      <c r="AC132" s="8">
        <v>381679.64011170808</v>
      </c>
      <c r="AD132">
        <v>466808.93303114339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466621.64011170808</v>
      </c>
      <c r="AK132">
        <v>20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1687.5726207451262</v>
      </c>
      <c r="AR132">
        <v>0</v>
      </c>
      <c r="AS132">
        <v>110790.08802234163</v>
      </c>
      <c r="AT132">
        <v>45537.5</v>
      </c>
      <c r="AU132">
        <v>0</v>
      </c>
      <c r="AV132">
        <v>0</v>
      </c>
    </row>
    <row r="133" spans="1:48" x14ac:dyDescent="0.25">
      <c r="A133">
        <v>2116</v>
      </c>
      <c r="B133" t="s">
        <v>331</v>
      </c>
      <c r="C133" t="s">
        <v>313</v>
      </c>
      <c r="D133" t="s">
        <v>332</v>
      </c>
      <c r="E133">
        <v>2106</v>
      </c>
      <c r="F133" s="9">
        <v>1872569</v>
      </c>
      <c r="G133" s="9">
        <v>0</v>
      </c>
      <c r="H133" s="9">
        <v>1872569</v>
      </c>
      <c r="I133">
        <v>900.83</v>
      </c>
      <c r="J133">
        <v>1</v>
      </c>
      <c r="K133">
        <v>0</v>
      </c>
      <c r="L133">
        <v>99.091300000000004</v>
      </c>
      <c r="M133">
        <v>4.5999999999999996</v>
      </c>
      <c r="N133">
        <v>0</v>
      </c>
      <c r="O133">
        <v>0</v>
      </c>
      <c r="P133">
        <v>2.25</v>
      </c>
      <c r="Q133">
        <v>0</v>
      </c>
      <c r="R133">
        <v>0</v>
      </c>
      <c r="S133">
        <v>0</v>
      </c>
      <c r="U133">
        <v>0</v>
      </c>
      <c r="V133">
        <v>0</v>
      </c>
      <c r="W133">
        <v>1223.9580000000001</v>
      </c>
      <c r="X133">
        <v>2.66</v>
      </c>
      <c r="Y133" s="8">
        <v>10460360.02339129</v>
      </c>
      <c r="Z133" s="8">
        <v>339096.8</v>
      </c>
      <c r="AA133" s="8">
        <v>10799456.82339129</v>
      </c>
      <c r="AB133">
        <v>8823.3884033531303</v>
      </c>
      <c r="AC133" s="8">
        <v>8926887.8233912904</v>
      </c>
      <c r="AD133">
        <v>10804622.09718488</v>
      </c>
      <c r="AE133">
        <v>91686.8</v>
      </c>
      <c r="AF133">
        <v>7551.94</v>
      </c>
      <c r="AG133">
        <v>7551.94</v>
      </c>
      <c r="AH133">
        <v>0</v>
      </c>
      <c r="AI133">
        <v>-7551.94</v>
      </c>
      <c r="AJ133">
        <v>10898695.563391291</v>
      </c>
      <c r="AK133">
        <v>26.5</v>
      </c>
      <c r="AL133">
        <v>263.07</v>
      </c>
      <c r="AM133">
        <v>263.07</v>
      </c>
      <c r="AN133">
        <v>50488.01</v>
      </c>
      <c r="AO133">
        <v>50488.01</v>
      </c>
      <c r="AP133">
        <v>0</v>
      </c>
      <c r="AQ133">
        <v>83989.195260860171</v>
      </c>
      <c r="AR133">
        <v>0</v>
      </c>
      <c r="AS133">
        <v>2246048.0846782583</v>
      </c>
      <c r="AT133">
        <v>1223958</v>
      </c>
      <c r="AU133">
        <v>0</v>
      </c>
      <c r="AV133">
        <v>0</v>
      </c>
    </row>
    <row r="134" spans="1:48" x14ac:dyDescent="0.25">
      <c r="A134">
        <v>2137</v>
      </c>
      <c r="B134" t="s">
        <v>333</v>
      </c>
      <c r="C134" t="s">
        <v>334</v>
      </c>
      <c r="D134" t="s">
        <v>335</v>
      </c>
      <c r="E134">
        <v>2117</v>
      </c>
      <c r="F134" s="9">
        <v>2773641</v>
      </c>
      <c r="G134" s="9">
        <v>0</v>
      </c>
      <c r="H134" s="9">
        <v>2773641</v>
      </c>
      <c r="I134">
        <v>1371.23</v>
      </c>
      <c r="J134">
        <v>1</v>
      </c>
      <c r="K134">
        <v>0</v>
      </c>
      <c r="L134">
        <v>150.83529999999999</v>
      </c>
      <c r="M134">
        <v>0.8</v>
      </c>
      <c r="N134">
        <v>0</v>
      </c>
      <c r="O134">
        <v>0</v>
      </c>
      <c r="P134">
        <v>1.5</v>
      </c>
      <c r="Q134">
        <v>0</v>
      </c>
      <c r="R134">
        <v>0</v>
      </c>
      <c r="S134">
        <v>0</v>
      </c>
      <c r="U134">
        <v>0</v>
      </c>
      <c r="V134">
        <v>0</v>
      </c>
      <c r="W134">
        <v>1763.3578</v>
      </c>
      <c r="X134">
        <v>-1.2899999999999991</v>
      </c>
      <c r="Y134" s="8">
        <v>14744361.208105555</v>
      </c>
      <c r="Z134" s="8">
        <v>548506</v>
      </c>
      <c r="AA134" s="8">
        <v>15292867.208105555</v>
      </c>
      <c r="AB134">
        <v>8672.583186523776</v>
      </c>
      <c r="AC134" s="8">
        <v>12519226.208105555</v>
      </c>
      <c r="AD134">
        <v>15300147.900393501</v>
      </c>
      <c r="AE134">
        <v>0</v>
      </c>
      <c r="AF134">
        <v>0</v>
      </c>
      <c r="AG134">
        <v>0</v>
      </c>
      <c r="AH134">
        <v>66977.09</v>
      </c>
      <c r="AI134">
        <v>66977.09</v>
      </c>
      <c r="AJ134">
        <v>15292867.208105555</v>
      </c>
      <c r="AK134">
        <v>14.19</v>
      </c>
      <c r="AL134">
        <v>288.81</v>
      </c>
      <c r="AM134">
        <v>288.81</v>
      </c>
      <c r="AN134">
        <v>55427.99</v>
      </c>
      <c r="AO134">
        <v>55427.99</v>
      </c>
      <c r="AP134">
        <v>0</v>
      </c>
      <c r="AQ134">
        <v>99256.652285638251</v>
      </c>
      <c r="AR134">
        <v>0</v>
      </c>
      <c r="AS134">
        <v>3181670.059621111</v>
      </c>
      <c r="AT134">
        <v>1763357.8</v>
      </c>
      <c r="AU134">
        <v>0</v>
      </c>
      <c r="AV134">
        <v>0</v>
      </c>
    </row>
    <row r="135" spans="1:48" x14ac:dyDescent="0.25">
      <c r="A135">
        <v>2138</v>
      </c>
      <c r="B135" t="s">
        <v>336</v>
      </c>
      <c r="C135" t="s">
        <v>334</v>
      </c>
      <c r="D135" t="s">
        <v>337</v>
      </c>
      <c r="E135">
        <v>2117</v>
      </c>
      <c r="F135" s="9">
        <v>9132794</v>
      </c>
      <c r="G135" s="9">
        <v>0</v>
      </c>
      <c r="H135" s="9">
        <v>9132794</v>
      </c>
      <c r="I135">
        <v>3945.75</v>
      </c>
      <c r="J135">
        <v>1</v>
      </c>
      <c r="K135">
        <v>0</v>
      </c>
      <c r="L135">
        <v>434.03250000000003</v>
      </c>
      <c r="M135">
        <v>15.8</v>
      </c>
      <c r="N135">
        <v>0</v>
      </c>
      <c r="O135">
        <v>0</v>
      </c>
      <c r="P135">
        <v>1.75</v>
      </c>
      <c r="Q135">
        <v>0</v>
      </c>
      <c r="R135">
        <v>0</v>
      </c>
      <c r="S135">
        <v>0</v>
      </c>
      <c r="U135">
        <v>0</v>
      </c>
      <c r="V135">
        <v>0</v>
      </c>
      <c r="W135">
        <v>4590.6899999999996</v>
      </c>
      <c r="X135">
        <v>0.83000000000000007</v>
      </c>
      <c r="Y135" s="8">
        <v>38840526.891980164</v>
      </c>
      <c r="Z135" s="8">
        <v>1596174.2999999998</v>
      </c>
      <c r="AA135" s="8">
        <v>40436701.191980161</v>
      </c>
      <c r="AB135">
        <v>8808.4146810131297</v>
      </c>
      <c r="AC135" s="8">
        <v>31303907.191980161</v>
      </c>
      <c r="AD135">
        <v>40455880.451129533</v>
      </c>
      <c r="AE135">
        <v>0</v>
      </c>
      <c r="AF135">
        <v>731727.72</v>
      </c>
      <c r="AG135">
        <v>731727.72</v>
      </c>
      <c r="AH135">
        <v>595874.32999999996</v>
      </c>
      <c r="AI135">
        <v>-135853.39000000001</v>
      </c>
      <c r="AJ135">
        <v>41168428.91198016</v>
      </c>
      <c r="AK135">
        <v>10.43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383592.42126087192</v>
      </c>
      <c r="AR135">
        <v>0</v>
      </c>
      <c r="AS135">
        <v>8525749.9643960316</v>
      </c>
      <c r="AT135">
        <v>4590690</v>
      </c>
      <c r="AU135">
        <v>0</v>
      </c>
      <c r="AV135">
        <v>0</v>
      </c>
    </row>
    <row r="136" spans="1:48" x14ac:dyDescent="0.25">
      <c r="A136">
        <v>2139</v>
      </c>
      <c r="B136" t="s">
        <v>338</v>
      </c>
      <c r="C136" t="s">
        <v>334</v>
      </c>
      <c r="D136" t="s">
        <v>339</v>
      </c>
      <c r="E136">
        <v>2117</v>
      </c>
      <c r="F136" s="9">
        <v>5943390</v>
      </c>
      <c r="G136" s="9">
        <v>0</v>
      </c>
      <c r="H136" s="9">
        <v>5943390</v>
      </c>
      <c r="I136">
        <v>2499.29</v>
      </c>
      <c r="J136">
        <v>1</v>
      </c>
      <c r="K136">
        <v>0</v>
      </c>
      <c r="L136">
        <v>274.92189999999999</v>
      </c>
      <c r="M136">
        <v>36.299999999999997</v>
      </c>
      <c r="N136">
        <v>0</v>
      </c>
      <c r="O136">
        <v>0</v>
      </c>
      <c r="P136">
        <v>2.5</v>
      </c>
      <c r="Q136">
        <v>0</v>
      </c>
      <c r="R136">
        <v>0</v>
      </c>
      <c r="S136">
        <v>0</v>
      </c>
      <c r="U136">
        <v>0</v>
      </c>
      <c r="V136">
        <v>0</v>
      </c>
      <c r="W136">
        <v>2966.3843999999999</v>
      </c>
      <c r="X136">
        <v>0.13000000000000078</v>
      </c>
      <c r="Y136" s="8">
        <v>25000583.284565121</v>
      </c>
      <c r="Z136" s="8">
        <v>1174370.3999999999</v>
      </c>
      <c r="AA136" s="8">
        <v>26174953.684565119</v>
      </c>
      <c r="AB136">
        <v>8823.8576512757827</v>
      </c>
      <c r="AC136" s="8">
        <v>20231563.684565119</v>
      </c>
      <c r="AD136">
        <v>26187298.848342985</v>
      </c>
      <c r="AE136">
        <v>0</v>
      </c>
      <c r="AF136">
        <v>53332.92</v>
      </c>
      <c r="AG136">
        <v>53332.92</v>
      </c>
      <c r="AH136">
        <v>202249.82</v>
      </c>
      <c r="AI136">
        <v>148916.9</v>
      </c>
      <c r="AJ136">
        <v>26228286.604565121</v>
      </c>
      <c r="AK136">
        <v>14.98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229465.40133241069</v>
      </c>
      <c r="AR136">
        <v>0</v>
      </c>
      <c r="AS136">
        <v>5510314.7809130242</v>
      </c>
      <c r="AT136">
        <v>2966384.4</v>
      </c>
      <c r="AU136">
        <v>0</v>
      </c>
      <c r="AV136">
        <v>0</v>
      </c>
    </row>
    <row r="137" spans="1:48" x14ac:dyDescent="0.25">
      <c r="A137">
        <v>2140</v>
      </c>
      <c r="B137" t="s">
        <v>340</v>
      </c>
      <c r="C137" t="s">
        <v>334</v>
      </c>
      <c r="D137" t="s">
        <v>341</v>
      </c>
      <c r="E137">
        <v>2117</v>
      </c>
      <c r="F137" s="9">
        <v>2438400</v>
      </c>
      <c r="G137" s="9">
        <v>0</v>
      </c>
      <c r="H137" s="9">
        <v>2438400</v>
      </c>
      <c r="I137">
        <v>814.3</v>
      </c>
      <c r="J137">
        <v>1</v>
      </c>
      <c r="K137">
        <v>0</v>
      </c>
      <c r="L137">
        <v>89.572999999999993</v>
      </c>
      <c r="M137">
        <v>25.7</v>
      </c>
      <c r="N137">
        <v>0</v>
      </c>
      <c r="O137">
        <v>0</v>
      </c>
      <c r="P137">
        <v>0.25</v>
      </c>
      <c r="Q137">
        <v>0</v>
      </c>
      <c r="R137">
        <v>0</v>
      </c>
      <c r="S137">
        <v>0</v>
      </c>
      <c r="U137">
        <v>0</v>
      </c>
      <c r="V137">
        <v>0</v>
      </c>
      <c r="W137">
        <v>1088.761</v>
      </c>
      <c r="X137">
        <v>0.35999999999999943</v>
      </c>
      <c r="Y137" s="8">
        <v>9187755.8528751563</v>
      </c>
      <c r="Z137" s="8">
        <v>403846.8</v>
      </c>
      <c r="AA137" s="8">
        <v>9591602.6528751571</v>
      </c>
      <c r="AB137">
        <v>8809.6493655404247</v>
      </c>
      <c r="AC137" s="8">
        <v>7153202.6528751571</v>
      </c>
      <c r="AD137">
        <v>9596139.5210539419</v>
      </c>
      <c r="AE137">
        <v>0</v>
      </c>
      <c r="AF137">
        <v>17066.54</v>
      </c>
      <c r="AG137">
        <v>17066.54</v>
      </c>
      <c r="AH137">
        <v>43652.24</v>
      </c>
      <c r="AI137">
        <v>26585.7</v>
      </c>
      <c r="AJ137">
        <v>9608669.1928751562</v>
      </c>
      <c r="AK137">
        <v>12.76</v>
      </c>
      <c r="AL137">
        <v>249.8</v>
      </c>
      <c r="AM137">
        <v>249.8</v>
      </c>
      <c r="AN137">
        <v>47941.25</v>
      </c>
      <c r="AO137">
        <v>47941.25</v>
      </c>
      <c r="AP137">
        <v>0</v>
      </c>
      <c r="AQ137">
        <v>81609.525086338152</v>
      </c>
      <c r="AR137">
        <v>0</v>
      </c>
      <c r="AS137">
        <v>2007820.3385750316</v>
      </c>
      <c r="AT137">
        <v>1088761</v>
      </c>
      <c r="AU137">
        <v>0</v>
      </c>
      <c r="AV137">
        <v>0</v>
      </c>
    </row>
    <row r="138" spans="1:48" x14ac:dyDescent="0.25">
      <c r="A138">
        <v>2141</v>
      </c>
      <c r="B138" t="s">
        <v>342</v>
      </c>
      <c r="C138" t="s">
        <v>334</v>
      </c>
      <c r="D138" t="s">
        <v>343</v>
      </c>
      <c r="E138">
        <v>2117</v>
      </c>
      <c r="F138" s="9">
        <v>3857979</v>
      </c>
      <c r="G138" s="9">
        <v>0</v>
      </c>
      <c r="H138" s="9">
        <v>3857979</v>
      </c>
      <c r="I138">
        <v>1822.62</v>
      </c>
      <c r="J138">
        <v>1</v>
      </c>
      <c r="K138">
        <v>0</v>
      </c>
      <c r="L138">
        <v>200.48820000000001</v>
      </c>
      <c r="M138">
        <v>26.8</v>
      </c>
      <c r="N138">
        <v>0</v>
      </c>
      <c r="O138">
        <v>0</v>
      </c>
      <c r="P138">
        <v>0.75</v>
      </c>
      <c r="Q138">
        <v>0</v>
      </c>
      <c r="R138">
        <v>0</v>
      </c>
      <c r="S138">
        <v>0</v>
      </c>
      <c r="U138">
        <v>0</v>
      </c>
      <c r="V138">
        <v>0</v>
      </c>
      <c r="W138">
        <v>2315.9621000000002</v>
      </c>
      <c r="X138">
        <v>-0.78999999999999915</v>
      </c>
      <c r="Y138" s="8">
        <v>19419156.042904817</v>
      </c>
      <c r="Z138" s="8">
        <v>956727.79999999993</v>
      </c>
      <c r="AA138" s="8">
        <v>20375883.842904817</v>
      </c>
      <c r="AB138">
        <v>8798.0212814815986</v>
      </c>
      <c r="AC138" s="8">
        <v>16517904.842904817</v>
      </c>
      <c r="AD138">
        <v>20385472.925649364</v>
      </c>
      <c r="AE138">
        <v>0</v>
      </c>
      <c r="AF138">
        <v>51199.61</v>
      </c>
      <c r="AG138">
        <v>51199.61</v>
      </c>
      <c r="AH138">
        <v>29524.31</v>
      </c>
      <c r="AI138">
        <v>-21675.3</v>
      </c>
      <c r="AJ138">
        <v>20427083.452904817</v>
      </c>
      <c r="AK138">
        <v>13.78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182326.45740587576</v>
      </c>
      <c r="AR138">
        <v>0</v>
      </c>
      <c r="AS138">
        <v>4272427.1905809632</v>
      </c>
      <c r="AT138">
        <v>2315962.1</v>
      </c>
      <c r="AU138">
        <v>0</v>
      </c>
      <c r="AV138">
        <v>0</v>
      </c>
    </row>
    <row r="139" spans="1:48" x14ac:dyDescent="0.25">
      <c r="A139">
        <v>2142</v>
      </c>
      <c r="B139" t="s">
        <v>344</v>
      </c>
      <c r="C139" t="s">
        <v>334</v>
      </c>
      <c r="D139" t="s">
        <v>345</v>
      </c>
      <c r="E139">
        <v>2117</v>
      </c>
      <c r="F139" s="9">
        <v>90194253</v>
      </c>
      <c r="G139" s="9">
        <v>0</v>
      </c>
      <c r="H139" s="9">
        <v>90194253</v>
      </c>
      <c r="I139">
        <v>41142.94</v>
      </c>
      <c r="J139">
        <v>1</v>
      </c>
      <c r="K139">
        <v>0</v>
      </c>
      <c r="L139">
        <v>4525.7233999999999</v>
      </c>
      <c r="M139">
        <v>1280.0999999999999</v>
      </c>
      <c r="N139">
        <v>0</v>
      </c>
      <c r="O139">
        <v>0</v>
      </c>
      <c r="P139">
        <v>60.5</v>
      </c>
      <c r="Q139">
        <v>0</v>
      </c>
      <c r="R139">
        <v>0</v>
      </c>
      <c r="S139">
        <v>0</v>
      </c>
      <c r="U139">
        <v>0</v>
      </c>
      <c r="V139">
        <v>0</v>
      </c>
      <c r="W139">
        <v>52339.8439</v>
      </c>
      <c r="X139">
        <v>-0.66999999999999993</v>
      </c>
      <c r="Y139" s="8">
        <v>439159250.50207895</v>
      </c>
      <c r="Z139" s="8">
        <v>15240359.399999999</v>
      </c>
      <c r="AA139" s="8">
        <v>454399609.90207893</v>
      </c>
      <c r="AB139">
        <v>8681.7150385517089</v>
      </c>
      <c r="AC139" s="8">
        <v>364205356.90207893</v>
      </c>
      <c r="AD139">
        <v>454616464.55744052</v>
      </c>
      <c r="AE139">
        <v>0</v>
      </c>
      <c r="AF139">
        <v>2058444.38</v>
      </c>
      <c r="AG139">
        <v>2058444.38</v>
      </c>
      <c r="AH139">
        <v>1948870.37</v>
      </c>
      <c r="AI139">
        <v>-109574.01</v>
      </c>
      <c r="AJ139">
        <v>456458054.28207892</v>
      </c>
      <c r="AK139">
        <v>10.74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4044240.5798017085</v>
      </c>
      <c r="AR139">
        <v>0</v>
      </c>
      <c r="AS139">
        <v>94317767.934415787</v>
      </c>
      <c r="AT139">
        <v>52339843.899999999</v>
      </c>
      <c r="AU139">
        <v>0</v>
      </c>
      <c r="AV139">
        <v>0</v>
      </c>
    </row>
    <row r="140" spans="1:48" x14ac:dyDescent="0.25">
      <c r="A140">
        <v>2143</v>
      </c>
      <c r="B140" t="s">
        <v>346</v>
      </c>
      <c r="C140" t="s">
        <v>334</v>
      </c>
      <c r="D140" t="s">
        <v>347</v>
      </c>
      <c r="E140">
        <v>2117</v>
      </c>
      <c r="F140" s="9">
        <v>6656883</v>
      </c>
      <c r="G140" s="9">
        <v>0</v>
      </c>
      <c r="H140" s="9">
        <v>6656883</v>
      </c>
      <c r="I140">
        <v>2259.14</v>
      </c>
      <c r="J140">
        <v>1</v>
      </c>
      <c r="K140">
        <v>0</v>
      </c>
      <c r="L140">
        <v>248.50540000000001</v>
      </c>
      <c r="M140">
        <v>31.2</v>
      </c>
      <c r="N140">
        <v>0</v>
      </c>
      <c r="O140">
        <v>0</v>
      </c>
      <c r="P140">
        <v>2.75</v>
      </c>
      <c r="Q140">
        <v>0</v>
      </c>
      <c r="R140">
        <v>0</v>
      </c>
      <c r="S140">
        <v>0</v>
      </c>
      <c r="U140">
        <v>0</v>
      </c>
      <c r="V140">
        <v>0</v>
      </c>
      <c r="W140">
        <v>2685.0178999999998</v>
      </c>
      <c r="X140">
        <v>-1.379999999999999</v>
      </c>
      <c r="Y140" s="8">
        <v>22439539.183035433</v>
      </c>
      <c r="Z140" s="8">
        <v>594067.6</v>
      </c>
      <c r="AA140" s="8">
        <v>23033606.783035435</v>
      </c>
      <c r="AB140">
        <v>8578.567309750686</v>
      </c>
      <c r="AC140" s="8">
        <v>16376723.783035435</v>
      </c>
      <c r="AD140">
        <v>23044687.315963857</v>
      </c>
      <c r="AE140">
        <v>0</v>
      </c>
      <c r="AF140">
        <v>4266.63</v>
      </c>
      <c r="AG140">
        <v>4266.63</v>
      </c>
      <c r="AH140">
        <v>144195.78</v>
      </c>
      <c r="AI140">
        <v>139929.15</v>
      </c>
      <c r="AJ140">
        <v>23037873.413035434</v>
      </c>
      <c r="AK140">
        <v>13.75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217605.3160395989</v>
      </c>
      <c r="AR140">
        <v>0</v>
      </c>
      <c r="AS140">
        <v>4754374.0326070879</v>
      </c>
      <c r="AT140">
        <v>2685017.9</v>
      </c>
      <c r="AU140">
        <v>0</v>
      </c>
      <c r="AV140">
        <v>0</v>
      </c>
    </row>
    <row r="141" spans="1:48" x14ac:dyDescent="0.25">
      <c r="A141">
        <v>2144</v>
      </c>
      <c r="B141" t="s">
        <v>348</v>
      </c>
      <c r="C141" t="s">
        <v>334</v>
      </c>
      <c r="D141" t="s">
        <v>349</v>
      </c>
      <c r="E141">
        <v>2117</v>
      </c>
      <c r="F141" s="9">
        <v>852191</v>
      </c>
      <c r="G141" s="9">
        <v>0</v>
      </c>
      <c r="H141" s="9">
        <v>852191</v>
      </c>
      <c r="I141">
        <v>239.29</v>
      </c>
      <c r="J141">
        <v>1</v>
      </c>
      <c r="K141">
        <v>0</v>
      </c>
      <c r="L141">
        <v>14</v>
      </c>
      <c r="M141">
        <v>0</v>
      </c>
      <c r="N141">
        <v>0</v>
      </c>
      <c r="O141">
        <v>0</v>
      </c>
      <c r="P141">
        <v>0.25</v>
      </c>
      <c r="Q141">
        <v>0</v>
      </c>
      <c r="R141">
        <v>0</v>
      </c>
      <c r="S141">
        <v>0</v>
      </c>
      <c r="U141">
        <v>0</v>
      </c>
      <c r="V141">
        <v>0</v>
      </c>
      <c r="W141">
        <v>400.88249999999999</v>
      </c>
      <c r="X141">
        <v>2.0099999999999998</v>
      </c>
      <c r="Y141" s="8">
        <v>3413885.9751488664</v>
      </c>
      <c r="Z141" s="8">
        <v>119160.29999999999</v>
      </c>
      <c r="AA141" s="8">
        <v>3533046.2751488662</v>
      </c>
      <c r="AB141">
        <v>8813.1716279679622</v>
      </c>
      <c r="AC141" s="8">
        <v>2680855.2751488662</v>
      </c>
      <c r="AD141">
        <v>3534732.0350770429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3533046.2751488662</v>
      </c>
      <c r="AK141">
        <v>12.19</v>
      </c>
      <c r="AL141">
        <v>89.82</v>
      </c>
      <c r="AM141">
        <v>89.82</v>
      </c>
      <c r="AN141">
        <v>17238.12</v>
      </c>
      <c r="AO141">
        <v>17238.12</v>
      </c>
      <c r="AP141">
        <v>0</v>
      </c>
      <c r="AQ141">
        <v>22640.820962526577</v>
      </c>
      <c r="AR141">
        <v>0</v>
      </c>
      <c r="AS141">
        <v>730441.31502977328</v>
      </c>
      <c r="AT141">
        <v>400882.5</v>
      </c>
      <c r="AU141">
        <v>0</v>
      </c>
      <c r="AV141">
        <v>0</v>
      </c>
    </row>
    <row r="142" spans="1:48" x14ac:dyDescent="0.25">
      <c r="A142">
        <v>2145</v>
      </c>
      <c r="B142" t="s">
        <v>350</v>
      </c>
      <c r="C142" t="s">
        <v>334</v>
      </c>
      <c r="D142" t="s">
        <v>351</v>
      </c>
      <c r="E142">
        <v>2117</v>
      </c>
      <c r="F142" s="9">
        <v>1318076</v>
      </c>
      <c r="G142" s="9">
        <v>0</v>
      </c>
      <c r="H142" s="9">
        <v>1318076</v>
      </c>
      <c r="I142">
        <v>709.91</v>
      </c>
      <c r="J142">
        <v>1</v>
      </c>
      <c r="K142">
        <v>0</v>
      </c>
      <c r="L142">
        <v>78.090100000000007</v>
      </c>
      <c r="M142">
        <v>0</v>
      </c>
      <c r="N142">
        <v>0</v>
      </c>
      <c r="O142">
        <v>0</v>
      </c>
      <c r="P142">
        <v>1</v>
      </c>
      <c r="Q142">
        <v>0</v>
      </c>
      <c r="R142">
        <v>0</v>
      </c>
      <c r="S142">
        <v>0</v>
      </c>
      <c r="U142">
        <v>0</v>
      </c>
      <c r="V142">
        <v>0</v>
      </c>
      <c r="W142">
        <v>958.62620000000004</v>
      </c>
      <c r="X142">
        <v>9.9999999999997868E-3</v>
      </c>
      <c r="Y142" s="8">
        <v>8073885.5715143709</v>
      </c>
      <c r="Z142" s="8">
        <v>216510.69999999998</v>
      </c>
      <c r="AA142" s="8">
        <v>8290396.271514371</v>
      </c>
      <c r="AB142">
        <v>8648.2053917516241</v>
      </c>
      <c r="AC142" s="8">
        <v>6972320.271514371</v>
      </c>
      <c r="AD142">
        <v>8294383.1160839386</v>
      </c>
      <c r="AE142">
        <v>0</v>
      </c>
      <c r="AF142">
        <v>20944.05</v>
      </c>
      <c r="AG142">
        <v>20944.05</v>
      </c>
      <c r="AH142">
        <v>12799.08</v>
      </c>
      <c r="AI142">
        <v>-8144.97</v>
      </c>
      <c r="AJ142">
        <v>8311340.3215143709</v>
      </c>
      <c r="AK142">
        <v>6.19</v>
      </c>
      <c r="AL142">
        <v>178.24</v>
      </c>
      <c r="AM142">
        <v>178.24</v>
      </c>
      <c r="AN142">
        <v>34207.56</v>
      </c>
      <c r="AO142">
        <v>34207.56</v>
      </c>
      <c r="AP142">
        <v>0</v>
      </c>
      <c r="AQ142">
        <v>71245.035563198267</v>
      </c>
      <c r="AR142">
        <v>0</v>
      </c>
      <c r="AS142">
        <v>1703941.2103028742</v>
      </c>
      <c r="AT142">
        <v>958626.20000000007</v>
      </c>
      <c r="AU142">
        <v>0</v>
      </c>
      <c r="AV142">
        <v>0</v>
      </c>
    </row>
    <row r="143" spans="1:48" x14ac:dyDescent="0.25">
      <c r="A143">
        <v>2146</v>
      </c>
      <c r="B143" t="s">
        <v>352</v>
      </c>
      <c r="C143" t="s">
        <v>334</v>
      </c>
      <c r="D143" t="s">
        <v>353</v>
      </c>
      <c r="E143">
        <v>2117</v>
      </c>
      <c r="F143" s="9">
        <v>9073766</v>
      </c>
      <c r="G143" s="9">
        <v>0</v>
      </c>
      <c r="H143" s="9">
        <v>9073766</v>
      </c>
      <c r="I143">
        <v>5590.11</v>
      </c>
      <c r="J143">
        <v>1</v>
      </c>
      <c r="K143">
        <v>0</v>
      </c>
      <c r="L143">
        <v>614.91210000000001</v>
      </c>
      <c r="M143">
        <v>50.7</v>
      </c>
      <c r="N143">
        <v>0</v>
      </c>
      <c r="O143">
        <v>0</v>
      </c>
      <c r="P143">
        <v>4.75</v>
      </c>
      <c r="Q143">
        <v>0</v>
      </c>
      <c r="R143">
        <v>0</v>
      </c>
      <c r="S143">
        <v>0</v>
      </c>
      <c r="U143">
        <v>0</v>
      </c>
      <c r="V143">
        <v>0</v>
      </c>
      <c r="W143">
        <v>7568.6445999999996</v>
      </c>
      <c r="X143">
        <v>-1.7199999999999989</v>
      </c>
      <c r="Y143" s="8">
        <v>63133141.698881283</v>
      </c>
      <c r="Z143" s="8">
        <v>2122052.7999999998</v>
      </c>
      <c r="AA143" s="8">
        <v>65255194.49888128</v>
      </c>
      <c r="AB143">
        <v>8621.7807741800007</v>
      </c>
      <c r="AC143" s="8">
        <v>56181428.49888128</v>
      </c>
      <c r="AD143">
        <v>65286369.330492713</v>
      </c>
      <c r="AE143">
        <v>0</v>
      </c>
      <c r="AF143">
        <v>2559.98</v>
      </c>
      <c r="AG143">
        <v>2559.98</v>
      </c>
      <c r="AH143">
        <v>69046.89</v>
      </c>
      <c r="AI143">
        <v>66486.91</v>
      </c>
      <c r="AJ143">
        <v>65257754.478881277</v>
      </c>
      <c r="AK143">
        <v>12.48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544383.34592299326</v>
      </c>
      <c r="AR143">
        <v>0</v>
      </c>
      <c r="AS143">
        <v>13489258.837776257</v>
      </c>
      <c r="AT143">
        <v>7568644.5999999996</v>
      </c>
      <c r="AU143">
        <v>0</v>
      </c>
      <c r="AV143">
        <v>0</v>
      </c>
    </row>
    <row r="144" spans="1:48" x14ac:dyDescent="0.25">
      <c r="A144">
        <v>2147</v>
      </c>
      <c r="B144" t="s">
        <v>354</v>
      </c>
      <c r="C144" t="s">
        <v>355</v>
      </c>
      <c r="D144" t="s">
        <v>356</v>
      </c>
      <c r="E144">
        <v>2200</v>
      </c>
      <c r="F144" s="9">
        <v>9000280</v>
      </c>
      <c r="G144" s="9">
        <v>0</v>
      </c>
      <c r="H144" s="9">
        <v>9000280</v>
      </c>
      <c r="I144">
        <v>2263.87</v>
      </c>
      <c r="J144">
        <v>1</v>
      </c>
      <c r="K144">
        <v>0</v>
      </c>
      <c r="L144">
        <v>249.0257</v>
      </c>
      <c r="M144">
        <v>5.0999999999999996</v>
      </c>
      <c r="N144">
        <v>0</v>
      </c>
      <c r="O144">
        <v>0</v>
      </c>
      <c r="P144">
        <v>6.25</v>
      </c>
      <c r="Q144">
        <v>0</v>
      </c>
      <c r="R144">
        <v>0</v>
      </c>
      <c r="S144">
        <v>0</v>
      </c>
      <c r="U144">
        <v>0</v>
      </c>
      <c r="V144">
        <v>0</v>
      </c>
      <c r="W144">
        <v>3108.2806999999998</v>
      </c>
      <c r="X144">
        <v>-0.48000000000000043</v>
      </c>
      <c r="Y144" s="8">
        <v>26107767.414554406</v>
      </c>
      <c r="Z144" s="8">
        <v>659726.19999999995</v>
      </c>
      <c r="AA144" s="8">
        <v>26767493.614554405</v>
      </c>
      <c r="AB144">
        <v>8611.6719170679808</v>
      </c>
      <c r="AC144" s="8">
        <v>17767213.614554405</v>
      </c>
      <c r="AD144">
        <v>26780385.500353169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26767493.614554405</v>
      </c>
      <c r="AK144">
        <v>10.69</v>
      </c>
      <c r="AL144">
        <v>612.80999999999995</v>
      </c>
      <c r="AM144">
        <v>612.80999999999995</v>
      </c>
      <c r="AN144">
        <v>117609.60000000001</v>
      </c>
      <c r="AO144">
        <v>117609.60000000001</v>
      </c>
      <c r="AP144">
        <v>0</v>
      </c>
      <c r="AQ144">
        <v>179795.19787437283</v>
      </c>
      <c r="AR144">
        <v>0</v>
      </c>
      <c r="AS144">
        <v>5485443.9629108813</v>
      </c>
      <c r="AT144">
        <v>3108280.6999999997</v>
      </c>
      <c r="AU144">
        <v>0</v>
      </c>
      <c r="AV144">
        <v>0</v>
      </c>
    </row>
    <row r="145" spans="1:48" x14ac:dyDescent="0.25">
      <c r="A145">
        <v>3997</v>
      </c>
      <c r="B145" t="s">
        <v>357</v>
      </c>
      <c r="C145" t="s">
        <v>355</v>
      </c>
      <c r="D145" t="s">
        <v>358</v>
      </c>
      <c r="E145">
        <v>2200</v>
      </c>
      <c r="F145" s="9">
        <v>863459</v>
      </c>
      <c r="G145" s="9">
        <v>0</v>
      </c>
      <c r="H145" s="9">
        <v>863459</v>
      </c>
      <c r="I145">
        <v>179.96</v>
      </c>
      <c r="J145">
        <v>1</v>
      </c>
      <c r="K145">
        <v>0</v>
      </c>
      <c r="L145">
        <v>19.7956</v>
      </c>
      <c r="M145">
        <v>1.3</v>
      </c>
      <c r="N145">
        <v>0</v>
      </c>
      <c r="O145">
        <v>0</v>
      </c>
      <c r="P145">
        <v>0.5</v>
      </c>
      <c r="Q145">
        <v>0</v>
      </c>
      <c r="R145">
        <v>0</v>
      </c>
      <c r="S145">
        <v>0</v>
      </c>
      <c r="U145">
        <v>0</v>
      </c>
      <c r="V145">
        <v>0</v>
      </c>
      <c r="W145">
        <v>339.31779999999998</v>
      </c>
      <c r="X145">
        <v>2.4700000000000006</v>
      </c>
      <c r="Y145" s="8">
        <v>2896908.5014657918</v>
      </c>
      <c r="Z145" s="8">
        <v>214219.2</v>
      </c>
      <c r="AA145" s="8">
        <v>3111127.701465792</v>
      </c>
      <c r="AB145">
        <v>9168.7724648273452</v>
      </c>
      <c r="AC145" s="8">
        <v>2247668.701465792</v>
      </c>
      <c r="AD145">
        <v>3112558.1804867424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3111127.701465792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14442.582125627159</v>
      </c>
      <c r="AR145">
        <v>0</v>
      </c>
      <c r="AS145">
        <v>665069.38029315847</v>
      </c>
      <c r="AT145">
        <v>339317.8</v>
      </c>
      <c r="AU145">
        <v>0</v>
      </c>
      <c r="AV145">
        <v>0</v>
      </c>
    </row>
    <row r="146" spans="1:48" x14ac:dyDescent="0.25">
      <c r="A146">
        <v>2180</v>
      </c>
      <c r="B146" t="s">
        <v>359</v>
      </c>
      <c r="C146" t="s">
        <v>360</v>
      </c>
      <c r="D146" t="s">
        <v>361</v>
      </c>
      <c r="E146">
        <v>2148</v>
      </c>
      <c r="F146" s="9">
        <v>252257375</v>
      </c>
      <c r="G146" s="9">
        <v>0</v>
      </c>
      <c r="H146" s="9">
        <v>252257375</v>
      </c>
      <c r="I146">
        <v>48337.93</v>
      </c>
      <c r="J146">
        <v>1</v>
      </c>
      <c r="K146">
        <v>0</v>
      </c>
      <c r="L146">
        <v>5317.1723000000002</v>
      </c>
      <c r="M146">
        <v>1083.3</v>
      </c>
      <c r="N146">
        <v>0</v>
      </c>
      <c r="O146">
        <v>0</v>
      </c>
      <c r="P146">
        <v>69.25</v>
      </c>
      <c r="Q146">
        <v>0</v>
      </c>
      <c r="R146">
        <v>0</v>
      </c>
      <c r="S146">
        <v>0</v>
      </c>
      <c r="U146">
        <v>0</v>
      </c>
      <c r="V146">
        <v>0</v>
      </c>
      <c r="W146">
        <v>57825.3848</v>
      </c>
      <c r="X146">
        <v>-0.37999999999999901</v>
      </c>
      <c r="Y146" s="8">
        <v>485970477.88683176</v>
      </c>
      <c r="Z146" s="8">
        <v>17981861.799999997</v>
      </c>
      <c r="AA146" s="8">
        <v>503952339.68683177</v>
      </c>
      <c r="AB146">
        <v>8715.0710960220331</v>
      </c>
      <c r="AC146" s="8">
        <v>251694964.68683177</v>
      </c>
      <c r="AD146">
        <v>504192309.49363321</v>
      </c>
      <c r="AE146">
        <v>0</v>
      </c>
      <c r="AF146">
        <v>6055910.9000000004</v>
      </c>
      <c r="AG146">
        <v>6055910.9000000004</v>
      </c>
      <c r="AH146">
        <v>4850079.8899999997</v>
      </c>
      <c r="AI146">
        <v>-1205831.01</v>
      </c>
      <c r="AJ146">
        <v>510008250.58683175</v>
      </c>
      <c r="AK146">
        <v>13.56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5012152.7103013135</v>
      </c>
      <c r="AR146">
        <v>412468.82</v>
      </c>
      <c r="AS146">
        <v>105356856.27536637</v>
      </c>
      <c r="AT146">
        <v>57825384.799999997</v>
      </c>
      <c r="AU146">
        <v>412468.82</v>
      </c>
      <c r="AV146">
        <v>0</v>
      </c>
    </row>
    <row r="147" spans="1:48" x14ac:dyDescent="0.25">
      <c r="A147">
        <v>2181</v>
      </c>
      <c r="B147" t="s">
        <v>362</v>
      </c>
      <c r="C147" t="s">
        <v>360</v>
      </c>
      <c r="D147" t="s">
        <v>363</v>
      </c>
      <c r="E147">
        <v>2148</v>
      </c>
      <c r="F147" s="9">
        <v>20642905</v>
      </c>
      <c r="G147" s="9">
        <v>0</v>
      </c>
      <c r="H147" s="9">
        <v>20642905</v>
      </c>
      <c r="I147">
        <v>3072.28</v>
      </c>
      <c r="J147">
        <v>1</v>
      </c>
      <c r="K147">
        <v>0</v>
      </c>
      <c r="L147">
        <v>337.95080000000002</v>
      </c>
      <c r="M147">
        <v>119.4</v>
      </c>
      <c r="N147">
        <v>0</v>
      </c>
      <c r="O147">
        <v>0</v>
      </c>
      <c r="P147">
        <v>5.25</v>
      </c>
      <c r="Q147">
        <v>0</v>
      </c>
      <c r="R147">
        <v>0</v>
      </c>
      <c r="S147">
        <v>0</v>
      </c>
      <c r="U147">
        <v>0</v>
      </c>
      <c r="V147">
        <v>0</v>
      </c>
      <c r="W147">
        <v>3920.5319</v>
      </c>
      <c r="X147">
        <v>-1.6099999999999994</v>
      </c>
      <c r="Y147" s="8">
        <v>32722928.324611742</v>
      </c>
      <c r="Z147" s="8">
        <v>1217039.5999999999</v>
      </c>
      <c r="AA147" s="8">
        <v>33939967.92461174</v>
      </c>
      <c r="AB147">
        <v>8656.9804277352614</v>
      </c>
      <c r="AC147" s="8">
        <v>13297062.92461174</v>
      </c>
      <c r="AD147">
        <v>33956126.343991823</v>
      </c>
      <c r="AE147">
        <v>0</v>
      </c>
      <c r="AF147">
        <v>376443.41</v>
      </c>
      <c r="AG147">
        <v>376443.41</v>
      </c>
      <c r="AH147">
        <v>458270.97</v>
      </c>
      <c r="AI147">
        <v>81827.56</v>
      </c>
      <c r="AJ147">
        <v>34316411.334611736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323620.71486194455</v>
      </c>
      <c r="AR147">
        <v>0</v>
      </c>
      <c r="AS147">
        <v>7123055.6989223482</v>
      </c>
      <c r="AT147">
        <v>3920531.9</v>
      </c>
      <c r="AU147">
        <v>0</v>
      </c>
      <c r="AV147">
        <v>0</v>
      </c>
    </row>
    <row r="148" spans="1:48" x14ac:dyDescent="0.25">
      <c r="A148">
        <v>2182</v>
      </c>
      <c r="B148" t="s">
        <v>364</v>
      </c>
      <c r="C148" t="s">
        <v>360</v>
      </c>
      <c r="D148" t="s">
        <v>365</v>
      </c>
      <c r="E148">
        <v>2148</v>
      </c>
      <c r="F148" s="9">
        <v>28451458</v>
      </c>
      <c r="G148" s="9">
        <v>0</v>
      </c>
      <c r="H148" s="9">
        <v>28451458</v>
      </c>
      <c r="I148">
        <v>10842.05</v>
      </c>
      <c r="J148">
        <v>1</v>
      </c>
      <c r="K148">
        <v>0</v>
      </c>
      <c r="L148">
        <v>1192.6255000000001</v>
      </c>
      <c r="M148">
        <v>290.5</v>
      </c>
      <c r="N148">
        <v>0</v>
      </c>
      <c r="O148">
        <v>0</v>
      </c>
      <c r="P148">
        <v>15.5</v>
      </c>
      <c r="Q148">
        <v>0</v>
      </c>
      <c r="R148">
        <v>0</v>
      </c>
      <c r="S148">
        <v>0</v>
      </c>
      <c r="U148">
        <v>0</v>
      </c>
      <c r="V148">
        <v>0</v>
      </c>
      <c r="W148">
        <v>14439.0646</v>
      </c>
      <c r="X148">
        <v>0.9399999999999995</v>
      </c>
      <c r="Y148" s="8">
        <v>122239146.55016452</v>
      </c>
      <c r="Z148" s="8">
        <v>5705902.2999999998</v>
      </c>
      <c r="AA148" s="8">
        <v>127945048.85016452</v>
      </c>
      <c r="AB148">
        <v>8861.0344502624157</v>
      </c>
      <c r="AC148" s="8">
        <v>99493590.850164518</v>
      </c>
      <c r="AD148">
        <v>128005409.93322612</v>
      </c>
      <c r="AE148">
        <v>0</v>
      </c>
      <c r="AF148">
        <v>853326.79</v>
      </c>
      <c r="AG148">
        <v>853326.79</v>
      </c>
      <c r="AH148">
        <v>1265961.6499999999</v>
      </c>
      <c r="AI148">
        <v>412634.86</v>
      </c>
      <c r="AJ148">
        <v>128798375.64016452</v>
      </c>
      <c r="AK148">
        <v>14.51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1140429.1623774173</v>
      </c>
      <c r="AR148">
        <v>76151771</v>
      </c>
      <c r="AS148">
        <v>26983382.560032904</v>
      </c>
      <c r="AT148">
        <v>14439064.6</v>
      </c>
      <c r="AU148">
        <v>14439064.6</v>
      </c>
      <c r="AV148">
        <v>61712706.399999999</v>
      </c>
    </row>
    <row r="149" spans="1:48" x14ac:dyDescent="0.25">
      <c r="A149">
        <v>2183</v>
      </c>
      <c r="B149" t="s">
        <v>366</v>
      </c>
      <c r="C149" t="s">
        <v>360</v>
      </c>
      <c r="D149" t="s">
        <v>367</v>
      </c>
      <c r="E149">
        <v>2148</v>
      </c>
      <c r="F149" s="9">
        <v>31306595</v>
      </c>
      <c r="G149" s="9">
        <v>0</v>
      </c>
      <c r="H149" s="9">
        <v>31306595</v>
      </c>
      <c r="I149">
        <v>11806.49</v>
      </c>
      <c r="J149">
        <v>1</v>
      </c>
      <c r="K149">
        <v>0</v>
      </c>
      <c r="L149">
        <v>1298.7139</v>
      </c>
      <c r="M149">
        <v>29.5</v>
      </c>
      <c r="N149">
        <v>0</v>
      </c>
      <c r="O149">
        <v>0</v>
      </c>
      <c r="P149">
        <v>21.25</v>
      </c>
      <c r="Q149">
        <v>0</v>
      </c>
      <c r="R149">
        <v>0</v>
      </c>
      <c r="S149">
        <v>0</v>
      </c>
      <c r="U149">
        <v>0</v>
      </c>
      <c r="V149">
        <v>0</v>
      </c>
      <c r="W149">
        <v>14236.8999</v>
      </c>
      <c r="X149">
        <v>0.26999999999999957</v>
      </c>
      <c r="Y149" s="8">
        <v>120081347.83198835</v>
      </c>
      <c r="Z149" s="8">
        <v>5582349.5</v>
      </c>
      <c r="AA149" s="8">
        <v>125663697.33198835</v>
      </c>
      <c r="AB149">
        <v>8826.6194336302342</v>
      </c>
      <c r="AC149" s="8">
        <v>94357102.33198835</v>
      </c>
      <c r="AD149">
        <v>125722992.90476677</v>
      </c>
      <c r="AE149">
        <v>1277455.048</v>
      </c>
      <c r="AF149">
        <v>682661.43</v>
      </c>
      <c r="AG149">
        <v>682661.43</v>
      </c>
      <c r="AH149">
        <v>785237.55</v>
      </c>
      <c r="AI149">
        <v>102576.12</v>
      </c>
      <c r="AJ149">
        <v>127623813.80998835</v>
      </c>
      <c r="AK149">
        <v>13.33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1221637.6326516387</v>
      </c>
      <c r="AR149">
        <v>0</v>
      </c>
      <c r="AS149">
        <v>26661747.885997668</v>
      </c>
      <c r="AT149">
        <v>14236899.9</v>
      </c>
      <c r="AU149">
        <v>0</v>
      </c>
      <c r="AV149">
        <v>0</v>
      </c>
    </row>
    <row r="150" spans="1:48" x14ac:dyDescent="0.25">
      <c r="A150">
        <v>2185</v>
      </c>
      <c r="B150" t="s">
        <v>368</v>
      </c>
      <c r="C150" t="s">
        <v>360</v>
      </c>
      <c r="D150" t="s">
        <v>369</v>
      </c>
      <c r="E150">
        <v>2148</v>
      </c>
      <c r="F150" s="9">
        <v>14065494</v>
      </c>
      <c r="G150" s="9">
        <v>0</v>
      </c>
      <c r="H150" s="9">
        <v>14065494</v>
      </c>
      <c r="I150">
        <v>5994.17</v>
      </c>
      <c r="J150">
        <v>1</v>
      </c>
      <c r="K150">
        <v>0</v>
      </c>
      <c r="L150">
        <v>659.3587</v>
      </c>
      <c r="M150">
        <v>58.8</v>
      </c>
      <c r="N150">
        <v>0</v>
      </c>
      <c r="O150">
        <v>0</v>
      </c>
      <c r="P150">
        <v>7.5</v>
      </c>
      <c r="Q150">
        <v>0</v>
      </c>
      <c r="R150">
        <v>0</v>
      </c>
      <c r="S150">
        <v>0</v>
      </c>
      <c r="U150">
        <v>0</v>
      </c>
      <c r="V150">
        <v>0</v>
      </c>
      <c r="W150">
        <v>7711.9666999999999</v>
      </c>
      <c r="X150">
        <v>0.53000000000000114</v>
      </c>
      <c r="Y150" s="8">
        <v>65140515.553913027</v>
      </c>
      <c r="Z150" s="8">
        <v>2136569.4</v>
      </c>
      <c r="AA150" s="8">
        <v>67277084.953913033</v>
      </c>
      <c r="AB150">
        <v>8723.726070278939</v>
      </c>
      <c r="AC150" s="8">
        <v>53211590.953913033</v>
      </c>
      <c r="AD150">
        <v>67309251.016757816</v>
      </c>
      <c r="AE150">
        <v>0</v>
      </c>
      <c r="AF150">
        <v>1360172.61</v>
      </c>
      <c r="AG150">
        <v>1360172.61</v>
      </c>
      <c r="AH150">
        <v>1025387.34</v>
      </c>
      <c r="AI150">
        <v>-334785.27</v>
      </c>
      <c r="AJ150">
        <v>68637257.563913032</v>
      </c>
      <c r="AK150">
        <v>13.19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629355.84440387762</v>
      </c>
      <c r="AR150">
        <v>0</v>
      </c>
      <c r="AS150">
        <v>14087808.338782609</v>
      </c>
      <c r="AT150">
        <v>7711966.7000000002</v>
      </c>
      <c r="AU150">
        <v>0</v>
      </c>
      <c r="AV150">
        <v>0</v>
      </c>
    </row>
    <row r="151" spans="1:48" x14ac:dyDescent="0.25">
      <c r="A151">
        <v>2186</v>
      </c>
      <c r="B151" t="s">
        <v>370</v>
      </c>
      <c r="C151" t="s">
        <v>360</v>
      </c>
      <c r="D151" t="s">
        <v>371</v>
      </c>
      <c r="E151">
        <v>2148</v>
      </c>
      <c r="F151" s="9">
        <v>1971734</v>
      </c>
      <c r="G151" s="9">
        <v>0</v>
      </c>
      <c r="H151" s="9">
        <v>1971734</v>
      </c>
      <c r="I151">
        <v>1176.72</v>
      </c>
      <c r="J151">
        <v>1</v>
      </c>
      <c r="K151">
        <v>0</v>
      </c>
      <c r="L151">
        <v>129.4392</v>
      </c>
      <c r="M151">
        <v>7.1</v>
      </c>
      <c r="N151">
        <v>0</v>
      </c>
      <c r="O151">
        <v>0</v>
      </c>
      <c r="P151">
        <v>2</v>
      </c>
      <c r="Q151">
        <v>0</v>
      </c>
      <c r="R151">
        <v>0</v>
      </c>
      <c r="S151">
        <v>0</v>
      </c>
      <c r="U151">
        <v>0</v>
      </c>
      <c r="V151">
        <v>0</v>
      </c>
      <c r="W151">
        <v>1377.1033</v>
      </c>
      <c r="X151">
        <v>-2.2799999999999994</v>
      </c>
      <c r="Y151" s="8">
        <v>11450896.446693234</v>
      </c>
      <c r="Z151" s="8">
        <v>488681.89999999997</v>
      </c>
      <c r="AA151" s="8">
        <v>11939578.346693235</v>
      </c>
      <c r="AB151">
        <v>8670.0673411306434</v>
      </c>
      <c r="AC151" s="8">
        <v>9967844.3466932345</v>
      </c>
      <c r="AD151">
        <v>11945232.742449876</v>
      </c>
      <c r="AE151">
        <v>0</v>
      </c>
      <c r="AF151">
        <v>148649.53</v>
      </c>
      <c r="AG151">
        <v>148649.53</v>
      </c>
      <c r="AH151">
        <v>97283.54</v>
      </c>
      <c r="AI151">
        <v>-51365.99</v>
      </c>
      <c r="AJ151">
        <v>12088227.876693234</v>
      </c>
      <c r="AK151">
        <v>13.55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126544.75106878426</v>
      </c>
      <c r="AR151">
        <v>0</v>
      </c>
      <c r="AS151">
        <v>2505108.7573386468</v>
      </c>
      <c r="AT151">
        <v>1377103.3</v>
      </c>
      <c r="AU151">
        <v>0</v>
      </c>
      <c r="AV151">
        <v>0</v>
      </c>
    </row>
    <row r="152" spans="1:48" x14ac:dyDescent="0.25">
      <c r="A152">
        <v>2187</v>
      </c>
      <c r="B152" t="s">
        <v>372</v>
      </c>
      <c r="C152" t="s">
        <v>360</v>
      </c>
      <c r="D152" t="s">
        <v>373</v>
      </c>
      <c r="E152">
        <v>2148</v>
      </c>
      <c r="F152" s="9">
        <v>16645991</v>
      </c>
      <c r="G152" s="9">
        <v>0</v>
      </c>
      <c r="H152" s="9">
        <v>16645991</v>
      </c>
      <c r="I152">
        <v>9660.09</v>
      </c>
      <c r="J152">
        <v>1</v>
      </c>
      <c r="K152">
        <v>0</v>
      </c>
      <c r="L152">
        <v>1062.6098999999999</v>
      </c>
      <c r="M152">
        <v>23.2</v>
      </c>
      <c r="N152">
        <v>0</v>
      </c>
      <c r="O152">
        <v>0</v>
      </c>
      <c r="P152">
        <v>15.5</v>
      </c>
      <c r="Q152">
        <v>0</v>
      </c>
      <c r="R152">
        <v>0</v>
      </c>
      <c r="S152">
        <v>0</v>
      </c>
      <c r="U152">
        <v>0</v>
      </c>
      <c r="V152">
        <v>0</v>
      </c>
      <c r="W152">
        <v>12752.483399999999</v>
      </c>
      <c r="X152">
        <v>1.0099999999999998</v>
      </c>
      <c r="Y152" s="8">
        <v>108002547.36232822</v>
      </c>
      <c r="Z152" s="8">
        <v>4025053.1999999997</v>
      </c>
      <c r="AA152" s="8">
        <v>112027600.56232822</v>
      </c>
      <c r="AB152">
        <v>8784.7674094857648</v>
      </c>
      <c r="AC152" s="8">
        <v>95381609.562328219</v>
      </c>
      <c r="AD152">
        <v>112080931.68346402</v>
      </c>
      <c r="AE152">
        <v>0</v>
      </c>
      <c r="AF152">
        <v>1133643.79</v>
      </c>
      <c r="AG152">
        <v>1133643.79</v>
      </c>
      <c r="AH152">
        <v>749012.38</v>
      </c>
      <c r="AI152">
        <v>-384631.41</v>
      </c>
      <c r="AJ152">
        <v>113161244.35232823</v>
      </c>
      <c r="AK152">
        <v>11.49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1038920.3535832812</v>
      </c>
      <c r="AR152">
        <v>0</v>
      </c>
      <c r="AS152">
        <v>23360333.228465647</v>
      </c>
      <c r="AT152">
        <v>12752483.399999999</v>
      </c>
      <c r="AU152">
        <v>0</v>
      </c>
      <c r="AV152">
        <v>0</v>
      </c>
    </row>
    <row r="153" spans="1:48" x14ac:dyDescent="0.25">
      <c r="A153">
        <v>2188</v>
      </c>
      <c r="B153" t="s">
        <v>374</v>
      </c>
      <c r="C153" t="s">
        <v>360</v>
      </c>
      <c r="D153" t="s">
        <v>375</v>
      </c>
      <c r="E153">
        <v>2148</v>
      </c>
      <c r="F153" s="9">
        <v>2823725</v>
      </c>
      <c r="G153" s="9">
        <v>0</v>
      </c>
      <c r="H153" s="9">
        <v>2823725</v>
      </c>
      <c r="I153">
        <v>589.11</v>
      </c>
      <c r="J153">
        <v>1</v>
      </c>
      <c r="K153">
        <v>0</v>
      </c>
      <c r="L153">
        <v>47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U153">
        <v>0</v>
      </c>
      <c r="V153">
        <v>0</v>
      </c>
      <c r="W153">
        <v>729.33</v>
      </c>
      <c r="X153">
        <v>1.5</v>
      </c>
      <c r="Y153" s="8">
        <v>6193517.5292235669</v>
      </c>
      <c r="Z153" s="8">
        <v>108434.9</v>
      </c>
      <c r="AA153" s="8">
        <v>6301952.4292235672</v>
      </c>
      <c r="AB153">
        <v>8640.7420909925095</v>
      </c>
      <c r="AC153" s="8">
        <v>3478227.4292235672</v>
      </c>
      <c r="AD153">
        <v>6305010.7573989164</v>
      </c>
      <c r="AE153">
        <v>0</v>
      </c>
      <c r="AF153">
        <v>640</v>
      </c>
      <c r="AG153">
        <v>640</v>
      </c>
      <c r="AH153">
        <v>0</v>
      </c>
      <c r="AI153">
        <v>-640</v>
      </c>
      <c r="AJ153">
        <v>6302592.4292235672</v>
      </c>
      <c r="AK153">
        <v>12.7</v>
      </c>
      <c r="AL153">
        <v>202.48</v>
      </c>
      <c r="AM153">
        <v>202.48</v>
      </c>
      <c r="AN153">
        <v>38859.67</v>
      </c>
      <c r="AO153">
        <v>38859.67</v>
      </c>
      <c r="AP153">
        <v>0</v>
      </c>
      <c r="AQ153">
        <v>59155.486186405557</v>
      </c>
      <c r="AR153">
        <v>0</v>
      </c>
      <c r="AS153">
        <v>1282077.4658447136</v>
      </c>
      <c r="AT153">
        <v>729330</v>
      </c>
      <c r="AU153">
        <v>0</v>
      </c>
      <c r="AV153">
        <v>0</v>
      </c>
    </row>
    <row r="154" spans="1:48" x14ac:dyDescent="0.25">
      <c r="A154">
        <v>2190</v>
      </c>
      <c r="B154" t="s">
        <v>376</v>
      </c>
      <c r="C154" t="s">
        <v>377</v>
      </c>
      <c r="D154" t="s">
        <v>378</v>
      </c>
      <c r="E154">
        <v>2117</v>
      </c>
      <c r="F154" s="9">
        <v>8147341</v>
      </c>
      <c r="G154" s="9">
        <v>0</v>
      </c>
      <c r="H154" s="9">
        <v>8147341</v>
      </c>
      <c r="I154">
        <v>3187.14</v>
      </c>
      <c r="J154">
        <v>1</v>
      </c>
      <c r="K154">
        <v>0</v>
      </c>
      <c r="L154">
        <v>350.58539999999999</v>
      </c>
      <c r="M154">
        <v>85.6</v>
      </c>
      <c r="N154">
        <v>0</v>
      </c>
      <c r="O154">
        <v>0</v>
      </c>
      <c r="P154">
        <v>4.75</v>
      </c>
      <c r="Q154">
        <v>0</v>
      </c>
      <c r="R154">
        <v>0</v>
      </c>
      <c r="S154">
        <v>0</v>
      </c>
      <c r="U154">
        <v>0</v>
      </c>
      <c r="V154">
        <v>0</v>
      </c>
      <c r="W154">
        <v>3850.9276</v>
      </c>
      <c r="X154">
        <v>4.0000000000000924E-2</v>
      </c>
      <c r="Y154" s="8">
        <v>32439266.202173982</v>
      </c>
      <c r="Z154" s="8">
        <v>1129090.2</v>
      </c>
      <c r="AA154" s="8">
        <v>33568356.402173981</v>
      </c>
      <c r="AB154">
        <v>8716.9533912229308</v>
      </c>
      <c r="AC154" s="8">
        <v>25421015.402173981</v>
      </c>
      <c r="AD154">
        <v>33584374.750607751</v>
      </c>
      <c r="AE154">
        <v>0</v>
      </c>
      <c r="AF154">
        <v>298664.38</v>
      </c>
      <c r="AG154">
        <v>298664.38</v>
      </c>
      <c r="AH154">
        <v>324859.38</v>
      </c>
      <c r="AI154">
        <v>26195</v>
      </c>
      <c r="AJ154">
        <v>33867020.782173984</v>
      </c>
      <c r="AK154">
        <v>10.77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335202.1377223524</v>
      </c>
      <c r="AR154">
        <v>0</v>
      </c>
      <c r="AS154">
        <v>7004461.1964347977</v>
      </c>
      <c r="AT154">
        <v>3850927.6</v>
      </c>
      <c r="AU154">
        <v>0</v>
      </c>
      <c r="AV154">
        <v>0</v>
      </c>
    </row>
    <row r="155" spans="1:48" x14ac:dyDescent="0.25">
      <c r="A155">
        <v>2191</v>
      </c>
      <c r="B155" t="s">
        <v>379</v>
      </c>
      <c r="C155" t="s">
        <v>377</v>
      </c>
      <c r="D155" t="s">
        <v>380</v>
      </c>
      <c r="E155">
        <v>2117</v>
      </c>
      <c r="F155" s="9">
        <v>7138669</v>
      </c>
      <c r="G155" s="9">
        <v>0</v>
      </c>
      <c r="H155" s="9">
        <v>7138669</v>
      </c>
      <c r="I155">
        <v>3275.59</v>
      </c>
      <c r="J155">
        <v>1</v>
      </c>
      <c r="K155">
        <v>0</v>
      </c>
      <c r="L155">
        <v>354</v>
      </c>
      <c r="M155">
        <v>0</v>
      </c>
      <c r="N155">
        <v>0</v>
      </c>
      <c r="O155">
        <v>0</v>
      </c>
      <c r="P155">
        <v>5</v>
      </c>
      <c r="Q155">
        <v>0</v>
      </c>
      <c r="R155">
        <v>0</v>
      </c>
      <c r="S155">
        <v>0</v>
      </c>
      <c r="U155">
        <v>0</v>
      </c>
      <c r="V155">
        <v>0</v>
      </c>
      <c r="W155">
        <v>3964.4850000000001</v>
      </c>
      <c r="X155">
        <v>-0.41000000000000014</v>
      </c>
      <c r="Y155" s="8">
        <v>33312374.72244136</v>
      </c>
      <c r="Z155" s="8">
        <v>1260707</v>
      </c>
      <c r="AA155" s="8">
        <v>34573081.72244136</v>
      </c>
      <c r="AB155">
        <v>8720.6993398742488</v>
      </c>
      <c r="AC155" s="8">
        <v>27434412.72244136</v>
      </c>
      <c r="AD155">
        <v>34589531.207523257</v>
      </c>
      <c r="AE155">
        <v>0</v>
      </c>
      <c r="AF155">
        <v>669861.53</v>
      </c>
      <c r="AG155">
        <v>669861.53</v>
      </c>
      <c r="AH155">
        <v>592650.36</v>
      </c>
      <c r="AI155">
        <v>-77211.17</v>
      </c>
      <c r="AJ155">
        <v>35242943.252441362</v>
      </c>
      <c r="AK155">
        <v>13.14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337459.87419908447</v>
      </c>
      <c r="AR155">
        <v>0</v>
      </c>
      <c r="AS155">
        <v>7285287.8164882725</v>
      </c>
      <c r="AT155">
        <v>3964485</v>
      </c>
      <c r="AU155">
        <v>0</v>
      </c>
      <c r="AV155">
        <v>0</v>
      </c>
    </row>
    <row r="156" spans="1:48" x14ac:dyDescent="0.25">
      <c r="A156">
        <v>2192</v>
      </c>
      <c r="B156" t="s">
        <v>381</v>
      </c>
      <c r="C156" t="s">
        <v>377</v>
      </c>
      <c r="D156" t="s">
        <v>382</v>
      </c>
      <c r="E156">
        <v>2117</v>
      </c>
      <c r="F156" s="9">
        <v>545641</v>
      </c>
      <c r="G156" s="9">
        <v>0</v>
      </c>
      <c r="H156" s="9">
        <v>545641</v>
      </c>
      <c r="I156">
        <v>318.31</v>
      </c>
      <c r="J156">
        <v>1</v>
      </c>
      <c r="K156">
        <v>0</v>
      </c>
      <c r="L156">
        <v>35.014099999999999</v>
      </c>
      <c r="M156">
        <v>1.9</v>
      </c>
      <c r="N156">
        <v>0</v>
      </c>
      <c r="O156">
        <v>0</v>
      </c>
      <c r="P156">
        <v>1</v>
      </c>
      <c r="Q156">
        <v>0</v>
      </c>
      <c r="R156">
        <v>0</v>
      </c>
      <c r="S156">
        <v>0</v>
      </c>
      <c r="U156">
        <v>0</v>
      </c>
      <c r="V156">
        <v>0</v>
      </c>
      <c r="W156">
        <v>465.27409999999998</v>
      </c>
      <c r="X156">
        <v>-0.16999999999999993</v>
      </c>
      <c r="Y156" s="8">
        <v>3914782.9275198989</v>
      </c>
      <c r="Z156" s="8">
        <v>79073.399999999994</v>
      </c>
      <c r="AA156" s="8">
        <v>3993856.3275198988</v>
      </c>
      <c r="AB156">
        <v>8583.8784654462797</v>
      </c>
      <c r="AC156" s="8">
        <v>3448215.3275198988</v>
      </c>
      <c r="AD156">
        <v>3995789.4278737959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3993856.3275198988</v>
      </c>
      <c r="AK156">
        <v>13.1</v>
      </c>
      <c r="AL156">
        <v>95.46</v>
      </c>
      <c r="AM156">
        <v>95.46</v>
      </c>
      <c r="AN156">
        <v>18320.54</v>
      </c>
      <c r="AO156">
        <v>18320.54</v>
      </c>
      <c r="AP156">
        <v>0</v>
      </c>
      <c r="AQ156">
        <v>32075.377938772595</v>
      </c>
      <c r="AR156">
        <v>0</v>
      </c>
      <c r="AS156">
        <v>814585.9455039798</v>
      </c>
      <c r="AT156">
        <v>465274.1</v>
      </c>
      <c r="AU156">
        <v>0</v>
      </c>
      <c r="AV156">
        <v>0</v>
      </c>
    </row>
    <row r="157" spans="1:48" x14ac:dyDescent="0.25">
      <c r="A157">
        <v>2193</v>
      </c>
      <c r="B157" t="s">
        <v>383</v>
      </c>
      <c r="C157" t="s">
        <v>377</v>
      </c>
      <c r="D157" t="s">
        <v>384</v>
      </c>
      <c r="E157">
        <v>2117</v>
      </c>
      <c r="F157" s="9">
        <v>413595</v>
      </c>
      <c r="G157" s="9">
        <v>0</v>
      </c>
      <c r="H157" s="9">
        <v>413595</v>
      </c>
      <c r="I157">
        <v>184.87</v>
      </c>
      <c r="J157">
        <v>1</v>
      </c>
      <c r="K157">
        <v>0</v>
      </c>
      <c r="L157">
        <v>20.335699999999999</v>
      </c>
      <c r="M157">
        <v>2.7</v>
      </c>
      <c r="N157">
        <v>0</v>
      </c>
      <c r="O157">
        <v>0</v>
      </c>
      <c r="P157">
        <v>0.25</v>
      </c>
      <c r="Q157">
        <v>0</v>
      </c>
      <c r="R157">
        <v>0</v>
      </c>
      <c r="S157">
        <v>0</v>
      </c>
      <c r="U157">
        <v>0</v>
      </c>
      <c r="V157">
        <v>0</v>
      </c>
      <c r="W157">
        <v>371.96080000000001</v>
      </c>
      <c r="X157">
        <v>-5.85</v>
      </c>
      <c r="Y157" s="8">
        <v>3030800.2582200705</v>
      </c>
      <c r="Z157" s="8">
        <v>64819.299999999996</v>
      </c>
      <c r="AA157" s="8">
        <v>3095619.5582200703</v>
      </c>
      <c r="AB157">
        <v>8322.4349399723578</v>
      </c>
      <c r="AC157" s="8">
        <v>2682024.5582200703</v>
      </c>
      <c r="AD157">
        <v>3097116.1523250896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3095619.5582200703</v>
      </c>
      <c r="AK157">
        <v>13.32</v>
      </c>
      <c r="AL157">
        <v>75.22</v>
      </c>
      <c r="AM157">
        <v>75.22</v>
      </c>
      <c r="AN157">
        <v>14436.11</v>
      </c>
      <c r="AO157">
        <v>14436.11</v>
      </c>
      <c r="AP157">
        <v>0</v>
      </c>
      <c r="AQ157">
        <v>20170.12777766828</v>
      </c>
      <c r="AR157">
        <v>90619.8</v>
      </c>
      <c r="AS157">
        <v>632087.77164401405</v>
      </c>
      <c r="AT157">
        <v>371960.8</v>
      </c>
      <c r="AU157">
        <v>90619.8</v>
      </c>
      <c r="AV157">
        <v>0</v>
      </c>
    </row>
    <row r="158" spans="1:48" x14ac:dyDescent="0.25">
      <c r="A158">
        <v>2195</v>
      </c>
      <c r="B158" t="s">
        <v>385</v>
      </c>
      <c r="C158" t="s">
        <v>386</v>
      </c>
      <c r="D158" t="s">
        <v>387</v>
      </c>
      <c r="E158">
        <v>2004</v>
      </c>
      <c r="F158" s="9">
        <v>1778314</v>
      </c>
      <c r="G158" s="9">
        <v>0</v>
      </c>
      <c r="H158" s="9">
        <v>1778314</v>
      </c>
      <c r="I158">
        <v>263.52</v>
      </c>
      <c r="J158">
        <v>1</v>
      </c>
      <c r="K158">
        <v>0</v>
      </c>
      <c r="L158">
        <v>28.987200000000001</v>
      </c>
      <c r="M158">
        <v>2.7</v>
      </c>
      <c r="N158">
        <v>0</v>
      </c>
      <c r="O158">
        <v>0</v>
      </c>
      <c r="P158">
        <v>0.75</v>
      </c>
      <c r="Q158">
        <v>0</v>
      </c>
      <c r="R158">
        <v>0</v>
      </c>
      <c r="S158">
        <v>0</v>
      </c>
      <c r="U158">
        <v>0</v>
      </c>
      <c r="V158">
        <v>0</v>
      </c>
      <c r="W158">
        <v>429.06990000000002</v>
      </c>
      <c r="X158">
        <v>0.6899999999999995</v>
      </c>
      <c r="Y158" s="8">
        <v>3627428.2478557415</v>
      </c>
      <c r="Z158" s="8">
        <v>306400</v>
      </c>
      <c r="AA158" s="8">
        <v>3933828.2478557415</v>
      </c>
      <c r="AB158">
        <v>9168.2689646972231</v>
      </c>
      <c r="AC158" s="8">
        <v>2155514.2478557415</v>
      </c>
      <c r="AD158">
        <v>3935619.4538969174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3933828.2478557415</v>
      </c>
      <c r="AK158">
        <v>13.23</v>
      </c>
      <c r="AL158">
        <v>80.459999999999994</v>
      </c>
      <c r="AM158">
        <v>80.459999999999994</v>
      </c>
      <c r="AN158">
        <v>15441.77</v>
      </c>
      <c r="AO158">
        <v>15441.77</v>
      </c>
      <c r="AP158">
        <v>0</v>
      </c>
      <c r="AQ158">
        <v>18489.29631308655</v>
      </c>
      <c r="AR158">
        <v>0</v>
      </c>
      <c r="AS158">
        <v>848045.64957114833</v>
      </c>
      <c r="AT158">
        <v>429069.9</v>
      </c>
      <c r="AU158">
        <v>0</v>
      </c>
      <c r="AV158">
        <v>0</v>
      </c>
    </row>
    <row r="159" spans="1:48" x14ac:dyDescent="0.25">
      <c r="A159">
        <v>2197</v>
      </c>
      <c r="B159" t="s">
        <v>388</v>
      </c>
      <c r="C159" t="s">
        <v>389</v>
      </c>
      <c r="D159" t="s">
        <v>390</v>
      </c>
      <c r="E159">
        <v>2230</v>
      </c>
      <c r="F159" s="9">
        <v>17696287</v>
      </c>
      <c r="G159" s="9">
        <v>0</v>
      </c>
      <c r="H159" s="9">
        <v>17696287</v>
      </c>
      <c r="I159">
        <v>2226.2199999999998</v>
      </c>
      <c r="J159">
        <v>1</v>
      </c>
      <c r="K159">
        <v>0</v>
      </c>
      <c r="L159">
        <v>244.88419999999999</v>
      </c>
      <c r="M159">
        <v>34.1</v>
      </c>
      <c r="N159">
        <v>0</v>
      </c>
      <c r="O159">
        <v>0</v>
      </c>
      <c r="P159">
        <v>2.75</v>
      </c>
      <c r="Q159">
        <v>0</v>
      </c>
      <c r="R159">
        <v>0</v>
      </c>
      <c r="S159">
        <v>0</v>
      </c>
      <c r="U159">
        <v>0</v>
      </c>
      <c r="V159">
        <v>0</v>
      </c>
      <c r="W159">
        <v>2691.9841999999999</v>
      </c>
      <c r="X159">
        <v>-1.879999999999999</v>
      </c>
      <c r="Y159" s="8">
        <v>22434782.148590084</v>
      </c>
      <c r="Z159" s="8">
        <v>994945.7</v>
      </c>
      <c r="AA159" s="8">
        <v>23429727.848590083</v>
      </c>
      <c r="AB159">
        <v>8703.5161085232539</v>
      </c>
      <c r="AC159" s="8">
        <v>5733440.8485900834</v>
      </c>
      <c r="AD159">
        <v>23440806.03251854</v>
      </c>
      <c r="AE159">
        <v>2856.6559999999999</v>
      </c>
      <c r="AF159">
        <v>87039.33</v>
      </c>
      <c r="AG159">
        <v>87039.33</v>
      </c>
      <c r="AH159">
        <v>54408.98</v>
      </c>
      <c r="AI159">
        <v>-32630.35</v>
      </c>
      <c r="AJ159">
        <v>23519623.834590081</v>
      </c>
      <c r="AK159">
        <v>13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190988.18330260742</v>
      </c>
      <c r="AR159">
        <v>58791.12</v>
      </c>
      <c r="AS159">
        <v>4896387.8369180169</v>
      </c>
      <c r="AT159">
        <v>2691984.1999999997</v>
      </c>
      <c r="AU159">
        <v>58791.12</v>
      </c>
      <c r="AV159">
        <v>0</v>
      </c>
    </row>
    <row r="160" spans="1:48" x14ac:dyDescent="0.25">
      <c r="A160">
        <v>2198</v>
      </c>
      <c r="B160" t="s">
        <v>391</v>
      </c>
      <c r="C160" t="s">
        <v>389</v>
      </c>
      <c r="D160" t="s">
        <v>392</v>
      </c>
      <c r="E160">
        <v>2230</v>
      </c>
      <c r="F160" s="9">
        <v>15459006</v>
      </c>
      <c r="G160" s="9">
        <v>-6188997.5139577277</v>
      </c>
      <c r="H160" s="9">
        <v>9270008.4860422723</v>
      </c>
      <c r="I160">
        <v>793.6</v>
      </c>
      <c r="J160">
        <v>1</v>
      </c>
      <c r="K160">
        <v>0</v>
      </c>
      <c r="L160">
        <v>87.296000000000006</v>
      </c>
      <c r="M160">
        <v>23.5</v>
      </c>
      <c r="N160">
        <v>0</v>
      </c>
      <c r="O160">
        <v>0</v>
      </c>
      <c r="P160">
        <v>1</v>
      </c>
      <c r="Q160">
        <v>0</v>
      </c>
      <c r="R160">
        <v>0</v>
      </c>
      <c r="S160">
        <v>0</v>
      </c>
      <c r="U160">
        <v>0</v>
      </c>
      <c r="V160">
        <v>0</v>
      </c>
      <c r="W160">
        <v>1035.5435</v>
      </c>
      <c r="X160">
        <v>0.79000000000000092</v>
      </c>
      <c r="Y160" s="8">
        <v>8759501.9860422723</v>
      </c>
      <c r="Z160" s="8">
        <v>510506.49999999994</v>
      </c>
      <c r="AA160" s="8">
        <v>9270008.4860422723</v>
      </c>
      <c r="AB160">
        <v>8951.8291467642575</v>
      </c>
      <c r="AC160" s="8">
        <v>0</v>
      </c>
      <c r="AD160">
        <v>9274333.8845899533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9270008.4860422723</v>
      </c>
      <c r="AK160">
        <v>17.239999999999998</v>
      </c>
      <c r="AL160">
        <v>211.77</v>
      </c>
      <c r="AM160">
        <v>211.77</v>
      </c>
      <c r="AN160">
        <v>40642.589999999997</v>
      </c>
      <c r="AO160">
        <v>40642.589999999997</v>
      </c>
      <c r="AP160">
        <v>0</v>
      </c>
      <c r="AQ160">
        <v>67135.646011105069</v>
      </c>
      <c r="AR160">
        <v>1.0900000000000001</v>
      </c>
      <c r="AS160">
        <v>1956102.9972084546</v>
      </c>
      <c r="AT160">
        <v>1035543.5</v>
      </c>
      <c r="AU160">
        <v>1.0900000000000001</v>
      </c>
      <c r="AV160">
        <v>0</v>
      </c>
    </row>
    <row r="161" spans="1:48" x14ac:dyDescent="0.25">
      <c r="A161">
        <v>2199</v>
      </c>
      <c r="B161" t="s">
        <v>393</v>
      </c>
      <c r="C161" t="s">
        <v>389</v>
      </c>
      <c r="D161" t="s">
        <v>394</v>
      </c>
      <c r="E161">
        <v>2230</v>
      </c>
      <c r="F161" s="9">
        <v>8167492</v>
      </c>
      <c r="G161" s="9">
        <v>-1980722.4342219802</v>
      </c>
      <c r="H161" s="9">
        <v>6186769.5657780198</v>
      </c>
      <c r="I161">
        <v>490.68</v>
      </c>
      <c r="J161">
        <v>1</v>
      </c>
      <c r="K161">
        <v>0</v>
      </c>
      <c r="L161">
        <v>53.974800000000002</v>
      </c>
      <c r="M161">
        <v>11.3</v>
      </c>
      <c r="N161">
        <v>0</v>
      </c>
      <c r="O161">
        <v>0</v>
      </c>
      <c r="P161">
        <v>0.25</v>
      </c>
      <c r="Q161">
        <v>0</v>
      </c>
      <c r="R161">
        <v>0</v>
      </c>
      <c r="S161">
        <v>0</v>
      </c>
      <c r="U161">
        <v>0</v>
      </c>
      <c r="V161">
        <v>0</v>
      </c>
      <c r="W161">
        <v>684.64530000000002</v>
      </c>
      <c r="X161">
        <v>1.4100000000000001</v>
      </c>
      <c r="Y161" s="8">
        <v>5811169.1657780195</v>
      </c>
      <c r="Z161" s="8">
        <v>375600.39999999997</v>
      </c>
      <c r="AA161" s="8">
        <v>6186769.5657780198</v>
      </c>
      <c r="AB161">
        <v>9036.4595591001926</v>
      </c>
      <c r="AC161" s="8">
        <v>0</v>
      </c>
      <c r="AD161">
        <v>6189639.0922316965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6186769.5657780198</v>
      </c>
      <c r="AK161">
        <v>12.44</v>
      </c>
      <c r="AL161">
        <v>152.47999999999999</v>
      </c>
      <c r="AM161">
        <v>152.47999999999999</v>
      </c>
      <c r="AN161">
        <v>29263.74</v>
      </c>
      <c r="AO161">
        <v>29263.74</v>
      </c>
      <c r="AP161">
        <v>0</v>
      </c>
      <c r="AQ161">
        <v>41824.370686287519</v>
      </c>
      <c r="AR161">
        <v>0</v>
      </c>
      <c r="AS161">
        <v>1312473.9931556042</v>
      </c>
      <c r="AT161">
        <v>684645.3</v>
      </c>
      <c r="AU161">
        <v>0</v>
      </c>
      <c r="AV161">
        <v>0</v>
      </c>
    </row>
    <row r="162" spans="1:48" x14ac:dyDescent="0.25">
      <c r="A162">
        <v>2201</v>
      </c>
      <c r="B162" t="s">
        <v>395</v>
      </c>
      <c r="C162" t="s">
        <v>396</v>
      </c>
      <c r="D162" t="s">
        <v>397</v>
      </c>
      <c r="E162">
        <v>2200</v>
      </c>
      <c r="F162" s="9">
        <v>672403</v>
      </c>
      <c r="G162" s="9">
        <v>0</v>
      </c>
      <c r="H162" s="9">
        <v>672403</v>
      </c>
      <c r="I162">
        <v>181.19</v>
      </c>
      <c r="J162">
        <v>1</v>
      </c>
      <c r="K162">
        <v>0</v>
      </c>
      <c r="L162">
        <v>19.930900000000001</v>
      </c>
      <c r="M162">
        <v>0</v>
      </c>
      <c r="N162">
        <v>0</v>
      </c>
      <c r="O162">
        <v>0</v>
      </c>
      <c r="P162">
        <v>0.5</v>
      </c>
      <c r="Q162">
        <v>0</v>
      </c>
      <c r="R162">
        <v>0</v>
      </c>
      <c r="S162">
        <v>0</v>
      </c>
      <c r="U162">
        <v>0</v>
      </c>
      <c r="V162">
        <v>0</v>
      </c>
      <c r="W162">
        <v>327.01420000000002</v>
      </c>
      <c r="X162">
        <v>0.16000000000000014</v>
      </c>
      <c r="Y162" s="8">
        <v>2756523.1768038031</v>
      </c>
      <c r="Z162" s="8">
        <v>67988.899999999994</v>
      </c>
      <c r="AA162" s="8">
        <v>2824512.076803803</v>
      </c>
      <c r="AB162">
        <v>8637.2765366268577</v>
      </c>
      <c r="AC162" s="8">
        <v>2152109.076803803</v>
      </c>
      <c r="AD162">
        <v>2825873.2342491229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2824512.076803803</v>
      </c>
      <c r="AK162">
        <v>14.18</v>
      </c>
      <c r="AL162">
        <v>46.53</v>
      </c>
      <c r="AM162">
        <v>46.53</v>
      </c>
      <c r="AN162">
        <v>8929.9699999999993</v>
      </c>
      <c r="AO162">
        <v>8929.9699999999993</v>
      </c>
      <c r="AP162">
        <v>0</v>
      </c>
      <c r="AQ162">
        <v>16388.655254640958</v>
      </c>
      <c r="AR162">
        <v>0</v>
      </c>
      <c r="AS162">
        <v>578500.19536076055</v>
      </c>
      <c r="AT162">
        <v>327014.2</v>
      </c>
      <c r="AU162">
        <v>0</v>
      </c>
      <c r="AV162">
        <v>0</v>
      </c>
    </row>
    <row r="163" spans="1:48" x14ac:dyDescent="0.25">
      <c r="A163">
        <v>2202</v>
      </c>
      <c r="B163" t="s">
        <v>398</v>
      </c>
      <c r="C163" t="s">
        <v>396</v>
      </c>
      <c r="D163" t="s">
        <v>399</v>
      </c>
      <c r="E163">
        <v>2200</v>
      </c>
      <c r="F163" s="9">
        <v>642977</v>
      </c>
      <c r="G163" s="9">
        <v>0</v>
      </c>
      <c r="H163" s="9">
        <v>642977</v>
      </c>
      <c r="I163">
        <v>293.95</v>
      </c>
      <c r="J163">
        <v>1</v>
      </c>
      <c r="K163">
        <v>0</v>
      </c>
      <c r="L163">
        <v>32.334499999999998</v>
      </c>
      <c r="M163">
        <v>0.5</v>
      </c>
      <c r="N163">
        <v>0</v>
      </c>
      <c r="O163">
        <v>0</v>
      </c>
      <c r="P163">
        <v>0.5</v>
      </c>
      <c r="Q163">
        <v>0</v>
      </c>
      <c r="R163">
        <v>0</v>
      </c>
      <c r="S163">
        <v>0</v>
      </c>
      <c r="U163">
        <v>0</v>
      </c>
      <c r="V163">
        <v>0</v>
      </c>
      <c r="W163">
        <v>472.49349999999998</v>
      </c>
      <c r="X163">
        <v>0.58000000000000007</v>
      </c>
      <c r="Y163" s="8">
        <v>3992106.7943772073</v>
      </c>
      <c r="Z163" s="8">
        <v>115856.29999999999</v>
      </c>
      <c r="AA163" s="8">
        <v>4107963.0943772071</v>
      </c>
      <c r="AB163">
        <v>8694.2213900872866</v>
      </c>
      <c r="AC163" s="8">
        <v>3464986.0943772071</v>
      </c>
      <c r="AD163">
        <v>4109934.3768722736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4107963.0943772071</v>
      </c>
      <c r="AK163">
        <v>12.84</v>
      </c>
      <c r="AL163">
        <v>105.86</v>
      </c>
      <c r="AM163">
        <v>105.86</v>
      </c>
      <c r="AN163">
        <v>20316.5</v>
      </c>
      <c r="AO163">
        <v>20316.5</v>
      </c>
      <c r="AP163">
        <v>0</v>
      </c>
      <c r="AQ163">
        <v>28631.08938504113</v>
      </c>
      <c r="AR163">
        <v>0</v>
      </c>
      <c r="AS163">
        <v>844763.8788754415</v>
      </c>
      <c r="AT163">
        <v>472493.5</v>
      </c>
      <c r="AU163">
        <v>0</v>
      </c>
      <c r="AV163">
        <v>0</v>
      </c>
    </row>
    <row r="164" spans="1:48" x14ac:dyDescent="0.25">
      <c r="A164">
        <v>2203</v>
      </c>
      <c r="B164" t="s">
        <v>400</v>
      </c>
      <c r="C164" t="s">
        <v>396</v>
      </c>
      <c r="D164" t="s">
        <v>401</v>
      </c>
      <c r="E164">
        <v>2200</v>
      </c>
      <c r="F164" s="9">
        <v>598735</v>
      </c>
      <c r="G164" s="9">
        <v>0</v>
      </c>
      <c r="H164" s="9">
        <v>598735</v>
      </c>
      <c r="I164">
        <v>274.37</v>
      </c>
      <c r="J164">
        <v>1</v>
      </c>
      <c r="K164">
        <v>0</v>
      </c>
      <c r="L164">
        <v>30.180700000000002</v>
      </c>
      <c r="M164">
        <v>0.9</v>
      </c>
      <c r="N164">
        <v>0</v>
      </c>
      <c r="O164">
        <v>0</v>
      </c>
      <c r="P164">
        <v>0.25</v>
      </c>
      <c r="Q164">
        <v>0</v>
      </c>
      <c r="R164">
        <v>0</v>
      </c>
      <c r="S164">
        <v>0</v>
      </c>
      <c r="U164">
        <v>0</v>
      </c>
      <c r="V164">
        <v>0</v>
      </c>
      <c r="W164">
        <v>427.07139999999998</v>
      </c>
      <c r="X164">
        <v>-1.7099999999999991</v>
      </c>
      <c r="Y164" s="8">
        <v>3562575.9957109704</v>
      </c>
      <c r="Z164" s="8">
        <v>84564.9</v>
      </c>
      <c r="AA164" s="8">
        <v>3647140.8957109703</v>
      </c>
      <c r="AB164">
        <v>8539.8855922240873</v>
      </c>
      <c r="AC164" s="8">
        <v>3048405.8957109703</v>
      </c>
      <c r="AD164">
        <v>3648900.0780323404</v>
      </c>
      <c r="AE164">
        <v>63008.4</v>
      </c>
      <c r="AF164">
        <v>0</v>
      </c>
      <c r="AG164">
        <v>0</v>
      </c>
      <c r="AH164">
        <v>0</v>
      </c>
      <c r="AI164">
        <v>0</v>
      </c>
      <c r="AJ164">
        <v>3710149.2957109702</v>
      </c>
      <c r="AK164">
        <v>13.27</v>
      </c>
      <c r="AL164">
        <v>77.150000000000006</v>
      </c>
      <c r="AM164">
        <v>77.150000000000006</v>
      </c>
      <c r="AN164">
        <v>14806.52</v>
      </c>
      <c r="AO164">
        <v>14806.52</v>
      </c>
      <c r="AP164">
        <v>0</v>
      </c>
      <c r="AQ164">
        <v>25302.874785401069</v>
      </c>
      <c r="AR164">
        <v>0</v>
      </c>
      <c r="AS164">
        <v>758942.83914219402</v>
      </c>
      <c r="AT164">
        <v>427071.39999999997</v>
      </c>
      <c r="AU164">
        <v>0</v>
      </c>
      <c r="AV164">
        <v>0</v>
      </c>
    </row>
    <row r="165" spans="1:48" x14ac:dyDescent="0.25">
      <c r="A165">
        <v>2204</v>
      </c>
      <c r="B165" t="s">
        <v>402</v>
      </c>
      <c r="C165" t="s">
        <v>396</v>
      </c>
      <c r="D165" t="s">
        <v>403</v>
      </c>
      <c r="E165">
        <v>2200</v>
      </c>
      <c r="F165" s="9">
        <v>3375022</v>
      </c>
      <c r="G165" s="9">
        <v>0</v>
      </c>
      <c r="H165" s="9">
        <v>3375022</v>
      </c>
      <c r="I165">
        <v>1396.98</v>
      </c>
      <c r="J165">
        <v>1</v>
      </c>
      <c r="K165">
        <v>0</v>
      </c>
      <c r="L165">
        <v>134</v>
      </c>
      <c r="M165">
        <v>0</v>
      </c>
      <c r="N165">
        <v>0</v>
      </c>
      <c r="O165">
        <v>0</v>
      </c>
      <c r="P165">
        <v>1.25</v>
      </c>
      <c r="Q165">
        <v>0</v>
      </c>
      <c r="R165">
        <v>0</v>
      </c>
      <c r="S165">
        <v>0</v>
      </c>
      <c r="U165">
        <v>0</v>
      </c>
      <c r="V165">
        <v>0</v>
      </c>
      <c r="W165">
        <v>1819.7375</v>
      </c>
      <c r="X165">
        <v>-2.4499999999999993</v>
      </c>
      <c r="Y165" s="8">
        <v>15117016.432293952</v>
      </c>
      <c r="Z165" s="8">
        <v>346607.1</v>
      </c>
      <c r="AA165" s="8">
        <v>15463623.532293951</v>
      </c>
      <c r="AB165">
        <v>8497.7220793075667</v>
      </c>
      <c r="AC165" s="8">
        <v>12088601.532293951</v>
      </c>
      <c r="AD165">
        <v>15471088.239879576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15463623.532293951</v>
      </c>
      <c r="AK165">
        <v>10.08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123397.2923334537</v>
      </c>
      <c r="AR165">
        <v>0</v>
      </c>
      <c r="AS165">
        <v>3162046.1264587902</v>
      </c>
      <c r="AT165">
        <v>1819737.5</v>
      </c>
      <c r="AU165">
        <v>0</v>
      </c>
      <c r="AV165">
        <v>0</v>
      </c>
    </row>
    <row r="166" spans="1:48" x14ac:dyDescent="0.25">
      <c r="A166">
        <v>2205</v>
      </c>
      <c r="B166" t="s">
        <v>404</v>
      </c>
      <c r="C166" t="s">
        <v>396</v>
      </c>
      <c r="D166" t="s">
        <v>405</v>
      </c>
      <c r="E166">
        <v>2200</v>
      </c>
      <c r="F166" s="9">
        <v>3409271</v>
      </c>
      <c r="G166" s="9">
        <v>0</v>
      </c>
      <c r="H166" s="9">
        <v>3409271</v>
      </c>
      <c r="I166">
        <v>1636.32</v>
      </c>
      <c r="J166">
        <v>1</v>
      </c>
      <c r="K166">
        <v>0</v>
      </c>
      <c r="L166">
        <v>179.99520000000001</v>
      </c>
      <c r="M166">
        <v>3.1</v>
      </c>
      <c r="N166">
        <v>0</v>
      </c>
      <c r="O166">
        <v>0</v>
      </c>
      <c r="P166">
        <v>1.75</v>
      </c>
      <c r="Q166">
        <v>0</v>
      </c>
      <c r="R166">
        <v>0</v>
      </c>
      <c r="S166">
        <v>0</v>
      </c>
      <c r="U166">
        <v>0</v>
      </c>
      <c r="V166">
        <v>0</v>
      </c>
      <c r="W166">
        <v>2183.4270999999999</v>
      </c>
      <c r="X166">
        <v>-1.3399999999999999</v>
      </c>
      <c r="Y166" s="8">
        <v>18251673.436267864</v>
      </c>
      <c r="Z166" s="8">
        <v>623346.5</v>
      </c>
      <c r="AA166" s="8">
        <v>18875019.936267864</v>
      </c>
      <c r="AB166">
        <v>8644.6760399135219</v>
      </c>
      <c r="AC166" s="8">
        <v>15465748.936267864</v>
      </c>
      <c r="AD166">
        <v>18884032.521903418</v>
      </c>
      <c r="AE166">
        <v>159655.704</v>
      </c>
      <c r="AF166">
        <v>0</v>
      </c>
      <c r="AG166">
        <v>0</v>
      </c>
      <c r="AH166">
        <v>0</v>
      </c>
      <c r="AI166">
        <v>0</v>
      </c>
      <c r="AJ166">
        <v>19034675.640267864</v>
      </c>
      <c r="AK166">
        <v>9.7899999999999991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155810.21665782787</v>
      </c>
      <c r="AR166">
        <v>0</v>
      </c>
      <c r="AS166">
        <v>3931604.4280535728</v>
      </c>
      <c r="AT166">
        <v>2183427.1</v>
      </c>
      <c r="AU166">
        <v>0</v>
      </c>
      <c r="AV166">
        <v>0</v>
      </c>
    </row>
    <row r="167" spans="1:48" x14ac:dyDescent="0.25">
      <c r="A167">
        <v>2206</v>
      </c>
      <c r="B167" t="s">
        <v>406</v>
      </c>
      <c r="C167" t="s">
        <v>396</v>
      </c>
      <c r="D167" t="s">
        <v>407</v>
      </c>
      <c r="E167">
        <v>2200</v>
      </c>
      <c r="F167" s="9">
        <v>10263149</v>
      </c>
      <c r="G167" s="9">
        <v>0</v>
      </c>
      <c r="H167" s="9">
        <v>10263149</v>
      </c>
      <c r="I167">
        <v>5645.05</v>
      </c>
      <c r="J167">
        <v>1</v>
      </c>
      <c r="K167">
        <v>0</v>
      </c>
      <c r="L167">
        <v>620.95550000000003</v>
      </c>
      <c r="M167">
        <v>4.5999999999999996</v>
      </c>
      <c r="N167">
        <v>0</v>
      </c>
      <c r="O167">
        <v>0</v>
      </c>
      <c r="P167">
        <v>11.25</v>
      </c>
      <c r="Q167">
        <v>0</v>
      </c>
      <c r="R167">
        <v>0</v>
      </c>
      <c r="S167">
        <v>0</v>
      </c>
      <c r="U167">
        <v>0</v>
      </c>
      <c r="V167">
        <v>0</v>
      </c>
      <c r="W167">
        <v>7069.2004999999999</v>
      </c>
      <c r="X167">
        <v>-2.1199999999999992</v>
      </c>
      <c r="Y167" s="8">
        <v>58834773.241918191</v>
      </c>
      <c r="Z167" s="8">
        <v>1011653.9999999999</v>
      </c>
      <c r="AA167" s="8">
        <v>59846427.241918191</v>
      </c>
      <c r="AB167">
        <v>8465.7985357634425</v>
      </c>
      <c r="AC167" s="8">
        <v>49583278.241918191</v>
      </c>
      <c r="AD167">
        <v>59875479.560547635</v>
      </c>
      <c r="AE167">
        <v>0</v>
      </c>
      <c r="AF167">
        <v>38399.71</v>
      </c>
      <c r="AG167">
        <v>38399.71</v>
      </c>
      <c r="AH167">
        <v>64835.56</v>
      </c>
      <c r="AI167">
        <v>26435.85</v>
      </c>
      <c r="AJ167">
        <v>59884826.951918192</v>
      </c>
      <c r="AK167">
        <v>11.13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516549.71322848613</v>
      </c>
      <c r="AR167">
        <v>0</v>
      </c>
      <c r="AS167">
        <v>12184583.360383639</v>
      </c>
      <c r="AT167">
        <v>7069200.5</v>
      </c>
      <c r="AU167">
        <v>0</v>
      </c>
      <c r="AV167">
        <v>0</v>
      </c>
    </row>
    <row r="168" spans="1:48" x14ac:dyDescent="0.25">
      <c r="A168">
        <v>2207</v>
      </c>
      <c r="B168" t="s">
        <v>408</v>
      </c>
      <c r="C168" t="s">
        <v>396</v>
      </c>
      <c r="D168" t="s">
        <v>409</v>
      </c>
      <c r="E168">
        <v>2200</v>
      </c>
      <c r="F168" s="9">
        <v>6655726</v>
      </c>
      <c r="G168" s="9">
        <v>0</v>
      </c>
      <c r="H168" s="9">
        <v>6655726</v>
      </c>
      <c r="I168">
        <v>3030.02</v>
      </c>
      <c r="J168">
        <v>1</v>
      </c>
      <c r="K168">
        <v>0</v>
      </c>
      <c r="L168">
        <v>333.30220000000003</v>
      </c>
      <c r="M168">
        <v>41.2</v>
      </c>
      <c r="N168">
        <v>0</v>
      </c>
      <c r="O168">
        <v>0</v>
      </c>
      <c r="P168">
        <v>11.25</v>
      </c>
      <c r="Q168">
        <v>0</v>
      </c>
      <c r="R168">
        <v>0</v>
      </c>
      <c r="S168">
        <v>0</v>
      </c>
      <c r="U168">
        <v>0</v>
      </c>
      <c r="V168">
        <v>0</v>
      </c>
      <c r="W168">
        <v>3608.4866999999999</v>
      </c>
      <c r="X168">
        <v>1.9399999999999995</v>
      </c>
      <c r="Y168" s="8">
        <v>30717789.712945215</v>
      </c>
      <c r="Z168" s="8">
        <v>882535.5</v>
      </c>
      <c r="AA168" s="8">
        <v>31600325.212945215</v>
      </c>
      <c r="AB168">
        <v>8757.223689627348</v>
      </c>
      <c r="AC168" s="8">
        <v>24944599.212945215</v>
      </c>
      <c r="AD168">
        <v>31615493.50484401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31600325.212945215</v>
      </c>
      <c r="AK168">
        <v>14.48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279588.91344552895</v>
      </c>
      <c r="AR168">
        <v>269488.90999999997</v>
      </c>
      <c r="AS168">
        <v>6496572.1425890438</v>
      </c>
      <c r="AT168">
        <v>3608486.6999999997</v>
      </c>
      <c r="AU168">
        <v>269488.90999999997</v>
      </c>
      <c r="AV168">
        <v>0</v>
      </c>
    </row>
    <row r="169" spans="1:48" x14ac:dyDescent="0.25">
      <c r="A169">
        <v>2208</v>
      </c>
      <c r="B169" t="s">
        <v>410</v>
      </c>
      <c r="C169" t="s">
        <v>396</v>
      </c>
      <c r="D169" t="s">
        <v>411</v>
      </c>
      <c r="E169">
        <v>2200</v>
      </c>
      <c r="F169" s="9">
        <v>1449809</v>
      </c>
      <c r="G169" s="9">
        <v>0</v>
      </c>
      <c r="H169" s="9">
        <v>1449809</v>
      </c>
      <c r="I169">
        <v>578.95000000000005</v>
      </c>
      <c r="J169">
        <v>1</v>
      </c>
      <c r="K169">
        <v>0</v>
      </c>
      <c r="L169">
        <v>63.6845</v>
      </c>
      <c r="M169">
        <v>1.5</v>
      </c>
      <c r="N169">
        <v>0</v>
      </c>
      <c r="O169">
        <v>0</v>
      </c>
      <c r="P169">
        <v>2.25</v>
      </c>
      <c r="Q169">
        <v>0</v>
      </c>
      <c r="R169">
        <v>0</v>
      </c>
      <c r="S169">
        <v>0</v>
      </c>
      <c r="U169">
        <v>0</v>
      </c>
      <c r="V169">
        <v>0</v>
      </c>
      <c r="W169">
        <v>759.03279999999995</v>
      </c>
      <c r="X169">
        <v>2.370000000000001</v>
      </c>
      <c r="Y169" s="8">
        <v>6476652.6382917669</v>
      </c>
      <c r="Z169" s="8">
        <v>228335.09999999998</v>
      </c>
      <c r="AA169" s="8">
        <v>6704987.7382917665</v>
      </c>
      <c r="AB169">
        <v>8833.5941981581909</v>
      </c>
      <c r="AC169" s="8">
        <v>5255178.7382917665</v>
      </c>
      <c r="AD169">
        <v>6708185.8771768464</v>
      </c>
      <c r="AE169">
        <v>0</v>
      </c>
      <c r="AF169">
        <v>45567.65</v>
      </c>
      <c r="AG169">
        <v>45567.65</v>
      </c>
      <c r="AH169">
        <v>25711.42</v>
      </c>
      <c r="AI169">
        <v>-19856.23</v>
      </c>
      <c r="AJ169">
        <v>6750555.3882917669</v>
      </c>
      <c r="AK169">
        <v>13.02</v>
      </c>
      <c r="AL169">
        <v>179.22</v>
      </c>
      <c r="AM169">
        <v>179.22</v>
      </c>
      <c r="AN169">
        <v>34395.64</v>
      </c>
      <c r="AO169">
        <v>34395.64</v>
      </c>
      <c r="AP169">
        <v>0</v>
      </c>
      <c r="AQ169">
        <v>53151.799429669707</v>
      </c>
      <c r="AR169">
        <v>0</v>
      </c>
      <c r="AS169">
        <v>1391806.8516583533</v>
      </c>
      <c r="AT169">
        <v>759032.79999999993</v>
      </c>
      <c r="AU169">
        <v>0</v>
      </c>
      <c r="AV169">
        <v>0</v>
      </c>
    </row>
    <row r="170" spans="1:48" x14ac:dyDescent="0.25">
      <c r="A170">
        <v>2209</v>
      </c>
      <c r="B170" t="s">
        <v>412</v>
      </c>
      <c r="C170" t="s">
        <v>396</v>
      </c>
      <c r="D170" t="s">
        <v>413</v>
      </c>
      <c r="E170">
        <v>2200</v>
      </c>
      <c r="F170" s="9">
        <v>1333515</v>
      </c>
      <c r="G170" s="9">
        <v>0</v>
      </c>
      <c r="H170" s="9">
        <v>1333515</v>
      </c>
      <c r="I170">
        <v>531.92999999999995</v>
      </c>
      <c r="J170">
        <v>1</v>
      </c>
      <c r="K170">
        <v>0</v>
      </c>
      <c r="L170">
        <v>58.512300000000003</v>
      </c>
      <c r="M170">
        <v>0.7</v>
      </c>
      <c r="N170">
        <v>0</v>
      </c>
      <c r="O170">
        <v>0</v>
      </c>
      <c r="P170">
        <v>1.75</v>
      </c>
      <c r="Q170">
        <v>0</v>
      </c>
      <c r="R170">
        <v>0</v>
      </c>
      <c r="S170">
        <v>0</v>
      </c>
      <c r="U170">
        <v>0</v>
      </c>
      <c r="V170">
        <v>0</v>
      </c>
      <c r="W170">
        <v>725.88480000000004</v>
      </c>
      <c r="X170">
        <v>-3.5199999999999996</v>
      </c>
      <c r="Y170" s="8">
        <v>5993767.067161045</v>
      </c>
      <c r="Z170" s="8">
        <v>132752.19999999998</v>
      </c>
      <c r="AA170" s="8">
        <v>6126519.2671610452</v>
      </c>
      <c r="AB170">
        <v>8440.0710238884258</v>
      </c>
      <c r="AC170" s="8">
        <v>4793004.2671610452</v>
      </c>
      <c r="AD170">
        <v>6129478.9595509488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6126519.2671610452</v>
      </c>
      <c r="AK170">
        <v>14.36</v>
      </c>
      <c r="AL170">
        <v>139.53</v>
      </c>
      <c r="AM170">
        <v>139.53</v>
      </c>
      <c r="AN170">
        <v>26778.39</v>
      </c>
      <c r="AO170">
        <v>26778.39</v>
      </c>
      <c r="AP170">
        <v>0</v>
      </c>
      <c r="AQ170">
        <v>43591.162852633119</v>
      </c>
      <c r="AR170">
        <v>287415.28000000003</v>
      </c>
      <c r="AS170">
        <v>1251854.2934322092</v>
      </c>
      <c r="AT170">
        <v>725884.8</v>
      </c>
      <c r="AU170">
        <v>287415.28000000003</v>
      </c>
      <c r="AV170">
        <v>0</v>
      </c>
    </row>
    <row r="171" spans="1:48" x14ac:dyDescent="0.25">
      <c r="A171">
        <v>2210</v>
      </c>
      <c r="B171" t="s">
        <v>414</v>
      </c>
      <c r="C171" t="s">
        <v>396</v>
      </c>
      <c r="D171" t="s">
        <v>415</v>
      </c>
      <c r="E171">
        <v>2200</v>
      </c>
      <c r="F171" s="9">
        <v>96124</v>
      </c>
      <c r="G171" s="9">
        <v>0</v>
      </c>
      <c r="H171" s="9">
        <v>96124</v>
      </c>
      <c r="I171">
        <v>27</v>
      </c>
      <c r="J171">
        <v>1</v>
      </c>
      <c r="K171">
        <v>0</v>
      </c>
      <c r="L171">
        <v>2</v>
      </c>
      <c r="M171">
        <v>0</v>
      </c>
      <c r="N171">
        <v>0</v>
      </c>
      <c r="O171">
        <v>0</v>
      </c>
      <c r="P171">
        <v>0.5</v>
      </c>
      <c r="Q171">
        <v>0</v>
      </c>
      <c r="R171">
        <v>0</v>
      </c>
      <c r="S171">
        <v>0</v>
      </c>
      <c r="U171">
        <v>0</v>
      </c>
      <c r="V171">
        <v>0</v>
      </c>
      <c r="W171">
        <v>114.7437</v>
      </c>
      <c r="X171">
        <v>14.399999999999999</v>
      </c>
      <c r="Y171" s="8">
        <v>1043666.5736843374</v>
      </c>
      <c r="Z171" s="8">
        <v>7764.4</v>
      </c>
      <c r="AA171" s="8">
        <v>1051430.9736843375</v>
      </c>
      <c r="AB171">
        <v>9163.3002394409232</v>
      </c>
      <c r="AC171" s="8">
        <v>955306.97368433746</v>
      </c>
      <c r="AD171">
        <v>1051946.3310516023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1051430.9736843375</v>
      </c>
      <c r="AK171">
        <v>12.49</v>
      </c>
      <c r="AL171">
        <v>20.86</v>
      </c>
      <c r="AM171">
        <v>20.86</v>
      </c>
      <c r="AN171">
        <v>4003.42</v>
      </c>
      <c r="AO171">
        <v>4003.42</v>
      </c>
      <c r="AP171">
        <v>0</v>
      </c>
      <c r="AQ171">
        <v>3061.7026273173738</v>
      </c>
      <c r="AR171">
        <v>0</v>
      </c>
      <c r="AS171">
        <v>211839.07473686748</v>
      </c>
      <c r="AT171">
        <v>114743.7</v>
      </c>
      <c r="AU171">
        <v>0</v>
      </c>
      <c r="AV171">
        <v>0</v>
      </c>
    </row>
    <row r="172" spans="1:48" x14ac:dyDescent="0.25">
      <c r="A172">
        <v>2212</v>
      </c>
      <c r="B172" t="s">
        <v>416</v>
      </c>
      <c r="C172" t="s">
        <v>417</v>
      </c>
      <c r="D172" t="s">
        <v>418</v>
      </c>
      <c r="E172">
        <v>2200</v>
      </c>
      <c r="F172" s="9">
        <v>6127763</v>
      </c>
      <c r="G172" s="9">
        <v>0</v>
      </c>
      <c r="H172" s="9">
        <v>6127763</v>
      </c>
      <c r="I172">
        <v>2294.73</v>
      </c>
      <c r="J172">
        <v>1</v>
      </c>
      <c r="K172">
        <v>0</v>
      </c>
      <c r="L172">
        <v>252.4203</v>
      </c>
      <c r="M172">
        <v>36.299999999999997</v>
      </c>
      <c r="N172">
        <v>0</v>
      </c>
      <c r="O172">
        <v>0</v>
      </c>
      <c r="P172">
        <v>6</v>
      </c>
      <c r="Q172">
        <v>0</v>
      </c>
      <c r="R172">
        <v>0</v>
      </c>
      <c r="S172">
        <v>0</v>
      </c>
      <c r="U172">
        <v>0</v>
      </c>
      <c r="V172">
        <v>0</v>
      </c>
      <c r="W172">
        <v>2718.4078</v>
      </c>
      <c r="X172">
        <v>-1.7300000000000004</v>
      </c>
      <c r="Y172" s="8">
        <v>22674072.754224773</v>
      </c>
      <c r="Z172" s="8">
        <v>489969.89999999997</v>
      </c>
      <c r="AA172" s="8">
        <v>23164042.654224772</v>
      </c>
      <c r="AB172">
        <v>8521.1801754780026</v>
      </c>
      <c r="AC172" s="8">
        <v>17036279.654224772</v>
      </c>
      <c r="AD172">
        <v>23175238.998665061</v>
      </c>
      <c r="AE172">
        <v>0</v>
      </c>
      <c r="AF172">
        <v>85332.68</v>
      </c>
      <c r="AG172">
        <v>85332.68</v>
      </c>
      <c r="AH172">
        <v>89265.84</v>
      </c>
      <c r="AI172">
        <v>3933.16</v>
      </c>
      <c r="AJ172">
        <v>23249375.334224772</v>
      </c>
      <c r="AK172">
        <v>11.33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228327.00015573917</v>
      </c>
      <c r="AR172">
        <v>0</v>
      </c>
      <c r="AS172">
        <v>4748655.6788449539</v>
      </c>
      <c r="AT172">
        <v>2718407.8</v>
      </c>
      <c r="AU172">
        <v>0</v>
      </c>
      <c r="AV172">
        <v>0</v>
      </c>
    </row>
    <row r="173" spans="1:48" x14ac:dyDescent="0.25">
      <c r="A173">
        <v>2213</v>
      </c>
      <c r="B173" t="s">
        <v>419</v>
      </c>
      <c r="C173" t="s">
        <v>417</v>
      </c>
      <c r="D173" t="s">
        <v>420</v>
      </c>
      <c r="E173">
        <v>2200</v>
      </c>
      <c r="F173" s="9">
        <v>1024542</v>
      </c>
      <c r="G173" s="9">
        <v>0</v>
      </c>
      <c r="H173" s="9">
        <v>1024542</v>
      </c>
      <c r="I173">
        <v>375.86</v>
      </c>
      <c r="J173">
        <v>1</v>
      </c>
      <c r="K173">
        <v>0</v>
      </c>
      <c r="L173">
        <v>39</v>
      </c>
      <c r="M173">
        <v>0</v>
      </c>
      <c r="N173">
        <v>0</v>
      </c>
      <c r="O173">
        <v>0</v>
      </c>
      <c r="P173">
        <v>0.25</v>
      </c>
      <c r="Q173">
        <v>0</v>
      </c>
      <c r="R173">
        <v>0</v>
      </c>
      <c r="S173">
        <v>0</v>
      </c>
      <c r="U173">
        <v>0</v>
      </c>
      <c r="V173">
        <v>0</v>
      </c>
      <c r="W173">
        <v>500.85250000000002</v>
      </c>
      <c r="X173">
        <v>2.5500000000000007</v>
      </c>
      <c r="Y173" s="8">
        <v>4277877.5272603631</v>
      </c>
      <c r="Z173" s="8">
        <v>74808.299999999988</v>
      </c>
      <c r="AA173" s="8">
        <v>4352685.8272603629</v>
      </c>
      <c r="AB173">
        <v>8690.5542595082643</v>
      </c>
      <c r="AC173" s="8">
        <v>3328143.8272603629</v>
      </c>
      <c r="AD173">
        <v>4354798.2219231026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4352685.8272603629</v>
      </c>
      <c r="AK173">
        <v>13.17</v>
      </c>
      <c r="AL173">
        <v>112.21</v>
      </c>
      <c r="AM173">
        <v>112.21</v>
      </c>
      <c r="AN173">
        <v>21535.18</v>
      </c>
      <c r="AO173">
        <v>21535.18</v>
      </c>
      <c r="AP173">
        <v>0</v>
      </c>
      <c r="AQ173">
        <v>34436.355926376404</v>
      </c>
      <c r="AR173">
        <v>0</v>
      </c>
      <c r="AS173">
        <v>885498.82545207255</v>
      </c>
      <c r="AT173">
        <v>500852.5</v>
      </c>
      <c r="AU173">
        <v>0</v>
      </c>
      <c r="AV173">
        <v>0</v>
      </c>
    </row>
    <row r="174" spans="1:48" x14ac:dyDescent="0.25">
      <c r="A174">
        <v>2214</v>
      </c>
      <c r="B174" t="s">
        <v>421</v>
      </c>
      <c r="C174" t="s">
        <v>417</v>
      </c>
      <c r="D174" t="s">
        <v>422</v>
      </c>
      <c r="E174">
        <v>2200</v>
      </c>
      <c r="F174" s="9">
        <v>508242</v>
      </c>
      <c r="G174" s="9">
        <v>0</v>
      </c>
      <c r="H174" s="9">
        <v>508242</v>
      </c>
      <c r="I174">
        <v>266.83999999999997</v>
      </c>
      <c r="J174">
        <v>1</v>
      </c>
      <c r="K174">
        <v>0</v>
      </c>
      <c r="L174">
        <v>29.352399999999999</v>
      </c>
      <c r="M174">
        <v>0.3</v>
      </c>
      <c r="N174">
        <v>0</v>
      </c>
      <c r="O174">
        <v>0</v>
      </c>
      <c r="P174">
        <v>0.75</v>
      </c>
      <c r="Q174">
        <v>0</v>
      </c>
      <c r="R174">
        <v>0</v>
      </c>
      <c r="S174">
        <v>0</v>
      </c>
      <c r="U174">
        <v>0</v>
      </c>
      <c r="V174">
        <v>0</v>
      </c>
      <c r="W174">
        <v>445.50119999999998</v>
      </c>
      <c r="X174">
        <v>1.8800000000000008</v>
      </c>
      <c r="Y174" s="8">
        <v>3791145.8047308195</v>
      </c>
      <c r="Z174" s="8">
        <v>143733.09999999998</v>
      </c>
      <c r="AA174" s="8">
        <v>3934878.9047308196</v>
      </c>
      <c r="AB174">
        <v>8832.4765561368185</v>
      </c>
      <c r="AC174" s="8">
        <v>3426636.9047308196</v>
      </c>
      <c r="AD174">
        <v>3936750.9536879361</v>
      </c>
      <c r="AE174">
        <v>52502.815999999999</v>
      </c>
      <c r="AF174">
        <v>0</v>
      </c>
      <c r="AG174">
        <v>0</v>
      </c>
      <c r="AH174">
        <v>0</v>
      </c>
      <c r="AI174">
        <v>0</v>
      </c>
      <c r="AJ174">
        <v>3987381.7207308197</v>
      </c>
      <c r="AK174">
        <v>16.41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25484.731298052287</v>
      </c>
      <c r="AR174">
        <v>0</v>
      </c>
      <c r="AS174">
        <v>826222.96414616401</v>
      </c>
      <c r="AT174">
        <v>445501.2</v>
      </c>
      <c r="AU174">
        <v>0</v>
      </c>
      <c r="AV174">
        <v>0</v>
      </c>
    </row>
    <row r="175" spans="1:48" x14ac:dyDescent="0.25">
      <c r="A175">
        <v>2215</v>
      </c>
      <c r="B175" t="s">
        <v>423</v>
      </c>
      <c r="C175" t="s">
        <v>417</v>
      </c>
      <c r="D175" t="s">
        <v>424</v>
      </c>
      <c r="E175">
        <v>2200</v>
      </c>
      <c r="F175" s="9">
        <v>623541</v>
      </c>
      <c r="G175" s="9">
        <v>0</v>
      </c>
      <c r="H175" s="9">
        <v>623541</v>
      </c>
      <c r="I175">
        <v>286.04000000000002</v>
      </c>
      <c r="J175">
        <v>1</v>
      </c>
      <c r="K175">
        <v>0</v>
      </c>
      <c r="L175">
        <v>31.464400000000001</v>
      </c>
      <c r="M175">
        <v>0.4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U175">
        <v>0</v>
      </c>
      <c r="V175">
        <v>0</v>
      </c>
      <c r="W175">
        <v>438.43639999999999</v>
      </c>
      <c r="X175">
        <v>4.4499999999999993</v>
      </c>
      <c r="Y175" s="8">
        <v>3783745.5773973516</v>
      </c>
      <c r="Z175" s="8">
        <v>173432</v>
      </c>
      <c r="AA175" s="8">
        <v>3957177.5773973516</v>
      </c>
      <c r="AB175">
        <v>9025.6593143209629</v>
      </c>
      <c r="AC175" s="8">
        <v>3333636.5773973516</v>
      </c>
      <c r="AD175">
        <v>3959045.9721589885</v>
      </c>
      <c r="AE175">
        <v>0</v>
      </c>
      <c r="AF175">
        <v>11946.58</v>
      </c>
      <c r="AG175">
        <v>11946.58</v>
      </c>
      <c r="AH175">
        <v>8101.1</v>
      </c>
      <c r="AI175">
        <v>-3845.48</v>
      </c>
      <c r="AJ175">
        <v>3969124.1573973517</v>
      </c>
      <c r="AK175">
        <v>14.52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28938.355919766444</v>
      </c>
      <c r="AR175">
        <v>0</v>
      </c>
      <c r="AS175">
        <v>827742.13547947037</v>
      </c>
      <c r="AT175">
        <v>438436.39999999997</v>
      </c>
      <c r="AU175">
        <v>0</v>
      </c>
      <c r="AV175">
        <v>0</v>
      </c>
    </row>
    <row r="176" spans="1:48" x14ac:dyDescent="0.25">
      <c r="A176">
        <v>2216</v>
      </c>
      <c r="B176" t="s">
        <v>425</v>
      </c>
      <c r="C176" t="s">
        <v>417</v>
      </c>
      <c r="D176" t="s">
        <v>426</v>
      </c>
      <c r="E176">
        <v>2200</v>
      </c>
      <c r="F176" s="9">
        <v>756076</v>
      </c>
      <c r="G176" s="9">
        <v>0</v>
      </c>
      <c r="H176" s="9">
        <v>756076</v>
      </c>
      <c r="I176">
        <v>289.39</v>
      </c>
      <c r="J176">
        <v>1</v>
      </c>
      <c r="K176">
        <v>0</v>
      </c>
      <c r="L176">
        <v>31.832899999999999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U176">
        <v>0</v>
      </c>
      <c r="V176">
        <v>0</v>
      </c>
      <c r="W176">
        <v>457.55130000000003</v>
      </c>
      <c r="X176">
        <v>3.5</v>
      </c>
      <c r="Y176" s="8">
        <v>3928371.2672185167</v>
      </c>
      <c r="Z176" s="8">
        <v>116152.4</v>
      </c>
      <c r="AA176" s="8">
        <v>4044523.6672185166</v>
      </c>
      <c r="AB176">
        <v>8839.4977070735385</v>
      </c>
      <c r="AC176" s="8">
        <v>3288447.6672185166</v>
      </c>
      <c r="AD176">
        <v>4046463.4774270253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4044523.6672185166</v>
      </c>
      <c r="AK176">
        <v>11.5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29047.394947238645</v>
      </c>
      <c r="AR176">
        <v>0</v>
      </c>
      <c r="AS176">
        <v>832135.21344370337</v>
      </c>
      <c r="AT176">
        <v>457551.30000000005</v>
      </c>
      <c r="AU176">
        <v>0</v>
      </c>
      <c r="AV176">
        <v>0</v>
      </c>
    </row>
    <row r="177" spans="1:48" x14ac:dyDescent="0.25">
      <c r="A177">
        <v>2217</v>
      </c>
      <c r="B177" t="s">
        <v>427</v>
      </c>
      <c r="C177" t="s">
        <v>417</v>
      </c>
      <c r="D177" t="s">
        <v>428</v>
      </c>
      <c r="E177">
        <v>2200</v>
      </c>
      <c r="F177" s="9">
        <v>969778</v>
      </c>
      <c r="G177" s="9">
        <v>0</v>
      </c>
      <c r="H177" s="9">
        <v>969778</v>
      </c>
      <c r="I177">
        <v>418.18</v>
      </c>
      <c r="J177">
        <v>1</v>
      </c>
      <c r="K177">
        <v>0</v>
      </c>
      <c r="L177">
        <v>45.9998</v>
      </c>
      <c r="M177">
        <v>0.3</v>
      </c>
      <c r="N177">
        <v>0</v>
      </c>
      <c r="O177">
        <v>0</v>
      </c>
      <c r="P177">
        <v>0.5</v>
      </c>
      <c r="Q177">
        <v>0</v>
      </c>
      <c r="R177">
        <v>0</v>
      </c>
      <c r="S177">
        <v>0</v>
      </c>
      <c r="U177">
        <v>0</v>
      </c>
      <c r="V177">
        <v>0</v>
      </c>
      <c r="W177">
        <v>552.82479999999998</v>
      </c>
      <c r="X177">
        <v>-3.1799999999999997</v>
      </c>
      <c r="Y177" s="8">
        <v>4573572.4947286695</v>
      </c>
      <c r="Z177" s="8">
        <v>109671.09999999999</v>
      </c>
      <c r="AA177" s="8">
        <v>4683243.5947286692</v>
      </c>
      <c r="AB177">
        <v>8471.4788387363751</v>
      </c>
      <c r="AC177" s="8">
        <v>3713465.5947286692</v>
      </c>
      <c r="AD177">
        <v>4685502.0020967973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4683243.5947286692</v>
      </c>
      <c r="AK177">
        <v>15.94</v>
      </c>
      <c r="AL177">
        <v>104.16</v>
      </c>
      <c r="AM177">
        <v>104.16</v>
      </c>
      <c r="AN177">
        <v>19990.240000000002</v>
      </c>
      <c r="AO177">
        <v>19990.240000000002</v>
      </c>
      <c r="AP177">
        <v>0</v>
      </c>
      <c r="AQ177">
        <v>37812.610833535931</v>
      </c>
      <c r="AR177">
        <v>0</v>
      </c>
      <c r="AS177">
        <v>958582.93894573383</v>
      </c>
      <c r="AT177">
        <v>552824.79999999993</v>
      </c>
      <c r="AU177">
        <v>0</v>
      </c>
      <c r="AV177">
        <v>0</v>
      </c>
    </row>
    <row r="178" spans="1:48" x14ac:dyDescent="0.25">
      <c r="A178">
        <v>2219</v>
      </c>
      <c r="B178" t="s">
        <v>429</v>
      </c>
      <c r="C178" t="s">
        <v>430</v>
      </c>
      <c r="D178" t="s">
        <v>431</v>
      </c>
      <c r="E178">
        <v>2218</v>
      </c>
      <c r="F178" s="9">
        <v>1220032</v>
      </c>
      <c r="G178" s="9">
        <v>0</v>
      </c>
      <c r="H178" s="9">
        <v>1220032</v>
      </c>
      <c r="I178">
        <v>251.55</v>
      </c>
      <c r="J178">
        <v>1</v>
      </c>
      <c r="K178">
        <v>0</v>
      </c>
      <c r="L178">
        <v>27.670500000000001</v>
      </c>
      <c r="M178">
        <v>0.2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U178">
        <v>0</v>
      </c>
      <c r="V178">
        <v>0</v>
      </c>
      <c r="W178">
        <v>437.82</v>
      </c>
      <c r="X178">
        <v>2.2400000000000002</v>
      </c>
      <c r="Y178" s="8">
        <v>3733154.5264669177</v>
      </c>
      <c r="Z178" s="8">
        <v>242207.2</v>
      </c>
      <c r="AA178" s="8">
        <v>3975361.7264669179</v>
      </c>
      <c r="AB178">
        <v>9079.8997909344434</v>
      </c>
      <c r="AC178" s="8">
        <v>2755329.7264669179</v>
      </c>
      <c r="AD178">
        <v>3977205.1396190329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3975361.7264669179</v>
      </c>
      <c r="AK178">
        <v>12.76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22806.012616700256</v>
      </c>
      <c r="AR178">
        <v>0</v>
      </c>
      <c r="AS178">
        <v>843513.78529338352</v>
      </c>
      <c r="AT178">
        <v>437820</v>
      </c>
      <c r="AU178">
        <v>0</v>
      </c>
      <c r="AV178">
        <v>0</v>
      </c>
    </row>
    <row r="179" spans="1:48" x14ac:dyDescent="0.25">
      <c r="A179">
        <v>2220</v>
      </c>
      <c r="B179" t="s">
        <v>432</v>
      </c>
      <c r="C179" t="s">
        <v>430</v>
      </c>
      <c r="D179" t="s">
        <v>433</v>
      </c>
      <c r="E179">
        <v>2218</v>
      </c>
      <c r="F179" s="9">
        <v>749154</v>
      </c>
      <c r="G179" s="9">
        <v>0</v>
      </c>
      <c r="H179" s="9">
        <v>749154</v>
      </c>
      <c r="I179">
        <v>188.14</v>
      </c>
      <c r="J179">
        <v>1</v>
      </c>
      <c r="K179">
        <v>0</v>
      </c>
      <c r="L179">
        <v>20.695399999999999</v>
      </c>
      <c r="M179">
        <v>2.1</v>
      </c>
      <c r="N179">
        <v>0</v>
      </c>
      <c r="O179">
        <v>0</v>
      </c>
      <c r="P179">
        <v>0.5</v>
      </c>
      <c r="Q179">
        <v>0</v>
      </c>
      <c r="R179">
        <v>0</v>
      </c>
      <c r="S179">
        <v>0</v>
      </c>
      <c r="U179">
        <v>0</v>
      </c>
      <c r="V179">
        <v>0</v>
      </c>
      <c r="W179">
        <v>327.87790000000001</v>
      </c>
      <c r="X179">
        <v>-0.50999999999999979</v>
      </c>
      <c r="Y179" s="8">
        <v>2753525.2673797756</v>
      </c>
      <c r="Z179" s="8">
        <v>139682.9</v>
      </c>
      <c r="AA179" s="8">
        <v>2893208.1673797756</v>
      </c>
      <c r="AB179">
        <v>8824.0414110855763</v>
      </c>
      <c r="AC179" s="8">
        <v>2144054.1673797756</v>
      </c>
      <c r="AD179">
        <v>2894567.8444723212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2893208.1673797756</v>
      </c>
      <c r="AK179">
        <v>10.99</v>
      </c>
      <c r="AL179">
        <v>60.87</v>
      </c>
      <c r="AM179">
        <v>60.87</v>
      </c>
      <c r="AN179">
        <v>11682.08</v>
      </c>
      <c r="AO179">
        <v>11682.08</v>
      </c>
      <c r="AP179">
        <v>0</v>
      </c>
      <c r="AQ179">
        <v>15682.348138684096</v>
      </c>
      <c r="AR179">
        <v>0</v>
      </c>
      <c r="AS179">
        <v>606578.21347595507</v>
      </c>
      <c r="AT179">
        <v>327877.90000000002</v>
      </c>
      <c r="AU179">
        <v>0</v>
      </c>
      <c r="AV179">
        <v>0</v>
      </c>
    </row>
    <row r="180" spans="1:48" x14ac:dyDescent="0.25">
      <c r="A180">
        <v>2221</v>
      </c>
      <c r="B180" t="s">
        <v>434</v>
      </c>
      <c r="C180" t="s">
        <v>430</v>
      </c>
      <c r="D180" t="s">
        <v>435</v>
      </c>
      <c r="E180">
        <v>2218</v>
      </c>
      <c r="F180" s="9">
        <v>1356545</v>
      </c>
      <c r="G180" s="9">
        <v>0</v>
      </c>
      <c r="H180" s="9">
        <v>1356545</v>
      </c>
      <c r="I180">
        <v>404.89</v>
      </c>
      <c r="J180">
        <v>1</v>
      </c>
      <c r="K180">
        <v>0</v>
      </c>
      <c r="L180">
        <v>44.5379</v>
      </c>
      <c r="M180">
        <v>4.5999999999999996</v>
      </c>
      <c r="N180">
        <v>0</v>
      </c>
      <c r="O180">
        <v>0</v>
      </c>
      <c r="P180">
        <v>0.5</v>
      </c>
      <c r="Q180">
        <v>0</v>
      </c>
      <c r="R180">
        <v>0</v>
      </c>
      <c r="S180">
        <v>0</v>
      </c>
      <c r="U180">
        <v>0</v>
      </c>
      <c r="V180">
        <v>0</v>
      </c>
      <c r="W180">
        <v>579.02869999999996</v>
      </c>
      <c r="X180">
        <v>1.2100000000000009</v>
      </c>
      <c r="Y180" s="8">
        <v>4909292.5669491068</v>
      </c>
      <c r="Z180" s="8">
        <v>183744.4</v>
      </c>
      <c r="AA180" s="8">
        <v>5093036.9669491071</v>
      </c>
      <c r="AB180">
        <v>8795.8281980653246</v>
      </c>
      <c r="AC180" s="8">
        <v>3736491.9669491071</v>
      </c>
      <c r="AD180">
        <v>5095461.1512204343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5093036.9669491071</v>
      </c>
      <c r="AK180">
        <v>18.34</v>
      </c>
      <c r="AL180">
        <v>150.72</v>
      </c>
      <c r="AM180">
        <v>150.72</v>
      </c>
      <c r="AN180">
        <v>28925.96</v>
      </c>
      <c r="AO180">
        <v>28925.96</v>
      </c>
      <c r="AP180">
        <v>0</v>
      </c>
      <c r="AQ180">
        <v>37511.946351832776</v>
      </c>
      <c r="AR180">
        <v>0.06</v>
      </c>
      <c r="AS180">
        <v>1055356.2733898216</v>
      </c>
      <c r="AT180">
        <v>579028.69999999995</v>
      </c>
      <c r="AU180">
        <v>0.06</v>
      </c>
      <c r="AV180">
        <v>0</v>
      </c>
    </row>
    <row r="181" spans="1:48" x14ac:dyDescent="0.25">
      <c r="A181">
        <v>2222</v>
      </c>
      <c r="B181" t="s">
        <v>436</v>
      </c>
      <c r="C181" t="s">
        <v>430</v>
      </c>
      <c r="D181" t="s">
        <v>437</v>
      </c>
      <c r="E181">
        <v>2218</v>
      </c>
      <c r="F181" s="9">
        <v>50713</v>
      </c>
      <c r="G181" s="9">
        <v>0</v>
      </c>
      <c r="H181" s="9">
        <v>50713</v>
      </c>
      <c r="I181">
        <v>1.69</v>
      </c>
      <c r="J181">
        <v>1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U181">
        <v>0</v>
      </c>
      <c r="V181">
        <v>0</v>
      </c>
      <c r="W181">
        <v>27.54</v>
      </c>
      <c r="X181">
        <v>20.82</v>
      </c>
      <c r="Y181" s="8">
        <v>258766.20841085445</v>
      </c>
      <c r="Z181" s="8">
        <v>1492.3999999999999</v>
      </c>
      <c r="AA181" s="8">
        <v>260258.60841085445</v>
      </c>
      <c r="AB181">
        <v>9450.2036460005256</v>
      </c>
      <c r="AC181" s="8">
        <v>209545.60841085445</v>
      </c>
      <c r="AD181">
        <v>260386.38587854986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260258.60841085445</v>
      </c>
      <c r="AK181">
        <v>14.62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175.39289278286984</v>
      </c>
      <c r="AR181">
        <v>0</v>
      </c>
      <c r="AS181">
        <v>52350.201682170889</v>
      </c>
      <c r="AT181">
        <v>27540</v>
      </c>
      <c r="AU181">
        <v>0</v>
      </c>
      <c r="AV181">
        <v>0</v>
      </c>
    </row>
    <row r="182" spans="1:48" x14ac:dyDescent="0.25">
      <c r="A182">
        <v>2225</v>
      </c>
      <c r="B182" t="s">
        <v>438</v>
      </c>
      <c r="C182" t="s">
        <v>439</v>
      </c>
      <c r="D182" t="s">
        <v>440</v>
      </c>
      <c r="E182">
        <v>2223</v>
      </c>
      <c r="F182" s="9">
        <v>1651642</v>
      </c>
      <c r="G182" s="9">
        <v>0</v>
      </c>
      <c r="H182" s="9">
        <v>1651642</v>
      </c>
      <c r="I182">
        <v>223.5</v>
      </c>
      <c r="J182">
        <v>1</v>
      </c>
      <c r="K182">
        <v>0</v>
      </c>
      <c r="L182">
        <v>24.585000000000001</v>
      </c>
      <c r="M182">
        <v>0.7</v>
      </c>
      <c r="N182">
        <v>0</v>
      </c>
      <c r="O182">
        <v>0</v>
      </c>
      <c r="P182">
        <v>0.75</v>
      </c>
      <c r="Q182">
        <v>0</v>
      </c>
      <c r="R182">
        <v>0</v>
      </c>
      <c r="S182">
        <v>0</v>
      </c>
      <c r="U182">
        <v>0</v>
      </c>
      <c r="V182">
        <v>0</v>
      </c>
      <c r="W182">
        <v>406.93540000000002</v>
      </c>
      <c r="X182">
        <v>7.8000000000000007</v>
      </c>
      <c r="Y182" s="8">
        <v>3575672.4070403213</v>
      </c>
      <c r="Z182" s="8">
        <v>355293</v>
      </c>
      <c r="AA182" s="8">
        <v>3930965.4070403213</v>
      </c>
      <c r="AB182">
        <v>9659.9249095564574</v>
      </c>
      <c r="AC182" s="8">
        <v>2279323.4070403213</v>
      </c>
      <c r="AD182">
        <v>3932731.0563045191</v>
      </c>
      <c r="AE182">
        <v>0</v>
      </c>
      <c r="AF182">
        <v>0</v>
      </c>
      <c r="AG182">
        <v>0</v>
      </c>
      <c r="AH182">
        <v>2058.48</v>
      </c>
      <c r="AI182">
        <v>2058.48</v>
      </c>
      <c r="AJ182">
        <v>3930965.4070403213</v>
      </c>
      <c r="AK182">
        <v>19.22</v>
      </c>
      <c r="AL182">
        <v>72.650000000000006</v>
      </c>
      <c r="AM182">
        <v>72.650000000000006</v>
      </c>
      <c r="AN182">
        <v>13942.88</v>
      </c>
      <c r="AO182">
        <v>13942.88</v>
      </c>
      <c r="AP182">
        <v>0</v>
      </c>
      <c r="AQ182">
        <v>23094.18285605506</v>
      </c>
      <c r="AR182">
        <v>0</v>
      </c>
      <c r="AS182">
        <v>857663.37740806444</v>
      </c>
      <c r="AT182">
        <v>406935.4</v>
      </c>
      <c r="AU182">
        <v>0</v>
      </c>
      <c r="AV182">
        <v>0</v>
      </c>
    </row>
    <row r="183" spans="1:48" x14ac:dyDescent="0.25">
      <c r="A183">
        <v>2229</v>
      </c>
      <c r="B183" t="s">
        <v>441</v>
      </c>
      <c r="C183" t="s">
        <v>439</v>
      </c>
      <c r="D183" t="s">
        <v>442</v>
      </c>
      <c r="E183">
        <v>2223</v>
      </c>
      <c r="F183" s="9">
        <v>1226698</v>
      </c>
      <c r="G183" s="9">
        <v>0</v>
      </c>
      <c r="H183" s="9">
        <v>1226698</v>
      </c>
      <c r="I183">
        <v>336.42</v>
      </c>
      <c r="J183">
        <v>1</v>
      </c>
      <c r="K183">
        <v>0</v>
      </c>
      <c r="L183">
        <v>37.0062</v>
      </c>
      <c r="M183">
        <v>0</v>
      </c>
      <c r="N183">
        <v>0</v>
      </c>
      <c r="O183">
        <v>0</v>
      </c>
      <c r="P183">
        <v>0.5</v>
      </c>
      <c r="Q183">
        <v>0</v>
      </c>
      <c r="R183">
        <v>0</v>
      </c>
      <c r="S183">
        <v>0</v>
      </c>
      <c r="U183">
        <v>0</v>
      </c>
      <c r="V183">
        <v>0</v>
      </c>
      <c r="W183">
        <v>488.87619999999998</v>
      </c>
      <c r="X183">
        <v>0.82000000000000028</v>
      </c>
      <c r="Y183" s="8">
        <v>4136014.2232159246</v>
      </c>
      <c r="Z183" s="8">
        <v>321618.40000000002</v>
      </c>
      <c r="AA183" s="8">
        <v>4457632.6232159249</v>
      </c>
      <c r="AB183">
        <v>9118.1215678241751</v>
      </c>
      <c r="AC183" s="8">
        <v>3230934.6232159249</v>
      </c>
      <c r="AD183">
        <v>4459674.9664841602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4457632.6232159249</v>
      </c>
      <c r="AK183">
        <v>27</v>
      </c>
      <c r="AL183">
        <v>106.31</v>
      </c>
      <c r="AM183">
        <v>106.31</v>
      </c>
      <c r="AN183">
        <v>20402.86</v>
      </c>
      <c r="AO183">
        <v>20402.86</v>
      </c>
      <c r="AP183">
        <v>0</v>
      </c>
      <c r="AQ183">
        <v>32901.961462564723</v>
      </c>
      <c r="AR183">
        <v>0</v>
      </c>
      <c r="AS183">
        <v>955850.20464318513</v>
      </c>
      <c r="AT183">
        <v>488876.2</v>
      </c>
      <c r="AU183">
        <v>0</v>
      </c>
      <c r="AV183">
        <v>0</v>
      </c>
    </row>
    <row r="184" spans="1:48" x14ac:dyDescent="0.25">
      <c r="A184">
        <v>4131</v>
      </c>
      <c r="B184" t="s">
        <v>443</v>
      </c>
      <c r="C184" t="s">
        <v>439</v>
      </c>
      <c r="D184" t="s">
        <v>444</v>
      </c>
      <c r="E184">
        <v>2223</v>
      </c>
      <c r="F184" s="9">
        <v>9518741</v>
      </c>
      <c r="G184" s="9">
        <v>0</v>
      </c>
      <c r="H184" s="9">
        <v>9518741</v>
      </c>
      <c r="I184">
        <v>2906.95</v>
      </c>
      <c r="J184">
        <v>1</v>
      </c>
      <c r="K184">
        <v>0</v>
      </c>
      <c r="L184">
        <v>319.7645</v>
      </c>
      <c r="M184">
        <v>35.1</v>
      </c>
      <c r="N184">
        <v>0</v>
      </c>
      <c r="O184">
        <v>0</v>
      </c>
      <c r="P184">
        <v>13</v>
      </c>
      <c r="Q184">
        <v>0</v>
      </c>
      <c r="R184">
        <v>0</v>
      </c>
      <c r="S184">
        <v>0</v>
      </c>
      <c r="U184">
        <v>0</v>
      </c>
      <c r="V184">
        <v>0</v>
      </c>
      <c r="W184">
        <v>3654.4418999999998</v>
      </c>
      <c r="X184">
        <v>-0.16999999999999993</v>
      </c>
      <c r="Y184" s="8">
        <v>30748212.203802839</v>
      </c>
      <c r="Z184" s="8">
        <v>1184651.2999999998</v>
      </c>
      <c r="AA184" s="8">
        <v>31932863.50380284</v>
      </c>
      <c r="AB184">
        <v>8738.0958235518374</v>
      </c>
      <c r="AC184" s="8">
        <v>22414122.50380284</v>
      </c>
      <c r="AD184">
        <v>31948046.818176422</v>
      </c>
      <c r="AE184">
        <v>0</v>
      </c>
      <c r="AF184">
        <v>31999.75</v>
      </c>
      <c r="AG184">
        <v>31999.75</v>
      </c>
      <c r="AH184">
        <v>7831.69</v>
      </c>
      <c r="AI184">
        <v>-24168.06</v>
      </c>
      <c r="AJ184">
        <v>31964863.25380284</v>
      </c>
      <c r="AK184">
        <v>16.079999999999998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292193.46822926664</v>
      </c>
      <c r="AR184">
        <v>0</v>
      </c>
      <c r="AS184">
        <v>6625069.2987605687</v>
      </c>
      <c r="AT184">
        <v>3654441.9</v>
      </c>
      <c r="AU184">
        <v>0</v>
      </c>
      <c r="AV184">
        <v>0</v>
      </c>
    </row>
    <row r="185" spans="1:48" x14ac:dyDescent="0.25">
      <c r="A185">
        <v>2239</v>
      </c>
      <c r="B185" t="s">
        <v>445</v>
      </c>
      <c r="C185" t="s">
        <v>446</v>
      </c>
      <c r="D185" t="s">
        <v>447</v>
      </c>
      <c r="E185">
        <v>2230</v>
      </c>
      <c r="F185" s="9">
        <v>81664858</v>
      </c>
      <c r="G185" s="9">
        <v>0</v>
      </c>
      <c r="H185" s="9">
        <v>81664858</v>
      </c>
      <c r="I185">
        <v>20026.36</v>
      </c>
      <c r="J185">
        <v>1</v>
      </c>
      <c r="K185">
        <v>0</v>
      </c>
      <c r="L185">
        <v>2202.8996000000002</v>
      </c>
      <c r="M185">
        <v>352.1</v>
      </c>
      <c r="N185">
        <v>0</v>
      </c>
      <c r="O185">
        <v>0</v>
      </c>
      <c r="P185">
        <v>20.5</v>
      </c>
      <c r="Q185">
        <v>0</v>
      </c>
      <c r="R185">
        <v>0</v>
      </c>
      <c r="S185">
        <v>0</v>
      </c>
      <c r="U185">
        <v>0</v>
      </c>
      <c r="V185">
        <v>0</v>
      </c>
      <c r="W185">
        <v>24830.2235</v>
      </c>
      <c r="X185">
        <v>-8.0000000000000071E-2</v>
      </c>
      <c r="Y185" s="8">
        <v>209024279.36037955</v>
      </c>
      <c r="Z185" s="8">
        <v>11352578.299999999</v>
      </c>
      <c r="AA185" s="8">
        <v>220376857.66037956</v>
      </c>
      <c r="AB185">
        <v>8875.3473226038241</v>
      </c>
      <c r="AC185" s="8">
        <v>138711999.66037956</v>
      </c>
      <c r="AD185">
        <v>220480072.81071758</v>
      </c>
      <c r="AE185">
        <v>0</v>
      </c>
      <c r="AF185">
        <v>1706653.58</v>
      </c>
      <c r="AG185">
        <v>1706653.58</v>
      </c>
      <c r="AH185">
        <v>1638757.36</v>
      </c>
      <c r="AI185">
        <v>-67896.22</v>
      </c>
      <c r="AJ185">
        <v>222083511.24037957</v>
      </c>
      <c r="AK185">
        <v>16.079999999999998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2012690.1144500726</v>
      </c>
      <c r="AR185">
        <v>0</v>
      </c>
      <c r="AS185">
        <v>46673638.664075918</v>
      </c>
      <c r="AT185">
        <v>24830223.5</v>
      </c>
      <c r="AU185">
        <v>0</v>
      </c>
      <c r="AV185">
        <v>0</v>
      </c>
    </row>
    <row r="186" spans="1:48" x14ac:dyDescent="0.25">
      <c r="A186">
        <v>2240</v>
      </c>
      <c r="B186" t="s">
        <v>448</v>
      </c>
      <c r="C186" t="s">
        <v>446</v>
      </c>
      <c r="D186" t="s">
        <v>449</v>
      </c>
      <c r="E186">
        <v>2230</v>
      </c>
      <c r="F186" s="9">
        <v>4125085</v>
      </c>
      <c r="G186" s="9">
        <v>0</v>
      </c>
      <c r="H186" s="9">
        <v>4125085</v>
      </c>
      <c r="I186">
        <v>1140.71</v>
      </c>
      <c r="J186">
        <v>1</v>
      </c>
      <c r="K186">
        <v>0</v>
      </c>
      <c r="L186">
        <v>125.4781</v>
      </c>
      <c r="M186">
        <v>4.2</v>
      </c>
      <c r="N186">
        <v>0</v>
      </c>
      <c r="O186">
        <v>0</v>
      </c>
      <c r="P186">
        <v>0.75</v>
      </c>
      <c r="Q186">
        <v>0</v>
      </c>
      <c r="R186">
        <v>0</v>
      </c>
      <c r="S186">
        <v>0</v>
      </c>
      <c r="U186">
        <v>0</v>
      </c>
      <c r="V186">
        <v>0</v>
      </c>
      <c r="W186">
        <v>1296.4331</v>
      </c>
      <c r="X186">
        <v>0.47000000000000064</v>
      </c>
      <c r="Y186" s="8">
        <v>10946916.180461075</v>
      </c>
      <c r="Z186" s="8">
        <v>406522.19999999995</v>
      </c>
      <c r="AA186" s="8">
        <v>11353438.380461074</v>
      </c>
      <c r="AB186">
        <v>8757.4425401982371</v>
      </c>
      <c r="AC186" s="8">
        <v>7228353.3804610744</v>
      </c>
      <c r="AD186">
        <v>11358843.913266934</v>
      </c>
      <c r="AE186">
        <v>0</v>
      </c>
      <c r="AF186">
        <v>145089.45000000001</v>
      </c>
      <c r="AG186">
        <v>145089.45000000001</v>
      </c>
      <c r="AH186">
        <v>88269.54</v>
      </c>
      <c r="AI186">
        <v>-56819.91</v>
      </c>
      <c r="AJ186">
        <v>11498527.830461074</v>
      </c>
      <c r="AK186">
        <v>16.079999999999998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110891.49631358558</v>
      </c>
      <c r="AR186">
        <v>0</v>
      </c>
      <c r="AS186">
        <v>2369646.0240922146</v>
      </c>
      <c r="AT186">
        <v>1296433.0999999999</v>
      </c>
      <c r="AU186">
        <v>0</v>
      </c>
      <c r="AV186">
        <v>0</v>
      </c>
    </row>
    <row r="187" spans="1:48" x14ac:dyDescent="0.25">
      <c r="A187">
        <v>2241</v>
      </c>
      <c r="B187" t="s">
        <v>450</v>
      </c>
      <c r="C187" t="s">
        <v>446</v>
      </c>
      <c r="D187" t="s">
        <v>451</v>
      </c>
      <c r="E187">
        <v>2230</v>
      </c>
      <c r="F187" s="9">
        <v>14934555</v>
      </c>
      <c r="G187" s="9">
        <v>0</v>
      </c>
      <c r="H187" s="9">
        <v>14934555</v>
      </c>
      <c r="I187">
        <v>6022.52</v>
      </c>
      <c r="J187">
        <v>1</v>
      </c>
      <c r="K187">
        <v>0</v>
      </c>
      <c r="L187">
        <v>662.47720000000004</v>
      </c>
      <c r="M187">
        <v>118.3</v>
      </c>
      <c r="N187">
        <v>0</v>
      </c>
      <c r="O187">
        <v>0</v>
      </c>
      <c r="P187">
        <v>7.75</v>
      </c>
      <c r="Q187">
        <v>0</v>
      </c>
      <c r="R187">
        <v>0</v>
      </c>
      <c r="S187">
        <v>0</v>
      </c>
      <c r="U187">
        <v>0</v>
      </c>
      <c r="V187">
        <v>0</v>
      </c>
      <c r="W187">
        <v>7502.8271999999997</v>
      </c>
      <c r="X187">
        <v>0.1899999999999995</v>
      </c>
      <c r="Y187" s="8">
        <v>63254626.129268162</v>
      </c>
      <c r="Z187" s="8">
        <v>2264506.2999999998</v>
      </c>
      <c r="AA187" s="8">
        <v>65519132.429268159</v>
      </c>
      <c r="AB187">
        <v>8732.592485838959</v>
      </c>
      <c r="AC187" s="8">
        <v>50584577.429268159</v>
      </c>
      <c r="AD187">
        <v>65550367.249287561</v>
      </c>
      <c r="AE187">
        <v>0</v>
      </c>
      <c r="AF187">
        <v>770554.09</v>
      </c>
      <c r="AG187">
        <v>770554.09</v>
      </c>
      <c r="AH187">
        <v>787840.68</v>
      </c>
      <c r="AI187">
        <v>17286.59</v>
      </c>
      <c r="AJ187">
        <v>66289686.519268163</v>
      </c>
      <c r="AK187">
        <v>14.35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600927.40716835321</v>
      </c>
      <c r="AR187">
        <v>0</v>
      </c>
      <c r="AS187">
        <v>13714295.881853634</v>
      </c>
      <c r="AT187">
        <v>7502827.1999999993</v>
      </c>
      <c r="AU187">
        <v>0</v>
      </c>
      <c r="AV187">
        <v>0</v>
      </c>
    </row>
    <row r="188" spans="1:48" x14ac:dyDescent="0.25">
      <c r="A188">
        <v>2242</v>
      </c>
      <c r="B188" t="s">
        <v>452</v>
      </c>
      <c r="C188" t="s">
        <v>446</v>
      </c>
      <c r="D188" t="s">
        <v>453</v>
      </c>
      <c r="E188">
        <v>2230</v>
      </c>
      <c r="F188" s="9">
        <v>59197617</v>
      </c>
      <c r="G188" s="9">
        <v>0</v>
      </c>
      <c r="H188" s="9">
        <v>59197617</v>
      </c>
      <c r="I188">
        <v>12461.09</v>
      </c>
      <c r="J188">
        <v>1</v>
      </c>
      <c r="K188">
        <v>0</v>
      </c>
      <c r="L188">
        <v>1370.7199000000001</v>
      </c>
      <c r="M188">
        <v>1.8</v>
      </c>
      <c r="N188">
        <v>0</v>
      </c>
      <c r="O188">
        <v>0</v>
      </c>
      <c r="P188">
        <v>6.25</v>
      </c>
      <c r="Q188">
        <v>0</v>
      </c>
      <c r="R188">
        <v>0</v>
      </c>
      <c r="S188">
        <v>0</v>
      </c>
      <c r="U188">
        <v>0</v>
      </c>
      <c r="V188">
        <v>0</v>
      </c>
      <c r="W188">
        <v>14699.284900000001</v>
      </c>
      <c r="X188">
        <v>1.0899999999999999</v>
      </c>
      <c r="Y188" s="8">
        <v>124545299.06794339</v>
      </c>
      <c r="Z188" s="8">
        <v>4652986.8</v>
      </c>
      <c r="AA188" s="8">
        <v>129198285.86794339</v>
      </c>
      <c r="AB188">
        <v>8789.4266113546364</v>
      </c>
      <c r="AC188" s="8">
        <v>70000668.867943391</v>
      </c>
      <c r="AD188">
        <v>129259785.71765715</v>
      </c>
      <c r="AE188">
        <v>0</v>
      </c>
      <c r="AF188">
        <v>2809241.82</v>
      </c>
      <c r="AG188">
        <v>2809241.82</v>
      </c>
      <c r="AH188">
        <v>2582916.4700000002</v>
      </c>
      <c r="AI188">
        <v>-226325.35</v>
      </c>
      <c r="AJ188">
        <v>132007527.68794338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1239775.1439166316</v>
      </c>
      <c r="AR188">
        <v>0</v>
      </c>
      <c r="AS188">
        <v>27286837.827588677</v>
      </c>
      <c r="AT188">
        <v>14699284.9</v>
      </c>
      <c r="AU188">
        <v>0</v>
      </c>
      <c r="AV188">
        <v>0</v>
      </c>
    </row>
    <row r="189" spans="1:48" x14ac:dyDescent="0.25">
      <c r="A189">
        <v>2243</v>
      </c>
      <c r="B189" t="s">
        <v>454</v>
      </c>
      <c r="C189" t="s">
        <v>446</v>
      </c>
      <c r="D189" t="s">
        <v>455</v>
      </c>
      <c r="E189">
        <v>2230</v>
      </c>
      <c r="F189" s="9">
        <v>148780164</v>
      </c>
      <c r="G189" s="9">
        <v>0</v>
      </c>
      <c r="H189" s="9">
        <v>148780164</v>
      </c>
      <c r="I189">
        <v>40895.72</v>
      </c>
      <c r="J189">
        <v>1</v>
      </c>
      <c r="K189">
        <v>0</v>
      </c>
      <c r="L189">
        <v>4498.5291999999999</v>
      </c>
      <c r="M189">
        <v>120.2</v>
      </c>
      <c r="N189">
        <v>0</v>
      </c>
      <c r="O189">
        <v>0</v>
      </c>
      <c r="P189">
        <v>23.5</v>
      </c>
      <c r="Q189">
        <v>0</v>
      </c>
      <c r="R189">
        <v>0</v>
      </c>
      <c r="S189">
        <v>0</v>
      </c>
      <c r="U189">
        <v>0</v>
      </c>
      <c r="V189">
        <v>0</v>
      </c>
      <c r="W189">
        <v>48839.581700000002</v>
      </c>
      <c r="X189">
        <v>1.5</v>
      </c>
      <c r="Y189" s="8">
        <v>414748886.48334301</v>
      </c>
      <c r="Z189" s="8">
        <v>15032005.799999999</v>
      </c>
      <c r="AA189" s="8">
        <v>429780892.28334302</v>
      </c>
      <c r="AB189">
        <v>8799.8479373410155</v>
      </c>
      <c r="AC189" s="8">
        <v>281000728.28334302</v>
      </c>
      <c r="AD189">
        <v>429985693.22226691</v>
      </c>
      <c r="AE189">
        <v>114657.83200000001</v>
      </c>
      <c r="AF189">
        <v>3804918.02</v>
      </c>
      <c r="AG189">
        <v>3804918.02</v>
      </c>
      <c r="AH189">
        <v>2972858.85</v>
      </c>
      <c r="AI189">
        <v>-832059.17</v>
      </c>
      <c r="AJ189">
        <v>433700468.13534302</v>
      </c>
      <c r="AK189">
        <v>12.79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4036358.5557271317</v>
      </c>
      <c r="AR189">
        <v>0</v>
      </c>
      <c r="AS189">
        <v>89580082.953068614</v>
      </c>
      <c r="AT189">
        <v>48839581.700000003</v>
      </c>
      <c r="AU189">
        <v>0</v>
      </c>
      <c r="AV189">
        <v>0</v>
      </c>
    </row>
    <row r="190" spans="1:48" x14ac:dyDescent="0.25">
      <c r="A190">
        <v>2244</v>
      </c>
      <c r="B190" t="s">
        <v>456</v>
      </c>
      <c r="C190" t="s">
        <v>446</v>
      </c>
      <c r="D190" t="s">
        <v>457</v>
      </c>
      <c r="E190">
        <v>2230</v>
      </c>
      <c r="F190" s="9">
        <v>17665101</v>
      </c>
      <c r="G190" s="9">
        <v>0</v>
      </c>
      <c r="H190" s="9">
        <v>17665101</v>
      </c>
      <c r="I190">
        <v>5258.66</v>
      </c>
      <c r="J190">
        <v>1</v>
      </c>
      <c r="K190">
        <v>0</v>
      </c>
      <c r="L190">
        <v>578</v>
      </c>
      <c r="M190">
        <v>0</v>
      </c>
      <c r="N190">
        <v>0</v>
      </c>
      <c r="O190">
        <v>0</v>
      </c>
      <c r="P190">
        <v>0.75</v>
      </c>
      <c r="Q190">
        <v>0</v>
      </c>
      <c r="R190">
        <v>0</v>
      </c>
      <c r="S190">
        <v>0</v>
      </c>
      <c r="U190">
        <v>0</v>
      </c>
      <c r="V190">
        <v>0</v>
      </c>
      <c r="W190">
        <v>5991.2974999999997</v>
      </c>
      <c r="X190">
        <v>1.1300000000000008</v>
      </c>
      <c r="Y190" s="8">
        <v>50774766.628206663</v>
      </c>
      <c r="Z190" s="8">
        <v>1442871.5</v>
      </c>
      <c r="AA190" s="8">
        <v>52217638.128206663</v>
      </c>
      <c r="AB190">
        <v>8715.5809118486723</v>
      </c>
      <c r="AC190" s="8">
        <v>34552537.128206663</v>
      </c>
      <c r="AD190">
        <v>52242710.455626927</v>
      </c>
      <c r="AE190">
        <v>0</v>
      </c>
      <c r="AF190">
        <v>59732.88</v>
      </c>
      <c r="AG190">
        <v>59732.88</v>
      </c>
      <c r="AH190">
        <v>170071.94</v>
      </c>
      <c r="AI190">
        <v>110339.06</v>
      </c>
      <c r="AJ190">
        <v>52277371.008206666</v>
      </c>
      <c r="AK190">
        <v>14.22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528502.0035680721</v>
      </c>
      <c r="AR190">
        <v>0</v>
      </c>
      <c r="AS190">
        <v>10766116.313641332</v>
      </c>
      <c r="AT190">
        <v>5991297.5</v>
      </c>
      <c r="AU190">
        <v>0</v>
      </c>
      <c r="AV190">
        <v>0</v>
      </c>
    </row>
    <row r="191" spans="1:48" x14ac:dyDescent="0.25">
      <c r="A191">
        <v>2245</v>
      </c>
      <c r="B191" t="s">
        <v>458</v>
      </c>
      <c r="C191" t="s">
        <v>446</v>
      </c>
      <c r="D191" t="s">
        <v>459</v>
      </c>
      <c r="E191">
        <v>2230</v>
      </c>
      <c r="F191" s="9">
        <v>2477909</v>
      </c>
      <c r="G191" s="9">
        <v>0</v>
      </c>
      <c r="H191" s="9">
        <v>2477909</v>
      </c>
      <c r="I191">
        <v>539.42999999999995</v>
      </c>
      <c r="J191">
        <v>1</v>
      </c>
      <c r="K191">
        <v>0</v>
      </c>
      <c r="L191">
        <v>59.337299999999999</v>
      </c>
      <c r="M191">
        <v>4.4000000000000004</v>
      </c>
      <c r="N191">
        <v>0</v>
      </c>
      <c r="O191">
        <v>0</v>
      </c>
      <c r="P191">
        <v>0.5</v>
      </c>
      <c r="Q191">
        <v>0</v>
      </c>
      <c r="R191">
        <v>0</v>
      </c>
      <c r="S191">
        <v>0</v>
      </c>
      <c r="U191">
        <v>0</v>
      </c>
      <c r="V191">
        <v>0</v>
      </c>
      <c r="W191">
        <v>748.11869999999999</v>
      </c>
      <c r="X191">
        <v>-0.70999999999999908</v>
      </c>
      <c r="Y191" s="8">
        <v>6275715.4152440801</v>
      </c>
      <c r="Z191" s="8">
        <v>191951.9</v>
      </c>
      <c r="AA191" s="8">
        <v>6467667.3152440805</v>
      </c>
      <c r="AB191">
        <v>8645.2421457237742</v>
      </c>
      <c r="AC191" s="8">
        <v>3989758.3152440805</v>
      </c>
      <c r="AD191">
        <v>6470766.2323270384</v>
      </c>
      <c r="AE191">
        <v>0</v>
      </c>
      <c r="AF191">
        <v>10666.58</v>
      </c>
      <c r="AG191">
        <v>10666.58</v>
      </c>
      <c r="AH191">
        <v>118132.59</v>
      </c>
      <c r="AI191">
        <v>107466.01</v>
      </c>
      <c r="AJ191">
        <v>6478333.8952440806</v>
      </c>
      <c r="AK191">
        <v>13.12</v>
      </c>
      <c r="AL191">
        <v>194.62</v>
      </c>
      <c r="AM191">
        <v>194.62</v>
      </c>
      <c r="AN191">
        <v>37351.19</v>
      </c>
      <c r="AO191">
        <v>37351.19</v>
      </c>
      <c r="AP191">
        <v>0</v>
      </c>
      <c r="AQ191">
        <v>56505.231890602903</v>
      </c>
      <c r="AR191">
        <v>0</v>
      </c>
      <c r="AS191">
        <v>1355550.3610488162</v>
      </c>
      <c r="AT191">
        <v>748118.7</v>
      </c>
      <c r="AU191">
        <v>0</v>
      </c>
      <c r="AV191">
        <v>0</v>
      </c>
    </row>
    <row r="192" spans="1:48" x14ac:dyDescent="0.25">
      <c r="A192">
        <v>2247</v>
      </c>
      <c r="B192" t="s">
        <v>460</v>
      </c>
      <c r="C192" t="s">
        <v>461</v>
      </c>
      <c r="D192" t="s">
        <v>462</v>
      </c>
      <c r="E192">
        <v>2004</v>
      </c>
      <c r="F192" s="9">
        <v>347452</v>
      </c>
      <c r="G192" s="9">
        <v>0</v>
      </c>
      <c r="H192" s="9">
        <v>347452</v>
      </c>
      <c r="I192">
        <v>55.38</v>
      </c>
      <c r="J192">
        <v>1</v>
      </c>
      <c r="K192">
        <v>0</v>
      </c>
      <c r="L192">
        <v>5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U192">
        <v>0</v>
      </c>
      <c r="V192">
        <v>0</v>
      </c>
      <c r="W192">
        <v>151.62</v>
      </c>
      <c r="X192">
        <v>6.1400000000000006</v>
      </c>
      <c r="Y192" s="8">
        <v>1320483.1554341603</v>
      </c>
      <c r="Z192" s="8">
        <v>177294.6</v>
      </c>
      <c r="AA192" s="8">
        <v>1497777.7554341604</v>
      </c>
      <c r="AB192">
        <v>9878.4972657575545</v>
      </c>
      <c r="AC192" s="8">
        <v>1150325.7554341604</v>
      </c>
      <c r="AD192">
        <v>1498429.8034537686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1497777.7554341604</v>
      </c>
      <c r="AK192">
        <v>13.27</v>
      </c>
      <c r="AL192">
        <v>24.76</v>
      </c>
      <c r="AM192">
        <v>24.76</v>
      </c>
      <c r="AN192">
        <v>4751.8999999999996</v>
      </c>
      <c r="AO192">
        <v>4751.8999999999996</v>
      </c>
      <c r="AP192">
        <v>0</v>
      </c>
      <c r="AQ192">
        <v>5391.3176307281856</v>
      </c>
      <c r="AR192">
        <v>4209525.58</v>
      </c>
      <c r="AS192">
        <v>335014.47108683211</v>
      </c>
      <c r="AT192">
        <v>151620</v>
      </c>
      <c r="AU192">
        <v>151620</v>
      </c>
      <c r="AV192">
        <v>4057905.58</v>
      </c>
    </row>
    <row r="193" spans="1:48" x14ac:dyDescent="0.25">
      <c r="A193">
        <v>2248</v>
      </c>
      <c r="B193" t="s">
        <v>463</v>
      </c>
      <c r="C193" t="s">
        <v>461</v>
      </c>
      <c r="D193" t="s">
        <v>464</v>
      </c>
      <c r="E193">
        <v>2004</v>
      </c>
      <c r="F193" s="9">
        <v>730050</v>
      </c>
      <c r="G193" s="9">
        <v>0</v>
      </c>
      <c r="H193" s="9">
        <v>730050</v>
      </c>
      <c r="I193">
        <v>1016.24</v>
      </c>
      <c r="J193">
        <v>1</v>
      </c>
      <c r="K193">
        <v>0</v>
      </c>
      <c r="L193">
        <v>63</v>
      </c>
      <c r="M193">
        <v>0</v>
      </c>
      <c r="N193">
        <v>0</v>
      </c>
      <c r="O193">
        <v>0</v>
      </c>
      <c r="P193">
        <v>0.25</v>
      </c>
      <c r="Q193">
        <v>0</v>
      </c>
      <c r="R193">
        <v>0</v>
      </c>
      <c r="S193">
        <v>0</v>
      </c>
      <c r="U193">
        <v>0</v>
      </c>
      <c r="V193">
        <v>0</v>
      </c>
      <c r="W193">
        <v>1135.7</v>
      </c>
      <c r="X193">
        <v>0.55000000000000071</v>
      </c>
      <c r="Y193" s="8">
        <v>9593957.3223979305</v>
      </c>
      <c r="Z193" s="8">
        <v>38193.399999999994</v>
      </c>
      <c r="AA193" s="8">
        <v>9632150.7223979309</v>
      </c>
      <c r="AB193">
        <v>8481.2456831891614</v>
      </c>
      <c r="AC193" s="8">
        <v>8902100.7223979309</v>
      </c>
      <c r="AD193">
        <v>9636888.1708436217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9632150.7223979309</v>
      </c>
      <c r="AK193">
        <v>11.83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4422.9590511789702</v>
      </c>
      <c r="AR193">
        <v>19060208.84</v>
      </c>
      <c r="AS193">
        <v>1934068.8244795864</v>
      </c>
      <c r="AT193">
        <v>1135700</v>
      </c>
      <c r="AU193">
        <v>1135700</v>
      </c>
      <c r="AV193">
        <v>17924508.84</v>
      </c>
    </row>
    <row r="194" spans="1:48" x14ac:dyDescent="0.25">
      <c r="A194">
        <v>2249</v>
      </c>
      <c r="B194" t="s">
        <v>465</v>
      </c>
      <c r="C194" t="s">
        <v>461</v>
      </c>
      <c r="D194" t="s">
        <v>466</v>
      </c>
      <c r="E194">
        <v>2004</v>
      </c>
      <c r="F194" s="9">
        <v>585006</v>
      </c>
      <c r="G194" s="9">
        <v>0</v>
      </c>
      <c r="H194" s="9">
        <v>585006</v>
      </c>
      <c r="I194">
        <v>535.44000000000005</v>
      </c>
      <c r="J194">
        <v>1</v>
      </c>
      <c r="K194">
        <v>0</v>
      </c>
      <c r="L194">
        <v>58.898400000000002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U194">
        <v>0</v>
      </c>
      <c r="V194">
        <v>0</v>
      </c>
      <c r="W194">
        <v>731.81500000000005</v>
      </c>
      <c r="X194">
        <v>-1.6199999999999992</v>
      </c>
      <c r="Y194" s="8">
        <v>6107790.4732074235</v>
      </c>
      <c r="Z194" s="8">
        <v>163734.19999999998</v>
      </c>
      <c r="AA194" s="8">
        <v>6271524.6732074236</v>
      </c>
      <c r="AB194">
        <v>8569.8225278347982</v>
      </c>
      <c r="AC194" s="8">
        <v>5686518.6732074236</v>
      </c>
      <c r="AD194">
        <v>6274540.669788559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6271524.6732074236</v>
      </c>
      <c r="AK194">
        <v>9.7200000000000006</v>
      </c>
      <c r="AL194">
        <v>22.14</v>
      </c>
      <c r="AM194">
        <v>22.14</v>
      </c>
      <c r="AN194">
        <v>4249.08</v>
      </c>
      <c r="AO194">
        <v>4249.08</v>
      </c>
      <c r="AP194">
        <v>0</v>
      </c>
      <c r="AQ194">
        <v>4288.3089318351731</v>
      </c>
      <c r="AR194">
        <v>0</v>
      </c>
      <c r="AS194">
        <v>1287051.774641485</v>
      </c>
      <c r="AT194">
        <v>731815</v>
      </c>
      <c r="AU194">
        <v>0</v>
      </c>
      <c r="AV194">
        <v>0</v>
      </c>
    </row>
    <row r="195" spans="1:48" x14ac:dyDescent="0.25">
      <c r="A195">
        <v>2251</v>
      </c>
      <c r="B195" t="s">
        <v>467</v>
      </c>
      <c r="C195" t="s">
        <v>468</v>
      </c>
      <c r="D195" t="s">
        <v>469</v>
      </c>
      <c r="E195">
        <v>2117</v>
      </c>
      <c r="F195" s="9">
        <v>3500154</v>
      </c>
      <c r="G195" s="9">
        <v>0</v>
      </c>
      <c r="H195" s="9">
        <v>3500154</v>
      </c>
      <c r="I195">
        <v>1032.58</v>
      </c>
      <c r="J195">
        <v>1</v>
      </c>
      <c r="K195">
        <v>0</v>
      </c>
      <c r="L195">
        <v>113.5838</v>
      </c>
      <c r="M195">
        <v>2.5</v>
      </c>
      <c r="N195">
        <v>0</v>
      </c>
      <c r="O195">
        <v>0</v>
      </c>
      <c r="P195">
        <v>0.25</v>
      </c>
      <c r="Q195">
        <v>0</v>
      </c>
      <c r="R195">
        <v>0</v>
      </c>
      <c r="S195">
        <v>0</v>
      </c>
      <c r="U195">
        <v>0</v>
      </c>
      <c r="V195">
        <v>0</v>
      </c>
      <c r="W195">
        <v>1174.9287999999999</v>
      </c>
      <c r="X195">
        <v>-2.0399999999999991</v>
      </c>
      <c r="Y195" s="8">
        <v>9782967.4866963644</v>
      </c>
      <c r="Z195" s="8">
        <v>403355.39999999997</v>
      </c>
      <c r="AA195" s="8">
        <v>10186322.886696365</v>
      </c>
      <c r="AB195">
        <v>8669.7363165294482</v>
      </c>
      <c r="AC195" s="8">
        <v>6686168.8866963647</v>
      </c>
      <c r="AD195">
        <v>10191153.667421842</v>
      </c>
      <c r="AE195">
        <v>53973.616000000002</v>
      </c>
      <c r="AF195">
        <v>8533.27</v>
      </c>
      <c r="AG195">
        <v>8533.27</v>
      </c>
      <c r="AH195">
        <v>31546.41</v>
      </c>
      <c r="AI195">
        <v>23013.14</v>
      </c>
      <c r="AJ195">
        <v>10248829.772696365</v>
      </c>
      <c r="AK195">
        <v>10.89</v>
      </c>
      <c r="AL195">
        <v>264.01</v>
      </c>
      <c r="AM195">
        <v>264.01</v>
      </c>
      <c r="AN195">
        <v>50668.41</v>
      </c>
      <c r="AO195">
        <v>50668.41</v>
      </c>
      <c r="AP195">
        <v>0</v>
      </c>
      <c r="AQ195">
        <v>103222.51244842075</v>
      </c>
      <c r="AR195">
        <v>0</v>
      </c>
      <c r="AS195">
        <v>2135039.662539273</v>
      </c>
      <c r="AT195">
        <v>1174928.7999999998</v>
      </c>
      <c r="AU195">
        <v>0</v>
      </c>
      <c r="AV195">
        <v>0</v>
      </c>
    </row>
    <row r="196" spans="1:48" x14ac:dyDescent="0.25">
      <c r="A196">
        <v>2252</v>
      </c>
      <c r="B196" t="s">
        <v>470</v>
      </c>
      <c r="C196" t="s">
        <v>468</v>
      </c>
      <c r="D196" t="s">
        <v>471</v>
      </c>
      <c r="E196">
        <v>2117</v>
      </c>
      <c r="F196" s="9">
        <v>1960094</v>
      </c>
      <c r="G196" s="9">
        <v>0</v>
      </c>
      <c r="H196" s="9">
        <v>1960094</v>
      </c>
      <c r="I196">
        <v>820.04</v>
      </c>
      <c r="J196">
        <v>1</v>
      </c>
      <c r="K196">
        <v>0</v>
      </c>
      <c r="L196">
        <v>90.204400000000007</v>
      </c>
      <c r="M196">
        <v>7.3</v>
      </c>
      <c r="N196">
        <v>0</v>
      </c>
      <c r="O196">
        <v>0</v>
      </c>
      <c r="P196">
        <v>1</v>
      </c>
      <c r="Q196">
        <v>0</v>
      </c>
      <c r="R196">
        <v>0</v>
      </c>
      <c r="S196">
        <v>0</v>
      </c>
      <c r="U196">
        <v>0</v>
      </c>
      <c r="V196">
        <v>0</v>
      </c>
      <c r="W196">
        <v>1036.4356</v>
      </c>
      <c r="X196">
        <v>0.90000000000000036</v>
      </c>
      <c r="Y196" s="8">
        <v>8772382.3508712035</v>
      </c>
      <c r="Z196" s="8">
        <v>250702.9</v>
      </c>
      <c r="AA196" s="8">
        <v>9023085.2508712038</v>
      </c>
      <c r="AB196">
        <v>8705.8812442096769</v>
      </c>
      <c r="AC196" s="8">
        <v>7062991.2508712038</v>
      </c>
      <c r="AD196">
        <v>9027417.009679025</v>
      </c>
      <c r="AE196">
        <v>0</v>
      </c>
      <c r="AF196">
        <v>6399.95</v>
      </c>
      <c r="AG196">
        <v>6399.95</v>
      </c>
      <c r="AH196">
        <v>6692.63</v>
      </c>
      <c r="AI196">
        <v>292.68</v>
      </c>
      <c r="AJ196">
        <v>9029485.2008712031</v>
      </c>
      <c r="AK196">
        <v>15.18</v>
      </c>
      <c r="AL196">
        <v>246.23</v>
      </c>
      <c r="AM196">
        <v>246.23</v>
      </c>
      <c r="AN196">
        <v>47256.1</v>
      </c>
      <c r="AO196">
        <v>47256.1</v>
      </c>
      <c r="AP196">
        <v>0</v>
      </c>
      <c r="AQ196">
        <v>84511.510302152645</v>
      </c>
      <c r="AR196">
        <v>0</v>
      </c>
      <c r="AS196">
        <v>1856096.1561742411</v>
      </c>
      <c r="AT196">
        <v>1036435.6</v>
      </c>
      <c r="AU196">
        <v>0</v>
      </c>
      <c r="AV196">
        <v>0</v>
      </c>
    </row>
    <row r="197" spans="1:48" x14ac:dyDescent="0.25">
      <c r="A197">
        <v>2253</v>
      </c>
      <c r="B197" t="s">
        <v>472</v>
      </c>
      <c r="C197" t="s">
        <v>468</v>
      </c>
      <c r="D197" t="s">
        <v>473</v>
      </c>
      <c r="E197">
        <v>2117</v>
      </c>
      <c r="F197" s="9">
        <v>2554745</v>
      </c>
      <c r="G197" s="9">
        <v>0</v>
      </c>
      <c r="H197" s="9">
        <v>2554745</v>
      </c>
      <c r="I197">
        <v>1006.68</v>
      </c>
      <c r="J197">
        <v>1</v>
      </c>
      <c r="K197">
        <v>0</v>
      </c>
      <c r="L197">
        <v>110.73480000000001</v>
      </c>
      <c r="M197">
        <v>1.3</v>
      </c>
      <c r="N197">
        <v>0</v>
      </c>
      <c r="O197">
        <v>0</v>
      </c>
      <c r="P197">
        <v>1.75</v>
      </c>
      <c r="Q197">
        <v>0</v>
      </c>
      <c r="R197">
        <v>0</v>
      </c>
      <c r="S197">
        <v>0</v>
      </c>
      <c r="U197">
        <v>0</v>
      </c>
      <c r="V197">
        <v>0</v>
      </c>
      <c r="W197">
        <v>1237.4760000000001</v>
      </c>
      <c r="X197">
        <v>1.6799999999999997</v>
      </c>
      <c r="Y197" s="8">
        <v>10519148.102679187</v>
      </c>
      <c r="Z197" s="8">
        <v>348208</v>
      </c>
      <c r="AA197" s="8">
        <v>10867356.102679187</v>
      </c>
      <c r="AB197">
        <v>8781.8722162524246</v>
      </c>
      <c r="AC197" s="8">
        <v>8312611.1026791874</v>
      </c>
      <c r="AD197">
        <v>10872550.405734163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10867356.102679187</v>
      </c>
      <c r="AK197">
        <v>14.9</v>
      </c>
      <c r="AL197">
        <v>321.74</v>
      </c>
      <c r="AM197">
        <v>321.74</v>
      </c>
      <c r="AN197">
        <v>61747.87</v>
      </c>
      <c r="AO197">
        <v>61747.87</v>
      </c>
      <c r="AP197">
        <v>0</v>
      </c>
      <c r="AQ197">
        <v>103647.35134029742</v>
      </c>
      <c r="AR197">
        <v>0</v>
      </c>
      <c r="AS197">
        <v>2243112.8205358377</v>
      </c>
      <c r="AT197">
        <v>1237476</v>
      </c>
      <c r="AU197">
        <v>0</v>
      </c>
      <c r="AV197">
        <v>0</v>
      </c>
    </row>
    <row r="198" spans="1:48" x14ac:dyDescent="0.25">
      <c r="A198">
        <v>2254</v>
      </c>
      <c r="B198" t="s">
        <v>474</v>
      </c>
      <c r="C198" t="s">
        <v>468</v>
      </c>
      <c r="D198" t="s">
        <v>475</v>
      </c>
      <c r="E198">
        <v>2117</v>
      </c>
      <c r="F198" s="9">
        <v>17891028</v>
      </c>
      <c r="G198" s="9">
        <v>0</v>
      </c>
      <c r="H198" s="9">
        <v>17891028</v>
      </c>
      <c r="I198">
        <v>4798.4399999999996</v>
      </c>
      <c r="J198">
        <v>1</v>
      </c>
      <c r="K198">
        <v>0</v>
      </c>
      <c r="L198">
        <v>527.82839999999999</v>
      </c>
      <c r="M198">
        <v>25.3</v>
      </c>
      <c r="N198">
        <v>0</v>
      </c>
      <c r="O198">
        <v>0</v>
      </c>
      <c r="P198">
        <v>3</v>
      </c>
      <c r="Q198">
        <v>0</v>
      </c>
      <c r="R198">
        <v>0</v>
      </c>
      <c r="S198">
        <v>0</v>
      </c>
      <c r="U198">
        <v>0</v>
      </c>
      <c r="V198">
        <v>0</v>
      </c>
      <c r="W198">
        <v>5724.4128000000001</v>
      </c>
      <c r="X198">
        <v>1.9800000000000004</v>
      </c>
      <c r="Y198" s="8">
        <v>48740644.605045557</v>
      </c>
      <c r="Z198" s="8">
        <v>1770489.7</v>
      </c>
      <c r="AA198" s="8">
        <v>50511134.30504556</v>
      </c>
      <c r="AB198">
        <v>8823.8105932971084</v>
      </c>
      <c r="AC198" s="8">
        <v>32620106.30504556</v>
      </c>
      <c r="AD198">
        <v>50535202.193119973</v>
      </c>
      <c r="AE198">
        <v>0</v>
      </c>
      <c r="AF198">
        <v>172756.44</v>
      </c>
      <c r="AG198">
        <v>172756.44</v>
      </c>
      <c r="AH198">
        <v>157943.79999999999</v>
      </c>
      <c r="AI198">
        <v>-14812.64</v>
      </c>
      <c r="AJ198">
        <v>50683890.745045558</v>
      </c>
      <c r="AK198">
        <v>15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501597.89484976925</v>
      </c>
      <c r="AR198">
        <v>0</v>
      </c>
      <c r="AS198">
        <v>10487913.561009113</v>
      </c>
      <c r="AT198">
        <v>5724412.7999999998</v>
      </c>
      <c r="AU198">
        <v>0</v>
      </c>
      <c r="AV198">
        <v>0</v>
      </c>
    </row>
    <row r="199" spans="1:48" x14ac:dyDescent="0.25">
      <c r="A199">
        <v>2255</v>
      </c>
      <c r="B199" t="s">
        <v>476</v>
      </c>
      <c r="C199" t="s">
        <v>468</v>
      </c>
      <c r="D199" t="s">
        <v>477</v>
      </c>
      <c r="E199">
        <v>2117</v>
      </c>
      <c r="F199" s="9">
        <v>2271994</v>
      </c>
      <c r="G199" s="9">
        <v>0</v>
      </c>
      <c r="H199" s="9">
        <v>2271994</v>
      </c>
      <c r="I199">
        <v>870.64</v>
      </c>
      <c r="J199">
        <v>1</v>
      </c>
      <c r="K199">
        <v>0</v>
      </c>
      <c r="L199">
        <v>95.770399999999995</v>
      </c>
      <c r="M199">
        <v>12.9</v>
      </c>
      <c r="N199">
        <v>0</v>
      </c>
      <c r="O199">
        <v>0</v>
      </c>
      <c r="P199">
        <v>2</v>
      </c>
      <c r="Q199">
        <v>0</v>
      </c>
      <c r="R199">
        <v>0</v>
      </c>
      <c r="S199">
        <v>0</v>
      </c>
      <c r="U199">
        <v>0</v>
      </c>
      <c r="V199">
        <v>0</v>
      </c>
      <c r="W199">
        <v>1080.5128999999999</v>
      </c>
      <c r="X199">
        <v>-1.8499999999999996</v>
      </c>
      <c r="Y199" s="8">
        <v>9006425.201763507</v>
      </c>
      <c r="Z199" s="8">
        <v>306757.5</v>
      </c>
      <c r="AA199" s="8">
        <v>9313182.701763507</v>
      </c>
      <c r="AB199">
        <v>8619.2239831319985</v>
      </c>
      <c r="AC199" s="8">
        <v>7041188.701763507</v>
      </c>
      <c r="AD199">
        <v>9317630.0297679491</v>
      </c>
      <c r="AE199">
        <v>0</v>
      </c>
      <c r="AF199">
        <v>41273.279999999999</v>
      </c>
      <c r="AG199">
        <v>41273.279999999999</v>
      </c>
      <c r="AH199">
        <v>16850.830000000002</v>
      </c>
      <c r="AI199">
        <v>-24422.45</v>
      </c>
      <c r="AJ199">
        <v>9354455.9817635063</v>
      </c>
      <c r="AK199">
        <v>14.19</v>
      </c>
      <c r="AL199">
        <v>257.27</v>
      </c>
      <c r="AM199">
        <v>257.27</v>
      </c>
      <c r="AN199">
        <v>49374.879999999997</v>
      </c>
      <c r="AO199">
        <v>49374.879999999997</v>
      </c>
      <c r="AP199">
        <v>0</v>
      </c>
      <c r="AQ199">
        <v>86279.130113164545</v>
      </c>
      <c r="AR199">
        <v>0</v>
      </c>
      <c r="AS199">
        <v>1927358.2063527014</v>
      </c>
      <c r="AT199">
        <v>1080512.8999999999</v>
      </c>
      <c r="AU199">
        <v>0</v>
      </c>
      <c r="AV199">
        <v>0</v>
      </c>
    </row>
    <row r="200" spans="1:48" x14ac:dyDescent="0.25">
      <c r="A200">
        <v>2256</v>
      </c>
      <c r="B200" t="s">
        <v>478</v>
      </c>
      <c r="C200" t="s">
        <v>468</v>
      </c>
      <c r="D200" t="s">
        <v>479</v>
      </c>
      <c r="E200">
        <v>2117</v>
      </c>
      <c r="F200" s="9">
        <v>15569524</v>
      </c>
      <c r="G200" s="9">
        <v>0</v>
      </c>
      <c r="H200" s="9">
        <v>15569524</v>
      </c>
      <c r="I200">
        <v>6580.66</v>
      </c>
      <c r="J200">
        <v>1</v>
      </c>
      <c r="K200">
        <v>0</v>
      </c>
      <c r="L200">
        <v>723.87260000000003</v>
      </c>
      <c r="M200">
        <v>13.8</v>
      </c>
      <c r="N200">
        <v>0</v>
      </c>
      <c r="O200">
        <v>0</v>
      </c>
      <c r="P200">
        <v>6.5</v>
      </c>
      <c r="Q200">
        <v>0</v>
      </c>
      <c r="R200">
        <v>0</v>
      </c>
      <c r="S200">
        <v>0</v>
      </c>
      <c r="U200">
        <v>0</v>
      </c>
      <c r="V200">
        <v>0</v>
      </c>
      <c r="W200">
        <v>7887.4417000000003</v>
      </c>
      <c r="X200">
        <v>2.2599999999999998</v>
      </c>
      <c r="Y200" s="8">
        <v>67261135.036940634</v>
      </c>
      <c r="Z200" s="8">
        <v>1700598.2</v>
      </c>
      <c r="AA200" s="8">
        <v>68961733.236940637</v>
      </c>
      <c r="AB200">
        <v>8743.23207193286</v>
      </c>
      <c r="AC200" s="8">
        <v>53392209.236940637</v>
      </c>
      <c r="AD200">
        <v>68994946.451147079</v>
      </c>
      <c r="AE200">
        <v>230357.88</v>
      </c>
      <c r="AF200">
        <v>74666.09</v>
      </c>
      <c r="AG200">
        <v>74666.09</v>
      </c>
      <c r="AH200">
        <v>120463.9</v>
      </c>
      <c r="AI200">
        <v>45797.81</v>
      </c>
      <c r="AJ200">
        <v>69266757.206940636</v>
      </c>
      <c r="AK200">
        <v>15.38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673413.75356349605</v>
      </c>
      <c r="AR200">
        <v>0</v>
      </c>
      <c r="AS200">
        <v>14202630.64338813</v>
      </c>
      <c r="AT200">
        <v>7887441.7000000002</v>
      </c>
      <c r="AU200">
        <v>0</v>
      </c>
      <c r="AV200">
        <v>0</v>
      </c>
    </row>
    <row r="201" spans="1:48" x14ac:dyDescent="0.25">
      <c r="A201">
        <v>2257</v>
      </c>
      <c r="B201" t="s">
        <v>480</v>
      </c>
      <c r="C201" t="s">
        <v>468</v>
      </c>
      <c r="D201" t="s">
        <v>481</v>
      </c>
      <c r="E201">
        <v>2117</v>
      </c>
      <c r="F201" s="9">
        <v>1925626</v>
      </c>
      <c r="G201" s="9">
        <v>0</v>
      </c>
      <c r="H201" s="9">
        <v>1925626</v>
      </c>
      <c r="I201">
        <v>899.13</v>
      </c>
      <c r="J201">
        <v>1</v>
      </c>
      <c r="K201">
        <v>0</v>
      </c>
      <c r="L201">
        <v>98.904300000000006</v>
      </c>
      <c r="M201">
        <v>3.6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U201">
        <v>0</v>
      </c>
      <c r="V201">
        <v>0</v>
      </c>
      <c r="W201">
        <v>1191.0633</v>
      </c>
      <c r="X201">
        <v>-5.05</v>
      </c>
      <c r="Y201" s="8">
        <v>9749569.8145953249</v>
      </c>
      <c r="Z201" s="8">
        <v>253059.8</v>
      </c>
      <c r="AA201" s="8">
        <v>10002629.614595326</v>
      </c>
      <c r="AB201">
        <v>8398.0671846704754</v>
      </c>
      <c r="AC201" s="8">
        <v>8077003.6145953257</v>
      </c>
      <c r="AD201">
        <v>10007443.903716302</v>
      </c>
      <c r="AE201">
        <v>0</v>
      </c>
      <c r="AF201">
        <v>76799.430000000008</v>
      </c>
      <c r="AG201">
        <v>76799.430000000008</v>
      </c>
      <c r="AH201">
        <v>63900.37</v>
      </c>
      <c r="AI201">
        <v>-12899.06</v>
      </c>
      <c r="AJ201">
        <v>10079429.044595325</v>
      </c>
      <c r="AK201">
        <v>12.16</v>
      </c>
      <c r="AL201">
        <v>235.07</v>
      </c>
      <c r="AM201">
        <v>235.07</v>
      </c>
      <c r="AN201">
        <v>45114.28</v>
      </c>
      <c r="AO201">
        <v>45114.28</v>
      </c>
      <c r="AP201">
        <v>0</v>
      </c>
      <c r="AQ201">
        <v>96604.704488181582</v>
      </c>
      <c r="AR201">
        <v>0</v>
      </c>
      <c r="AS201">
        <v>2063917.9569190652</v>
      </c>
      <c r="AT201">
        <v>1191063.3</v>
      </c>
      <c r="AU201">
        <v>0</v>
      </c>
      <c r="AV201">
        <v>0</v>
      </c>
    </row>
    <row r="202" spans="1:48" x14ac:dyDescent="0.25">
      <c r="A202">
        <v>3476</v>
      </c>
      <c r="C202" t="s">
        <v>482</v>
      </c>
      <c r="D202" t="s">
        <v>483</v>
      </c>
      <c r="E202" t="s">
        <v>484</v>
      </c>
      <c r="F202" s="9">
        <v>0</v>
      </c>
      <c r="G202" s="9">
        <v>0</v>
      </c>
      <c r="H202" s="9">
        <v>0</v>
      </c>
      <c r="I202">
        <v>145.69</v>
      </c>
      <c r="J202">
        <v>1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U202">
        <v>0</v>
      </c>
      <c r="V202">
        <v>0</v>
      </c>
      <c r="W202">
        <v>243.34</v>
      </c>
      <c r="X202">
        <v>0</v>
      </c>
      <c r="Y202" s="8">
        <v>2049380.8442476476</v>
      </c>
      <c r="Z202" s="8">
        <v>0</v>
      </c>
      <c r="AA202" s="8">
        <v>2049380.8442476476</v>
      </c>
      <c r="AB202">
        <v>8421.8823220500017</v>
      </c>
      <c r="AC202" s="8">
        <v>2049380.8442476476</v>
      </c>
      <c r="AD202">
        <v>2050392.8183235114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2049380.8442476476</v>
      </c>
      <c r="AK202">
        <v>14.27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  <c r="AS202">
        <v>409876.16884952952</v>
      </c>
      <c r="AT202">
        <v>243340</v>
      </c>
      <c r="AU202">
        <v>0</v>
      </c>
      <c r="AV202">
        <v>0</v>
      </c>
    </row>
    <row r="203" spans="1:48" x14ac:dyDescent="0.25">
      <c r="A203">
        <v>3477</v>
      </c>
      <c r="C203" t="s">
        <v>482</v>
      </c>
      <c r="D203" t="s">
        <v>485</v>
      </c>
      <c r="E203" t="s">
        <v>484</v>
      </c>
      <c r="F203" s="9">
        <v>0</v>
      </c>
      <c r="G203" s="9">
        <v>0</v>
      </c>
      <c r="H203" s="9">
        <v>0</v>
      </c>
      <c r="I203">
        <v>301.69</v>
      </c>
      <c r="J203">
        <v>1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U203">
        <v>0</v>
      </c>
      <c r="V203">
        <v>0</v>
      </c>
      <c r="W203">
        <v>649.1</v>
      </c>
      <c r="X203">
        <v>0</v>
      </c>
      <c r="Y203" s="8">
        <v>5466643.8152426565</v>
      </c>
      <c r="Z203" s="8">
        <v>0</v>
      </c>
      <c r="AA203" s="8">
        <v>5466643.8152426565</v>
      </c>
      <c r="AB203">
        <v>8421.8823220500017</v>
      </c>
      <c r="AC203" s="8">
        <v>5466643.8152426565</v>
      </c>
      <c r="AD203">
        <v>5469343.2167904628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5466643.8152426565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  <c r="AS203">
        <v>1093328.7630485313</v>
      </c>
      <c r="AT203">
        <v>649100</v>
      </c>
      <c r="AU203">
        <v>0</v>
      </c>
      <c r="AV203">
        <v>0</v>
      </c>
    </row>
    <row r="204" spans="1:48" x14ac:dyDescent="0.25">
      <c r="D204" t="s">
        <v>486</v>
      </c>
      <c r="F204" s="9">
        <v>2013711720</v>
      </c>
      <c r="G204" s="9">
        <v>-12968894.457851637</v>
      </c>
      <c r="H204" s="9">
        <v>2000742825.5421484</v>
      </c>
      <c r="I204">
        <v>574146.59</v>
      </c>
      <c r="K204">
        <v>0</v>
      </c>
      <c r="L204">
        <v>62561.013500000001</v>
      </c>
      <c r="M204">
        <v>6832.3000000000029</v>
      </c>
      <c r="N204">
        <v>0</v>
      </c>
      <c r="O204">
        <v>0</v>
      </c>
      <c r="P204">
        <v>897.5</v>
      </c>
      <c r="Q204">
        <v>0</v>
      </c>
      <c r="R204">
        <v>0</v>
      </c>
      <c r="S204">
        <v>0</v>
      </c>
      <c r="U204">
        <v>0</v>
      </c>
      <c r="V204">
        <v>0</v>
      </c>
      <c r="W204">
        <v>704654.2374000001</v>
      </c>
      <c r="X204">
        <v>14.190000000000001</v>
      </c>
      <c r="Y204" s="8">
        <v>5935369584.0659819</v>
      </c>
      <c r="Z204" s="8">
        <v>236064322.50000006</v>
      </c>
      <c r="AA204" s="8">
        <v>6171433906.565979</v>
      </c>
      <c r="AB204">
        <v>1760555.7055702729</v>
      </c>
      <c r="AC204" s="8">
        <v>4170691081.0238304</v>
      </c>
      <c r="AD204">
        <v>6174364762.5689526</v>
      </c>
      <c r="AE204">
        <v>2930856.2309599994</v>
      </c>
      <c r="AF204">
        <v>35000000.000000007</v>
      </c>
      <c r="AG204">
        <v>35000000.000000007</v>
      </c>
      <c r="AH204">
        <v>34999999.999999985</v>
      </c>
      <c r="AI204">
        <v>-5.2568793762475252E-10</v>
      </c>
      <c r="AJ204">
        <v>6209364762.7969389</v>
      </c>
      <c r="AL204">
        <v>13026.359999999995</v>
      </c>
      <c r="AM204">
        <v>13026.359999999995</v>
      </c>
      <c r="AN204">
        <v>2500000.0000000005</v>
      </c>
      <c r="AO204">
        <v>2500000.0000000005</v>
      </c>
      <c r="AP204">
        <v>0</v>
      </c>
      <c r="AQ204">
        <v>54977077.999999978</v>
      </c>
      <c r="AR204">
        <v>129729554.05000001</v>
      </c>
      <c r="AS204">
        <v>1289085817.0593879</v>
      </c>
      <c r="AT204">
        <v>704654237.39999974</v>
      </c>
      <c r="AU204">
        <v>46034433.229999997</v>
      </c>
      <c r="AV204">
        <v>83695120.819999993</v>
      </c>
    </row>
    <row r="206" spans="1:48" x14ac:dyDescent="0.25">
      <c r="D206" t="s">
        <v>487</v>
      </c>
      <c r="H206" s="9">
        <v>-1899381544.9783897</v>
      </c>
      <c r="W206">
        <v>0</v>
      </c>
      <c r="X206">
        <v>0</v>
      </c>
      <c r="Y206" s="8">
        <v>0</v>
      </c>
      <c r="Z206" s="8">
        <v>0</v>
      </c>
      <c r="AA206" s="8">
        <v>0</v>
      </c>
      <c r="AB206">
        <v>1899381544.9783897</v>
      </c>
      <c r="AC206" s="8">
        <v>0</v>
      </c>
      <c r="AI206">
        <v>0</v>
      </c>
    </row>
    <row r="208" spans="1:48" x14ac:dyDescent="0.25">
      <c r="D208" t="s">
        <v>486</v>
      </c>
      <c r="F208" s="9">
        <v>2013711720</v>
      </c>
      <c r="G208" s="9">
        <v>-12968894.457851637</v>
      </c>
      <c r="H208" s="9">
        <v>2000742825.5421484</v>
      </c>
      <c r="I208">
        <v>574146.59</v>
      </c>
      <c r="K208">
        <v>0</v>
      </c>
      <c r="L208">
        <v>62561.013500000001</v>
      </c>
      <c r="M208">
        <v>6832.3000000000029</v>
      </c>
      <c r="N208">
        <v>0</v>
      </c>
      <c r="O208">
        <v>0</v>
      </c>
      <c r="P208">
        <v>897.5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704654.2374000001</v>
      </c>
      <c r="X208">
        <v>14.190000000000001</v>
      </c>
      <c r="Y208" s="8">
        <v>5935369584.0659819</v>
      </c>
      <c r="Z208" s="8">
        <v>236064322.50000006</v>
      </c>
      <c r="AA208" s="8">
        <v>6171433906.565979</v>
      </c>
      <c r="AB208">
        <v>8758.1023131813472</v>
      </c>
      <c r="AC208" s="8">
        <v>4170691081.0238304</v>
      </c>
      <c r="AD208">
        <v>6174364762.5689526</v>
      </c>
      <c r="AE208">
        <v>2930856.2309599994</v>
      </c>
      <c r="AF208">
        <v>35000000.000000007</v>
      </c>
      <c r="AG208">
        <v>35000000.000000007</v>
      </c>
      <c r="AH208">
        <v>34999999.999999985</v>
      </c>
      <c r="AI208">
        <v>-5.2568793762475252E-10</v>
      </c>
      <c r="AJ208">
        <v>6209364762.7969389</v>
      </c>
      <c r="AK208">
        <v>0</v>
      </c>
      <c r="AL208">
        <v>13026.359999999995</v>
      </c>
      <c r="AM208">
        <v>13026.359999999995</v>
      </c>
      <c r="AN208">
        <v>2500000.0000000005</v>
      </c>
      <c r="AO208">
        <v>2500000.0000000005</v>
      </c>
      <c r="AP208">
        <v>0</v>
      </c>
      <c r="AQ208">
        <v>54977077.999999978</v>
      </c>
      <c r="AR208">
        <v>129729554.05000001</v>
      </c>
      <c r="AS208">
        <v>1289085817.0593879</v>
      </c>
      <c r="AT208">
        <v>704654237.39999974</v>
      </c>
      <c r="AU208">
        <v>46034433.229999997</v>
      </c>
      <c r="AV208">
        <v>83695120.819999993</v>
      </c>
    </row>
    <row r="210" spans="4:30" x14ac:dyDescent="0.25">
      <c r="D210" t="s">
        <v>488</v>
      </c>
      <c r="F210" s="9">
        <v>101361280.56375858</v>
      </c>
      <c r="G210" s="9">
        <v>0</v>
      </c>
      <c r="H210" s="9">
        <v>101361280.56375858</v>
      </c>
      <c r="K210">
        <v>533160</v>
      </c>
      <c r="L210">
        <v>57849</v>
      </c>
      <c r="M210">
        <v>5000</v>
      </c>
      <c r="N210">
        <v>27089</v>
      </c>
      <c r="O210">
        <v>1334</v>
      </c>
      <c r="P210">
        <v>861</v>
      </c>
      <c r="Q210">
        <v>20810</v>
      </c>
      <c r="R210">
        <v>2481</v>
      </c>
      <c r="S210">
        <v>6956</v>
      </c>
      <c r="U210">
        <v>655540</v>
      </c>
      <c r="W210">
        <v>704654.2374000001</v>
      </c>
      <c r="AA210" s="8">
        <v>6171433906.5709019</v>
      </c>
      <c r="AD210">
        <v>6174364762.5709019</v>
      </c>
    </row>
    <row r="212" spans="4:30" x14ac:dyDescent="0.25">
      <c r="D212" t="s">
        <v>489</v>
      </c>
      <c r="F212" s="9">
        <v>1912350439.4362414</v>
      </c>
      <c r="G212" s="9">
        <v>-12968894.457851637</v>
      </c>
      <c r="H212" s="9">
        <v>1899381544.9783897</v>
      </c>
      <c r="K212">
        <v>-533160</v>
      </c>
      <c r="L212">
        <v>4712.0135000000009</v>
      </c>
      <c r="M212">
        <v>1832.3000000000029</v>
      </c>
      <c r="N212">
        <v>-27089</v>
      </c>
      <c r="O212">
        <v>-1334</v>
      </c>
      <c r="P212">
        <v>36.5</v>
      </c>
      <c r="Q212">
        <v>-20810</v>
      </c>
      <c r="R212">
        <v>-2481</v>
      </c>
      <c r="S212">
        <v>-6956</v>
      </c>
      <c r="T212">
        <v>0</v>
      </c>
      <c r="AA212" s="8">
        <v>4.9228668212890625E-3</v>
      </c>
      <c r="AD212">
        <v>1.949310302734375E-3</v>
      </c>
    </row>
    <row r="214" spans="4:30" x14ac:dyDescent="0.25">
      <c r="D214" t="s">
        <v>490</v>
      </c>
      <c r="K214">
        <v>189</v>
      </c>
      <c r="L214">
        <v>153</v>
      </c>
      <c r="M214">
        <v>153</v>
      </c>
      <c r="N214">
        <v>153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162</v>
      </c>
      <c r="V214">
        <v>162</v>
      </c>
    </row>
    <row r="216" spans="4:30" x14ac:dyDescent="0.25">
      <c r="AB216" t="s">
        <v>491</v>
      </c>
      <c r="AC216" s="8">
        <v>4311318124.2843399</v>
      </c>
    </row>
    <row r="217" spans="4:30" x14ac:dyDescent="0.25">
      <c r="AB217" t="s">
        <v>492</v>
      </c>
      <c r="AC217" s="8">
        <v>7516024.6594903041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2AA6B-C032-428A-BE94-2CA538FBD832}">
  <dimension ref="A1:N34"/>
  <sheetViews>
    <sheetView zoomScale="80" zoomScaleNormal="8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L13" sqref="L13"/>
    </sheetView>
  </sheetViews>
  <sheetFormatPr defaultRowHeight="15" x14ac:dyDescent="0.25"/>
  <cols>
    <col min="3" max="3" width="21.42578125" bestFit="1" customWidth="1"/>
    <col min="4" max="4" width="14.85546875" bestFit="1" customWidth="1"/>
    <col min="5" max="5" width="16.140625" style="7" bestFit="1" customWidth="1"/>
    <col min="6" max="6" width="28.28515625" bestFit="1" customWidth="1"/>
    <col min="7" max="7" width="23.5703125" bestFit="1" customWidth="1"/>
    <col min="8" max="8" width="30.28515625" bestFit="1" customWidth="1"/>
    <col min="9" max="9" width="19.85546875" style="7" bestFit="1" customWidth="1"/>
    <col min="10" max="10" width="9.7109375" bestFit="1" customWidth="1"/>
    <col min="11" max="11" width="16.140625" bestFit="1" customWidth="1"/>
    <col min="12" max="12" width="16.140625" style="7" bestFit="1" customWidth="1"/>
    <col min="14" max="14" width="14.85546875" style="2" bestFit="1" customWidth="1"/>
  </cols>
  <sheetData>
    <row r="1" spans="1:12" x14ac:dyDescent="0.25">
      <c r="A1" t="s">
        <v>0</v>
      </c>
      <c r="B1" t="s">
        <v>2</v>
      </c>
    </row>
    <row r="2" spans="1:12" x14ac:dyDescent="0.25">
      <c r="A2">
        <v>2020</v>
      </c>
      <c r="B2">
        <v>0</v>
      </c>
    </row>
    <row r="3" spans="1:12" x14ac:dyDescent="0.25">
      <c r="E3"/>
      <c r="I3"/>
      <c r="L3"/>
    </row>
    <row r="4" spans="1:12" x14ac:dyDescent="0.25">
      <c r="A4" t="s">
        <v>4</v>
      </c>
      <c r="B4" t="s">
        <v>7</v>
      </c>
      <c r="C4" t="s">
        <v>544</v>
      </c>
      <c r="D4" t="s">
        <v>545</v>
      </c>
      <c r="E4" s="7" t="s">
        <v>546</v>
      </c>
      <c r="F4" t="s">
        <v>547</v>
      </c>
      <c r="G4" t="s">
        <v>548</v>
      </c>
      <c r="H4" t="s">
        <v>549</v>
      </c>
      <c r="I4" s="7" t="s">
        <v>550</v>
      </c>
      <c r="J4" t="s">
        <v>551</v>
      </c>
      <c r="K4" t="s">
        <v>32</v>
      </c>
      <c r="L4" s="7" t="s">
        <v>552</v>
      </c>
    </row>
    <row r="5" spans="1:12" x14ac:dyDescent="0.25">
      <c r="A5">
        <v>1902</v>
      </c>
      <c r="B5" t="s">
        <v>553</v>
      </c>
      <c r="C5" s="2">
        <v>621137824.7521348</v>
      </c>
      <c r="D5" s="2">
        <v>69609.444099999993</v>
      </c>
      <c r="E5" s="8">
        <v>17462916</v>
      </c>
      <c r="F5" s="2">
        <v>29268274.464760303</v>
      </c>
      <c r="G5" s="2">
        <v>28458388.508487139</v>
      </c>
      <c r="H5" s="2">
        <v>28458388.508487139</v>
      </c>
      <c r="I5" s="8">
        <v>27782867.545125533</v>
      </c>
      <c r="J5" s="2">
        <v>399.12497369197547</v>
      </c>
      <c r="K5" s="2">
        <v>10319951.550000001</v>
      </c>
      <c r="L5" s="8">
        <v>10319951.550000001</v>
      </c>
    </row>
    <row r="6" spans="1:12" x14ac:dyDescent="0.25">
      <c r="A6">
        <v>1949</v>
      </c>
      <c r="B6" t="s">
        <v>554</v>
      </c>
      <c r="C6" s="2">
        <v>138590152.32813519</v>
      </c>
      <c r="D6" s="2">
        <v>15859.568899999998</v>
      </c>
      <c r="E6" s="8">
        <v>3922678</v>
      </c>
      <c r="F6" s="2">
        <v>6530426.0259330776</v>
      </c>
      <c r="G6" s="2">
        <v>6349721.8189511476</v>
      </c>
      <c r="H6" s="2">
        <v>6349721.8189511476</v>
      </c>
      <c r="I6" s="8">
        <v>6198997.5360587109</v>
      </c>
      <c r="J6" s="2">
        <v>390.86797220942816</v>
      </c>
      <c r="K6" s="2">
        <v>2276319.54</v>
      </c>
      <c r="L6" s="8">
        <v>2276319.54</v>
      </c>
    </row>
    <row r="7" spans="1:12" x14ac:dyDescent="0.25">
      <c r="A7">
        <v>1975</v>
      </c>
      <c r="B7" t="s">
        <v>555</v>
      </c>
      <c r="C7" s="2">
        <v>305593728.74324977</v>
      </c>
      <c r="D7" s="2">
        <v>34559.063899999994</v>
      </c>
      <c r="E7" s="8">
        <v>2674932</v>
      </c>
      <c r="F7" s="2">
        <v>14399704.495755238</v>
      </c>
      <c r="G7" s="2">
        <v>14001248.534176867</v>
      </c>
      <c r="H7" s="2">
        <v>14001248.534176867</v>
      </c>
      <c r="I7" s="8">
        <v>13668898.833657047</v>
      </c>
      <c r="J7" s="2">
        <v>395.52283225058795</v>
      </c>
      <c r="K7" s="2">
        <v>10993966.83</v>
      </c>
      <c r="L7" s="8">
        <v>10993966.83</v>
      </c>
    </row>
    <row r="8" spans="1:12" x14ac:dyDescent="0.25">
      <c r="A8">
        <v>1980</v>
      </c>
      <c r="B8" t="s">
        <v>556</v>
      </c>
      <c r="C8" s="2">
        <v>147805692.88341632</v>
      </c>
      <c r="D8" s="2">
        <v>16775.334300000002</v>
      </c>
      <c r="E8" s="8">
        <v>4686484</v>
      </c>
      <c r="F8" s="2">
        <v>6964666.1568101998</v>
      </c>
      <c r="G8" s="2">
        <v>6771946.0387409581</v>
      </c>
      <c r="H8" s="2">
        <v>6771946.0387409581</v>
      </c>
      <c r="I8" s="8">
        <v>6611199.3572990764</v>
      </c>
      <c r="J8" s="2">
        <v>394.10239099074619</v>
      </c>
      <c r="K8" s="2">
        <v>1924715.36</v>
      </c>
      <c r="L8" s="8">
        <v>1924715.36</v>
      </c>
    </row>
    <row r="9" spans="1:12" x14ac:dyDescent="0.25">
      <c r="A9">
        <v>2004</v>
      </c>
      <c r="B9" t="s">
        <v>557</v>
      </c>
      <c r="C9" s="2">
        <v>26958414.425145417</v>
      </c>
      <c r="D9" s="2">
        <v>3050.0913000000005</v>
      </c>
      <c r="E9" s="8">
        <v>2789775</v>
      </c>
      <c r="F9" s="2">
        <v>1270291.779195335</v>
      </c>
      <c r="G9" s="2">
        <v>1235141.3820108941</v>
      </c>
      <c r="H9" s="2">
        <v>1415041</v>
      </c>
      <c r="I9" s="8">
        <v>1415041</v>
      </c>
      <c r="J9" s="2">
        <v>463.93398125492172</v>
      </c>
      <c r="K9" s="2">
        <v>-1374734</v>
      </c>
      <c r="L9" s="8">
        <v>0</v>
      </c>
    </row>
    <row r="10" spans="1:12" x14ac:dyDescent="0.25">
      <c r="A10">
        <v>2007</v>
      </c>
      <c r="B10" t="s">
        <v>558</v>
      </c>
      <c r="C10" s="2">
        <v>13916285.913210686</v>
      </c>
      <c r="D10" s="2">
        <v>1529.1713000000002</v>
      </c>
      <c r="E10" s="8">
        <v>2136195</v>
      </c>
      <c r="F10" s="2">
        <v>655741.22104134178</v>
      </c>
      <c r="G10" s="2">
        <v>637596.12654626905</v>
      </c>
      <c r="H10" s="2">
        <v>1415041</v>
      </c>
      <c r="I10" s="8">
        <v>1415041</v>
      </c>
      <c r="J10" s="2">
        <v>925.36460761459477</v>
      </c>
      <c r="K10" s="2">
        <v>-721154</v>
      </c>
      <c r="L10" s="8">
        <v>0</v>
      </c>
    </row>
    <row r="11" spans="1:12" x14ac:dyDescent="0.25">
      <c r="A11">
        <v>2013</v>
      </c>
      <c r="B11" t="s">
        <v>559</v>
      </c>
      <c r="C11" s="2">
        <v>24597244.978845891</v>
      </c>
      <c r="D11" s="2">
        <v>2815.4141</v>
      </c>
      <c r="E11" s="8">
        <v>489177</v>
      </c>
      <c r="F11" s="2">
        <v>1159032.4859142054</v>
      </c>
      <c r="G11" s="2">
        <v>1126960.7580664812</v>
      </c>
      <c r="H11" s="2">
        <v>1415041</v>
      </c>
      <c r="I11" s="8">
        <v>1415041</v>
      </c>
      <c r="J11" s="2">
        <v>502.60492763746549</v>
      </c>
      <c r="K11" s="2">
        <v>925864</v>
      </c>
      <c r="L11" s="8">
        <v>925864</v>
      </c>
    </row>
    <row r="12" spans="1:12" x14ac:dyDescent="0.25">
      <c r="A12">
        <v>2025</v>
      </c>
      <c r="B12" t="s">
        <v>560</v>
      </c>
      <c r="C12" s="2">
        <v>536900495.92193544</v>
      </c>
      <c r="D12" s="2">
        <v>61471.325400000016</v>
      </c>
      <c r="E12" s="8">
        <v>12171587</v>
      </c>
      <c r="F12" s="2">
        <v>25298976.247630488</v>
      </c>
      <c r="G12" s="2">
        <v>24598925.221536897</v>
      </c>
      <c r="H12" s="2">
        <v>24598925.221536897</v>
      </c>
      <c r="I12" s="8">
        <v>24015016.90717971</v>
      </c>
      <c r="J12" s="2">
        <v>390.67023121612573</v>
      </c>
      <c r="K12" s="2">
        <v>11843429.91</v>
      </c>
      <c r="L12" s="8">
        <v>11843429.91</v>
      </c>
    </row>
    <row r="13" spans="1:12" x14ac:dyDescent="0.25">
      <c r="A13">
        <v>2049</v>
      </c>
      <c r="B13" t="s">
        <v>561</v>
      </c>
      <c r="C13" s="2">
        <v>42294212.448967241</v>
      </c>
      <c r="D13" s="2">
        <v>4835.0102000000006</v>
      </c>
      <c r="E13" s="8">
        <v>358022</v>
      </c>
      <c r="F13" s="2">
        <v>1992921.00544872</v>
      </c>
      <c r="G13" s="2">
        <v>1937774.647701595</v>
      </c>
      <c r="H13" s="2">
        <v>1937774.647701595</v>
      </c>
      <c r="I13" s="8">
        <v>1891777.4052223628</v>
      </c>
      <c r="J13" s="2">
        <v>391.26647658827329</v>
      </c>
      <c r="K13" s="2">
        <v>1533755.41</v>
      </c>
      <c r="L13" s="8">
        <v>1533755.41</v>
      </c>
    </row>
    <row r="14" spans="1:12" x14ac:dyDescent="0.25">
      <c r="A14">
        <v>2058</v>
      </c>
      <c r="B14" t="s">
        <v>562</v>
      </c>
      <c r="C14" s="2">
        <v>16031158.690100387</v>
      </c>
      <c r="D14" s="2">
        <v>1814.1709999999998</v>
      </c>
      <c r="E14" s="8">
        <v>614930</v>
      </c>
      <c r="F14" s="2">
        <v>755394.91209897178</v>
      </c>
      <c r="G14" s="2">
        <v>734492.28828745324</v>
      </c>
      <c r="H14" s="2">
        <v>1415041</v>
      </c>
      <c r="I14" s="8">
        <v>1415041</v>
      </c>
      <c r="J14" s="2">
        <v>779.99317594647925</v>
      </c>
      <c r="K14" s="2">
        <v>800111</v>
      </c>
      <c r="L14" s="8">
        <v>800111</v>
      </c>
    </row>
    <row r="15" spans="1:12" x14ac:dyDescent="0.25">
      <c r="A15">
        <v>2064</v>
      </c>
      <c r="B15" t="s">
        <v>563</v>
      </c>
      <c r="C15" s="2">
        <v>486104695.23816472</v>
      </c>
      <c r="D15" s="2">
        <v>55306.793699999995</v>
      </c>
      <c r="E15" s="8">
        <v>7604935</v>
      </c>
      <c r="F15" s="2">
        <v>22905456.843683176</v>
      </c>
      <c r="G15" s="2">
        <v>22271637.18198581</v>
      </c>
      <c r="H15" s="2">
        <v>22271637.18198581</v>
      </c>
      <c r="I15" s="8">
        <v>21742972.046912249</v>
      </c>
      <c r="J15" s="2">
        <v>393.13383749657237</v>
      </c>
      <c r="K15" s="2">
        <v>14138037.050000001</v>
      </c>
      <c r="L15" s="8">
        <v>14138037.050000001</v>
      </c>
    </row>
    <row r="16" spans="1:12" x14ac:dyDescent="0.25">
      <c r="A16">
        <v>2098</v>
      </c>
      <c r="B16" t="s">
        <v>564</v>
      </c>
      <c r="C16" s="2">
        <v>393295301.76983172</v>
      </c>
      <c r="D16" s="2">
        <v>44940.300900000002</v>
      </c>
      <c r="E16" s="8">
        <v>8068270</v>
      </c>
      <c r="F16" s="2">
        <v>18532239.350410935</v>
      </c>
      <c r="G16" s="2">
        <v>18019431.517948452</v>
      </c>
      <c r="H16" s="2">
        <v>18019431.517948452</v>
      </c>
      <c r="I16" s="8">
        <v>17591701.615582306</v>
      </c>
      <c r="J16" s="2">
        <v>391.44601311697727</v>
      </c>
      <c r="K16" s="2">
        <v>9523431.6199999992</v>
      </c>
      <c r="L16" s="8">
        <v>9523431.6199999992</v>
      </c>
    </row>
    <row r="17" spans="1:12" x14ac:dyDescent="0.25">
      <c r="A17">
        <v>2106</v>
      </c>
      <c r="B17" t="s">
        <v>565</v>
      </c>
      <c r="C17" s="2">
        <v>66886583.097592384</v>
      </c>
      <c r="D17" s="2">
        <v>7577.3209999999999</v>
      </c>
      <c r="E17" s="8">
        <v>693253</v>
      </c>
      <c r="F17" s="2">
        <v>3151723.8108813195</v>
      </c>
      <c r="G17" s="2">
        <v>3064512.0808028062</v>
      </c>
      <c r="H17" s="2">
        <v>3064512.0808028062</v>
      </c>
      <c r="I17" s="8">
        <v>2991769.3057704177</v>
      </c>
      <c r="J17" s="2">
        <v>394.83206607855436</v>
      </c>
      <c r="K17" s="2">
        <v>2298516.31</v>
      </c>
      <c r="L17" s="8">
        <v>2298516.31</v>
      </c>
    </row>
    <row r="18" spans="1:12" x14ac:dyDescent="0.25">
      <c r="A18">
        <v>2117</v>
      </c>
      <c r="B18" t="s">
        <v>566</v>
      </c>
      <c r="C18" s="2">
        <v>915053048.11603665</v>
      </c>
      <c r="D18" s="2">
        <v>104663.08899999998</v>
      </c>
      <c r="E18" s="8">
        <v>12071178</v>
      </c>
      <c r="F18" s="2">
        <v>43117682.895520091</v>
      </c>
      <c r="G18" s="2">
        <v>41924568.286520287</v>
      </c>
      <c r="H18" s="2">
        <v>41924568.286520287</v>
      </c>
      <c r="I18" s="8">
        <v>40929398.628583282</v>
      </c>
      <c r="J18" s="2">
        <v>391.05857680718071</v>
      </c>
      <c r="K18" s="2">
        <v>28858220.629999999</v>
      </c>
      <c r="L18" s="8">
        <v>28858220.629999999</v>
      </c>
    </row>
    <row r="19" spans="1:12" x14ac:dyDescent="0.25">
      <c r="A19">
        <v>2148</v>
      </c>
      <c r="B19" t="s">
        <v>567</v>
      </c>
      <c r="C19" s="2">
        <v>1000936173.5937543</v>
      </c>
      <c r="D19" s="2">
        <v>112992.76460000001</v>
      </c>
      <c r="E19" s="8">
        <v>34770992</v>
      </c>
      <c r="F19" s="2">
        <v>47164531.74001988</v>
      </c>
      <c r="G19" s="2">
        <v>45859436.288067862</v>
      </c>
      <c r="H19" s="2">
        <v>45859436.288067862</v>
      </c>
      <c r="I19" s="8">
        <v>44770864.088299878</v>
      </c>
      <c r="J19" s="2">
        <v>396.22770755978013</v>
      </c>
      <c r="K19" s="2">
        <v>9999872.0899999999</v>
      </c>
      <c r="L19" s="8">
        <v>9999872.0899999999</v>
      </c>
    </row>
    <row r="20" spans="1:12" x14ac:dyDescent="0.25">
      <c r="A20">
        <v>2200</v>
      </c>
      <c r="B20" t="s">
        <v>568</v>
      </c>
      <c r="C20" s="2">
        <v>269678966.9346962</v>
      </c>
      <c r="D20" s="2">
        <v>31343.3789</v>
      </c>
      <c r="E20" s="8">
        <v>7080550</v>
      </c>
      <c r="F20" s="2">
        <v>12707385.876504021</v>
      </c>
      <c r="G20" s="2">
        <v>12355758.267752578</v>
      </c>
      <c r="H20" s="2">
        <v>12355758.267752578</v>
      </c>
      <c r="I20" s="8">
        <v>12062467.812265046</v>
      </c>
      <c r="J20" s="2">
        <v>384.84899317173</v>
      </c>
      <c r="K20" s="2">
        <v>4981917.8099999996</v>
      </c>
      <c r="L20" s="8">
        <v>4981917.8099999996</v>
      </c>
    </row>
    <row r="21" spans="1:12" x14ac:dyDescent="0.25">
      <c r="A21">
        <v>2218</v>
      </c>
      <c r="B21" t="s">
        <v>569</v>
      </c>
      <c r="C21" s="2">
        <v>12221865.469206654</v>
      </c>
      <c r="D21" s="2">
        <v>1372.2665999999999</v>
      </c>
      <c r="E21" s="8">
        <v>3181017</v>
      </c>
      <c r="F21" s="2">
        <v>575899.42001497373</v>
      </c>
      <c r="G21" s="2">
        <v>559963.63763540227</v>
      </c>
      <c r="H21" s="2">
        <v>1415041</v>
      </c>
      <c r="I21" s="8">
        <v>1415041</v>
      </c>
      <c r="J21" s="2">
        <v>1031.1706194700068</v>
      </c>
      <c r="K21" s="2">
        <v>-1765976</v>
      </c>
      <c r="L21" s="8">
        <v>0</v>
      </c>
    </row>
    <row r="22" spans="1:12" x14ac:dyDescent="0.25">
      <c r="A22">
        <v>2223</v>
      </c>
      <c r="B22" t="s">
        <v>570</v>
      </c>
      <c r="C22" s="2">
        <v>84514558.322919652</v>
      </c>
      <c r="D22" s="2">
        <v>9566.1319000000003</v>
      </c>
      <c r="E22" s="8">
        <v>2229444</v>
      </c>
      <c r="F22" s="2">
        <v>3982361.3869438614</v>
      </c>
      <c r="G22" s="2">
        <v>3872164.9842152465</v>
      </c>
      <c r="H22" s="2">
        <v>3872164.9842152465</v>
      </c>
      <c r="I22" s="8">
        <v>3780250.8331503654</v>
      </c>
      <c r="J22" s="2">
        <v>395.17026031706348</v>
      </c>
      <c r="K22" s="2">
        <v>1550806.83</v>
      </c>
      <c r="L22" s="8">
        <v>1550806.83</v>
      </c>
    </row>
    <row r="23" spans="1:12" x14ac:dyDescent="0.25">
      <c r="A23">
        <v>2230</v>
      </c>
      <c r="B23" t="s">
        <v>571</v>
      </c>
      <c r="C23" s="2">
        <v>1099332334.5101054</v>
      </c>
      <c r="D23" s="2">
        <v>123681.1563</v>
      </c>
      <c r="E23" s="8">
        <v>12997873</v>
      </c>
      <c r="F23" s="2">
        <v>51801000.055450037</v>
      </c>
      <c r="G23" s="2">
        <v>50367608.32898093</v>
      </c>
      <c r="H23" s="2">
        <v>50367608.32898093</v>
      </c>
      <c r="I23" s="8">
        <v>49172024.98488307</v>
      </c>
      <c r="J23" s="2">
        <v>397.5708705828381</v>
      </c>
      <c r="K23" s="2">
        <v>36174151.979999997</v>
      </c>
      <c r="L23" s="8">
        <v>36174151.979999997</v>
      </c>
    </row>
    <row r="24" spans="1:12" x14ac:dyDescent="0.25">
      <c r="A24" t="s">
        <v>572</v>
      </c>
      <c r="C24" s="2">
        <v>6201848738.1374483</v>
      </c>
      <c r="D24" s="2">
        <v>703761.79740000004</v>
      </c>
      <c r="E24" s="8">
        <v>136004208</v>
      </c>
      <c r="F24" s="2">
        <v>292233710.17401618</v>
      </c>
      <c r="G24" s="2">
        <v>284147275.89841509</v>
      </c>
      <c r="H24" s="2">
        <v>286928326.7058686</v>
      </c>
      <c r="I24" s="8">
        <v>280285411.89998901</v>
      </c>
      <c r="J24" s="2"/>
      <c r="K24" s="2">
        <v>144281203.91999999</v>
      </c>
      <c r="L24" s="8">
        <v>148143067.91999999</v>
      </c>
    </row>
    <row r="25" spans="1:12" x14ac:dyDescent="0.25">
      <c r="C25" s="2"/>
      <c r="D25" s="2"/>
      <c r="E25" s="8"/>
      <c r="F25" s="2"/>
      <c r="G25" s="2"/>
      <c r="H25" s="2"/>
      <c r="I25" s="8"/>
      <c r="J25" s="2"/>
      <c r="K25" s="2"/>
      <c r="L25" s="8"/>
    </row>
    <row r="26" spans="1:12" x14ac:dyDescent="0.25">
      <c r="A26" t="s">
        <v>573</v>
      </c>
      <c r="C26" s="2"/>
      <c r="D26" s="2"/>
      <c r="E26" s="8"/>
      <c r="F26" s="2"/>
      <c r="G26" s="2"/>
      <c r="H26" s="2">
        <v>3861864</v>
      </c>
      <c r="I26" s="8">
        <v>3861864</v>
      </c>
      <c r="J26" s="2"/>
      <c r="K26" s="2"/>
      <c r="L26" s="8"/>
    </row>
    <row r="28" spans="1:12" x14ac:dyDescent="0.25">
      <c r="A28" t="s">
        <v>486</v>
      </c>
      <c r="C28" s="2">
        <v>6201848738.1374483</v>
      </c>
      <c r="D28" s="2">
        <v>703761.79740000004</v>
      </c>
      <c r="E28" s="8">
        <v>136004208</v>
      </c>
      <c r="F28" s="2">
        <v>292233710.17401618</v>
      </c>
      <c r="G28" s="2">
        <v>284147275.89841509</v>
      </c>
      <c r="H28" s="2">
        <v>290790190.7058686</v>
      </c>
      <c r="I28" s="8">
        <v>284147275.89998901</v>
      </c>
      <c r="J28" s="2"/>
      <c r="K28" s="2">
        <v>144281203.91999999</v>
      </c>
      <c r="L28" s="8">
        <v>148143067.91999999</v>
      </c>
    </row>
    <row r="29" spans="1:12" x14ac:dyDescent="0.25">
      <c r="C29" s="2"/>
      <c r="D29" s="2"/>
      <c r="E29" s="8"/>
      <c r="F29" s="2"/>
      <c r="G29" s="2"/>
      <c r="H29" s="2"/>
      <c r="I29" s="8"/>
      <c r="J29" s="2"/>
      <c r="K29" s="2"/>
      <c r="L29" s="8"/>
    </row>
    <row r="30" spans="1:12" x14ac:dyDescent="0.25">
      <c r="A30" t="s">
        <v>574</v>
      </c>
      <c r="C30" s="2"/>
      <c r="D30" s="2"/>
      <c r="E30" s="8">
        <v>136004208</v>
      </c>
      <c r="F30" s="2"/>
      <c r="G30" s="2">
        <v>284147275.90124696</v>
      </c>
      <c r="H30" s="2"/>
      <c r="I30" s="8">
        <v>284147275.90124696</v>
      </c>
      <c r="J30" s="2"/>
      <c r="K30" s="2">
        <v>148143067.90124696</v>
      </c>
      <c r="L30" s="8"/>
    </row>
    <row r="31" spans="1:12" x14ac:dyDescent="0.25">
      <c r="C31" s="2"/>
      <c r="D31" s="2"/>
      <c r="E31" s="8"/>
      <c r="F31" s="2"/>
      <c r="G31" s="2"/>
      <c r="H31" s="2"/>
      <c r="I31" s="8"/>
      <c r="J31" s="2"/>
      <c r="K31" s="2"/>
      <c r="L31" s="8"/>
    </row>
    <row r="32" spans="1:12" x14ac:dyDescent="0.25">
      <c r="A32" t="s">
        <v>575</v>
      </c>
      <c r="C32" s="2"/>
      <c r="D32" s="2"/>
      <c r="E32" s="8"/>
      <c r="F32" s="2"/>
      <c r="G32" s="3">
        <v>2.831876277923584E-3</v>
      </c>
      <c r="H32" s="3"/>
      <c r="I32" s="11">
        <v>1.2579560279846191E-3</v>
      </c>
      <c r="J32" s="2"/>
      <c r="K32" s="2">
        <v>148143067.91999999</v>
      </c>
      <c r="L32" s="8"/>
    </row>
    <row r="34" spans="3:11" x14ac:dyDescent="0.25">
      <c r="C34" t="s">
        <v>576</v>
      </c>
      <c r="D34">
        <v>403.75490251248317</v>
      </c>
      <c r="F34" t="s">
        <v>577</v>
      </c>
      <c r="G34">
        <v>0.97626285257999956</v>
      </c>
      <c r="H34" t="s">
        <v>578</v>
      </c>
      <c r="I34" s="7">
        <v>0.97232887926999978</v>
      </c>
      <c r="J34" t="s">
        <v>579</v>
      </c>
      <c r="K34">
        <v>-1.8753021955490112E-2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A3FE1-5585-4851-9D1C-ECC1D2C3C62A}">
  <dimension ref="A1:Q57"/>
  <sheetViews>
    <sheetView zoomScale="80" zoomScaleNormal="80" workbookViewId="0">
      <pane ySplit="6" topLeftCell="A43" activePane="bottomLeft" state="frozen"/>
      <selection pane="bottomLeft" sqref="A1:XFD1048576"/>
    </sheetView>
  </sheetViews>
  <sheetFormatPr defaultRowHeight="15" x14ac:dyDescent="0.25"/>
  <cols>
    <col min="4" max="4" width="26.140625" customWidth="1"/>
    <col min="5" max="5" width="24" customWidth="1"/>
    <col min="6" max="6" width="58" bestFit="1" customWidth="1"/>
    <col min="7" max="7" width="19.140625" bestFit="1" customWidth="1"/>
  </cols>
  <sheetData>
    <row r="1" spans="3:7" x14ac:dyDescent="0.25">
      <c r="C1" t="s">
        <v>493</v>
      </c>
      <c r="D1">
        <v>45460</v>
      </c>
    </row>
    <row r="2" spans="3:7" x14ac:dyDescent="0.25">
      <c r="C2" t="s">
        <v>494</v>
      </c>
      <c r="D2" t="s">
        <v>495</v>
      </c>
    </row>
    <row r="3" spans="3:7" x14ac:dyDescent="0.25">
      <c r="C3" t="s">
        <v>496</v>
      </c>
      <c r="D3" t="s">
        <v>1048</v>
      </c>
    </row>
    <row r="5" spans="3:7" x14ac:dyDescent="0.25">
      <c r="D5" t="s">
        <v>1049</v>
      </c>
      <c r="E5" t="s">
        <v>1050</v>
      </c>
      <c r="G5" t="s">
        <v>1051</v>
      </c>
    </row>
    <row r="6" spans="3:7" x14ac:dyDescent="0.25">
      <c r="D6">
        <v>4408040000</v>
      </c>
      <c r="E6">
        <v>4587960000</v>
      </c>
      <c r="G6" s="2">
        <v>8996000000</v>
      </c>
    </row>
    <row r="7" spans="3:7" x14ac:dyDescent="0.25">
      <c r="G7" s="2"/>
    </row>
    <row r="8" spans="3:7" x14ac:dyDescent="0.25">
      <c r="F8" t="s">
        <v>1052</v>
      </c>
      <c r="G8" s="2">
        <v>4408040000</v>
      </c>
    </row>
    <row r="9" spans="3:7" x14ac:dyDescent="0.25">
      <c r="F9" t="s">
        <v>497</v>
      </c>
      <c r="G9" s="2">
        <v>0</v>
      </c>
    </row>
    <row r="10" spans="3:7" x14ac:dyDescent="0.25">
      <c r="F10" t="s">
        <v>498</v>
      </c>
      <c r="G10" s="2">
        <v>-1065344</v>
      </c>
    </row>
    <row r="11" spans="3:7" x14ac:dyDescent="0.25">
      <c r="F11" t="s">
        <v>499</v>
      </c>
      <c r="G11" s="2">
        <v>-14029717</v>
      </c>
    </row>
    <row r="12" spans="3:7" x14ac:dyDescent="0.25">
      <c r="F12" t="s">
        <v>500</v>
      </c>
      <c r="G12" s="2">
        <v>-6250000</v>
      </c>
    </row>
    <row r="13" spans="3:7" x14ac:dyDescent="0.25">
      <c r="F13" t="s">
        <v>501</v>
      </c>
      <c r="G13" s="2">
        <v>-3000000</v>
      </c>
    </row>
    <row r="14" spans="3:7" x14ac:dyDescent="0.25">
      <c r="F14" t="s">
        <v>502</v>
      </c>
      <c r="G14" s="2">
        <v>-2500000</v>
      </c>
    </row>
    <row r="15" spans="3:7" x14ac:dyDescent="0.25">
      <c r="F15" t="s">
        <v>503</v>
      </c>
      <c r="G15" s="2">
        <v>-21405.57</v>
      </c>
    </row>
    <row r="16" spans="3:7" x14ac:dyDescent="0.25">
      <c r="F16" t="s">
        <v>504</v>
      </c>
      <c r="G16" s="2">
        <v>-2557913</v>
      </c>
    </row>
    <row r="17" spans="3:15" x14ac:dyDescent="0.25">
      <c r="F17" t="s">
        <v>505</v>
      </c>
      <c r="G17" s="2">
        <v>-4000000</v>
      </c>
    </row>
    <row r="18" spans="3:15" x14ac:dyDescent="0.25">
      <c r="F18" t="s">
        <v>506</v>
      </c>
      <c r="G18" s="2">
        <v>-1175202</v>
      </c>
    </row>
    <row r="19" spans="3:15" x14ac:dyDescent="0.25">
      <c r="F19" t="s">
        <v>507</v>
      </c>
      <c r="G19" s="2">
        <v>-1425187.5</v>
      </c>
    </row>
    <row r="20" spans="3:15" x14ac:dyDescent="0.25">
      <c r="F20" t="s">
        <v>508</v>
      </c>
      <c r="G20" s="2">
        <v>1960000</v>
      </c>
    </row>
    <row r="21" spans="3:15" x14ac:dyDescent="0.25">
      <c r="C21" t="s">
        <v>509</v>
      </c>
      <c r="G21" s="2">
        <v>-34064769.07</v>
      </c>
    </row>
    <row r="22" spans="3:15" x14ac:dyDescent="0.25">
      <c r="C22" t="s">
        <v>510</v>
      </c>
      <c r="G22" s="2">
        <v>4373975230.9300003</v>
      </c>
    </row>
    <row r="23" spans="3:15" x14ac:dyDescent="0.25">
      <c r="C23" t="s">
        <v>511</v>
      </c>
      <c r="G23" s="4">
        <v>1991416598.0918164</v>
      </c>
    </row>
    <row r="24" spans="3:15" x14ac:dyDescent="0.25">
      <c r="C24" t="s">
        <v>512</v>
      </c>
      <c r="G24" s="4">
        <v>136004208</v>
      </c>
    </row>
    <row r="25" spans="3:15" x14ac:dyDescent="0.25">
      <c r="C25" t="s">
        <v>513</v>
      </c>
      <c r="G25" s="2">
        <v>2127420806.0918164</v>
      </c>
    </row>
    <row r="26" spans="3:15" x14ac:dyDescent="0.25">
      <c r="G26" s="2"/>
    </row>
    <row r="27" spans="3:15" x14ac:dyDescent="0.25">
      <c r="C27" t="s">
        <v>514</v>
      </c>
      <c r="G27" s="2">
        <v>6501396037.0218163</v>
      </c>
    </row>
    <row r="28" spans="3:15" x14ac:dyDescent="0.25">
      <c r="C28" t="s">
        <v>515</v>
      </c>
      <c r="G28" s="2">
        <v>6208833215.355834</v>
      </c>
      <c r="N28" t="s">
        <v>516</v>
      </c>
    </row>
    <row r="29" spans="3:15" x14ac:dyDescent="0.25">
      <c r="C29" t="s">
        <v>517</v>
      </c>
      <c r="G29" s="2">
        <v>292562821.66598195</v>
      </c>
      <c r="N29">
        <v>292562821.66598195</v>
      </c>
      <c r="O29">
        <v>-8835226</v>
      </c>
    </row>
    <row r="30" spans="3:15" x14ac:dyDescent="0.25">
      <c r="C30" t="s">
        <v>518</v>
      </c>
      <c r="F30" t="s">
        <v>519</v>
      </c>
      <c r="G30" s="2">
        <v>-35000000</v>
      </c>
    </row>
    <row r="31" spans="3:15" x14ac:dyDescent="0.25">
      <c r="F31" t="s">
        <v>520</v>
      </c>
      <c r="G31" s="2">
        <v>-2930856</v>
      </c>
    </row>
    <row r="32" spans="3:15" x14ac:dyDescent="0.25">
      <c r="F32" t="s">
        <v>521</v>
      </c>
      <c r="G32" s="2">
        <v>-8375000</v>
      </c>
    </row>
    <row r="33" spans="3:17" x14ac:dyDescent="0.25">
      <c r="C33" t="s">
        <v>522</v>
      </c>
      <c r="G33" s="2">
        <v>-46305856</v>
      </c>
    </row>
    <row r="34" spans="3:17" x14ac:dyDescent="0.25">
      <c r="F34" t="s">
        <v>523</v>
      </c>
      <c r="G34" s="2">
        <v>-460226</v>
      </c>
    </row>
    <row r="35" spans="3:17" x14ac:dyDescent="0.25">
      <c r="F35" t="s">
        <v>521</v>
      </c>
      <c r="G35" s="2">
        <v>-8375000</v>
      </c>
    </row>
    <row r="36" spans="3:17" x14ac:dyDescent="0.25">
      <c r="C36" t="s">
        <v>524</v>
      </c>
      <c r="G36" s="2">
        <v>-8835226</v>
      </c>
    </row>
    <row r="37" spans="3:17" x14ac:dyDescent="0.25">
      <c r="C37" t="s">
        <v>525</v>
      </c>
    </row>
    <row r="38" spans="3:17" x14ac:dyDescent="0.25">
      <c r="C38" t="s">
        <v>526</v>
      </c>
      <c r="G38" s="4">
        <v>6162527359.355834</v>
      </c>
      <c r="N38">
        <v>6162527359.355834</v>
      </c>
    </row>
    <row r="39" spans="3:17" x14ac:dyDescent="0.25">
      <c r="C39" t="s">
        <v>524</v>
      </c>
      <c r="G39" s="4">
        <v>283727595.66598195</v>
      </c>
      <c r="N39">
        <v>6162527359.355834</v>
      </c>
    </row>
    <row r="40" spans="3:17" x14ac:dyDescent="0.25">
      <c r="N40">
        <v>0</v>
      </c>
    </row>
    <row r="41" spans="3:17" x14ac:dyDescent="0.25">
      <c r="C41" t="s">
        <v>1053</v>
      </c>
    </row>
    <row r="42" spans="3:17" x14ac:dyDescent="0.25">
      <c r="E42" t="s">
        <v>527</v>
      </c>
      <c r="F42" t="s">
        <v>528</v>
      </c>
    </row>
    <row r="43" spans="3:17" x14ac:dyDescent="0.25">
      <c r="E43" t="s">
        <v>529</v>
      </c>
      <c r="F43" t="s">
        <v>528</v>
      </c>
    </row>
    <row r="44" spans="3:17" x14ac:dyDescent="0.25">
      <c r="E44" t="s">
        <v>530</v>
      </c>
      <c r="F44" t="s">
        <v>528</v>
      </c>
    </row>
    <row r="45" spans="3:17" x14ac:dyDescent="0.25">
      <c r="E45" t="s">
        <v>531</v>
      </c>
      <c r="F45" t="s">
        <v>528</v>
      </c>
    </row>
    <row r="46" spans="3:17" x14ac:dyDescent="0.25">
      <c r="E46" t="s">
        <v>532</v>
      </c>
      <c r="F46" t="s">
        <v>528</v>
      </c>
      <c r="Q46">
        <v>8410.4554011099353</v>
      </c>
    </row>
    <row r="47" spans="3:17" x14ac:dyDescent="0.25">
      <c r="E47" t="s">
        <v>533</v>
      </c>
      <c r="F47" t="s">
        <v>1049</v>
      </c>
    </row>
    <row r="48" spans="3:17" x14ac:dyDescent="0.25">
      <c r="E48" t="s">
        <v>534</v>
      </c>
      <c r="F48" t="s">
        <v>1049</v>
      </c>
    </row>
    <row r="49" spans="1:7" x14ac:dyDescent="0.25">
      <c r="E49" t="s">
        <v>535</v>
      </c>
      <c r="F49" t="s">
        <v>1054</v>
      </c>
    </row>
    <row r="50" spans="1:7" x14ac:dyDescent="0.25">
      <c r="E50" t="s">
        <v>536</v>
      </c>
      <c r="F50">
        <v>1.8687210094380011</v>
      </c>
    </row>
    <row r="51" spans="1:7" x14ac:dyDescent="0.25">
      <c r="E51" t="s">
        <v>537</v>
      </c>
      <c r="F51" s="2">
        <v>236064322.50000006</v>
      </c>
      <c r="G51" s="6"/>
    </row>
    <row r="52" spans="1:7" x14ac:dyDescent="0.25">
      <c r="E52" t="s">
        <v>538</v>
      </c>
      <c r="F52" s="2">
        <v>574146.59</v>
      </c>
    </row>
    <row r="53" spans="1:7" x14ac:dyDescent="0.25">
      <c r="E53" t="s">
        <v>539</v>
      </c>
      <c r="F53" s="2">
        <v>704654.2374000001</v>
      </c>
    </row>
    <row r="54" spans="1:7" x14ac:dyDescent="0.25">
      <c r="E54" t="s">
        <v>540</v>
      </c>
      <c r="F54">
        <v>499.54723229867545</v>
      </c>
    </row>
    <row r="55" spans="1:7" x14ac:dyDescent="0.25">
      <c r="E55" t="s">
        <v>541</v>
      </c>
      <c r="F55">
        <v>17.649658830725674</v>
      </c>
    </row>
    <row r="56" spans="1:7" x14ac:dyDescent="0.25">
      <c r="E56" t="s">
        <v>542</v>
      </c>
      <c r="F56" s="2">
        <v>8409.2445424710058</v>
      </c>
    </row>
    <row r="57" spans="1:7" x14ac:dyDescent="0.25">
      <c r="A57" t="s">
        <v>543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53CEB-98B4-456B-8AF9-E7D6580AE510}">
  <dimension ref="A1:AV217"/>
  <sheetViews>
    <sheetView zoomScale="80" zoomScaleNormal="80" workbookViewId="0">
      <pane xSplit="4" ySplit="4" topLeftCell="E5" activePane="bottomRight" state="frozen"/>
      <selection pane="topRight" activeCell="E1" sqref="E1"/>
      <selection pane="bottomLeft" activeCell="A5" sqref="A5"/>
      <selection pane="bottomRight" sqref="A1:XFD1048576"/>
    </sheetView>
  </sheetViews>
  <sheetFormatPr defaultRowHeight="15" x14ac:dyDescent="0.25"/>
  <cols>
    <col min="1" max="1" width="13.7109375" bestFit="1" customWidth="1"/>
    <col min="2" max="2" width="13" bestFit="1" customWidth="1"/>
    <col min="3" max="3" width="17.5703125" bestFit="1" customWidth="1"/>
    <col min="4" max="4" width="33.5703125" bestFit="1" customWidth="1"/>
    <col min="5" max="5" width="7.7109375" bestFit="1" customWidth="1"/>
    <col min="6" max="6" width="13" bestFit="1" customWidth="1"/>
    <col min="7" max="7" width="16.28515625" bestFit="1" customWidth="1"/>
    <col min="8" max="8" width="13" bestFit="1" customWidth="1"/>
    <col min="9" max="9" width="10.85546875" bestFit="1" customWidth="1"/>
    <col min="10" max="10" width="10.5703125" bestFit="1" customWidth="1"/>
    <col min="11" max="11" width="8.85546875" bestFit="1" customWidth="1"/>
    <col min="12" max="12" width="12" bestFit="1" customWidth="1"/>
    <col min="13" max="13" width="10" bestFit="1" customWidth="1"/>
    <col min="14" max="14" width="7.28515625" bestFit="1" customWidth="1"/>
    <col min="15" max="15" width="6.42578125" bestFit="1" customWidth="1"/>
    <col min="16" max="16" width="7.140625" bestFit="1" customWidth="1"/>
    <col min="17" max="17" width="10.140625" bestFit="1" customWidth="1"/>
    <col min="18" max="19" width="7" bestFit="1" customWidth="1"/>
    <col min="20" max="20" width="13.140625" bestFit="1" customWidth="1"/>
    <col min="21" max="21" width="7.7109375" bestFit="1" customWidth="1"/>
    <col min="22" max="22" width="10.5703125" bestFit="1" customWidth="1"/>
    <col min="23" max="23" width="13" bestFit="1" customWidth="1"/>
    <col min="24" max="24" width="11" bestFit="1" customWidth="1"/>
    <col min="25" max="29" width="13" bestFit="1" customWidth="1"/>
    <col min="30" max="30" width="37.140625" bestFit="1" customWidth="1"/>
    <col min="31" max="34" width="15.28515625" bestFit="1" customWidth="1"/>
    <col min="35" max="35" width="13.7109375" bestFit="1" customWidth="1"/>
    <col min="36" max="36" width="19.5703125" bestFit="1" customWidth="1"/>
    <col min="37" max="37" width="13.85546875" bestFit="1" customWidth="1"/>
    <col min="38" max="38" width="15.7109375" bestFit="1" customWidth="1"/>
    <col min="39" max="39" width="21" bestFit="1" customWidth="1"/>
    <col min="40" max="40" width="16.5703125" bestFit="1" customWidth="1"/>
    <col min="41" max="41" width="15.28515625" bestFit="1" customWidth="1"/>
    <col min="42" max="42" width="18" bestFit="1" customWidth="1"/>
    <col min="43" max="43" width="17.85546875" bestFit="1" customWidth="1"/>
    <col min="44" max="44" width="15.85546875" bestFit="1" customWidth="1"/>
    <col min="45" max="45" width="13" bestFit="1" customWidth="1"/>
    <col min="46" max="46" width="21" bestFit="1" customWidth="1"/>
    <col min="47" max="47" width="24" bestFit="1" customWidth="1"/>
    <col min="48" max="48" width="31.5703125" bestFit="1" customWidth="1"/>
  </cols>
  <sheetData>
    <row r="1" spans="1:48" x14ac:dyDescent="0.25">
      <c r="A1" t="s">
        <v>0</v>
      </c>
      <c r="B1" t="s">
        <v>1</v>
      </c>
      <c r="C1" t="s">
        <v>2</v>
      </c>
    </row>
    <row r="2" spans="1:48" x14ac:dyDescent="0.25">
      <c r="A2">
        <v>2020</v>
      </c>
      <c r="B2">
        <v>1.8687210094380011</v>
      </c>
      <c r="C2">
        <v>0</v>
      </c>
      <c r="AE2">
        <v>44239</v>
      </c>
      <c r="AF2">
        <v>44239</v>
      </c>
      <c r="AG2">
        <v>44239</v>
      </c>
      <c r="AH2">
        <v>44289</v>
      </c>
      <c r="AL2">
        <v>44239</v>
      </c>
      <c r="AN2">
        <v>44239</v>
      </c>
      <c r="AQ2">
        <v>44239</v>
      </c>
    </row>
    <row r="3" spans="1:48" x14ac:dyDescent="0.25">
      <c r="AE3" t="s">
        <v>3</v>
      </c>
      <c r="AF3" t="s">
        <v>3</v>
      </c>
      <c r="AG3" t="s">
        <v>3</v>
      </c>
      <c r="AH3" t="s">
        <v>3</v>
      </c>
      <c r="AL3" t="s">
        <v>3</v>
      </c>
      <c r="AN3" t="s">
        <v>3</v>
      </c>
      <c r="AO3" t="s">
        <v>3</v>
      </c>
      <c r="AQ3" t="s">
        <v>3</v>
      </c>
      <c r="AR3" t="s">
        <v>3</v>
      </c>
    </row>
    <row r="4" spans="1:48" x14ac:dyDescent="0.25">
      <c r="A4" t="s">
        <v>4</v>
      </c>
      <c r="B4" t="s">
        <v>5</v>
      </c>
      <c r="C4" t="s">
        <v>6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  <c r="K4" t="s">
        <v>14</v>
      </c>
      <c r="L4" t="s">
        <v>15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21</v>
      </c>
      <c r="S4" t="s">
        <v>22</v>
      </c>
      <c r="T4" t="s">
        <v>23</v>
      </c>
      <c r="U4" t="s">
        <v>24</v>
      </c>
      <c r="V4" t="s">
        <v>25</v>
      </c>
      <c r="W4" t="s">
        <v>26</v>
      </c>
      <c r="X4" t="s">
        <v>27</v>
      </c>
      <c r="Y4" t="s">
        <v>28</v>
      </c>
      <c r="Z4" t="s">
        <v>29</v>
      </c>
      <c r="AA4" t="s">
        <v>30</v>
      </c>
      <c r="AB4" t="s">
        <v>31</v>
      </c>
      <c r="AC4" t="s">
        <v>32</v>
      </c>
      <c r="AD4" t="s">
        <v>33</v>
      </c>
      <c r="AE4" t="s">
        <v>34</v>
      </c>
      <c r="AF4" t="s">
        <v>35</v>
      </c>
      <c r="AG4" t="s">
        <v>36</v>
      </c>
      <c r="AH4" t="s">
        <v>37</v>
      </c>
      <c r="AI4" t="s">
        <v>38</v>
      </c>
      <c r="AJ4" t="s">
        <v>39</v>
      </c>
      <c r="AK4" t="s">
        <v>40</v>
      </c>
      <c r="AL4" t="s">
        <v>41</v>
      </c>
      <c r="AM4" t="s">
        <v>42</v>
      </c>
      <c r="AN4" t="s">
        <v>43</v>
      </c>
      <c r="AO4" t="s">
        <v>44</v>
      </c>
      <c r="AP4" t="s">
        <v>45</v>
      </c>
      <c r="AQ4" t="s">
        <v>46</v>
      </c>
      <c r="AR4" t="s">
        <v>47</v>
      </c>
      <c r="AS4" t="s">
        <v>48</v>
      </c>
      <c r="AT4" t="s">
        <v>49</v>
      </c>
      <c r="AU4" t="s">
        <v>50</v>
      </c>
      <c r="AV4" t="s">
        <v>51</v>
      </c>
    </row>
    <row r="5" spans="1:48" x14ac:dyDescent="0.25">
      <c r="A5">
        <v>1894</v>
      </c>
      <c r="B5" t="s">
        <v>52</v>
      </c>
      <c r="C5" t="s">
        <v>53</v>
      </c>
      <c r="D5" t="s">
        <v>54</v>
      </c>
      <c r="E5">
        <v>2200</v>
      </c>
      <c r="F5">
        <v>5854129</v>
      </c>
      <c r="G5">
        <v>0</v>
      </c>
      <c r="H5">
        <v>5854129</v>
      </c>
      <c r="I5">
        <v>4132.18</v>
      </c>
      <c r="J5">
        <v>1</v>
      </c>
      <c r="K5">
        <v>0</v>
      </c>
      <c r="L5">
        <v>454.53980000000001</v>
      </c>
      <c r="M5">
        <v>0</v>
      </c>
      <c r="N5">
        <v>0</v>
      </c>
      <c r="O5">
        <v>0</v>
      </c>
      <c r="P5">
        <v>3.75</v>
      </c>
      <c r="Q5">
        <v>0</v>
      </c>
      <c r="R5">
        <v>0</v>
      </c>
      <c r="S5">
        <v>0</v>
      </c>
      <c r="U5">
        <v>0</v>
      </c>
      <c r="V5">
        <v>0</v>
      </c>
      <c r="W5">
        <v>4753.8648000000003</v>
      </c>
      <c r="X5">
        <v>-2.379999999999999</v>
      </c>
      <c r="Y5">
        <v>39447834.626891643</v>
      </c>
      <c r="Z5">
        <v>529026.4</v>
      </c>
      <c r="AA5">
        <v>39976861.026891641</v>
      </c>
      <c r="AB5">
        <v>8409.3390764692431</v>
      </c>
      <c r="AC5">
        <v>34122732.026891641</v>
      </c>
      <c r="AD5">
        <v>39996369.445669629</v>
      </c>
      <c r="AE5">
        <v>0</v>
      </c>
      <c r="AF5">
        <v>0</v>
      </c>
      <c r="AG5">
        <v>0</v>
      </c>
      <c r="AH5">
        <v>4464.6099999999997</v>
      </c>
      <c r="AI5">
        <v>4464.6099999999997</v>
      </c>
      <c r="AJ5">
        <v>39976861.026891641</v>
      </c>
      <c r="AK5">
        <v>16.239999999999998</v>
      </c>
      <c r="AL5">
        <v>0</v>
      </c>
      <c r="AM5">
        <v>0</v>
      </c>
      <c r="AN5">
        <v>0</v>
      </c>
      <c r="AO5">
        <v>0</v>
      </c>
      <c r="AP5">
        <v>0</v>
      </c>
      <c r="AQ5">
        <v>153195.44970466054</v>
      </c>
      <c r="AR5">
        <v>0</v>
      </c>
      <c r="AS5">
        <v>8102070.407378328</v>
      </c>
      <c r="AT5">
        <v>4753864.8000000007</v>
      </c>
      <c r="AU5">
        <v>0</v>
      </c>
      <c r="AV5">
        <v>0</v>
      </c>
    </row>
    <row r="6" spans="1:48" x14ac:dyDescent="0.25">
      <c r="A6">
        <v>1895</v>
      </c>
      <c r="B6" t="s">
        <v>55</v>
      </c>
      <c r="C6" t="s">
        <v>53</v>
      </c>
      <c r="D6" t="s">
        <v>56</v>
      </c>
      <c r="E6">
        <v>2106</v>
      </c>
      <c r="F6">
        <v>816287</v>
      </c>
      <c r="G6">
        <v>0</v>
      </c>
      <c r="H6">
        <v>816287</v>
      </c>
      <c r="I6">
        <v>98.34</v>
      </c>
      <c r="J6">
        <v>1</v>
      </c>
      <c r="K6">
        <v>0</v>
      </c>
      <c r="L6">
        <v>5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U6">
        <v>0</v>
      </c>
      <c r="V6">
        <v>0</v>
      </c>
      <c r="W6">
        <v>217.25</v>
      </c>
      <c r="X6">
        <v>0.91999999999999993</v>
      </c>
      <c r="Y6">
        <v>1836245.9085557351</v>
      </c>
      <c r="Z6">
        <v>262719.90000000002</v>
      </c>
      <c r="AA6">
        <v>2098965.8085557353</v>
      </c>
      <c r="AB6">
        <v>9661.5227091173092</v>
      </c>
      <c r="AC6">
        <v>1282678.8085557353</v>
      </c>
      <c r="AD6">
        <v>2099873.9003306646</v>
      </c>
      <c r="AE6">
        <v>0</v>
      </c>
      <c r="AF6">
        <v>0</v>
      </c>
      <c r="AG6">
        <v>0</v>
      </c>
      <c r="AH6">
        <v>0</v>
      </c>
      <c r="AI6">
        <v>0</v>
      </c>
      <c r="AJ6">
        <v>2098965.8085557353</v>
      </c>
      <c r="AK6">
        <v>7.12</v>
      </c>
      <c r="AL6">
        <v>0</v>
      </c>
      <c r="AM6">
        <v>0</v>
      </c>
      <c r="AN6">
        <v>0</v>
      </c>
      <c r="AO6">
        <v>0</v>
      </c>
      <c r="AP6">
        <v>0</v>
      </c>
      <c r="AQ6">
        <v>8248.1700905468806</v>
      </c>
      <c r="AR6">
        <v>0</v>
      </c>
      <c r="AS6">
        <v>472337.14171114704</v>
      </c>
      <c r="AT6">
        <v>217250</v>
      </c>
      <c r="AU6">
        <v>0</v>
      </c>
      <c r="AV6">
        <v>0</v>
      </c>
    </row>
    <row r="7" spans="1:48" x14ac:dyDescent="0.25">
      <c r="A7">
        <v>1896</v>
      </c>
      <c r="B7" t="s">
        <v>57</v>
      </c>
      <c r="C7" t="s">
        <v>53</v>
      </c>
      <c r="D7" t="s">
        <v>58</v>
      </c>
      <c r="E7">
        <v>2200</v>
      </c>
      <c r="F7">
        <v>327311</v>
      </c>
      <c r="G7">
        <v>0</v>
      </c>
      <c r="H7">
        <v>327311</v>
      </c>
      <c r="I7">
        <v>39.99</v>
      </c>
      <c r="J7">
        <v>1</v>
      </c>
      <c r="K7">
        <v>0</v>
      </c>
      <c r="L7">
        <v>4.3989000000000003</v>
      </c>
      <c r="M7">
        <v>0.5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U7">
        <v>0</v>
      </c>
      <c r="V7">
        <v>0</v>
      </c>
      <c r="W7">
        <v>143.1396</v>
      </c>
      <c r="X7">
        <v>1.17</v>
      </c>
      <c r="Y7">
        <v>1211519.9234622074</v>
      </c>
      <c r="Z7">
        <v>256635.9</v>
      </c>
      <c r="AA7">
        <v>1468155.8234622073</v>
      </c>
      <c r="AB7">
        <v>10256.810997531133</v>
      </c>
      <c r="AC7">
        <v>1140844.8234622073</v>
      </c>
      <c r="AD7">
        <v>1468754.9650436987</v>
      </c>
      <c r="AE7">
        <v>0</v>
      </c>
      <c r="AF7">
        <v>0</v>
      </c>
      <c r="AG7">
        <v>0</v>
      </c>
      <c r="AH7">
        <v>0</v>
      </c>
      <c r="AI7">
        <v>0</v>
      </c>
      <c r="AJ7">
        <v>1468155.8234622073</v>
      </c>
      <c r="AK7">
        <v>12.62</v>
      </c>
      <c r="AL7">
        <v>0</v>
      </c>
      <c r="AM7">
        <v>0</v>
      </c>
      <c r="AN7">
        <v>0</v>
      </c>
      <c r="AO7">
        <v>0</v>
      </c>
      <c r="AP7">
        <v>0</v>
      </c>
      <c r="AQ7">
        <v>4160.2725791322309</v>
      </c>
      <c r="AR7">
        <v>0</v>
      </c>
      <c r="AS7">
        <v>344958.34469244146</v>
      </c>
      <c r="AT7">
        <v>143139.6</v>
      </c>
      <c r="AU7">
        <v>0</v>
      </c>
      <c r="AV7">
        <v>0</v>
      </c>
    </row>
    <row r="8" spans="1:48" x14ac:dyDescent="0.25">
      <c r="A8">
        <v>1897</v>
      </c>
      <c r="B8" t="s">
        <v>59</v>
      </c>
      <c r="C8" t="s">
        <v>53</v>
      </c>
      <c r="D8" t="s">
        <v>60</v>
      </c>
      <c r="E8">
        <v>2200</v>
      </c>
      <c r="F8">
        <v>1099365</v>
      </c>
      <c r="G8">
        <v>0</v>
      </c>
      <c r="H8">
        <v>1099365</v>
      </c>
      <c r="I8">
        <v>220.18</v>
      </c>
      <c r="J8">
        <v>1</v>
      </c>
      <c r="K8">
        <v>0</v>
      </c>
      <c r="L8">
        <v>24.219799999999999</v>
      </c>
      <c r="M8">
        <v>0.1</v>
      </c>
      <c r="N8">
        <v>0</v>
      </c>
      <c r="O8">
        <v>0</v>
      </c>
      <c r="P8">
        <v>0.25</v>
      </c>
      <c r="Q8">
        <v>0</v>
      </c>
      <c r="R8">
        <v>0</v>
      </c>
      <c r="S8">
        <v>0</v>
      </c>
      <c r="U8">
        <v>0</v>
      </c>
      <c r="V8">
        <v>0</v>
      </c>
      <c r="W8">
        <v>378.10980000000001</v>
      </c>
      <c r="X8">
        <v>-1.4299999999999997</v>
      </c>
      <c r="Y8">
        <v>3154357.4753597481</v>
      </c>
      <c r="Z8">
        <v>294210.40000000002</v>
      </c>
      <c r="AA8">
        <v>3448567.875359748</v>
      </c>
      <c r="AB8">
        <v>9120.5461359630135</v>
      </c>
      <c r="AC8">
        <v>2349202.875359748</v>
      </c>
      <c r="AD8">
        <v>3450127.8222411629</v>
      </c>
      <c r="AE8">
        <v>0</v>
      </c>
      <c r="AF8">
        <v>0</v>
      </c>
      <c r="AG8">
        <v>0</v>
      </c>
      <c r="AH8">
        <v>0</v>
      </c>
      <c r="AI8">
        <v>0</v>
      </c>
      <c r="AJ8">
        <v>3448567.875359748</v>
      </c>
      <c r="AK8">
        <v>19.18</v>
      </c>
      <c r="AL8">
        <v>0</v>
      </c>
      <c r="AM8">
        <v>0</v>
      </c>
      <c r="AN8">
        <v>0</v>
      </c>
      <c r="AO8">
        <v>0</v>
      </c>
      <c r="AP8">
        <v>0</v>
      </c>
      <c r="AQ8">
        <v>16959.201421821024</v>
      </c>
      <c r="AR8">
        <v>0</v>
      </c>
      <c r="AS8">
        <v>748555.65507194959</v>
      </c>
      <c r="AT8">
        <v>378109.8</v>
      </c>
      <c r="AU8">
        <v>0</v>
      </c>
      <c r="AV8">
        <v>0</v>
      </c>
    </row>
    <row r="9" spans="1:48" x14ac:dyDescent="0.25">
      <c r="A9">
        <v>1898</v>
      </c>
      <c r="B9" t="s">
        <v>61</v>
      </c>
      <c r="C9" t="s">
        <v>62</v>
      </c>
      <c r="D9" t="s">
        <v>63</v>
      </c>
      <c r="E9">
        <v>2098</v>
      </c>
      <c r="F9">
        <v>1384398</v>
      </c>
      <c r="G9">
        <v>0</v>
      </c>
      <c r="H9">
        <v>1384398</v>
      </c>
      <c r="I9">
        <v>348.32</v>
      </c>
      <c r="J9">
        <v>1</v>
      </c>
      <c r="K9">
        <v>0</v>
      </c>
      <c r="L9">
        <v>38.315199999999997</v>
      </c>
      <c r="M9">
        <v>2.2000000000000002</v>
      </c>
      <c r="N9">
        <v>0</v>
      </c>
      <c r="O9">
        <v>0</v>
      </c>
      <c r="P9">
        <v>0.25</v>
      </c>
      <c r="Q9">
        <v>0</v>
      </c>
      <c r="R9">
        <v>0</v>
      </c>
      <c r="S9">
        <v>0</v>
      </c>
      <c r="U9">
        <v>0</v>
      </c>
      <c r="V9">
        <v>0</v>
      </c>
      <c r="W9">
        <v>531.44470000000001</v>
      </c>
      <c r="X9">
        <v>-1</v>
      </c>
      <c r="Y9">
        <v>4444220.3961940287</v>
      </c>
      <c r="Z9">
        <v>447066.4</v>
      </c>
      <c r="AA9">
        <v>4891286.796194029</v>
      </c>
      <c r="AB9">
        <v>9203.754964898566</v>
      </c>
      <c r="AC9">
        <v>3506888.796194029</v>
      </c>
      <c r="AD9">
        <v>4893484.6281777276</v>
      </c>
      <c r="AE9">
        <v>0</v>
      </c>
      <c r="AF9">
        <v>28586.45</v>
      </c>
      <c r="AG9">
        <v>28586.45</v>
      </c>
      <c r="AH9">
        <v>19829.07</v>
      </c>
      <c r="AI9">
        <v>-8757.3799999999992</v>
      </c>
      <c r="AJ9">
        <v>4919873.2461940292</v>
      </c>
      <c r="AK9">
        <v>13.87</v>
      </c>
      <c r="AL9">
        <v>112.67</v>
      </c>
      <c r="AM9">
        <v>112.67</v>
      </c>
      <c r="AN9">
        <v>21623.46</v>
      </c>
      <c r="AO9">
        <v>21623.46</v>
      </c>
      <c r="AP9">
        <v>0</v>
      </c>
      <c r="AQ9">
        <v>52914.209878330432</v>
      </c>
      <c r="AR9">
        <v>0</v>
      </c>
      <c r="AS9">
        <v>1071636.453238806</v>
      </c>
      <c r="AT9">
        <v>531444.69999999995</v>
      </c>
      <c r="AU9">
        <v>0</v>
      </c>
      <c r="AV9">
        <v>0</v>
      </c>
    </row>
    <row r="10" spans="1:48" x14ac:dyDescent="0.25">
      <c r="A10">
        <v>1899</v>
      </c>
      <c r="B10" t="s">
        <v>64</v>
      </c>
      <c r="C10" t="s">
        <v>62</v>
      </c>
      <c r="D10" t="s">
        <v>65</v>
      </c>
      <c r="E10">
        <v>2098</v>
      </c>
      <c r="F10">
        <v>461570</v>
      </c>
      <c r="G10">
        <v>0</v>
      </c>
      <c r="H10">
        <v>461570</v>
      </c>
      <c r="I10">
        <v>257.87</v>
      </c>
      <c r="J10">
        <v>1</v>
      </c>
      <c r="K10">
        <v>0</v>
      </c>
      <c r="L10">
        <v>28.3657</v>
      </c>
      <c r="M10">
        <v>2.2000000000000002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U10">
        <v>0</v>
      </c>
      <c r="V10">
        <v>0</v>
      </c>
      <c r="W10">
        <v>465.87020000000001</v>
      </c>
      <c r="X10">
        <v>-0.79999999999999893</v>
      </c>
      <c r="Y10">
        <v>3900204.8082416542</v>
      </c>
      <c r="Z10">
        <v>781055.1</v>
      </c>
      <c r="AA10">
        <v>4681259.9082416538</v>
      </c>
      <c r="AB10">
        <v>10048.421015642671</v>
      </c>
      <c r="AC10">
        <v>4219689.9082416538</v>
      </c>
      <c r="AD10">
        <v>4683188.7043197844</v>
      </c>
      <c r="AE10">
        <v>0</v>
      </c>
      <c r="AF10">
        <v>12799.9</v>
      </c>
      <c r="AG10">
        <v>12799.9</v>
      </c>
      <c r="AH10">
        <v>3887.02</v>
      </c>
      <c r="AI10">
        <v>-8912.8799999999992</v>
      </c>
      <c r="AJ10">
        <v>4694059.8082416542</v>
      </c>
      <c r="AK10">
        <v>10.24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25316.178521186877</v>
      </c>
      <c r="AR10">
        <v>0</v>
      </c>
      <c r="AS10">
        <v>1093240.4056483307</v>
      </c>
      <c r="AT10">
        <v>465870.2</v>
      </c>
      <c r="AU10">
        <v>0</v>
      </c>
      <c r="AV10">
        <v>0</v>
      </c>
    </row>
    <row r="11" spans="1:48" x14ac:dyDescent="0.25">
      <c r="A11">
        <v>1900</v>
      </c>
      <c r="B11" t="s">
        <v>66</v>
      </c>
      <c r="C11" t="s">
        <v>62</v>
      </c>
      <c r="D11" t="s">
        <v>67</v>
      </c>
      <c r="E11">
        <v>2098</v>
      </c>
      <c r="F11">
        <v>4572027</v>
      </c>
      <c r="G11">
        <v>0</v>
      </c>
      <c r="H11">
        <v>4572027</v>
      </c>
      <c r="I11">
        <v>1640.7</v>
      </c>
      <c r="J11">
        <v>1</v>
      </c>
      <c r="K11">
        <v>0</v>
      </c>
      <c r="L11">
        <v>164</v>
      </c>
      <c r="M11">
        <v>0</v>
      </c>
      <c r="N11">
        <v>0</v>
      </c>
      <c r="O11">
        <v>0</v>
      </c>
      <c r="P11">
        <v>1.5</v>
      </c>
      <c r="Q11">
        <v>0</v>
      </c>
      <c r="R11">
        <v>0</v>
      </c>
      <c r="S11">
        <v>0</v>
      </c>
      <c r="U11">
        <v>0</v>
      </c>
      <c r="V11">
        <v>0</v>
      </c>
      <c r="W11">
        <v>1939.8225</v>
      </c>
      <c r="X11">
        <v>0</v>
      </c>
      <c r="Y11">
        <v>16312441.771487461</v>
      </c>
      <c r="Z11">
        <v>432729.5</v>
      </c>
      <c r="AA11">
        <v>16745171.271487461</v>
      </c>
      <c r="AB11">
        <v>8632.3213961522051</v>
      </c>
      <c r="AC11">
        <v>12173144.271487461</v>
      </c>
      <c r="AD11">
        <v>16753238.379565245</v>
      </c>
      <c r="AE11">
        <v>0</v>
      </c>
      <c r="AF11">
        <v>62048.800000000003</v>
      </c>
      <c r="AG11">
        <v>62048.800000000003</v>
      </c>
      <c r="AH11">
        <v>92118.81</v>
      </c>
      <c r="AI11">
        <v>30070.01</v>
      </c>
      <c r="AJ11">
        <v>16807220.07148746</v>
      </c>
      <c r="AK11">
        <v>14.77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219208.79439656335</v>
      </c>
      <c r="AR11">
        <v>402694.51</v>
      </c>
      <c r="AS11">
        <v>3454003.9162974916</v>
      </c>
      <c r="AT11">
        <v>1939822.5</v>
      </c>
      <c r="AU11">
        <v>402694.51</v>
      </c>
      <c r="AV11">
        <v>0</v>
      </c>
    </row>
    <row r="12" spans="1:48" x14ac:dyDescent="0.25">
      <c r="A12">
        <v>1901</v>
      </c>
      <c r="B12" t="s">
        <v>68</v>
      </c>
      <c r="C12" t="s">
        <v>62</v>
      </c>
      <c r="D12" t="s">
        <v>69</v>
      </c>
      <c r="E12">
        <v>2098</v>
      </c>
      <c r="F12">
        <v>31291477</v>
      </c>
      <c r="G12">
        <v>0</v>
      </c>
      <c r="H12">
        <v>31291477</v>
      </c>
      <c r="I12">
        <v>6659.03</v>
      </c>
      <c r="J12">
        <v>1</v>
      </c>
      <c r="K12">
        <v>0</v>
      </c>
      <c r="L12">
        <v>679</v>
      </c>
      <c r="M12">
        <v>0</v>
      </c>
      <c r="N12">
        <v>0</v>
      </c>
      <c r="O12">
        <v>0</v>
      </c>
      <c r="P12">
        <v>7.5</v>
      </c>
      <c r="Q12">
        <v>0</v>
      </c>
      <c r="R12">
        <v>0</v>
      </c>
      <c r="S12">
        <v>0</v>
      </c>
      <c r="U12">
        <v>0</v>
      </c>
      <c r="V12">
        <v>0</v>
      </c>
      <c r="W12">
        <v>7847.5024999999996</v>
      </c>
      <c r="X12">
        <v>-2.9999999999999361E-2</v>
      </c>
      <c r="Y12">
        <v>65980568.975557543</v>
      </c>
      <c r="Z12">
        <v>3189434.5</v>
      </c>
      <c r="AA12">
        <v>69170003.475557536</v>
      </c>
      <c r="AB12">
        <v>8814.2696960666835</v>
      </c>
      <c r="AC12">
        <v>37878526.475557536</v>
      </c>
      <c r="AD12">
        <v>69202633.316535115</v>
      </c>
      <c r="AE12">
        <v>0</v>
      </c>
      <c r="AF12">
        <v>298664.38</v>
      </c>
      <c r="AG12">
        <v>298664.38</v>
      </c>
      <c r="AH12">
        <v>228710.09</v>
      </c>
      <c r="AI12">
        <v>-69954.289999999994</v>
      </c>
      <c r="AJ12">
        <v>69468667.855557531</v>
      </c>
      <c r="AK12">
        <v>16.350000000000001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945384.43746621883</v>
      </c>
      <c r="AR12">
        <v>3551294.94</v>
      </c>
      <c r="AS12">
        <v>14517629.613111509</v>
      </c>
      <c r="AT12">
        <v>7847502.5</v>
      </c>
      <c r="AU12">
        <v>3551294.94</v>
      </c>
      <c r="AV12">
        <v>0</v>
      </c>
    </row>
    <row r="13" spans="1:48" x14ac:dyDescent="0.25">
      <c r="A13">
        <v>1922</v>
      </c>
      <c r="B13" t="s">
        <v>70</v>
      </c>
      <c r="C13" t="s">
        <v>71</v>
      </c>
      <c r="D13" t="s">
        <v>72</v>
      </c>
      <c r="E13">
        <v>1902</v>
      </c>
      <c r="F13">
        <v>38737715</v>
      </c>
      <c r="G13">
        <v>0</v>
      </c>
      <c r="H13">
        <v>38737715</v>
      </c>
      <c r="I13">
        <v>9748.7999999999993</v>
      </c>
      <c r="J13">
        <v>1</v>
      </c>
      <c r="K13">
        <v>0</v>
      </c>
      <c r="L13">
        <v>1072.3679999999999</v>
      </c>
      <c r="M13">
        <v>5.6</v>
      </c>
      <c r="N13">
        <v>0</v>
      </c>
      <c r="O13">
        <v>0</v>
      </c>
      <c r="P13">
        <v>5.5</v>
      </c>
      <c r="Q13">
        <v>0</v>
      </c>
      <c r="R13">
        <v>0</v>
      </c>
      <c r="S13">
        <v>0</v>
      </c>
      <c r="U13">
        <v>0</v>
      </c>
      <c r="V13">
        <v>0</v>
      </c>
      <c r="W13">
        <v>11269.168100000001</v>
      </c>
      <c r="X13">
        <v>0.47000000000000064</v>
      </c>
      <c r="Y13">
        <v>95012632.784564808</v>
      </c>
      <c r="Z13">
        <v>2862064.0999999996</v>
      </c>
      <c r="AA13">
        <v>97874696.884564802</v>
      </c>
      <c r="AB13">
        <v>8685.1749850607684</v>
      </c>
      <c r="AC13">
        <v>59136981.884564802</v>
      </c>
      <c r="AD13">
        <v>97921684.158951133</v>
      </c>
      <c r="AE13">
        <v>0</v>
      </c>
      <c r="AF13">
        <v>0</v>
      </c>
      <c r="AG13">
        <v>0</v>
      </c>
      <c r="AH13">
        <v>684777.07</v>
      </c>
      <c r="AI13">
        <v>684777.07</v>
      </c>
      <c r="AJ13">
        <v>97874696.884564802</v>
      </c>
      <c r="AK13">
        <v>12.85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897848.63476262498</v>
      </c>
      <c r="AR13">
        <v>2801069.49</v>
      </c>
      <c r="AS13">
        <v>20284307.61091296</v>
      </c>
      <c r="AT13">
        <v>11269168.100000001</v>
      </c>
      <c r="AU13">
        <v>2801069.49</v>
      </c>
      <c r="AV13">
        <v>0</v>
      </c>
    </row>
    <row r="14" spans="1:48" x14ac:dyDescent="0.25">
      <c r="A14">
        <v>1923</v>
      </c>
      <c r="B14" t="s">
        <v>73</v>
      </c>
      <c r="C14" t="s">
        <v>71</v>
      </c>
      <c r="D14" t="s">
        <v>74</v>
      </c>
      <c r="E14">
        <v>1902</v>
      </c>
      <c r="F14">
        <v>37024306</v>
      </c>
      <c r="G14">
        <v>0</v>
      </c>
      <c r="H14">
        <v>37024306</v>
      </c>
      <c r="I14">
        <v>7069.01</v>
      </c>
      <c r="J14">
        <v>1</v>
      </c>
      <c r="K14">
        <v>0</v>
      </c>
      <c r="L14">
        <v>684</v>
      </c>
      <c r="M14">
        <v>0</v>
      </c>
      <c r="N14">
        <v>0</v>
      </c>
      <c r="O14">
        <v>0</v>
      </c>
      <c r="P14">
        <v>2.5</v>
      </c>
      <c r="Q14">
        <v>0</v>
      </c>
      <c r="R14">
        <v>0</v>
      </c>
      <c r="S14">
        <v>0</v>
      </c>
      <c r="U14">
        <v>0</v>
      </c>
      <c r="V14">
        <v>0</v>
      </c>
      <c r="W14">
        <v>7899.79</v>
      </c>
      <c r="X14">
        <v>1.0700000000000003</v>
      </c>
      <c r="Y14">
        <v>66826162.913946234</v>
      </c>
      <c r="Z14">
        <v>2529988.2999999998</v>
      </c>
      <c r="AA14">
        <v>69356151.213946238</v>
      </c>
      <c r="AB14">
        <v>8779.4930262635135</v>
      </c>
      <c r="AC14">
        <v>32331845.213946238</v>
      </c>
      <c r="AD14">
        <v>69389199.232520178</v>
      </c>
      <c r="AE14">
        <v>0</v>
      </c>
      <c r="AF14">
        <v>597328.75</v>
      </c>
      <c r="AG14">
        <v>597328.75</v>
      </c>
      <c r="AH14">
        <v>719269.45</v>
      </c>
      <c r="AI14">
        <v>121940.7</v>
      </c>
      <c r="AJ14">
        <v>69953479.963946238</v>
      </c>
      <c r="AK14">
        <v>13.9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641747.85573968606</v>
      </c>
      <c r="AR14">
        <v>5882906</v>
      </c>
      <c r="AS14">
        <v>14521081.792789249</v>
      </c>
      <c r="AT14">
        <v>7899790</v>
      </c>
      <c r="AU14">
        <v>5882906</v>
      </c>
      <c r="AV14">
        <v>0</v>
      </c>
    </row>
    <row r="15" spans="1:48" x14ac:dyDescent="0.25">
      <c r="A15">
        <v>1924</v>
      </c>
      <c r="B15" t="s">
        <v>75</v>
      </c>
      <c r="C15" t="s">
        <v>71</v>
      </c>
      <c r="D15" t="s">
        <v>76</v>
      </c>
      <c r="E15">
        <v>1902</v>
      </c>
      <c r="F15">
        <v>70550950</v>
      </c>
      <c r="G15">
        <v>0</v>
      </c>
      <c r="H15">
        <v>70550950</v>
      </c>
      <c r="I15">
        <v>17119.32</v>
      </c>
      <c r="J15">
        <v>1</v>
      </c>
      <c r="K15">
        <v>0</v>
      </c>
      <c r="L15">
        <v>1883.1251999999999</v>
      </c>
      <c r="M15">
        <v>359.8</v>
      </c>
      <c r="N15">
        <v>0</v>
      </c>
      <c r="O15">
        <v>0</v>
      </c>
      <c r="P15">
        <v>14.5</v>
      </c>
      <c r="Q15">
        <v>0</v>
      </c>
      <c r="R15">
        <v>0</v>
      </c>
      <c r="S15">
        <v>0</v>
      </c>
      <c r="U15">
        <v>0</v>
      </c>
      <c r="V15">
        <v>0</v>
      </c>
      <c r="W15">
        <v>20554.312699999999</v>
      </c>
      <c r="X15">
        <v>1.4700000000000006</v>
      </c>
      <c r="Y15">
        <v>174257819.53887397</v>
      </c>
      <c r="Z15">
        <v>10897527.899999999</v>
      </c>
      <c r="AA15">
        <v>185155347.43887398</v>
      </c>
      <c r="AB15">
        <v>9008.1021020408043</v>
      </c>
      <c r="AC15">
        <v>114604397.43887398</v>
      </c>
      <c r="AD15">
        <v>185241524.40019658</v>
      </c>
      <c r="AE15">
        <v>263383.68800000002</v>
      </c>
      <c r="AF15">
        <v>1211724.04</v>
      </c>
      <c r="AG15">
        <v>1211724.04</v>
      </c>
      <c r="AH15">
        <v>1336117.07</v>
      </c>
      <c r="AI15">
        <v>124393.03</v>
      </c>
      <c r="AJ15">
        <v>186630455.16687396</v>
      </c>
      <c r="AK15">
        <v>12.71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1558983.7408595611</v>
      </c>
      <c r="AR15">
        <v>0</v>
      </c>
      <c r="AS15">
        <v>39530475.219374798</v>
      </c>
      <c r="AT15">
        <v>20554312.699999999</v>
      </c>
      <c r="AU15">
        <v>0</v>
      </c>
      <c r="AV15">
        <v>0</v>
      </c>
    </row>
    <row r="16" spans="1:48" x14ac:dyDescent="0.25">
      <c r="A16">
        <v>1925</v>
      </c>
      <c r="B16" t="s">
        <v>77</v>
      </c>
      <c r="C16" t="s">
        <v>71</v>
      </c>
      <c r="D16" t="s">
        <v>78</v>
      </c>
      <c r="E16">
        <v>1902</v>
      </c>
      <c r="F16">
        <v>9059001</v>
      </c>
      <c r="G16">
        <v>0</v>
      </c>
      <c r="H16">
        <v>9059001</v>
      </c>
      <c r="I16">
        <v>2750.73</v>
      </c>
      <c r="J16">
        <v>1</v>
      </c>
      <c r="K16">
        <v>0</v>
      </c>
      <c r="L16">
        <v>302.58030000000002</v>
      </c>
      <c r="M16">
        <v>37.799999999999997</v>
      </c>
      <c r="N16">
        <v>0</v>
      </c>
      <c r="O16">
        <v>0</v>
      </c>
      <c r="P16">
        <v>4.75</v>
      </c>
      <c r="Q16">
        <v>0</v>
      </c>
      <c r="R16">
        <v>0</v>
      </c>
      <c r="S16">
        <v>0</v>
      </c>
      <c r="U16">
        <v>0</v>
      </c>
      <c r="V16">
        <v>0</v>
      </c>
      <c r="W16">
        <v>3253.1253000000002</v>
      </c>
      <c r="X16">
        <v>-1.1600000000000001</v>
      </c>
      <c r="Y16">
        <v>27180029.850760467</v>
      </c>
      <c r="Z16">
        <v>1471405.5999999999</v>
      </c>
      <c r="AA16">
        <v>28651435.450760469</v>
      </c>
      <c r="AB16">
        <v>8807.3568671826033</v>
      </c>
      <c r="AC16">
        <v>19592434.450760469</v>
      </c>
      <c r="AD16">
        <v>28664876.984617572</v>
      </c>
      <c r="AE16">
        <v>0</v>
      </c>
      <c r="AF16">
        <v>140798.92000000001</v>
      </c>
      <c r="AG16">
        <v>140798.92000000001</v>
      </c>
      <c r="AH16">
        <v>205047.2</v>
      </c>
      <c r="AI16">
        <v>64248.28</v>
      </c>
      <c r="AJ16">
        <v>28792234.370760471</v>
      </c>
      <c r="AK16">
        <v>13.26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248941.6536669026</v>
      </c>
      <c r="AR16">
        <v>0</v>
      </c>
      <c r="AS16">
        <v>6065577.6501520947</v>
      </c>
      <c r="AT16">
        <v>3253125.3000000003</v>
      </c>
      <c r="AU16">
        <v>0</v>
      </c>
      <c r="AV16">
        <v>0</v>
      </c>
    </row>
    <row r="17" spans="1:48" x14ac:dyDescent="0.25">
      <c r="A17">
        <v>1926</v>
      </c>
      <c r="B17" t="s">
        <v>79</v>
      </c>
      <c r="C17" t="s">
        <v>71</v>
      </c>
      <c r="D17" t="s">
        <v>80</v>
      </c>
      <c r="E17">
        <v>1902</v>
      </c>
      <c r="F17">
        <v>16227608</v>
      </c>
      <c r="G17">
        <v>0</v>
      </c>
      <c r="H17">
        <v>16227608</v>
      </c>
      <c r="I17">
        <v>4508.32</v>
      </c>
      <c r="J17">
        <v>1</v>
      </c>
      <c r="K17">
        <v>0</v>
      </c>
      <c r="L17">
        <v>495.91520000000003</v>
      </c>
      <c r="M17">
        <v>31.1</v>
      </c>
      <c r="N17">
        <v>0</v>
      </c>
      <c r="O17">
        <v>0</v>
      </c>
      <c r="P17">
        <v>4</v>
      </c>
      <c r="Q17">
        <v>0</v>
      </c>
      <c r="R17">
        <v>0</v>
      </c>
      <c r="S17">
        <v>0</v>
      </c>
      <c r="U17">
        <v>0</v>
      </c>
      <c r="V17">
        <v>0</v>
      </c>
      <c r="W17">
        <v>5213.4627</v>
      </c>
      <c r="X17">
        <v>-1.0499999999999989</v>
      </c>
      <c r="Y17">
        <v>43585541.941266604</v>
      </c>
      <c r="Z17">
        <v>2411237.5</v>
      </c>
      <c r="AA17">
        <v>45996779.441266604</v>
      </c>
      <c r="AB17">
        <v>8822.6927261350902</v>
      </c>
      <c r="AC17">
        <v>29769171.441266604</v>
      </c>
      <c r="AD17">
        <v>46018334.109929606</v>
      </c>
      <c r="AE17">
        <v>1683.1269600000001</v>
      </c>
      <c r="AF17">
        <v>238931.5</v>
      </c>
      <c r="AG17">
        <v>238931.5</v>
      </c>
      <c r="AH17">
        <v>392122.69</v>
      </c>
      <c r="AI17">
        <v>153191.19</v>
      </c>
      <c r="AJ17">
        <v>46237394.068226606</v>
      </c>
      <c r="AK17">
        <v>15.38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404652.05749346461</v>
      </c>
      <c r="AR17">
        <v>0</v>
      </c>
      <c r="AS17">
        <v>9760364.5516453218</v>
      </c>
      <c r="AT17">
        <v>5213462.7</v>
      </c>
      <c r="AU17">
        <v>0</v>
      </c>
      <c r="AV17">
        <v>0</v>
      </c>
    </row>
    <row r="18" spans="1:48" x14ac:dyDescent="0.25">
      <c r="A18">
        <v>1927</v>
      </c>
      <c r="B18" t="s">
        <v>81</v>
      </c>
      <c r="C18" t="s">
        <v>71</v>
      </c>
      <c r="D18" t="s">
        <v>82</v>
      </c>
      <c r="E18">
        <v>1902</v>
      </c>
      <c r="F18">
        <v>2014948</v>
      </c>
      <c r="G18">
        <v>0</v>
      </c>
      <c r="H18">
        <v>2014948</v>
      </c>
      <c r="I18">
        <v>583.27</v>
      </c>
      <c r="J18">
        <v>1</v>
      </c>
      <c r="K18">
        <v>0</v>
      </c>
      <c r="L18">
        <v>64.159700000000001</v>
      </c>
      <c r="M18">
        <v>3.4</v>
      </c>
      <c r="N18">
        <v>0</v>
      </c>
      <c r="O18">
        <v>0</v>
      </c>
      <c r="P18">
        <v>1.5</v>
      </c>
      <c r="Q18">
        <v>0</v>
      </c>
      <c r="R18">
        <v>0</v>
      </c>
      <c r="S18">
        <v>0</v>
      </c>
      <c r="U18">
        <v>0</v>
      </c>
      <c r="V18">
        <v>0</v>
      </c>
      <c r="W18">
        <v>779.4674</v>
      </c>
      <c r="X18">
        <v>-0.87999999999999901</v>
      </c>
      <c r="Y18">
        <v>6522686.6231399197</v>
      </c>
      <c r="Z18">
        <v>378382.19999999995</v>
      </c>
      <c r="AA18">
        <v>6901068.8231399199</v>
      </c>
      <c r="AB18">
        <v>8853.5695311181971</v>
      </c>
      <c r="AC18">
        <v>4886120.8231399199</v>
      </c>
      <c r="AD18">
        <v>6904294.5338387527</v>
      </c>
      <c r="AE18">
        <v>0</v>
      </c>
      <c r="AF18">
        <v>4266.63</v>
      </c>
      <c r="AG18">
        <v>4266.63</v>
      </c>
      <c r="AH18">
        <v>23444.97</v>
      </c>
      <c r="AI18">
        <v>19178.34</v>
      </c>
      <c r="AJ18">
        <v>6905335.4531399198</v>
      </c>
      <c r="AK18">
        <v>13.85</v>
      </c>
      <c r="AL18">
        <v>188.79</v>
      </c>
      <c r="AM18">
        <v>188.79</v>
      </c>
      <c r="AN18">
        <v>36232.300000000003</v>
      </c>
      <c r="AO18">
        <v>36232.300000000003</v>
      </c>
      <c r="AP18">
        <v>0</v>
      </c>
      <c r="AQ18">
        <v>55028.739229356433</v>
      </c>
      <c r="AR18">
        <v>0</v>
      </c>
      <c r="AS18">
        <v>1460579.1986279842</v>
      </c>
      <c r="AT18">
        <v>779467.4</v>
      </c>
      <c r="AU18">
        <v>0</v>
      </c>
      <c r="AV18">
        <v>0</v>
      </c>
    </row>
    <row r="19" spans="1:48" x14ac:dyDescent="0.25">
      <c r="A19">
        <v>1928</v>
      </c>
      <c r="B19" t="s">
        <v>83</v>
      </c>
      <c r="C19" t="s">
        <v>71</v>
      </c>
      <c r="D19" t="s">
        <v>84</v>
      </c>
      <c r="E19">
        <v>1902</v>
      </c>
      <c r="F19">
        <v>28720806</v>
      </c>
      <c r="G19">
        <v>0</v>
      </c>
      <c r="H19">
        <v>28720806</v>
      </c>
      <c r="I19">
        <v>7939.35</v>
      </c>
      <c r="J19">
        <v>1</v>
      </c>
      <c r="K19">
        <v>0</v>
      </c>
      <c r="L19">
        <v>873.32849999999996</v>
      </c>
      <c r="M19">
        <v>180.3</v>
      </c>
      <c r="N19">
        <v>0</v>
      </c>
      <c r="O19">
        <v>0</v>
      </c>
      <c r="P19">
        <v>8.75</v>
      </c>
      <c r="Q19">
        <v>0</v>
      </c>
      <c r="R19">
        <v>0</v>
      </c>
      <c r="S19">
        <v>0</v>
      </c>
      <c r="U19">
        <v>0</v>
      </c>
      <c r="V19">
        <v>0</v>
      </c>
      <c r="W19">
        <v>9305.9884999999995</v>
      </c>
      <c r="X19">
        <v>-0.24000000000000021</v>
      </c>
      <c r="Y19">
        <v>78151991.228581697</v>
      </c>
      <c r="Z19">
        <v>4544183</v>
      </c>
      <c r="AA19">
        <v>82696174.228581697</v>
      </c>
      <c r="AB19">
        <v>8886.3396111634684</v>
      </c>
      <c r="AC19">
        <v>53975368.228581697</v>
      </c>
      <c r="AD19">
        <v>82734823.289744139</v>
      </c>
      <c r="AE19">
        <v>0</v>
      </c>
      <c r="AF19">
        <v>810660.45</v>
      </c>
      <c r="AG19">
        <v>810660.45</v>
      </c>
      <c r="AH19">
        <v>548139.44999999995</v>
      </c>
      <c r="AI19">
        <v>-262521</v>
      </c>
      <c r="AJ19">
        <v>83506834.6785817</v>
      </c>
      <c r="AK19">
        <v>14.08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715902.58517308545</v>
      </c>
      <c r="AR19">
        <v>0</v>
      </c>
      <c r="AS19">
        <v>17557699.335716341</v>
      </c>
      <c r="AT19">
        <v>9305988.5</v>
      </c>
      <c r="AU19">
        <v>0</v>
      </c>
      <c r="AV19">
        <v>0</v>
      </c>
    </row>
    <row r="20" spans="1:48" x14ac:dyDescent="0.25">
      <c r="A20">
        <v>1929</v>
      </c>
      <c r="B20" t="s">
        <v>85</v>
      </c>
      <c r="C20" t="s">
        <v>71</v>
      </c>
      <c r="D20" t="s">
        <v>86</v>
      </c>
      <c r="E20">
        <v>1902</v>
      </c>
      <c r="F20">
        <v>15820706</v>
      </c>
      <c r="G20">
        <v>0</v>
      </c>
      <c r="H20">
        <v>15820706</v>
      </c>
      <c r="I20">
        <v>4593.59</v>
      </c>
      <c r="J20">
        <v>1</v>
      </c>
      <c r="K20">
        <v>0</v>
      </c>
      <c r="L20">
        <v>505.29489999999998</v>
      </c>
      <c r="M20">
        <v>17.100000000000001</v>
      </c>
      <c r="N20">
        <v>0</v>
      </c>
      <c r="O20">
        <v>0</v>
      </c>
      <c r="P20">
        <v>8.25</v>
      </c>
      <c r="Q20">
        <v>0</v>
      </c>
      <c r="R20">
        <v>0</v>
      </c>
      <c r="S20">
        <v>0</v>
      </c>
      <c r="U20">
        <v>0</v>
      </c>
      <c r="V20">
        <v>0</v>
      </c>
      <c r="W20">
        <v>5593.8642</v>
      </c>
      <c r="X20">
        <v>1.9900000000000002</v>
      </c>
      <c r="Y20">
        <v>47560227.230009466</v>
      </c>
      <c r="Z20">
        <v>2402116.5</v>
      </c>
      <c r="AA20">
        <v>49962343.730009466</v>
      </c>
      <c r="AB20">
        <v>8931.6332938524793</v>
      </c>
      <c r="AC20">
        <v>34141637.730009466</v>
      </c>
      <c r="AD20">
        <v>49985864.028113402</v>
      </c>
      <c r="AE20">
        <v>0</v>
      </c>
      <c r="AF20">
        <v>376801.8</v>
      </c>
      <c r="AG20">
        <v>376801.8</v>
      </c>
      <c r="AH20">
        <v>319652.43</v>
      </c>
      <c r="AI20">
        <v>-57149.37</v>
      </c>
      <c r="AJ20">
        <v>50339145.530009463</v>
      </c>
      <c r="AK20">
        <v>14.13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424051.63039007905</v>
      </c>
      <c r="AR20">
        <v>0</v>
      </c>
      <c r="AS20">
        <v>10536822.532001894</v>
      </c>
      <c r="AT20">
        <v>5593864.2000000002</v>
      </c>
      <c r="AU20">
        <v>0</v>
      </c>
      <c r="AV20">
        <v>0</v>
      </c>
    </row>
    <row r="21" spans="1:48" x14ac:dyDescent="0.25">
      <c r="A21">
        <v>1930</v>
      </c>
      <c r="B21" t="s">
        <v>87</v>
      </c>
      <c r="C21" t="s">
        <v>71</v>
      </c>
      <c r="D21" t="s">
        <v>88</v>
      </c>
      <c r="E21">
        <v>1902</v>
      </c>
      <c r="F21">
        <v>6928736</v>
      </c>
      <c r="G21">
        <v>0</v>
      </c>
      <c r="H21">
        <v>6928736</v>
      </c>
      <c r="I21">
        <v>2935.08</v>
      </c>
      <c r="J21">
        <v>1</v>
      </c>
      <c r="K21">
        <v>0</v>
      </c>
      <c r="L21">
        <v>322</v>
      </c>
      <c r="M21">
        <v>0</v>
      </c>
      <c r="N21">
        <v>0</v>
      </c>
      <c r="O21">
        <v>0</v>
      </c>
      <c r="P21">
        <v>2</v>
      </c>
      <c r="Q21">
        <v>0</v>
      </c>
      <c r="R21">
        <v>0</v>
      </c>
      <c r="S21">
        <v>0</v>
      </c>
      <c r="U21">
        <v>0</v>
      </c>
      <c r="V21">
        <v>0</v>
      </c>
      <c r="W21">
        <v>3410.1849999999999</v>
      </c>
      <c r="X21">
        <v>-1.4699999999999989</v>
      </c>
      <c r="Y21">
        <v>28442883.449999273</v>
      </c>
      <c r="Z21">
        <v>1104628.7</v>
      </c>
      <c r="AA21">
        <v>29547512.149999272</v>
      </c>
      <c r="AB21">
        <v>8664.4895071672872</v>
      </c>
      <c r="AC21">
        <v>22618776.149999272</v>
      </c>
      <c r="AD21">
        <v>29561578.21184637</v>
      </c>
      <c r="AE21">
        <v>0</v>
      </c>
      <c r="AF21">
        <v>0</v>
      </c>
      <c r="AG21">
        <v>0</v>
      </c>
      <c r="AH21">
        <v>445963.34</v>
      </c>
      <c r="AI21">
        <v>445963.34</v>
      </c>
      <c r="AJ21">
        <v>29547512.149999272</v>
      </c>
      <c r="AK21">
        <v>13.64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271557.62513444212</v>
      </c>
      <c r="AR21">
        <v>0</v>
      </c>
      <c r="AS21">
        <v>6219620.8379998542</v>
      </c>
      <c r="AT21">
        <v>3410185</v>
      </c>
      <c r="AU21">
        <v>0</v>
      </c>
      <c r="AV21">
        <v>0</v>
      </c>
    </row>
    <row r="22" spans="1:48" x14ac:dyDescent="0.25">
      <c r="A22">
        <v>1931</v>
      </c>
      <c r="B22" t="s">
        <v>89</v>
      </c>
      <c r="C22" t="s">
        <v>71</v>
      </c>
      <c r="D22" t="s">
        <v>90</v>
      </c>
      <c r="E22">
        <v>1902</v>
      </c>
      <c r="F22">
        <v>4490986</v>
      </c>
      <c r="G22">
        <v>0</v>
      </c>
      <c r="H22">
        <v>4490986</v>
      </c>
      <c r="I22">
        <v>1922.94</v>
      </c>
      <c r="J22">
        <v>1</v>
      </c>
      <c r="K22">
        <v>0</v>
      </c>
      <c r="L22">
        <v>211.52340000000001</v>
      </c>
      <c r="M22">
        <v>16.7</v>
      </c>
      <c r="N22">
        <v>0</v>
      </c>
      <c r="O22">
        <v>0</v>
      </c>
      <c r="P22">
        <v>2.25</v>
      </c>
      <c r="Q22">
        <v>0</v>
      </c>
      <c r="R22">
        <v>0</v>
      </c>
      <c r="S22">
        <v>0</v>
      </c>
      <c r="U22">
        <v>0</v>
      </c>
      <c r="V22">
        <v>0</v>
      </c>
      <c r="W22">
        <v>2330.0801999999999</v>
      </c>
      <c r="X22">
        <v>0.1899999999999995</v>
      </c>
      <c r="Y22">
        <v>19614896.987030968</v>
      </c>
      <c r="Z22">
        <v>711465.29999999993</v>
      </c>
      <c r="AA22">
        <v>20326362.287030969</v>
      </c>
      <c r="AB22">
        <v>8723.4603714631667</v>
      </c>
      <c r="AC22">
        <v>15835376.287030969</v>
      </c>
      <c r="AD22">
        <v>20336062.581821021</v>
      </c>
      <c r="AE22">
        <v>0</v>
      </c>
      <c r="AF22">
        <v>141972.24</v>
      </c>
      <c r="AG22">
        <v>141972.24</v>
      </c>
      <c r="AH22">
        <v>173965.47</v>
      </c>
      <c r="AI22">
        <v>31993.23</v>
      </c>
      <c r="AJ22">
        <v>20468334.527030967</v>
      </c>
      <c r="AK22">
        <v>14.77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181448.18828003603</v>
      </c>
      <c r="AR22">
        <v>0</v>
      </c>
      <c r="AS22">
        <v>4242358.611406194</v>
      </c>
      <c r="AT22">
        <v>2330080.1999999997</v>
      </c>
      <c r="AU22">
        <v>0</v>
      </c>
      <c r="AV22">
        <v>0</v>
      </c>
    </row>
    <row r="23" spans="1:48" x14ac:dyDescent="0.25">
      <c r="A23">
        <v>1933</v>
      </c>
      <c r="B23" t="s">
        <v>91</v>
      </c>
      <c r="C23" t="s">
        <v>92</v>
      </c>
      <c r="D23" t="s">
        <v>93</v>
      </c>
      <c r="E23">
        <v>2230</v>
      </c>
      <c r="F23">
        <v>8346353</v>
      </c>
      <c r="G23">
        <v>0</v>
      </c>
      <c r="H23">
        <v>8346353</v>
      </c>
      <c r="I23">
        <v>1865.67</v>
      </c>
      <c r="J23">
        <v>1</v>
      </c>
      <c r="K23">
        <v>0</v>
      </c>
      <c r="L23">
        <v>205.22370000000001</v>
      </c>
      <c r="M23">
        <v>9.4</v>
      </c>
      <c r="N23">
        <v>0</v>
      </c>
      <c r="O23">
        <v>0</v>
      </c>
      <c r="P23">
        <v>3</v>
      </c>
      <c r="Q23">
        <v>0</v>
      </c>
      <c r="R23">
        <v>0</v>
      </c>
      <c r="S23">
        <v>0</v>
      </c>
      <c r="U23">
        <v>0</v>
      </c>
      <c r="V23">
        <v>0</v>
      </c>
      <c r="W23">
        <v>2205.6561999999999</v>
      </c>
      <c r="X23">
        <v>1.08</v>
      </c>
      <c r="Y23">
        <v>18659189.776591841</v>
      </c>
      <c r="Z23">
        <v>877165.1</v>
      </c>
      <c r="AA23">
        <v>19536354.876591843</v>
      </c>
      <c r="AB23">
        <v>8857.3889605242384</v>
      </c>
      <c r="AC23">
        <v>11190001.876591843</v>
      </c>
      <c r="AD23">
        <v>19545582.538684387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19536354.876591843</v>
      </c>
      <c r="AK23">
        <v>11.96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168646.82429308942</v>
      </c>
      <c r="AR23">
        <v>0</v>
      </c>
      <c r="AS23">
        <v>4082703.995318369</v>
      </c>
      <c r="AT23">
        <v>2205656.1999999997</v>
      </c>
      <c r="AU23">
        <v>0</v>
      </c>
      <c r="AV23">
        <v>0</v>
      </c>
    </row>
    <row r="24" spans="1:48" x14ac:dyDescent="0.25">
      <c r="A24">
        <v>1934</v>
      </c>
      <c r="B24" t="s">
        <v>94</v>
      </c>
      <c r="C24" t="s">
        <v>92</v>
      </c>
      <c r="D24" t="s">
        <v>95</v>
      </c>
      <c r="E24">
        <v>2230</v>
      </c>
      <c r="F24">
        <v>5840380</v>
      </c>
      <c r="G24">
        <v>-3096041.7206921708</v>
      </c>
      <c r="H24">
        <v>2744338.2793078292</v>
      </c>
      <c r="I24">
        <v>148</v>
      </c>
      <c r="J24">
        <v>1</v>
      </c>
      <c r="K24">
        <v>0</v>
      </c>
      <c r="L24">
        <v>16.28</v>
      </c>
      <c r="M24">
        <v>8.6999999999999993</v>
      </c>
      <c r="N24">
        <v>0</v>
      </c>
      <c r="O24">
        <v>0</v>
      </c>
      <c r="P24">
        <v>0.5</v>
      </c>
      <c r="Q24">
        <v>0</v>
      </c>
      <c r="R24">
        <v>0</v>
      </c>
      <c r="S24">
        <v>0</v>
      </c>
      <c r="U24">
        <v>0</v>
      </c>
      <c r="V24">
        <v>0</v>
      </c>
      <c r="W24">
        <v>302.90249999999997</v>
      </c>
      <c r="X24">
        <v>-5.38</v>
      </c>
      <c r="Y24">
        <v>2471048.7793078292</v>
      </c>
      <c r="Z24">
        <v>273289.5</v>
      </c>
      <c r="AA24">
        <v>2744338.2793078292</v>
      </c>
      <c r="AB24">
        <v>9060.1374346789125</v>
      </c>
      <c r="AC24">
        <v>0</v>
      </c>
      <c r="AD24">
        <v>2745560.3046702733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2744338.2793078292</v>
      </c>
      <c r="AK24">
        <v>11.96</v>
      </c>
      <c r="AL24">
        <v>46.69</v>
      </c>
      <c r="AM24">
        <v>46.69</v>
      </c>
      <c r="AN24">
        <v>8960.68</v>
      </c>
      <c r="AO24">
        <v>8960.68</v>
      </c>
      <c r="AP24">
        <v>0</v>
      </c>
      <c r="AQ24">
        <v>12482.184470455977</v>
      </c>
      <c r="AR24">
        <v>0</v>
      </c>
      <c r="AS24">
        <v>603525.55586156587</v>
      </c>
      <c r="AT24">
        <v>302902.5</v>
      </c>
      <c r="AU24">
        <v>0</v>
      </c>
      <c r="AV24">
        <v>0</v>
      </c>
    </row>
    <row r="25" spans="1:48" x14ac:dyDescent="0.25">
      <c r="A25">
        <v>1935</v>
      </c>
      <c r="B25" t="s">
        <v>96</v>
      </c>
      <c r="C25" t="s">
        <v>92</v>
      </c>
      <c r="D25" t="s">
        <v>97</v>
      </c>
      <c r="E25">
        <v>2230</v>
      </c>
      <c r="F25">
        <v>19203266</v>
      </c>
      <c r="G25">
        <v>-1732163.6580585353</v>
      </c>
      <c r="H25">
        <v>17471102.341941465</v>
      </c>
      <c r="I25">
        <v>1609.95</v>
      </c>
      <c r="J25">
        <v>1</v>
      </c>
      <c r="K25">
        <v>0</v>
      </c>
      <c r="L25">
        <v>177.09450000000001</v>
      </c>
      <c r="M25">
        <v>23.4</v>
      </c>
      <c r="N25">
        <v>0</v>
      </c>
      <c r="O25">
        <v>0</v>
      </c>
      <c r="P25">
        <v>2.75</v>
      </c>
      <c r="Q25">
        <v>0</v>
      </c>
      <c r="R25">
        <v>0</v>
      </c>
      <c r="S25">
        <v>0</v>
      </c>
      <c r="U25">
        <v>0</v>
      </c>
      <c r="V25">
        <v>0</v>
      </c>
      <c r="W25">
        <v>1980.9595999999999</v>
      </c>
      <c r="X25">
        <v>2.0300000000000011</v>
      </c>
      <c r="Y25">
        <v>16846243.141941465</v>
      </c>
      <c r="Z25">
        <v>624859.19999999995</v>
      </c>
      <c r="AA25">
        <v>17471102.341941465</v>
      </c>
      <c r="AB25">
        <v>8819.5147149600962</v>
      </c>
      <c r="AC25">
        <v>0</v>
      </c>
      <c r="AD25">
        <v>17479433.434615046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17471102.341941465</v>
      </c>
      <c r="AK25">
        <v>11.96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147024.32623148712</v>
      </c>
      <c r="AR25">
        <v>1271811.04</v>
      </c>
      <c r="AS25">
        <v>3619192.3083882928</v>
      </c>
      <c r="AT25">
        <v>1980959.5999999999</v>
      </c>
      <c r="AU25">
        <v>1271811.04</v>
      </c>
      <c r="AV25">
        <v>0</v>
      </c>
    </row>
    <row r="26" spans="1:48" x14ac:dyDescent="0.25">
      <c r="A26">
        <v>1936</v>
      </c>
      <c r="B26" t="s">
        <v>98</v>
      </c>
      <c r="C26" t="s">
        <v>92</v>
      </c>
      <c r="D26" t="s">
        <v>99</v>
      </c>
      <c r="E26">
        <v>2230</v>
      </c>
      <c r="F26">
        <v>4544471</v>
      </c>
      <c r="G26">
        <v>0</v>
      </c>
      <c r="H26">
        <v>4544471</v>
      </c>
      <c r="I26">
        <v>1018.65</v>
      </c>
      <c r="J26">
        <v>1</v>
      </c>
      <c r="K26">
        <v>0</v>
      </c>
      <c r="L26">
        <v>112.0515</v>
      </c>
      <c r="M26">
        <v>16.899999999999999</v>
      </c>
      <c r="N26">
        <v>0</v>
      </c>
      <c r="O26">
        <v>0</v>
      </c>
      <c r="P26">
        <v>1.25</v>
      </c>
      <c r="Q26">
        <v>0</v>
      </c>
      <c r="R26">
        <v>0</v>
      </c>
      <c r="S26">
        <v>0</v>
      </c>
      <c r="U26">
        <v>0</v>
      </c>
      <c r="V26">
        <v>0</v>
      </c>
      <c r="W26">
        <v>1255.6514999999999</v>
      </c>
      <c r="X26">
        <v>-0.78999999999999915</v>
      </c>
      <c r="Y26">
        <v>10512737.89243353</v>
      </c>
      <c r="Z26">
        <v>520914.1</v>
      </c>
      <c r="AA26">
        <v>11033651.992433529</v>
      </c>
      <c r="AB26">
        <v>8787.1929372389786</v>
      </c>
      <c r="AC26">
        <v>6489180.9924335293</v>
      </c>
      <c r="AD26">
        <v>11038850.931621157</v>
      </c>
      <c r="AE26">
        <v>7761.3360000000002</v>
      </c>
      <c r="AF26">
        <v>0</v>
      </c>
      <c r="AG26">
        <v>0</v>
      </c>
      <c r="AH26">
        <v>0</v>
      </c>
      <c r="AI26">
        <v>0</v>
      </c>
      <c r="AJ26">
        <v>11041413.328433529</v>
      </c>
      <c r="AK26">
        <v>11.96</v>
      </c>
      <c r="AL26">
        <v>273.43</v>
      </c>
      <c r="AM26">
        <v>273.43</v>
      </c>
      <c r="AN26">
        <v>52476.29</v>
      </c>
      <c r="AO26">
        <v>52476.29</v>
      </c>
      <c r="AP26">
        <v>0</v>
      </c>
      <c r="AQ26">
        <v>91311.661762933232</v>
      </c>
      <c r="AR26">
        <v>0</v>
      </c>
      <c r="AS26">
        <v>2312465.4856867059</v>
      </c>
      <c r="AT26">
        <v>1255651.5</v>
      </c>
      <c r="AU26">
        <v>0</v>
      </c>
      <c r="AV26">
        <v>0</v>
      </c>
    </row>
    <row r="27" spans="1:48" x14ac:dyDescent="0.25">
      <c r="A27">
        <v>2262</v>
      </c>
      <c r="B27" t="s">
        <v>100</v>
      </c>
      <c r="C27" t="s">
        <v>92</v>
      </c>
      <c r="D27" t="s">
        <v>101</v>
      </c>
      <c r="E27">
        <v>2230</v>
      </c>
      <c r="F27">
        <v>1855062</v>
      </c>
      <c r="G27">
        <v>0</v>
      </c>
      <c r="H27">
        <v>1855062</v>
      </c>
      <c r="I27">
        <v>496.43</v>
      </c>
      <c r="J27">
        <v>1</v>
      </c>
      <c r="K27">
        <v>0</v>
      </c>
      <c r="L27">
        <v>54.607300000000002</v>
      </c>
      <c r="M27">
        <v>13.4</v>
      </c>
      <c r="N27">
        <v>0</v>
      </c>
      <c r="O27">
        <v>0</v>
      </c>
      <c r="P27">
        <v>1.25</v>
      </c>
      <c r="Q27">
        <v>0</v>
      </c>
      <c r="R27">
        <v>0</v>
      </c>
      <c r="S27">
        <v>0</v>
      </c>
      <c r="U27">
        <v>0</v>
      </c>
      <c r="V27">
        <v>0</v>
      </c>
      <c r="W27">
        <v>667.95730000000003</v>
      </c>
      <c r="X27">
        <v>-1.8699999999999992</v>
      </c>
      <c r="Y27">
        <v>5558661.7216125252</v>
      </c>
      <c r="Z27">
        <v>267962.8</v>
      </c>
      <c r="AA27">
        <v>5826624.521612525</v>
      </c>
      <c r="AB27">
        <v>8723.0493949426473</v>
      </c>
      <c r="AC27">
        <v>3971562.521612525</v>
      </c>
      <c r="AD27">
        <v>5829373.4862068063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5826624.521612525</v>
      </c>
      <c r="AK27">
        <v>11.27</v>
      </c>
      <c r="AL27">
        <v>134.15</v>
      </c>
      <c r="AM27">
        <v>134.15</v>
      </c>
      <c r="AN27">
        <v>25745.87</v>
      </c>
      <c r="AO27">
        <v>25745.87</v>
      </c>
      <c r="AP27">
        <v>0</v>
      </c>
      <c r="AQ27">
        <v>44620.427542751968</v>
      </c>
      <c r="AR27">
        <v>0</v>
      </c>
      <c r="AS27">
        <v>1218917.4643225051</v>
      </c>
      <c r="AT27">
        <v>667957.30000000005</v>
      </c>
      <c r="AU27">
        <v>0</v>
      </c>
      <c r="AV27">
        <v>0</v>
      </c>
    </row>
    <row r="28" spans="1:48" x14ac:dyDescent="0.25">
      <c r="A28">
        <v>1944</v>
      </c>
      <c r="B28" t="s">
        <v>102</v>
      </c>
      <c r="C28" t="s">
        <v>103</v>
      </c>
      <c r="D28" t="s">
        <v>104</v>
      </c>
      <c r="E28">
        <v>2230</v>
      </c>
      <c r="F28">
        <v>9874749</v>
      </c>
      <c r="G28">
        <v>0</v>
      </c>
      <c r="H28">
        <v>9874749</v>
      </c>
      <c r="I28">
        <v>2397.21</v>
      </c>
      <c r="J28">
        <v>1</v>
      </c>
      <c r="K28">
        <v>0</v>
      </c>
      <c r="L28">
        <v>263.69310000000002</v>
      </c>
      <c r="M28">
        <v>16.600000000000001</v>
      </c>
      <c r="N28">
        <v>0</v>
      </c>
      <c r="O28">
        <v>0</v>
      </c>
      <c r="P28">
        <v>3</v>
      </c>
      <c r="Q28">
        <v>0</v>
      </c>
      <c r="R28">
        <v>0</v>
      </c>
      <c r="S28">
        <v>0</v>
      </c>
      <c r="U28">
        <v>0</v>
      </c>
      <c r="V28">
        <v>0</v>
      </c>
      <c r="W28">
        <v>2798.7588999999998</v>
      </c>
      <c r="X28">
        <v>-2.5600000000000005</v>
      </c>
      <c r="Y28">
        <v>23200721.63388313</v>
      </c>
      <c r="Z28">
        <v>1110301.5</v>
      </c>
      <c r="AA28">
        <v>24311023.13388313</v>
      </c>
      <c r="AB28">
        <v>8686.3584905020325</v>
      </c>
      <c r="AC28">
        <v>14436274.13388313</v>
      </c>
      <c r="AD28">
        <v>24322496.752089709</v>
      </c>
      <c r="AE28">
        <v>0</v>
      </c>
      <c r="AF28">
        <v>0</v>
      </c>
      <c r="AG28">
        <v>0</v>
      </c>
      <c r="AH28">
        <v>64534.58</v>
      </c>
      <c r="AI28">
        <v>64534.58</v>
      </c>
      <c r="AJ28">
        <v>24311023.13388313</v>
      </c>
      <c r="AK28">
        <v>13.96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224895.11938067558</v>
      </c>
      <c r="AR28">
        <v>0</v>
      </c>
      <c r="AS28">
        <v>5097171.8427766263</v>
      </c>
      <c r="AT28">
        <v>2798758.9</v>
      </c>
      <c r="AU28">
        <v>0</v>
      </c>
      <c r="AV28">
        <v>0</v>
      </c>
    </row>
    <row r="29" spans="1:48" x14ac:dyDescent="0.25">
      <c r="A29">
        <v>1945</v>
      </c>
      <c r="B29" t="s">
        <v>105</v>
      </c>
      <c r="C29" t="s">
        <v>103</v>
      </c>
      <c r="D29" t="s">
        <v>106</v>
      </c>
      <c r="E29">
        <v>2230</v>
      </c>
      <c r="F29">
        <v>3617865</v>
      </c>
      <c r="G29">
        <v>0</v>
      </c>
      <c r="H29">
        <v>3617865</v>
      </c>
      <c r="I29">
        <v>705.79</v>
      </c>
      <c r="J29">
        <v>1</v>
      </c>
      <c r="K29">
        <v>0</v>
      </c>
      <c r="L29">
        <v>77.636899999999997</v>
      </c>
      <c r="M29">
        <v>34.1</v>
      </c>
      <c r="N29">
        <v>0</v>
      </c>
      <c r="O29">
        <v>0</v>
      </c>
      <c r="P29">
        <v>0.25</v>
      </c>
      <c r="Q29">
        <v>0</v>
      </c>
      <c r="R29">
        <v>0</v>
      </c>
      <c r="S29">
        <v>0</v>
      </c>
      <c r="U29">
        <v>0</v>
      </c>
      <c r="V29">
        <v>0</v>
      </c>
      <c r="W29">
        <v>946.1694</v>
      </c>
      <c r="X29">
        <v>-3.34</v>
      </c>
      <c r="Y29">
        <v>7808931.2890747422</v>
      </c>
      <c r="Z29">
        <v>832645.60000000009</v>
      </c>
      <c r="AA29">
        <v>8641576.8890747428</v>
      </c>
      <c r="AB29">
        <v>9133.2238065136571</v>
      </c>
      <c r="AC29">
        <v>5023711.8890747428</v>
      </c>
      <c r="AD29">
        <v>8645438.6955144778</v>
      </c>
      <c r="AE29">
        <v>0</v>
      </c>
      <c r="AF29">
        <v>6399.95</v>
      </c>
      <c r="AG29">
        <v>6399.95</v>
      </c>
      <c r="AH29">
        <v>58492.99</v>
      </c>
      <c r="AI29">
        <v>52093.04</v>
      </c>
      <c r="AJ29">
        <v>8647976.839074742</v>
      </c>
      <c r="AK29">
        <v>17.88</v>
      </c>
      <c r="AL29">
        <v>216.47</v>
      </c>
      <c r="AM29">
        <v>216.47</v>
      </c>
      <c r="AN29">
        <v>41544.61</v>
      </c>
      <c r="AO29">
        <v>41544.61</v>
      </c>
      <c r="AP29">
        <v>0</v>
      </c>
      <c r="AQ29">
        <v>65917.519975819247</v>
      </c>
      <c r="AR29">
        <v>0</v>
      </c>
      <c r="AS29">
        <v>1906543.0958149487</v>
      </c>
      <c r="AT29">
        <v>946169.4</v>
      </c>
      <c r="AU29">
        <v>0</v>
      </c>
      <c r="AV29">
        <v>0</v>
      </c>
    </row>
    <row r="30" spans="1:48" x14ac:dyDescent="0.25">
      <c r="A30">
        <v>1946</v>
      </c>
      <c r="B30" t="s">
        <v>107</v>
      </c>
      <c r="C30" t="s">
        <v>103</v>
      </c>
      <c r="D30" t="s">
        <v>108</v>
      </c>
      <c r="E30">
        <v>2230</v>
      </c>
      <c r="F30">
        <v>4042628</v>
      </c>
      <c r="G30">
        <v>0</v>
      </c>
      <c r="H30">
        <v>4042628</v>
      </c>
      <c r="I30">
        <v>902.74</v>
      </c>
      <c r="J30">
        <v>1</v>
      </c>
      <c r="K30">
        <v>0</v>
      </c>
      <c r="L30">
        <v>99.301400000000001</v>
      </c>
      <c r="M30">
        <v>29.6</v>
      </c>
      <c r="N30">
        <v>0</v>
      </c>
      <c r="O30">
        <v>0</v>
      </c>
      <c r="P30">
        <v>1.25</v>
      </c>
      <c r="Q30">
        <v>0</v>
      </c>
      <c r="R30">
        <v>0</v>
      </c>
      <c r="S30">
        <v>0</v>
      </c>
      <c r="U30">
        <v>0</v>
      </c>
      <c r="V30">
        <v>0</v>
      </c>
      <c r="W30">
        <v>1073.0164</v>
      </c>
      <c r="X30">
        <v>-3.1999999999999993</v>
      </c>
      <c r="Y30">
        <v>8862843.842469763</v>
      </c>
      <c r="Z30">
        <v>846417.60000000009</v>
      </c>
      <c r="AA30">
        <v>9709261.4424697626</v>
      </c>
      <c r="AB30">
        <v>9048.5676104016329</v>
      </c>
      <c r="AC30">
        <v>5666633.4424697626</v>
      </c>
      <c r="AD30">
        <v>9713644.4477951005</v>
      </c>
      <c r="AE30">
        <v>0</v>
      </c>
      <c r="AF30">
        <v>426.66</v>
      </c>
      <c r="AG30">
        <v>426.66</v>
      </c>
      <c r="AH30">
        <v>11999.1</v>
      </c>
      <c r="AI30">
        <v>11572.44</v>
      </c>
      <c r="AJ30">
        <v>9709688.1024697628</v>
      </c>
      <c r="AK30">
        <v>17.36</v>
      </c>
      <c r="AL30">
        <v>275.5</v>
      </c>
      <c r="AM30">
        <v>275.5</v>
      </c>
      <c r="AN30">
        <v>52873.56</v>
      </c>
      <c r="AO30">
        <v>52873.56</v>
      </c>
      <c r="AP30">
        <v>0</v>
      </c>
      <c r="AQ30">
        <v>82714.180335665485</v>
      </c>
      <c r="AR30">
        <v>0</v>
      </c>
      <c r="AS30">
        <v>2113535.6284939526</v>
      </c>
      <c r="AT30">
        <v>1073016.3999999999</v>
      </c>
      <c r="AU30">
        <v>0</v>
      </c>
      <c r="AV30">
        <v>0</v>
      </c>
    </row>
    <row r="31" spans="1:48" x14ac:dyDescent="0.25">
      <c r="A31">
        <v>1947</v>
      </c>
      <c r="B31" t="s">
        <v>109</v>
      </c>
      <c r="C31" t="s">
        <v>103</v>
      </c>
      <c r="D31" t="s">
        <v>110</v>
      </c>
      <c r="E31">
        <v>2230</v>
      </c>
      <c r="F31">
        <v>3735941</v>
      </c>
      <c r="G31">
        <v>0</v>
      </c>
      <c r="H31">
        <v>3735941</v>
      </c>
      <c r="I31">
        <v>562.47</v>
      </c>
      <c r="J31">
        <v>1</v>
      </c>
      <c r="K31">
        <v>0</v>
      </c>
      <c r="L31">
        <v>61.871699999999997</v>
      </c>
      <c r="M31">
        <v>22.6</v>
      </c>
      <c r="N31">
        <v>0</v>
      </c>
      <c r="O31">
        <v>0</v>
      </c>
      <c r="P31">
        <v>0.5</v>
      </c>
      <c r="Q31">
        <v>0</v>
      </c>
      <c r="R31">
        <v>0</v>
      </c>
      <c r="S31">
        <v>0</v>
      </c>
      <c r="U31">
        <v>0</v>
      </c>
      <c r="V31">
        <v>0</v>
      </c>
      <c r="W31">
        <v>781.79669999999999</v>
      </c>
      <c r="X31">
        <v>-1.6600000000000001</v>
      </c>
      <c r="Y31">
        <v>6513689.7961832704</v>
      </c>
      <c r="Z31">
        <v>647441.60000000009</v>
      </c>
      <c r="AA31">
        <v>7161131.396183271</v>
      </c>
      <c r="AB31">
        <v>9159.8383520719271</v>
      </c>
      <c r="AC31">
        <v>3425190.396183271</v>
      </c>
      <c r="AD31">
        <v>7164352.6576171536</v>
      </c>
      <c r="AE31">
        <v>0</v>
      </c>
      <c r="AF31">
        <v>17066.54</v>
      </c>
      <c r="AG31">
        <v>17066.54</v>
      </c>
      <c r="AH31">
        <v>22830.31</v>
      </c>
      <c r="AI31">
        <v>5763.77</v>
      </c>
      <c r="AJ31">
        <v>7178197.936183271</v>
      </c>
      <c r="AK31">
        <v>11.54</v>
      </c>
      <c r="AL31">
        <v>172.14</v>
      </c>
      <c r="AM31">
        <v>172.14</v>
      </c>
      <c r="AN31">
        <v>33036.86</v>
      </c>
      <c r="AO31">
        <v>33036.86</v>
      </c>
      <c r="AP31">
        <v>0</v>
      </c>
      <c r="AQ31">
        <v>49355.470772597779</v>
      </c>
      <c r="AR31">
        <v>0</v>
      </c>
      <c r="AS31">
        <v>1566280.661236654</v>
      </c>
      <c r="AT31">
        <v>781796.7</v>
      </c>
      <c r="AU31">
        <v>0</v>
      </c>
      <c r="AV31">
        <v>0</v>
      </c>
    </row>
    <row r="32" spans="1:48" x14ac:dyDescent="0.25">
      <c r="A32">
        <v>1948</v>
      </c>
      <c r="B32" t="s">
        <v>111</v>
      </c>
      <c r="C32" t="s">
        <v>103</v>
      </c>
      <c r="D32" t="s">
        <v>112</v>
      </c>
      <c r="E32">
        <v>2230</v>
      </c>
      <c r="F32">
        <v>9666239</v>
      </c>
      <c r="G32">
        <v>0</v>
      </c>
      <c r="H32">
        <v>9666239</v>
      </c>
      <c r="I32">
        <v>2785.82</v>
      </c>
      <c r="J32">
        <v>1</v>
      </c>
      <c r="K32">
        <v>0</v>
      </c>
      <c r="L32">
        <v>306.4402</v>
      </c>
      <c r="M32">
        <v>52.1</v>
      </c>
      <c r="N32">
        <v>0</v>
      </c>
      <c r="O32">
        <v>0</v>
      </c>
      <c r="P32">
        <v>8.5</v>
      </c>
      <c r="Q32">
        <v>0</v>
      </c>
      <c r="R32">
        <v>0</v>
      </c>
      <c r="S32">
        <v>0</v>
      </c>
      <c r="U32">
        <v>0</v>
      </c>
      <c r="V32">
        <v>0</v>
      </c>
      <c r="W32">
        <v>3348.3481999999999</v>
      </c>
      <c r="X32">
        <v>0.60999999999999943</v>
      </c>
      <c r="Y32">
        <v>28252500.038723484</v>
      </c>
      <c r="Z32">
        <v>992555.89999999991</v>
      </c>
      <c r="AA32">
        <v>29245055.938723482</v>
      </c>
      <c r="AB32">
        <v>8734.1740440027952</v>
      </c>
      <c r="AC32">
        <v>19578816.938723482</v>
      </c>
      <c r="AD32">
        <v>29259027.848905459</v>
      </c>
      <c r="AE32">
        <v>0</v>
      </c>
      <c r="AF32">
        <v>115335.22</v>
      </c>
      <c r="AG32">
        <v>115335.22</v>
      </c>
      <c r="AH32">
        <v>121251.53</v>
      </c>
      <c r="AI32">
        <v>5916.31</v>
      </c>
      <c r="AJ32">
        <v>29360391.158723481</v>
      </c>
      <c r="AK32">
        <v>13.79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263973.48759736068</v>
      </c>
      <c r="AR32">
        <v>0</v>
      </c>
      <c r="AS32">
        <v>6071772.6737446971</v>
      </c>
      <c r="AT32">
        <v>3348348.1999999997</v>
      </c>
      <c r="AU32">
        <v>0</v>
      </c>
      <c r="AV32">
        <v>0</v>
      </c>
    </row>
    <row r="33" spans="1:48" x14ac:dyDescent="0.25">
      <c r="A33">
        <v>1964</v>
      </c>
      <c r="B33" t="s">
        <v>113</v>
      </c>
      <c r="C33" t="s">
        <v>114</v>
      </c>
      <c r="D33" t="s">
        <v>115</v>
      </c>
      <c r="E33">
        <v>1949</v>
      </c>
      <c r="F33">
        <v>2394039</v>
      </c>
      <c r="G33">
        <v>0</v>
      </c>
      <c r="H33">
        <v>2394039</v>
      </c>
      <c r="I33">
        <v>1268.18</v>
      </c>
      <c r="J33">
        <v>1</v>
      </c>
      <c r="K33">
        <v>0</v>
      </c>
      <c r="L33">
        <v>139.49979999999999</v>
      </c>
      <c r="M33">
        <v>4.3</v>
      </c>
      <c r="N33">
        <v>0</v>
      </c>
      <c r="O33">
        <v>0</v>
      </c>
      <c r="P33">
        <v>4.5</v>
      </c>
      <c r="Q33">
        <v>0</v>
      </c>
      <c r="R33">
        <v>0</v>
      </c>
      <c r="S33">
        <v>0</v>
      </c>
      <c r="U33">
        <v>0</v>
      </c>
      <c r="V33">
        <v>0</v>
      </c>
      <c r="W33">
        <v>1561.9598000000001</v>
      </c>
      <c r="X33">
        <v>-3.1199999999999992</v>
      </c>
      <c r="Y33">
        <v>12907230.290364811</v>
      </c>
      <c r="Z33">
        <v>525731.5</v>
      </c>
      <c r="AA33">
        <v>13432961.790364811</v>
      </c>
      <c r="AB33">
        <v>8600.0688304300857</v>
      </c>
      <c r="AC33">
        <v>11038922.790364811</v>
      </c>
      <c r="AD33">
        <v>13439344.894942032</v>
      </c>
      <c r="AE33">
        <v>37595.224000000002</v>
      </c>
      <c r="AF33">
        <v>106665.85</v>
      </c>
      <c r="AG33">
        <v>106665.85</v>
      </c>
      <c r="AH33">
        <v>297840.73</v>
      </c>
      <c r="AI33">
        <v>191174.88</v>
      </c>
      <c r="AJ33">
        <v>13577222.86436481</v>
      </c>
      <c r="AK33">
        <v>13.39</v>
      </c>
      <c r="AL33">
        <v>215.56</v>
      </c>
      <c r="AM33">
        <v>215.56</v>
      </c>
      <c r="AN33">
        <v>41369.96</v>
      </c>
      <c r="AO33">
        <v>41369.96</v>
      </c>
      <c r="AP33">
        <v>0</v>
      </c>
      <c r="AQ33">
        <v>107032.25336952264</v>
      </c>
      <c r="AR33">
        <v>0</v>
      </c>
      <c r="AS33">
        <v>2858825.8488729624</v>
      </c>
      <c r="AT33">
        <v>1561959.8</v>
      </c>
      <c r="AU33">
        <v>0</v>
      </c>
      <c r="AV33">
        <v>0</v>
      </c>
    </row>
    <row r="34" spans="1:48" x14ac:dyDescent="0.25">
      <c r="A34">
        <v>1965</v>
      </c>
      <c r="B34" t="s">
        <v>116</v>
      </c>
      <c r="C34" t="s">
        <v>114</v>
      </c>
      <c r="D34" t="s">
        <v>117</v>
      </c>
      <c r="E34">
        <v>1949</v>
      </c>
      <c r="F34">
        <v>9110405</v>
      </c>
      <c r="G34">
        <v>0</v>
      </c>
      <c r="H34">
        <v>9110405</v>
      </c>
      <c r="I34">
        <v>3237.59</v>
      </c>
      <c r="J34">
        <v>1</v>
      </c>
      <c r="K34">
        <v>0</v>
      </c>
      <c r="L34">
        <v>356.13490000000002</v>
      </c>
      <c r="M34">
        <v>51.2</v>
      </c>
      <c r="N34">
        <v>0</v>
      </c>
      <c r="O34">
        <v>0</v>
      </c>
      <c r="P34">
        <v>11.25</v>
      </c>
      <c r="Q34">
        <v>0</v>
      </c>
      <c r="R34">
        <v>0</v>
      </c>
      <c r="S34">
        <v>0</v>
      </c>
      <c r="U34">
        <v>0</v>
      </c>
      <c r="V34">
        <v>0</v>
      </c>
      <c r="W34">
        <v>3892.3256999999999</v>
      </c>
      <c r="X34">
        <v>-0.16000000000000014</v>
      </c>
      <c r="Y34">
        <v>32702423.96699997</v>
      </c>
      <c r="Z34">
        <v>1499301.2999999998</v>
      </c>
      <c r="AA34">
        <v>34201725.266999967</v>
      </c>
      <c r="AB34">
        <v>8786.9638625051266</v>
      </c>
      <c r="AC34">
        <v>25091320.266999967</v>
      </c>
      <c r="AD34">
        <v>34217897.829774007</v>
      </c>
      <c r="AE34">
        <v>0</v>
      </c>
      <c r="AF34">
        <v>83199.360000000001</v>
      </c>
      <c r="AG34">
        <v>83199.360000000001</v>
      </c>
      <c r="AH34">
        <v>121085.43</v>
      </c>
      <c r="AI34">
        <v>37886.07</v>
      </c>
      <c r="AJ34">
        <v>34284924.626999967</v>
      </c>
      <c r="AK34">
        <v>15.6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280733.52145643183</v>
      </c>
      <c r="AR34">
        <v>0</v>
      </c>
      <c r="AS34">
        <v>7164422.399399993</v>
      </c>
      <c r="AT34">
        <v>3892325.6999999997</v>
      </c>
      <c r="AU34">
        <v>0</v>
      </c>
      <c r="AV34">
        <v>0</v>
      </c>
    </row>
    <row r="35" spans="1:48" x14ac:dyDescent="0.25">
      <c r="A35">
        <v>1966</v>
      </c>
      <c r="B35" t="s">
        <v>118</v>
      </c>
      <c r="C35" t="s">
        <v>114</v>
      </c>
      <c r="D35" t="s">
        <v>119</v>
      </c>
      <c r="E35">
        <v>1949</v>
      </c>
      <c r="F35">
        <v>5905683</v>
      </c>
      <c r="G35">
        <v>0</v>
      </c>
      <c r="H35">
        <v>5905683</v>
      </c>
      <c r="I35">
        <v>4187.47</v>
      </c>
      <c r="J35">
        <v>1</v>
      </c>
      <c r="K35">
        <v>0</v>
      </c>
      <c r="L35">
        <v>460.62169999999998</v>
      </c>
      <c r="M35">
        <v>30.7</v>
      </c>
      <c r="N35">
        <v>0</v>
      </c>
      <c r="O35">
        <v>0</v>
      </c>
      <c r="P35">
        <v>7.75</v>
      </c>
      <c r="Q35">
        <v>0</v>
      </c>
      <c r="R35">
        <v>0</v>
      </c>
      <c r="S35">
        <v>0</v>
      </c>
      <c r="U35">
        <v>0</v>
      </c>
      <c r="V35">
        <v>0</v>
      </c>
      <c r="W35">
        <v>4840.9992000000002</v>
      </c>
      <c r="X35">
        <v>-1.1999999999999993</v>
      </c>
      <c r="Y35">
        <v>40437751.795355126</v>
      </c>
      <c r="Z35">
        <v>1130959.2</v>
      </c>
      <c r="AA35">
        <v>41568710.995355129</v>
      </c>
      <c r="AB35">
        <v>8586.8039381942326</v>
      </c>
      <c r="AC35">
        <v>35663027.995355129</v>
      </c>
      <c r="AD35">
        <v>41588708.964924954</v>
      </c>
      <c r="AE35">
        <v>0</v>
      </c>
      <c r="AF35">
        <v>63999.51</v>
      </c>
      <c r="AG35">
        <v>63999.51</v>
      </c>
      <c r="AH35">
        <v>77648.710000000006</v>
      </c>
      <c r="AI35">
        <v>13649.2</v>
      </c>
      <c r="AJ35">
        <v>41632710.505355127</v>
      </c>
      <c r="AK35">
        <v>16.16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207230.98752934518</v>
      </c>
      <c r="AR35">
        <v>0</v>
      </c>
      <c r="AS35">
        <v>8555463.7810710277</v>
      </c>
      <c r="AT35">
        <v>4840999.2</v>
      </c>
      <c r="AU35">
        <v>0</v>
      </c>
      <c r="AV35">
        <v>0</v>
      </c>
    </row>
    <row r="36" spans="1:48" x14ac:dyDescent="0.25">
      <c r="A36">
        <v>1967</v>
      </c>
      <c r="B36" t="s">
        <v>120</v>
      </c>
      <c r="C36" t="s">
        <v>114</v>
      </c>
      <c r="D36" t="s">
        <v>121</v>
      </c>
      <c r="E36">
        <v>1949</v>
      </c>
      <c r="F36">
        <v>275007</v>
      </c>
      <c r="G36">
        <v>0</v>
      </c>
      <c r="H36">
        <v>275007</v>
      </c>
      <c r="I36">
        <v>112.16</v>
      </c>
      <c r="J36">
        <v>1</v>
      </c>
      <c r="K36">
        <v>0</v>
      </c>
      <c r="L36">
        <v>12.3376</v>
      </c>
      <c r="M36">
        <v>0</v>
      </c>
      <c r="N36">
        <v>0</v>
      </c>
      <c r="O36">
        <v>0</v>
      </c>
      <c r="P36">
        <v>0.75</v>
      </c>
      <c r="Q36">
        <v>0</v>
      </c>
      <c r="R36">
        <v>0</v>
      </c>
      <c r="S36">
        <v>0</v>
      </c>
      <c r="U36">
        <v>0</v>
      </c>
      <c r="V36">
        <v>0</v>
      </c>
      <c r="W36">
        <v>231.92009999999999</v>
      </c>
      <c r="X36">
        <v>-1.629999999999999</v>
      </c>
      <c r="Y36">
        <v>1932612.0312065557</v>
      </c>
      <c r="Z36">
        <v>9523.5</v>
      </c>
      <c r="AA36">
        <v>1942135.5312065557</v>
      </c>
      <c r="AB36">
        <v>8374.1578725024519</v>
      </c>
      <c r="AC36">
        <v>1667128.5312065557</v>
      </c>
      <c r="AD36">
        <v>1943091.2796068606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1942135.5312065557</v>
      </c>
      <c r="AK36">
        <v>9.4499999999999993</v>
      </c>
      <c r="AL36">
        <v>21.25</v>
      </c>
      <c r="AM36">
        <v>21.25</v>
      </c>
      <c r="AN36">
        <v>4078.27</v>
      </c>
      <c r="AO36">
        <v>4078.27</v>
      </c>
      <c r="AP36">
        <v>0</v>
      </c>
      <c r="AQ36">
        <v>9138.5643353534342</v>
      </c>
      <c r="AR36">
        <v>0</v>
      </c>
      <c r="AS36">
        <v>390331.80624131113</v>
      </c>
      <c r="AT36">
        <v>231920.09999999998</v>
      </c>
      <c r="AU36">
        <v>0</v>
      </c>
      <c r="AV36">
        <v>0</v>
      </c>
    </row>
    <row r="37" spans="1:48" x14ac:dyDescent="0.25">
      <c r="A37">
        <v>1968</v>
      </c>
      <c r="B37" t="s">
        <v>122</v>
      </c>
      <c r="C37" t="s">
        <v>114</v>
      </c>
      <c r="D37" t="s">
        <v>123</v>
      </c>
      <c r="E37">
        <v>1949</v>
      </c>
      <c r="F37">
        <v>1992810</v>
      </c>
      <c r="G37">
        <v>0</v>
      </c>
      <c r="H37">
        <v>1992810</v>
      </c>
      <c r="I37">
        <v>510.08</v>
      </c>
      <c r="J37">
        <v>1</v>
      </c>
      <c r="K37">
        <v>0</v>
      </c>
      <c r="L37">
        <v>56.108800000000002</v>
      </c>
      <c r="M37">
        <v>5.2</v>
      </c>
      <c r="N37">
        <v>0</v>
      </c>
      <c r="O37">
        <v>0</v>
      </c>
      <c r="P37">
        <v>2.75</v>
      </c>
      <c r="Q37">
        <v>0</v>
      </c>
      <c r="R37">
        <v>0</v>
      </c>
      <c r="S37">
        <v>0</v>
      </c>
      <c r="U37">
        <v>0</v>
      </c>
      <c r="V37">
        <v>0</v>
      </c>
      <c r="W37">
        <v>695.04409999999996</v>
      </c>
      <c r="X37">
        <v>-2.9000000000000004</v>
      </c>
      <c r="Y37">
        <v>5750629.6500703664</v>
      </c>
      <c r="Z37">
        <v>596468.80000000005</v>
      </c>
      <c r="AA37">
        <v>6347098.4500703663</v>
      </c>
      <c r="AB37">
        <v>9131.9363045745831</v>
      </c>
      <c r="AC37">
        <v>4354288.4500703663</v>
      </c>
      <c r="AD37">
        <v>6349942.3499323418</v>
      </c>
      <c r="AE37">
        <v>0</v>
      </c>
      <c r="AF37">
        <v>6399.95</v>
      </c>
      <c r="AG37">
        <v>6399.95</v>
      </c>
      <c r="AH37">
        <v>35546.339999999997</v>
      </c>
      <c r="AI37">
        <v>29146.39</v>
      </c>
      <c r="AJ37">
        <v>6353498.4000703664</v>
      </c>
      <c r="AK37">
        <v>16.829999999999998</v>
      </c>
      <c r="AL37">
        <v>129.5</v>
      </c>
      <c r="AM37">
        <v>129.5</v>
      </c>
      <c r="AN37">
        <v>24853.45</v>
      </c>
      <c r="AO37">
        <v>24853.45</v>
      </c>
      <c r="AP37">
        <v>0</v>
      </c>
      <c r="AQ37">
        <v>45325.288714960203</v>
      </c>
      <c r="AR37">
        <v>0</v>
      </c>
      <c r="AS37">
        <v>1395822.7180140733</v>
      </c>
      <c r="AT37">
        <v>695044.1</v>
      </c>
      <c r="AU37">
        <v>0</v>
      </c>
      <c r="AV37">
        <v>0</v>
      </c>
    </row>
    <row r="38" spans="1:48" x14ac:dyDescent="0.25">
      <c r="A38">
        <v>1969</v>
      </c>
      <c r="B38" t="s">
        <v>124</v>
      </c>
      <c r="C38" t="s">
        <v>114</v>
      </c>
      <c r="D38" t="s">
        <v>125</v>
      </c>
      <c r="E38">
        <v>1949</v>
      </c>
      <c r="F38">
        <v>3999068</v>
      </c>
      <c r="G38">
        <v>0</v>
      </c>
      <c r="H38">
        <v>3999068</v>
      </c>
      <c r="I38">
        <v>655.99</v>
      </c>
      <c r="J38">
        <v>1</v>
      </c>
      <c r="K38">
        <v>0</v>
      </c>
      <c r="L38">
        <v>72.158900000000003</v>
      </c>
      <c r="M38">
        <v>9.1</v>
      </c>
      <c r="N38">
        <v>0</v>
      </c>
      <c r="O38">
        <v>0</v>
      </c>
      <c r="P38">
        <v>2.25</v>
      </c>
      <c r="Q38">
        <v>0</v>
      </c>
      <c r="R38">
        <v>0</v>
      </c>
      <c r="S38">
        <v>0</v>
      </c>
      <c r="U38">
        <v>0</v>
      </c>
      <c r="V38">
        <v>0</v>
      </c>
      <c r="W38">
        <v>898.35699999999997</v>
      </c>
      <c r="X38">
        <v>0.70000000000000107</v>
      </c>
      <c r="Y38">
        <v>7583882.3249384491</v>
      </c>
      <c r="Z38">
        <v>345993.19999999995</v>
      </c>
      <c r="AA38">
        <v>7929875.5249384493</v>
      </c>
      <c r="AB38">
        <v>8827.0871434612855</v>
      </c>
      <c r="AC38">
        <v>3930807.5249384493</v>
      </c>
      <c r="AD38">
        <v>7933626.0363101689</v>
      </c>
      <c r="AE38">
        <v>0</v>
      </c>
      <c r="AF38">
        <v>31999.75</v>
      </c>
      <c r="AG38">
        <v>31999.75</v>
      </c>
      <c r="AH38">
        <v>103942.19</v>
      </c>
      <c r="AI38">
        <v>71942.44</v>
      </c>
      <c r="AJ38">
        <v>7961875.2749384493</v>
      </c>
      <c r="AK38">
        <v>17.25</v>
      </c>
      <c r="AL38">
        <v>196.71</v>
      </c>
      <c r="AM38">
        <v>196.71</v>
      </c>
      <c r="AN38">
        <v>37752.300000000003</v>
      </c>
      <c r="AO38">
        <v>37752.300000000003</v>
      </c>
      <c r="AP38">
        <v>0</v>
      </c>
      <c r="AQ38">
        <v>58163.625957185715</v>
      </c>
      <c r="AR38">
        <v>0</v>
      </c>
      <c r="AS38">
        <v>1675962.18298769</v>
      </c>
      <c r="AT38">
        <v>898357</v>
      </c>
      <c r="AU38">
        <v>0</v>
      </c>
      <c r="AV38">
        <v>0</v>
      </c>
    </row>
    <row r="39" spans="1:48" x14ac:dyDescent="0.25">
      <c r="A39">
        <v>1970</v>
      </c>
      <c r="B39" t="s">
        <v>126</v>
      </c>
      <c r="C39" t="s">
        <v>127</v>
      </c>
      <c r="D39" t="s">
        <v>128</v>
      </c>
      <c r="E39">
        <v>1975</v>
      </c>
      <c r="F39">
        <v>11227988</v>
      </c>
      <c r="G39">
        <v>0</v>
      </c>
      <c r="H39">
        <v>11227988</v>
      </c>
      <c r="I39">
        <v>3018.87</v>
      </c>
      <c r="J39">
        <v>1</v>
      </c>
      <c r="K39">
        <v>0</v>
      </c>
      <c r="L39">
        <v>332.07569999999998</v>
      </c>
      <c r="M39">
        <v>10.5</v>
      </c>
      <c r="N39">
        <v>0</v>
      </c>
      <c r="O39">
        <v>0</v>
      </c>
      <c r="P39">
        <v>6</v>
      </c>
      <c r="Q39">
        <v>0</v>
      </c>
      <c r="R39">
        <v>0</v>
      </c>
      <c r="S39">
        <v>0</v>
      </c>
      <c r="U39">
        <v>0</v>
      </c>
      <c r="V39">
        <v>0</v>
      </c>
      <c r="W39">
        <v>3612.4132</v>
      </c>
      <c r="X39">
        <v>0.25</v>
      </c>
      <c r="Y39">
        <v>30419857.190010291</v>
      </c>
      <c r="Z39">
        <v>1172127.5999999999</v>
      </c>
      <c r="AA39">
        <v>31591984.790010292</v>
      </c>
      <c r="AB39">
        <v>8745.3962326375877</v>
      </c>
      <c r="AC39">
        <v>20363996.790010292</v>
      </c>
      <c r="AD39">
        <v>31607028.538769685</v>
      </c>
      <c r="AE39">
        <v>0</v>
      </c>
      <c r="AF39">
        <v>34133.07</v>
      </c>
      <c r="AG39">
        <v>34133.07</v>
      </c>
      <c r="AH39">
        <v>98513.2</v>
      </c>
      <c r="AI39">
        <v>64380.13</v>
      </c>
      <c r="AJ39">
        <v>31626117.860010292</v>
      </c>
      <c r="AK39">
        <v>14.35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252681.68</v>
      </c>
      <c r="AR39">
        <v>0</v>
      </c>
      <c r="AS39">
        <v>6572525.1180020589</v>
      </c>
      <c r="AT39">
        <v>3612413.2</v>
      </c>
      <c r="AU39">
        <v>0</v>
      </c>
      <c r="AV39">
        <v>0</v>
      </c>
    </row>
    <row r="40" spans="1:48" x14ac:dyDescent="0.25">
      <c r="A40">
        <v>1972</v>
      </c>
      <c r="B40" t="s">
        <v>129</v>
      </c>
      <c r="C40" t="s">
        <v>130</v>
      </c>
      <c r="D40" t="s">
        <v>131</v>
      </c>
      <c r="E40">
        <v>1949</v>
      </c>
      <c r="F40">
        <v>3306042</v>
      </c>
      <c r="G40">
        <v>0</v>
      </c>
      <c r="H40">
        <v>3306042</v>
      </c>
      <c r="I40">
        <v>471.24</v>
      </c>
      <c r="J40">
        <v>1</v>
      </c>
      <c r="K40">
        <v>0</v>
      </c>
      <c r="L40">
        <v>51.836399999999998</v>
      </c>
      <c r="M40">
        <v>0.2</v>
      </c>
      <c r="N40">
        <v>0</v>
      </c>
      <c r="O40">
        <v>0</v>
      </c>
      <c r="P40">
        <v>0.5</v>
      </c>
      <c r="Q40">
        <v>0</v>
      </c>
      <c r="R40">
        <v>0</v>
      </c>
      <c r="S40">
        <v>0</v>
      </c>
      <c r="U40">
        <v>0</v>
      </c>
      <c r="V40">
        <v>0</v>
      </c>
      <c r="W40">
        <v>630.67399999999998</v>
      </c>
      <c r="X40">
        <v>-0.53999999999999915</v>
      </c>
      <c r="Y40">
        <v>5287581.4169006236</v>
      </c>
      <c r="Z40">
        <v>232862.69999999998</v>
      </c>
      <c r="AA40">
        <v>5520444.1169006238</v>
      </c>
      <c r="AB40">
        <v>8753.2451264847186</v>
      </c>
      <c r="AC40">
        <v>2214402.1169006238</v>
      </c>
      <c r="AD40">
        <v>5523059.022219996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5520444.1169006238</v>
      </c>
      <c r="AK40">
        <v>10.32</v>
      </c>
      <c r="AL40">
        <v>152.94999999999999</v>
      </c>
      <c r="AM40">
        <v>152.94999999999999</v>
      </c>
      <c r="AN40">
        <v>29353.94</v>
      </c>
      <c r="AO40">
        <v>29353.94</v>
      </c>
      <c r="AP40">
        <v>0</v>
      </c>
      <c r="AQ40">
        <v>39833.785573864669</v>
      </c>
      <c r="AR40">
        <v>0</v>
      </c>
      <c r="AS40">
        <v>1150661.3633801248</v>
      </c>
      <c r="AT40">
        <v>630674</v>
      </c>
      <c r="AU40">
        <v>0</v>
      </c>
      <c r="AV40">
        <v>0</v>
      </c>
    </row>
    <row r="41" spans="1:48" x14ac:dyDescent="0.25">
      <c r="A41">
        <v>1973</v>
      </c>
      <c r="B41" t="s">
        <v>132</v>
      </c>
      <c r="C41" t="s">
        <v>130</v>
      </c>
      <c r="D41" t="s">
        <v>133</v>
      </c>
      <c r="E41">
        <v>1949</v>
      </c>
      <c r="F41">
        <v>1891124</v>
      </c>
      <c r="G41">
        <v>0</v>
      </c>
      <c r="H41">
        <v>1891124</v>
      </c>
      <c r="I41">
        <v>226.96</v>
      </c>
      <c r="J41">
        <v>1</v>
      </c>
      <c r="K41">
        <v>0</v>
      </c>
      <c r="L41">
        <v>24.965599999999998</v>
      </c>
      <c r="M41">
        <v>0</v>
      </c>
      <c r="N41">
        <v>0</v>
      </c>
      <c r="O41">
        <v>0</v>
      </c>
      <c r="P41">
        <v>1</v>
      </c>
      <c r="Q41">
        <v>0</v>
      </c>
      <c r="R41">
        <v>0</v>
      </c>
      <c r="S41">
        <v>0</v>
      </c>
      <c r="U41">
        <v>0</v>
      </c>
      <c r="V41">
        <v>0</v>
      </c>
      <c r="W41">
        <v>391.72059999999999</v>
      </c>
      <c r="X41">
        <v>-2.1999999999999993</v>
      </c>
      <c r="Y41">
        <v>3253813.4093957362</v>
      </c>
      <c r="Z41">
        <v>241099.2</v>
      </c>
      <c r="AA41">
        <v>3494912.6093957364</v>
      </c>
      <c r="AB41">
        <v>8921.9525585219071</v>
      </c>
      <c r="AC41">
        <v>1603788.6093957364</v>
      </c>
      <c r="AD41">
        <v>3496521.7409289698</v>
      </c>
      <c r="AE41">
        <v>0</v>
      </c>
      <c r="AF41">
        <v>6399.95</v>
      </c>
      <c r="AG41">
        <v>6399.95</v>
      </c>
      <c r="AH41">
        <v>2337.15</v>
      </c>
      <c r="AI41">
        <v>-4062.8</v>
      </c>
      <c r="AJ41">
        <v>3501312.5593957365</v>
      </c>
      <c r="AK41">
        <v>14.5</v>
      </c>
      <c r="AL41">
        <v>54.56</v>
      </c>
      <c r="AM41">
        <v>54.56</v>
      </c>
      <c r="AN41">
        <v>10471.08</v>
      </c>
      <c r="AO41">
        <v>10471.08</v>
      </c>
      <c r="AP41">
        <v>0</v>
      </c>
      <c r="AQ41">
        <v>18206.393529578079</v>
      </c>
      <c r="AR41">
        <v>0</v>
      </c>
      <c r="AS41">
        <v>747669.79187914729</v>
      </c>
      <c r="AT41">
        <v>391720.6</v>
      </c>
      <c r="AU41">
        <v>0</v>
      </c>
      <c r="AV41">
        <v>0</v>
      </c>
    </row>
    <row r="42" spans="1:48" x14ac:dyDescent="0.25">
      <c r="A42">
        <v>1974</v>
      </c>
      <c r="B42" t="s">
        <v>134</v>
      </c>
      <c r="C42" t="s">
        <v>130</v>
      </c>
      <c r="D42" t="s">
        <v>135</v>
      </c>
      <c r="E42">
        <v>1949</v>
      </c>
      <c r="F42">
        <v>6304872</v>
      </c>
      <c r="G42">
        <v>0</v>
      </c>
      <c r="H42">
        <v>6304872</v>
      </c>
      <c r="I42">
        <v>1516.99</v>
      </c>
      <c r="J42">
        <v>1</v>
      </c>
      <c r="K42">
        <v>0</v>
      </c>
      <c r="L42">
        <v>166.8689</v>
      </c>
      <c r="M42">
        <v>13.8</v>
      </c>
      <c r="N42">
        <v>0</v>
      </c>
      <c r="O42">
        <v>0</v>
      </c>
      <c r="P42">
        <v>3.5</v>
      </c>
      <c r="Q42">
        <v>0</v>
      </c>
      <c r="R42">
        <v>0</v>
      </c>
      <c r="S42">
        <v>0</v>
      </c>
      <c r="U42">
        <v>0</v>
      </c>
      <c r="V42">
        <v>0</v>
      </c>
      <c r="W42">
        <v>1811.3263999999999</v>
      </c>
      <c r="X42">
        <v>-0.61999999999999922</v>
      </c>
      <c r="Y42">
        <v>15179421.256504891</v>
      </c>
      <c r="Z42">
        <v>576937.19999999995</v>
      </c>
      <c r="AA42">
        <v>15756358.456504891</v>
      </c>
      <c r="AB42">
        <v>8698.7957866152065</v>
      </c>
      <c r="AC42">
        <v>9451486.4565048907</v>
      </c>
      <c r="AD42">
        <v>15763865.243873075</v>
      </c>
      <c r="AE42">
        <v>0</v>
      </c>
      <c r="AF42">
        <v>0</v>
      </c>
      <c r="AG42">
        <v>0</v>
      </c>
      <c r="AH42">
        <v>28179.33</v>
      </c>
      <c r="AI42">
        <v>28179.33</v>
      </c>
      <c r="AJ42">
        <v>15756358.456504891</v>
      </c>
      <c r="AK42">
        <v>15.48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129554.30116044727</v>
      </c>
      <c r="AR42">
        <v>0</v>
      </c>
      <c r="AS42">
        <v>3272294.9973009783</v>
      </c>
      <c r="AT42">
        <v>1811326.4</v>
      </c>
      <c r="AU42">
        <v>0</v>
      </c>
      <c r="AV42">
        <v>0</v>
      </c>
    </row>
    <row r="43" spans="1:48" x14ac:dyDescent="0.25">
      <c r="A43">
        <v>1976</v>
      </c>
      <c r="B43" t="s">
        <v>136</v>
      </c>
      <c r="C43" t="s">
        <v>137</v>
      </c>
      <c r="D43" t="s">
        <v>138</v>
      </c>
      <c r="E43">
        <v>1975</v>
      </c>
      <c r="F43">
        <v>88060824</v>
      </c>
      <c r="G43">
        <v>0</v>
      </c>
      <c r="H43">
        <v>88060824</v>
      </c>
      <c r="I43">
        <v>18459.79</v>
      </c>
      <c r="J43">
        <v>1</v>
      </c>
      <c r="K43">
        <v>0</v>
      </c>
      <c r="L43">
        <v>1857</v>
      </c>
      <c r="M43">
        <v>0</v>
      </c>
      <c r="N43">
        <v>0</v>
      </c>
      <c r="O43">
        <v>0</v>
      </c>
      <c r="P43">
        <v>22</v>
      </c>
      <c r="Q43">
        <v>0</v>
      </c>
      <c r="R43">
        <v>0</v>
      </c>
      <c r="S43">
        <v>0</v>
      </c>
      <c r="U43">
        <v>0</v>
      </c>
      <c r="V43">
        <v>0</v>
      </c>
      <c r="W43">
        <v>21118.87</v>
      </c>
      <c r="X43">
        <v>1.9500000000000011</v>
      </c>
      <c r="Y43">
        <v>179517674.49880338</v>
      </c>
      <c r="Z43">
        <v>6445425</v>
      </c>
      <c r="AA43">
        <v>185963099.49880338</v>
      </c>
      <c r="AB43">
        <v>8805.5421288545931</v>
      </c>
      <c r="AC43">
        <v>97902275.498803377</v>
      </c>
      <c r="AD43">
        <v>186051877.65368301</v>
      </c>
      <c r="AE43">
        <v>300196.848</v>
      </c>
      <c r="AF43">
        <v>1044471.99</v>
      </c>
      <c r="AG43">
        <v>1044471.99</v>
      </c>
      <c r="AH43">
        <v>915950.61</v>
      </c>
      <c r="AI43">
        <v>-128521.38</v>
      </c>
      <c r="AJ43">
        <v>187307768.33680338</v>
      </c>
      <c r="AK43">
        <v>13.78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1765463.2944005516</v>
      </c>
      <c r="AR43">
        <v>0</v>
      </c>
      <c r="AS43">
        <v>38724934.391360678</v>
      </c>
      <c r="AT43">
        <v>21118870</v>
      </c>
      <c r="AU43">
        <v>0</v>
      </c>
      <c r="AV43">
        <v>0</v>
      </c>
    </row>
    <row r="44" spans="1:48" x14ac:dyDescent="0.25">
      <c r="A44">
        <v>1977</v>
      </c>
      <c r="B44" t="s">
        <v>139</v>
      </c>
      <c r="C44" t="s">
        <v>137</v>
      </c>
      <c r="D44" t="s">
        <v>140</v>
      </c>
      <c r="E44">
        <v>1975</v>
      </c>
      <c r="F44">
        <v>27031649</v>
      </c>
      <c r="G44">
        <v>0</v>
      </c>
      <c r="H44">
        <v>27031649</v>
      </c>
      <c r="I44">
        <v>7323.69</v>
      </c>
      <c r="J44">
        <v>1</v>
      </c>
      <c r="K44">
        <v>0</v>
      </c>
      <c r="L44">
        <v>805.60590000000002</v>
      </c>
      <c r="M44">
        <v>35.6</v>
      </c>
      <c r="N44">
        <v>0</v>
      </c>
      <c r="O44">
        <v>0</v>
      </c>
      <c r="P44">
        <v>8.25</v>
      </c>
      <c r="Q44">
        <v>0</v>
      </c>
      <c r="R44">
        <v>0</v>
      </c>
      <c r="S44">
        <v>0</v>
      </c>
      <c r="U44">
        <v>0</v>
      </c>
      <c r="V44">
        <v>0</v>
      </c>
      <c r="W44">
        <v>8585.2132000000001</v>
      </c>
      <c r="X44">
        <v>0.33999999999999986</v>
      </c>
      <c r="Y44">
        <v>72331525.878407463</v>
      </c>
      <c r="Z44">
        <v>2479540</v>
      </c>
      <c r="AA44">
        <v>74811065.878407463</v>
      </c>
      <c r="AB44">
        <v>8713.9438632004458</v>
      </c>
      <c r="AC44">
        <v>47779416.878407463</v>
      </c>
      <c r="AD44">
        <v>74846836.503361478</v>
      </c>
      <c r="AE44">
        <v>0</v>
      </c>
      <c r="AF44">
        <v>226131.6</v>
      </c>
      <c r="AG44">
        <v>226131.6</v>
      </c>
      <c r="AH44">
        <v>240022.12</v>
      </c>
      <c r="AI44">
        <v>13890.52</v>
      </c>
      <c r="AJ44">
        <v>75037197.478407457</v>
      </c>
      <c r="AK44">
        <v>13.9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691671.3826987315</v>
      </c>
      <c r="AR44">
        <v>0</v>
      </c>
      <c r="AS44">
        <v>15506125.599681495</v>
      </c>
      <c r="AT44">
        <v>8585213.1999999993</v>
      </c>
      <c r="AU44">
        <v>0</v>
      </c>
      <c r="AV44">
        <v>0</v>
      </c>
    </row>
    <row r="45" spans="1:48" x14ac:dyDescent="0.25">
      <c r="A45">
        <v>1978</v>
      </c>
      <c r="B45" t="s">
        <v>141</v>
      </c>
      <c r="C45" t="s">
        <v>137</v>
      </c>
      <c r="D45" t="s">
        <v>142</v>
      </c>
      <c r="E45">
        <v>1975</v>
      </c>
      <c r="F45">
        <v>8927699</v>
      </c>
      <c r="G45">
        <v>0</v>
      </c>
      <c r="H45">
        <v>8927699</v>
      </c>
      <c r="I45">
        <v>1105.18</v>
      </c>
      <c r="J45">
        <v>1</v>
      </c>
      <c r="K45">
        <v>0</v>
      </c>
      <c r="L45">
        <v>112</v>
      </c>
      <c r="M45">
        <v>0</v>
      </c>
      <c r="N45">
        <v>0</v>
      </c>
      <c r="O45">
        <v>0</v>
      </c>
      <c r="P45">
        <v>2.25</v>
      </c>
      <c r="Q45">
        <v>0</v>
      </c>
      <c r="R45">
        <v>0</v>
      </c>
      <c r="S45">
        <v>0</v>
      </c>
      <c r="U45">
        <v>0</v>
      </c>
      <c r="V45">
        <v>0</v>
      </c>
      <c r="W45">
        <v>1242.5675000000001</v>
      </c>
      <c r="X45">
        <v>3.5</v>
      </c>
      <c r="Y45">
        <v>10652230.017405141</v>
      </c>
      <c r="Z45">
        <v>512280.3</v>
      </c>
      <c r="AA45">
        <v>11164510.317405142</v>
      </c>
      <c r="AB45">
        <v>8985.0332616981705</v>
      </c>
      <c r="AC45">
        <v>2236811.3174051419</v>
      </c>
      <c r="AD45">
        <v>11169778.240627404</v>
      </c>
      <c r="AE45">
        <v>0</v>
      </c>
      <c r="AF45">
        <v>17919.86</v>
      </c>
      <c r="AG45">
        <v>17919.86</v>
      </c>
      <c r="AH45">
        <v>22724.26</v>
      </c>
      <c r="AI45">
        <v>4804.3999999999996</v>
      </c>
      <c r="AJ45">
        <v>11182430.177405141</v>
      </c>
      <c r="AK45">
        <v>14.82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104232.82755822199</v>
      </c>
      <c r="AR45">
        <v>916736.97</v>
      </c>
      <c r="AS45">
        <v>2339902.9754810287</v>
      </c>
      <c r="AT45">
        <v>1242567.5</v>
      </c>
      <c r="AU45">
        <v>916736.97</v>
      </c>
      <c r="AV45">
        <v>0</v>
      </c>
    </row>
    <row r="46" spans="1:48" x14ac:dyDescent="0.25">
      <c r="A46">
        <v>1990</v>
      </c>
      <c r="B46" t="s">
        <v>143</v>
      </c>
      <c r="C46" t="s">
        <v>144</v>
      </c>
      <c r="D46" t="s">
        <v>145</v>
      </c>
      <c r="E46">
        <v>1980</v>
      </c>
      <c r="F46">
        <v>1480475</v>
      </c>
      <c r="G46">
        <v>0</v>
      </c>
      <c r="H46">
        <v>1480475</v>
      </c>
      <c r="I46">
        <v>632.89</v>
      </c>
      <c r="J46">
        <v>1</v>
      </c>
      <c r="K46">
        <v>0</v>
      </c>
      <c r="L46">
        <v>69.617900000000006</v>
      </c>
      <c r="M46">
        <v>0</v>
      </c>
      <c r="N46">
        <v>0</v>
      </c>
      <c r="O46">
        <v>0</v>
      </c>
      <c r="P46">
        <v>1.75</v>
      </c>
      <c r="Q46">
        <v>0</v>
      </c>
      <c r="R46">
        <v>0</v>
      </c>
      <c r="S46">
        <v>0</v>
      </c>
      <c r="U46">
        <v>0</v>
      </c>
      <c r="V46">
        <v>0</v>
      </c>
      <c r="W46">
        <v>821.50789999999995</v>
      </c>
      <c r="X46">
        <v>-4.9399999999999995</v>
      </c>
      <c r="Y46">
        <v>6718667.4442613786</v>
      </c>
      <c r="Z46">
        <v>259036.4</v>
      </c>
      <c r="AA46">
        <v>6977703.844261379</v>
      </c>
      <c r="AB46">
        <v>8493.775707161647</v>
      </c>
      <c r="AC46">
        <v>5497228.844261379</v>
      </c>
      <c r="AD46">
        <v>6981026.4747523135</v>
      </c>
      <c r="AE46">
        <v>1965.24</v>
      </c>
      <c r="AF46">
        <v>0</v>
      </c>
      <c r="AG46">
        <v>0</v>
      </c>
      <c r="AH46">
        <v>0</v>
      </c>
      <c r="AI46">
        <v>0</v>
      </c>
      <c r="AJ46">
        <v>6979669.0842613792</v>
      </c>
      <c r="AK46">
        <v>14.82</v>
      </c>
      <c r="AL46">
        <v>196.1</v>
      </c>
      <c r="AM46">
        <v>196.1</v>
      </c>
      <c r="AN46">
        <v>37635.230000000003</v>
      </c>
      <c r="AO46">
        <v>37635.230000000003</v>
      </c>
      <c r="AP46">
        <v>0</v>
      </c>
      <c r="AQ46">
        <v>54607.119447188183</v>
      </c>
      <c r="AR46">
        <v>0</v>
      </c>
      <c r="AS46">
        <v>1447741.096852276</v>
      </c>
      <c r="AT46">
        <v>821507.89999999991</v>
      </c>
      <c r="AU46">
        <v>0</v>
      </c>
      <c r="AV46">
        <v>0</v>
      </c>
    </row>
    <row r="47" spans="1:48" x14ac:dyDescent="0.25">
      <c r="A47">
        <v>1991</v>
      </c>
      <c r="B47" t="s">
        <v>146</v>
      </c>
      <c r="C47" t="s">
        <v>144</v>
      </c>
      <c r="D47" t="s">
        <v>147</v>
      </c>
      <c r="E47">
        <v>1980</v>
      </c>
      <c r="F47">
        <v>17964753</v>
      </c>
      <c r="G47">
        <v>0</v>
      </c>
      <c r="H47">
        <v>17964753</v>
      </c>
      <c r="I47">
        <v>5968.16</v>
      </c>
      <c r="J47">
        <v>1</v>
      </c>
      <c r="K47">
        <v>0</v>
      </c>
      <c r="L47">
        <v>656.49760000000003</v>
      </c>
      <c r="M47">
        <v>7.4</v>
      </c>
      <c r="N47">
        <v>0</v>
      </c>
      <c r="O47">
        <v>0</v>
      </c>
      <c r="P47">
        <v>28.25</v>
      </c>
      <c r="Q47">
        <v>0</v>
      </c>
      <c r="R47">
        <v>0</v>
      </c>
      <c r="S47">
        <v>0</v>
      </c>
      <c r="U47">
        <v>0</v>
      </c>
      <c r="V47">
        <v>0</v>
      </c>
      <c r="W47">
        <v>6915.7650999999996</v>
      </c>
      <c r="X47">
        <v>0.90000000000000036</v>
      </c>
      <c r="Y47">
        <v>58447141.723807372</v>
      </c>
      <c r="Z47">
        <v>2405191.5999999996</v>
      </c>
      <c r="AA47">
        <v>60852333.323807374</v>
      </c>
      <c r="AB47">
        <v>8799.0746423425189</v>
      </c>
      <c r="AC47">
        <v>42887580.323807374</v>
      </c>
      <c r="AD47">
        <v>60881237.605320126</v>
      </c>
      <c r="AE47">
        <v>0</v>
      </c>
      <c r="AF47">
        <v>85332.68</v>
      </c>
      <c r="AG47">
        <v>85332.68</v>
      </c>
      <c r="AH47">
        <v>105224.37</v>
      </c>
      <c r="AI47">
        <v>19891.689999999999</v>
      </c>
      <c r="AJ47">
        <v>60937666.003807373</v>
      </c>
      <c r="AK47">
        <v>14.45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534237.1688552422</v>
      </c>
      <c r="AR47">
        <v>1913.27</v>
      </c>
      <c r="AS47">
        <v>12672549.858761474</v>
      </c>
      <c r="AT47">
        <v>6915765.0999999996</v>
      </c>
      <c r="AU47">
        <v>1913.27</v>
      </c>
      <c r="AV47">
        <v>0</v>
      </c>
    </row>
    <row r="48" spans="1:48" x14ac:dyDescent="0.25">
      <c r="A48">
        <v>1992</v>
      </c>
      <c r="B48" t="s">
        <v>148</v>
      </c>
      <c r="C48" t="s">
        <v>144</v>
      </c>
      <c r="D48" t="s">
        <v>149</v>
      </c>
      <c r="E48">
        <v>1980</v>
      </c>
      <c r="F48">
        <v>3983991</v>
      </c>
      <c r="G48">
        <v>0</v>
      </c>
      <c r="H48">
        <v>3983991</v>
      </c>
      <c r="I48">
        <v>752.39</v>
      </c>
      <c r="J48">
        <v>1</v>
      </c>
      <c r="K48">
        <v>0</v>
      </c>
      <c r="L48">
        <v>82.762900000000002</v>
      </c>
      <c r="M48">
        <v>1.5</v>
      </c>
      <c r="N48">
        <v>0</v>
      </c>
      <c r="O48">
        <v>0</v>
      </c>
      <c r="P48">
        <v>1.75</v>
      </c>
      <c r="Q48">
        <v>0</v>
      </c>
      <c r="R48">
        <v>0</v>
      </c>
      <c r="S48">
        <v>0</v>
      </c>
      <c r="U48">
        <v>0</v>
      </c>
      <c r="V48">
        <v>0</v>
      </c>
      <c r="W48">
        <v>962.64290000000005</v>
      </c>
      <c r="X48">
        <v>3.33</v>
      </c>
      <c r="Y48">
        <v>8244858.8949071709</v>
      </c>
      <c r="Z48">
        <v>487266.49999999994</v>
      </c>
      <c r="AA48">
        <v>8732125.3949071709</v>
      </c>
      <c r="AB48">
        <v>9070.9913249317797</v>
      </c>
      <c r="AC48">
        <v>4748134.3949071709</v>
      </c>
      <c r="AD48">
        <v>8736202.7837324012</v>
      </c>
      <c r="AE48">
        <v>7937.1760000000004</v>
      </c>
      <c r="AF48">
        <v>0</v>
      </c>
      <c r="AG48">
        <v>0</v>
      </c>
      <c r="AH48">
        <v>0</v>
      </c>
      <c r="AI48">
        <v>0</v>
      </c>
      <c r="AJ48">
        <v>8740062.5709071718</v>
      </c>
      <c r="AK48">
        <v>15.42</v>
      </c>
      <c r="AL48">
        <v>213.59</v>
      </c>
      <c r="AM48">
        <v>213.59</v>
      </c>
      <c r="AN48">
        <v>40991.879999999997</v>
      </c>
      <c r="AO48">
        <v>40991.879999999997</v>
      </c>
      <c r="AP48">
        <v>0</v>
      </c>
      <c r="AQ48">
        <v>66632.566592719435</v>
      </c>
      <c r="AR48">
        <v>0</v>
      </c>
      <c r="AS48">
        <v>1845465.8141814345</v>
      </c>
      <c r="AT48">
        <v>962642.9</v>
      </c>
      <c r="AU48">
        <v>0</v>
      </c>
      <c r="AV48">
        <v>0</v>
      </c>
    </row>
    <row r="49" spans="1:48" x14ac:dyDescent="0.25">
      <c r="A49">
        <v>1993</v>
      </c>
      <c r="B49" t="s">
        <v>150</v>
      </c>
      <c r="C49" t="s">
        <v>144</v>
      </c>
      <c r="D49" t="s">
        <v>151</v>
      </c>
      <c r="E49">
        <v>1980</v>
      </c>
      <c r="F49">
        <v>506884</v>
      </c>
      <c r="G49">
        <v>0</v>
      </c>
      <c r="H49">
        <v>506884</v>
      </c>
      <c r="I49">
        <v>201.71</v>
      </c>
      <c r="J49">
        <v>1</v>
      </c>
      <c r="K49">
        <v>0</v>
      </c>
      <c r="L49">
        <v>22.188099999999999</v>
      </c>
      <c r="M49">
        <v>1.2</v>
      </c>
      <c r="N49">
        <v>0</v>
      </c>
      <c r="O49">
        <v>0</v>
      </c>
      <c r="P49">
        <v>0.5</v>
      </c>
      <c r="Q49">
        <v>0</v>
      </c>
      <c r="R49">
        <v>0</v>
      </c>
      <c r="S49">
        <v>0</v>
      </c>
      <c r="U49">
        <v>0</v>
      </c>
      <c r="V49">
        <v>0</v>
      </c>
      <c r="W49">
        <v>366.03809999999999</v>
      </c>
      <c r="X49">
        <v>-4.29</v>
      </c>
      <c r="Y49">
        <v>3004742.4186029746</v>
      </c>
      <c r="Z49">
        <v>145091.79999999999</v>
      </c>
      <c r="AA49">
        <v>3149834.2186029744</v>
      </c>
      <c r="AB49">
        <v>8605.2086343005667</v>
      </c>
      <c r="AC49">
        <v>2642950.2186029744</v>
      </c>
      <c r="AD49">
        <v>3151320.1752841584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3149834.2186029744</v>
      </c>
      <c r="AK49">
        <v>15.71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17201.956633870144</v>
      </c>
      <c r="AR49">
        <v>0</v>
      </c>
      <c r="AS49">
        <v>658985.20372059487</v>
      </c>
      <c r="AT49">
        <v>366038.1</v>
      </c>
      <c r="AU49">
        <v>0</v>
      </c>
      <c r="AV49">
        <v>0</v>
      </c>
    </row>
    <row r="50" spans="1:48" x14ac:dyDescent="0.25">
      <c r="A50">
        <v>1994</v>
      </c>
      <c r="B50" t="s">
        <v>152</v>
      </c>
      <c r="C50" t="s">
        <v>144</v>
      </c>
      <c r="D50" t="s">
        <v>153</v>
      </c>
      <c r="E50">
        <v>1980</v>
      </c>
      <c r="F50">
        <v>3469015</v>
      </c>
      <c r="G50">
        <v>0</v>
      </c>
      <c r="H50">
        <v>3469015</v>
      </c>
      <c r="I50">
        <v>1498.86</v>
      </c>
      <c r="J50">
        <v>1</v>
      </c>
      <c r="K50">
        <v>0</v>
      </c>
      <c r="L50">
        <v>164.87459999999999</v>
      </c>
      <c r="M50">
        <v>23.7</v>
      </c>
      <c r="N50">
        <v>0</v>
      </c>
      <c r="O50">
        <v>0</v>
      </c>
      <c r="P50">
        <v>6</v>
      </c>
      <c r="Q50">
        <v>0</v>
      </c>
      <c r="R50">
        <v>0</v>
      </c>
      <c r="S50">
        <v>0</v>
      </c>
      <c r="U50">
        <v>0</v>
      </c>
      <c r="V50">
        <v>0</v>
      </c>
      <c r="W50">
        <v>1778.5296000000001</v>
      </c>
      <c r="X50">
        <v>-0.86999999999999922</v>
      </c>
      <c r="Y50">
        <v>14883802.562483095</v>
      </c>
      <c r="Z50">
        <v>686618.1</v>
      </c>
      <c r="AA50">
        <v>15570420.662483094</v>
      </c>
      <c r="AB50">
        <v>8754.6592772383956</v>
      </c>
      <c r="AC50">
        <v>12101405.662483094</v>
      </c>
      <c r="AD50">
        <v>15577781.255431835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15570420.662483094</v>
      </c>
      <c r="AK50">
        <v>15.01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133928.83145412055</v>
      </c>
      <c r="AR50">
        <v>0</v>
      </c>
      <c r="AS50">
        <v>3251407.7524966188</v>
      </c>
      <c r="AT50">
        <v>1778529.6</v>
      </c>
      <c r="AU50">
        <v>0</v>
      </c>
      <c r="AV50">
        <v>0</v>
      </c>
    </row>
    <row r="51" spans="1:48" x14ac:dyDescent="0.25">
      <c r="A51">
        <v>1995</v>
      </c>
      <c r="B51" t="s">
        <v>154</v>
      </c>
      <c r="C51" t="s">
        <v>144</v>
      </c>
      <c r="D51" t="s">
        <v>155</v>
      </c>
      <c r="E51">
        <v>1980</v>
      </c>
      <c r="F51">
        <v>297187</v>
      </c>
      <c r="G51">
        <v>0</v>
      </c>
      <c r="H51">
        <v>297187</v>
      </c>
      <c r="I51">
        <v>208.06</v>
      </c>
      <c r="J51">
        <v>1</v>
      </c>
      <c r="K51">
        <v>0</v>
      </c>
      <c r="L51">
        <v>22.886600000000001</v>
      </c>
      <c r="M51">
        <v>1.9</v>
      </c>
      <c r="N51">
        <v>0</v>
      </c>
      <c r="O51">
        <v>0</v>
      </c>
      <c r="P51">
        <v>0.5</v>
      </c>
      <c r="Q51">
        <v>0</v>
      </c>
      <c r="R51">
        <v>0</v>
      </c>
      <c r="S51">
        <v>0</v>
      </c>
      <c r="U51">
        <v>0</v>
      </c>
      <c r="V51">
        <v>0</v>
      </c>
      <c r="W51">
        <v>361.2629</v>
      </c>
      <c r="X51">
        <v>-1.3699999999999992</v>
      </c>
      <c r="Y51">
        <v>3014825.9099100013</v>
      </c>
      <c r="Z51">
        <v>128153.9</v>
      </c>
      <c r="AA51">
        <v>3142979.8099100012</v>
      </c>
      <c r="AB51">
        <v>8699.9794606919259</v>
      </c>
      <c r="AC51">
        <v>2845792.8099100012</v>
      </c>
      <c r="AD51">
        <v>3144470.7532520001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3142979.8099100012</v>
      </c>
      <c r="AK51">
        <v>13.01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18743.495503482383</v>
      </c>
      <c r="AR51">
        <v>0</v>
      </c>
      <c r="AS51">
        <v>654226.7419820003</v>
      </c>
      <c r="AT51">
        <v>361262.9</v>
      </c>
      <c r="AU51">
        <v>0</v>
      </c>
      <c r="AV51">
        <v>0</v>
      </c>
    </row>
    <row r="52" spans="1:48" x14ac:dyDescent="0.25">
      <c r="A52">
        <v>1996</v>
      </c>
      <c r="B52" t="s">
        <v>156</v>
      </c>
      <c r="C52" t="s">
        <v>144</v>
      </c>
      <c r="D52" t="s">
        <v>157</v>
      </c>
      <c r="E52">
        <v>1980</v>
      </c>
      <c r="F52">
        <v>1008264</v>
      </c>
      <c r="G52">
        <v>0</v>
      </c>
      <c r="H52">
        <v>1008264</v>
      </c>
      <c r="I52">
        <v>318.51</v>
      </c>
      <c r="J52">
        <v>1</v>
      </c>
      <c r="K52">
        <v>0</v>
      </c>
      <c r="L52">
        <v>35.036099999999998</v>
      </c>
      <c r="M52">
        <v>0.8</v>
      </c>
      <c r="N52">
        <v>0</v>
      </c>
      <c r="O52">
        <v>0</v>
      </c>
      <c r="P52">
        <v>1.25</v>
      </c>
      <c r="Q52">
        <v>0</v>
      </c>
      <c r="R52">
        <v>0</v>
      </c>
      <c r="S52">
        <v>0</v>
      </c>
      <c r="U52">
        <v>0</v>
      </c>
      <c r="V52">
        <v>0</v>
      </c>
      <c r="W52">
        <v>447.34019999999998</v>
      </c>
      <c r="X52">
        <v>-0.8100000000000005</v>
      </c>
      <c r="Y52">
        <v>3744865.0663682376</v>
      </c>
      <c r="Z52">
        <v>164534.29999999999</v>
      </c>
      <c r="AA52">
        <v>3909399.3663682374</v>
      </c>
      <c r="AB52">
        <v>8739.2086970235123</v>
      </c>
      <c r="AC52">
        <v>2901135.3663682374</v>
      </c>
      <c r="AD52">
        <v>3911251.3411768102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3909399.3663682374</v>
      </c>
      <c r="AK52">
        <v>11.68</v>
      </c>
      <c r="AL52">
        <v>79.540000000000006</v>
      </c>
      <c r="AM52">
        <v>79.540000000000006</v>
      </c>
      <c r="AN52">
        <v>15265.2</v>
      </c>
      <c r="AO52">
        <v>15265.2</v>
      </c>
      <c r="AP52">
        <v>0</v>
      </c>
      <c r="AQ52">
        <v>29553.01873219851</v>
      </c>
      <c r="AR52">
        <v>0</v>
      </c>
      <c r="AS52">
        <v>814786.73327364749</v>
      </c>
      <c r="AT52">
        <v>447340.19999999995</v>
      </c>
      <c r="AU52">
        <v>0</v>
      </c>
      <c r="AV52">
        <v>0</v>
      </c>
    </row>
    <row r="53" spans="1:48" x14ac:dyDescent="0.25">
      <c r="A53">
        <v>1997</v>
      </c>
      <c r="B53" t="s">
        <v>158</v>
      </c>
      <c r="C53" t="s">
        <v>144</v>
      </c>
      <c r="D53" t="s">
        <v>159</v>
      </c>
      <c r="E53">
        <v>1980</v>
      </c>
      <c r="F53">
        <v>1000491</v>
      </c>
      <c r="G53">
        <v>0</v>
      </c>
      <c r="H53">
        <v>1000491</v>
      </c>
      <c r="I53">
        <v>256.83999999999997</v>
      </c>
      <c r="J53">
        <v>1</v>
      </c>
      <c r="K53">
        <v>0</v>
      </c>
      <c r="L53">
        <v>28.252400000000002</v>
      </c>
      <c r="M53">
        <v>3.5</v>
      </c>
      <c r="N53">
        <v>0</v>
      </c>
      <c r="O53">
        <v>0</v>
      </c>
      <c r="P53">
        <v>0.75</v>
      </c>
      <c r="Q53">
        <v>0</v>
      </c>
      <c r="R53">
        <v>0</v>
      </c>
      <c r="S53">
        <v>0</v>
      </c>
      <c r="U53">
        <v>0</v>
      </c>
      <c r="V53">
        <v>0</v>
      </c>
      <c r="W53">
        <v>450.1524</v>
      </c>
      <c r="X53">
        <v>-4.7699999999999996</v>
      </c>
      <c r="Y53">
        <v>3685127.4102362487</v>
      </c>
      <c r="Z53">
        <v>240844</v>
      </c>
      <c r="AA53">
        <v>3925971.4102362487</v>
      </c>
      <c r="AB53">
        <v>8721.4272549391026</v>
      </c>
      <c r="AC53">
        <v>2925480.4102362487</v>
      </c>
      <c r="AD53">
        <v>3927793.8425560216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3925971.4102362487</v>
      </c>
      <c r="AK53">
        <v>13.57</v>
      </c>
      <c r="AL53">
        <v>103.97</v>
      </c>
      <c r="AM53">
        <v>103.97</v>
      </c>
      <c r="AN53">
        <v>19953.77</v>
      </c>
      <c r="AO53">
        <v>19953.77</v>
      </c>
      <c r="AP53">
        <v>0</v>
      </c>
      <c r="AQ53">
        <v>21331.371697353417</v>
      </c>
      <c r="AR53">
        <v>0</v>
      </c>
      <c r="AS53">
        <v>833363.08204724977</v>
      </c>
      <c r="AT53">
        <v>450152.4</v>
      </c>
      <c r="AU53">
        <v>0</v>
      </c>
      <c r="AV53">
        <v>0</v>
      </c>
    </row>
    <row r="54" spans="1:48" x14ac:dyDescent="0.25">
      <c r="A54">
        <v>1998</v>
      </c>
      <c r="B54" t="s">
        <v>160</v>
      </c>
      <c r="C54" t="s">
        <v>144</v>
      </c>
      <c r="D54" t="s">
        <v>161</v>
      </c>
      <c r="E54">
        <v>1980</v>
      </c>
      <c r="F54">
        <v>825564</v>
      </c>
      <c r="G54">
        <v>0</v>
      </c>
      <c r="H54">
        <v>825564</v>
      </c>
      <c r="I54">
        <v>232.78</v>
      </c>
      <c r="J54">
        <v>1</v>
      </c>
      <c r="K54">
        <v>0</v>
      </c>
      <c r="L54">
        <v>22</v>
      </c>
      <c r="M54">
        <v>0</v>
      </c>
      <c r="N54">
        <v>0</v>
      </c>
      <c r="O54">
        <v>0</v>
      </c>
      <c r="P54">
        <v>0.5</v>
      </c>
      <c r="Q54">
        <v>0</v>
      </c>
      <c r="R54">
        <v>0</v>
      </c>
      <c r="S54">
        <v>0</v>
      </c>
      <c r="U54">
        <v>0</v>
      </c>
      <c r="V54">
        <v>0</v>
      </c>
      <c r="W54">
        <v>408.16</v>
      </c>
      <c r="X54">
        <v>-2.9699999999999989</v>
      </c>
      <c r="Y54">
        <v>3375684.0177894589</v>
      </c>
      <c r="Z54">
        <v>320640</v>
      </c>
      <c r="AA54">
        <v>3696324.0177894589</v>
      </c>
      <c r="AB54">
        <v>9056.0662921145104</v>
      </c>
      <c r="AC54">
        <v>2870760.0177894589</v>
      </c>
      <c r="AD54">
        <v>3697993.4188631563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3696324.0177894589</v>
      </c>
      <c r="AK54">
        <v>14.56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21316.479826876024</v>
      </c>
      <c r="AR54">
        <v>0</v>
      </c>
      <c r="AS54">
        <v>803392.80355789186</v>
      </c>
      <c r="AT54">
        <v>408160</v>
      </c>
      <c r="AU54">
        <v>0</v>
      </c>
      <c r="AV54">
        <v>0</v>
      </c>
    </row>
    <row r="55" spans="1:48" x14ac:dyDescent="0.25">
      <c r="A55">
        <v>1999</v>
      </c>
      <c r="B55" t="s">
        <v>162</v>
      </c>
      <c r="C55" t="s">
        <v>144</v>
      </c>
      <c r="D55" t="s">
        <v>163</v>
      </c>
      <c r="E55">
        <v>1980</v>
      </c>
      <c r="F55">
        <v>1194562</v>
      </c>
      <c r="G55">
        <v>0</v>
      </c>
      <c r="H55">
        <v>1194562</v>
      </c>
      <c r="I55">
        <v>390.97</v>
      </c>
      <c r="J55">
        <v>1</v>
      </c>
      <c r="K55">
        <v>0</v>
      </c>
      <c r="L55">
        <v>43.006700000000002</v>
      </c>
      <c r="M55">
        <v>5.5</v>
      </c>
      <c r="N55">
        <v>0</v>
      </c>
      <c r="O55">
        <v>0</v>
      </c>
      <c r="P55">
        <v>2</v>
      </c>
      <c r="Q55">
        <v>0</v>
      </c>
      <c r="R55">
        <v>0</v>
      </c>
      <c r="S55">
        <v>0</v>
      </c>
      <c r="U55">
        <v>0</v>
      </c>
      <c r="V55">
        <v>0</v>
      </c>
      <c r="W55">
        <v>541.46669999999995</v>
      </c>
      <c r="X55">
        <v>1.83</v>
      </c>
      <c r="Y55">
        <v>4599618.0384724829</v>
      </c>
      <c r="Z55">
        <v>183171.8</v>
      </c>
      <c r="AA55">
        <v>4782789.8384724827</v>
      </c>
      <c r="AB55">
        <v>8833.026737327491</v>
      </c>
      <c r="AC55">
        <v>3588227.8384724827</v>
      </c>
      <c r="AD55">
        <v>4785064.5203596381</v>
      </c>
      <c r="AE55">
        <v>0</v>
      </c>
      <c r="AF55">
        <v>853.33</v>
      </c>
      <c r="AG55">
        <v>853.33</v>
      </c>
      <c r="AH55">
        <v>3427.48</v>
      </c>
      <c r="AI55">
        <v>2574.15</v>
      </c>
      <c r="AJ55">
        <v>4783643.1684724828</v>
      </c>
      <c r="AK55">
        <v>15.98</v>
      </c>
      <c r="AL55">
        <v>107.22</v>
      </c>
      <c r="AM55">
        <v>107.22</v>
      </c>
      <c r="AN55">
        <v>20577.509999999998</v>
      </c>
      <c r="AO55">
        <v>20577.509999999998</v>
      </c>
      <c r="AP55">
        <v>0</v>
      </c>
      <c r="AQ55">
        <v>35046.796965054149</v>
      </c>
      <c r="AR55">
        <v>0</v>
      </c>
      <c r="AS55">
        <v>993877.82369449665</v>
      </c>
      <c r="AT55">
        <v>541466.69999999995</v>
      </c>
      <c r="AU55">
        <v>0</v>
      </c>
      <c r="AV55">
        <v>0</v>
      </c>
    </row>
    <row r="56" spans="1:48" x14ac:dyDescent="0.25">
      <c r="A56">
        <v>2000</v>
      </c>
      <c r="B56" t="s">
        <v>164</v>
      </c>
      <c r="C56" t="s">
        <v>144</v>
      </c>
      <c r="D56" t="s">
        <v>165</v>
      </c>
      <c r="E56">
        <v>1980</v>
      </c>
      <c r="F56">
        <v>1124778</v>
      </c>
      <c r="G56">
        <v>0</v>
      </c>
      <c r="H56">
        <v>1124778</v>
      </c>
      <c r="I56">
        <v>283.51</v>
      </c>
      <c r="J56">
        <v>1</v>
      </c>
      <c r="K56">
        <v>0</v>
      </c>
      <c r="L56">
        <v>31.1861</v>
      </c>
      <c r="M56">
        <v>10.1</v>
      </c>
      <c r="N56">
        <v>0</v>
      </c>
      <c r="O56">
        <v>0</v>
      </c>
      <c r="P56">
        <v>0.75</v>
      </c>
      <c r="Q56">
        <v>0</v>
      </c>
      <c r="R56">
        <v>0</v>
      </c>
      <c r="S56">
        <v>0</v>
      </c>
      <c r="U56">
        <v>0</v>
      </c>
      <c r="V56">
        <v>0</v>
      </c>
      <c r="W56">
        <v>474.56420000000003</v>
      </c>
      <c r="X56">
        <v>-2.9399999999999995</v>
      </c>
      <c r="Y56">
        <v>3925544.5442233845</v>
      </c>
      <c r="Z56">
        <v>273615.2</v>
      </c>
      <c r="AA56">
        <v>4199159.7442233842</v>
      </c>
      <c r="AB56">
        <v>8848.4545278033693</v>
      </c>
      <c r="AC56">
        <v>3074381.7442233842</v>
      </c>
      <c r="AD56">
        <v>4201101.07174173</v>
      </c>
      <c r="AE56">
        <v>0</v>
      </c>
      <c r="AF56">
        <v>14933.22</v>
      </c>
      <c r="AG56">
        <v>14933.22</v>
      </c>
      <c r="AH56">
        <v>12897.92</v>
      </c>
      <c r="AI56">
        <v>-2035.3</v>
      </c>
      <c r="AJ56">
        <v>4214092.9642233839</v>
      </c>
      <c r="AK56">
        <v>12.88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26530.796128277503</v>
      </c>
      <c r="AR56">
        <v>0</v>
      </c>
      <c r="AS56">
        <v>897134.57284467691</v>
      </c>
      <c r="AT56">
        <v>474564.2</v>
      </c>
      <c r="AU56">
        <v>0</v>
      </c>
      <c r="AV56">
        <v>0</v>
      </c>
    </row>
    <row r="57" spans="1:48" x14ac:dyDescent="0.25">
      <c r="A57">
        <v>2001</v>
      </c>
      <c r="B57" t="s">
        <v>166</v>
      </c>
      <c r="C57" t="s">
        <v>144</v>
      </c>
      <c r="D57" t="s">
        <v>167</v>
      </c>
      <c r="E57">
        <v>1949</v>
      </c>
      <c r="F57">
        <v>2148385</v>
      </c>
      <c r="G57">
        <v>0</v>
      </c>
      <c r="H57">
        <v>2148385</v>
      </c>
      <c r="I57">
        <v>609.94000000000005</v>
      </c>
      <c r="J57">
        <v>1</v>
      </c>
      <c r="K57">
        <v>0</v>
      </c>
      <c r="L57">
        <v>67.093400000000003</v>
      </c>
      <c r="M57">
        <v>35.4</v>
      </c>
      <c r="N57">
        <v>0</v>
      </c>
      <c r="O57">
        <v>0</v>
      </c>
      <c r="P57">
        <v>0.5</v>
      </c>
      <c r="Q57">
        <v>0</v>
      </c>
      <c r="R57">
        <v>0</v>
      </c>
      <c r="S57">
        <v>0</v>
      </c>
      <c r="U57">
        <v>0</v>
      </c>
      <c r="V57">
        <v>0</v>
      </c>
      <c r="W57">
        <v>905.24199999999996</v>
      </c>
      <c r="X57">
        <v>-2.0099999999999998</v>
      </c>
      <c r="Y57">
        <v>7527396.1997282468</v>
      </c>
      <c r="Z57">
        <v>330919.39999999997</v>
      </c>
      <c r="AA57">
        <v>7858315.5997282472</v>
      </c>
      <c r="AB57">
        <v>8680.9003556267253</v>
      </c>
      <c r="AC57">
        <v>5709930.5997282472</v>
      </c>
      <c r="AD57">
        <v>7862038.176613925</v>
      </c>
      <c r="AE57">
        <v>0</v>
      </c>
      <c r="AF57">
        <v>2133.3200000000002</v>
      </c>
      <c r="AG57">
        <v>2133.3200000000002</v>
      </c>
      <c r="AH57">
        <v>39008.82</v>
      </c>
      <c r="AI57">
        <v>36875.5</v>
      </c>
      <c r="AJ57">
        <v>7860448.9197282474</v>
      </c>
      <c r="AK57">
        <v>14.4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58482.33527391831</v>
      </c>
      <c r="AR57">
        <v>0</v>
      </c>
      <c r="AS57">
        <v>1645648.7639456496</v>
      </c>
      <c r="AT57">
        <v>905242</v>
      </c>
      <c r="AU57">
        <v>0</v>
      </c>
      <c r="AV57">
        <v>0</v>
      </c>
    </row>
    <row r="58" spans="1:48" x14ac:dyDescent="0.25">
      <c r="A58">
        <v>2002</v>
      </c>
      <c r="B58" t="s">
        <v>168</v>
      </c>
      <c r="C58" t="s">
        <v>144</v>
      </c>
      <c r="D58" t="s">
        <v>169</v>
      </c>
      <c r="E58">
        <v>1980</v>
      </c>
      <c r="F58">
        <v>3264837</v>
      </c>
      <c r="G58">
        <v>0</v>
      </c>
      <c r="H58">
        <v>3264837</v>
      </c>
      <c r="I58">
        <v>1378.05</v>
      </c>
      <c r="J58">
        <v>1</v>
      </c>
      <c r="K58">
        <v>0</v>
      </c>
      <c r="L58">
        <v>151.5855</v>
      </c>
      <c r="M58">
        <v>7.9</v>
      </c>
      <c r="N58">
        <v>0</v>
      </c>
      <c r="O58">
        <v>0</v>
      </c>
      <c r="P58">
        <v>4.75</v>
      </c>
      <c r="Q58">
        <v>0</v>
      </c>
      <c r="R58">
        <v>0</v>
      </c>
      <c r="S58">
        <v>0</v>
      </c>
      <c r="U58">
        <v>0</v>
      </c>
      <c r="V58">
        <v>0</v>
      </c>
      <c r="W58">
        <v>1630.4711</v>
      </c>
      <c r="X58">
        <v>-1.5299999999999994</v>
      </c>
      <c r="Y58">
        <v>13594486.442637376</v>
      </c>
      <c r="Z58">
        <v>662052.29999999993</v>
      </c>
      <c r="AA58">
        <v>14256538.742637377</v>
      </c>
      <c r="AB58">
        <v>8743.8156632382979</v>
      </c>
      <c r="AC58">
        <v>10991701.742637377</v>
      </c>
      <c r="AD58">
        <v>14263261.720897222</v>
      </c>
      <c r="AE58">
        <v>44437.775999999998</v>
      </c>
      <c r="AF58">
        <v>0</v>
      </c>
      <c r="AG58">
        <v>0</v>
      </c>
      <c r="AH58">
        <v>0</v>
      </c>
      <c r="AI58">
        <v>0</v>
      </c>
      <c r="AJ58">
        <v>14300976.518637378</v>
      </c>
      <c r="AK58">
        <v>16.489999999999998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125382.08098270516</v>
      </c>
      <c r="AR58">
        <v>0</v>
      </c>
      <c r="AS58">
        <v>2992605.7637274759</v>
      </c>
      <c r="AT58">
        <v>1630471.1</v>
      </c>
      <c r="AU58">
        <v>0</v>
      </c>
      <c r="AV58">
        <v>0</v>
      </c>
    </row>
    <row r="59" spans="1:48" x14ac:dyDescent="0.25">
      <c r="A59">
        <v>2003</v>
      </c>
      <c r="B59" t="s">
        <v>170</v>
      </c>
      <c r="C59" t="s">
        <v>144</v>
      </c>
      <c r="D59" t="s">
        <v>171</v>
      </c>
      <c r="E59">
        <v>1980</v>
      </c>
      <c r="F59">
        <v>3107671</v>
      </c>
      <c r="G59">
        <v>0</v>
      </c>
      <c r="H59">
        <v>3107671</v>
      </c>
      <c r="I59">
        <v>1386.12</v>
      </c>
      <c r="J59">
        <v>1</v>
      </c>
      <c r="K59">
        <v>0</v>
      </c>
      <c r="L59">
        <v>152.47319999999999</v>
      </c>
      <c r="M59">
        <v>2.6</v>
      </c>
      <c r="N59">
        <v>0</v>
      </c>
      <c r="O59">
        <v>0</v>
      </c>
      <c r="P59">
        <v>4.75</v>
      </c>
      <c r="Q59">
        <v>0</v>
      </c>
      <c r="R59">
        <v>0</v>
      </c>
      <c r="S59">
        <v>0</v>
      </c>
      <c r="U59">
        <v>0</v>
      </c>
      <c r="V59">
        <v>0</v>
      </c>
      <c r="W59">
        <v>1617.4331999999999</v>
      </c>
      <c r="X59">
        <v>1.1899999999999995</v>
      </c>
      <c r="Y59">
        <v>13691311.619126938</v>
      </c>
      <c r="Z59">
        <v>551544.69999999995</v>
      </c>
      <c r="AA59">
        <v>14242856.319126938</v>
      </c>
      <c r="AB59">
        <v>8805.8389793945971</v>
      </c>
      <c r="AC59">
        <v>11135185.319126938</v>
      </c>
      <c r="AD59">
        <v>14249627.181031324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14242856.319126938</v>
      </c>
      <c r="AK59">
        <v>12.7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121164.04106533367</v>
      </c>
      <c r="AR59">
        <v>0</v>
      </c>
      <c r="AS59">
        <v>2958880.2038253876</v>
      </c>
      <c r="AT59">
        <v>1617433.2</v>
      </c>
      <c r="AU59">
        <v>0</v>
      </c>
      <c r="AV59">
        <v>0</v>
      </c>
    </row>
    <row r="60" spans="1:48" x14ac:dyDescent="0.25">
      <c r="A60">
        <v>2005</v>
      </c>
      <c r="B60" t="s">
        <v>172</v>
      </c>
      <c r="C60" t="s">
        <v>173</v>
      </c>
      <c r="D60" t="s">
        <v>174</v>
      </c>
      <c r="E60">
        <v>2004</v>
      </c>
      <c r="F60">
        <v>2149255</v>
      </c>
      <c r="G60">
        <v>0</v>
      </c>
      <c r="H60">
        <v>2149255</v>
      </c>
      <c r="I60">
        <v>172.22</v>
      </c>
      <c r="J60">
        <v>1</v>
      </c>
      <c r="K60">
        <v>0</v>
      </c>
      <c r="L60">
        <v>18.944199999999999</v>
      </c>
      <c r="M60">
        <v>0.4</v>
      </c>
      <c r="N60">
        <v>0</v>
      </c>
      <c r="O60">
        <v>0</v>
      </c>
      <c r="P60">
        <v>0.5</v>
      </c>
      <c r="Q60">
        <v>0</v>
      </c>
      <c r="R60">
        <v>0</v>
      </c>
      <c r="S60">
        <v>0</v>
      </c>
      <c r="U60">
        <v>0</v>
      </c>
      <c r="V60">
        <v>0</v>
      </c>
      <c r="W60">
        <v>321.07420000000002</v>
      </c>
      <c r="X60">
        <v>3.6099999999999994</v>
      </c>
      <c r="Y60">
        <v>2754141.2928855913</v>
      </c>
      <c r="Z60">
        <v>364194.9</v>
      </c>
      <c r="AA60">
        <v>3118336.1928855912</v>
      </c>
      <c r="AB60">
        <v>9712.1979682129277</v>
      </c>
      <c r="AC60">
        <v>969081.19288559118</v>
      </c>
      <c r="AD60">
        <v>3119698.2180061974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3118336.1928855912</v>
      </c>
      <c r="AK60">
        <v>13.1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9513.8016398359014</v>
      </c>
      <c r="AR60">
        <v>0</v>
      </c>
      <c r="AS60">
        <v>696506.21857711824</v>
      </c>
      <c r="AT60">
        <v>321074.2</v>
      </c>
      <c r="AU60">
        <v>0</v>
      </c>
      <c r="AV60">
        <v>0</v>
      </c>
    </row>
    <row r="61" spans="1:48" x14ac:dyDescent="0.25">
      <c r="A61">
        <v>2006</v>
      </c>
      <c r="B61" t="s">
        <v>175</v>
      </c>
      <c r="C61" t="s">
        <v>173</v>
      </c>
      <c r="D61" t="s">
        <v>176</v>
      </c>
      <c r="E61">
        <v>2004</v>
      </c>
      <c r="F61">
        <v>677901</v>
      </c>
      <c r="G61">
        <v>0</v>
      </c>
      <c r="H61">
        <v>677901</v>
      </c>
      <c r="I61">
        <v>138.1</v>
      </c>
      <c r="J61">
        <v>1</v>
      </c>
      <c r="K61">
        <v>0</v>
      </c>
      <c r="L61">
        <v>15.191000000000001</v>
      </c>
      <c r="M61">
        <v>0.4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U61">
        <v>0</v>
      </c>
      <c r="V61">
        <v>0</v>
      </c>
      <c r="W61">
        <v>280.81220000000002</v>
      </c>
      <c r="X61">
        <v>-1.1500000000000004</v>
      </c>
      <c r="Y61">
        <v>2346331.6201461898</v>
      </c>
      <c r="Z61">
        <v>150800</v>
      </c>
      <c r="AA61">
        <v>2497131.6201461898</v>
      </c>
      <c r="AB61">
        <v>8892.5325186946629</v>
      </c>
      <c r="AC61">
        <v>1819230.6201461898</v>
      </c>
      <c r="AD61">
        <v>2498291.9682431328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2497131.6201461898</v>
      </c>
      <c r="AK61">
        <v>12.08</v>
      </c>
      <c r="AL61">
        <v>36.22</v>
      </c>
      <c r="AM61">
        <v>36.22</v>
      </c>
      <c r="AN61">
        <v>6951.29</v>
      </c>
      <c r="AO61">
        <v>6951.29</v>
      </c>
      <c r="AP61">
        <v>0</v>
      </c>
      <c r="AQ61">
        <v>8547.4727464217685</v>
      </c>
      <c r="AR61">
        <v>0</v>
      </c>
      <c r="AS61">
        <v>529586.32402923796</v>
      </c>
      <c r="AT61">
        <v>280812.2</v>
      </c>
      <c r="AU61">
        <v>0</v>
      </c>
      <c r="AV61">
        <v>0</v>
      </c>
    </row>
    <row r="62" spans="1:48" x14ac:dyDescent="0.25">
      <c r="A62">
        <v>2008</v>
      </c>
      <c r="B62" t="s">
        <v>177</v>
      </c>
      <c r="C62" t="s">
        <v>178</v>
      </c>
      <c r="D62" t="s">
        <v>179</v>
      </c>
      <c r="E62">
        <v>2007</v>
      </c>
      <c r="F62">
        <v>1268013</v>
      </c>
      <c r="G62">
        <v>0</v>
      </c>
      <c r="H62">
        <v>1268013</v>
      </c>
      <c r="I62">
        <v>582.94000000000005</v>
      </c>
      <c r="J62">
        <v>1</v>
      </c>
      <c r="K62">
        <v>0</v>
      </c>
      <c r="L62">
        <v>64.123400000000004</v>
      </c>
      <c r="M62">
        <v>6.8</v>
      </c>
      <c r="N62">
        <v>0</v>
      </c>
      <c r="O62">
        <v>0</v>
      </c>
      <c r="P62">
        <v>1.75</v>
      </c>
      <c r="Q62">
        <v>0</v>
      </c>
      <c r="R62">
        <v>0</v>
      </c>
      <c r="S62">
        <v>0</v>
      </c>
      <c r="U62">
        <v>0</v>
      </c>
      <c r="V62">
        <v>0</v>
      </c>
      <c r="W62">
        <v>806.23950000000002</v>
      </c>
      <c r="X62">
        <v>-0.75</v>
      </c>
      <c r="Y62">
        <v>6751615.6773191364</v>
      </c>
      <c r="Z62">
        <v>663426.4</v>
      </c>
      <c r="AA62">
        <v>7415042.0773191368</v>
      </c>
      <c r="AB62">
        <v>9197.0711895400018</v>
      </c>
      <c r="AC62">
        <v>6147029.0773191368</v>
      </c>
      <c r="AD62">
        <v>7418381.0019345675</v>
      </c>
      <c r="AE62">
        <v>0</v>
      </c>
      <c r="AF62">
        <v>42666.34</v>
      </c>
      <c r="AG62">
        <v>42666.34</v>
      </c>
      <c r="AH62">
        <v>43420.93</v>
      </c>
      <c r="AI62">
        <v>754.59</v>
      </c>
      <c r="AJ62">
        <v>7457708.4173191367</v>
      </c>
      <c r="AK62">
        <v>14.7</v>
      </c>
      <c r="AL62">
        <v>169.11</v>
      </c>
      <c r="AM62">
        <v>169.11</v>
      </c>
      <c r="AN62">
        <v>32455.34</v>
      </c>
      <c r="AO62">
        <v>32455.34</v>
      </c>
      <c r="AP62">
        <v>0</v>
      </c>
      <c r="AQ62">
        <v>43459.012626404095</v>
      </c>
      <c r="AR62">
        <v>102419.59</v>
      </c>
      <c r="AS62">
        <v>1624377.8814638276</v>
      </c>
      <c r="AT62">
        <v>806239.5</v>
      </c>
      <c r="AU62">
        <v>102419.59</v>
      </c>
      <c r="AV62">
        <v>0</v>
      </c>
    </row>
    <row r="63" spans="1:48" x14ac:dyDescent="0.25">
      <c r="A63">
        <v>2009</v>
      </c>
      <c r="B63" t="s">
        <v>180</v>
      </c>
      <c r="C63" t="s">
        <v>178</v>
      </c>
      <c r="D63" t="s">
        <v>181</v>
      </c>
      <c r="E63">
        <v>2007</v>
      </c>
      <c r="F63">
        <v>303538</v>
      </c>
      <c r="G63">
        <v>0</v>
      </c>
      <c r="H63">
        <v>303538</v>
      </c>
      <c r="I63">
        <v>172.25</v>
      </c>
      <c r="J63">
        <v>1</v>
      </c>
      <c r="K63">
        <v>0</v>
      </c>
      <c r="L63">
        <v>18.947500000000002</v>
      </c>
      <c r="M63">
        <v>1.8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U63">
        <v>0</v>
      </c>
      <c r="V63">
        <v>0</v>
      </c>
      <c r="W63">
        <v>318.8075</v>
      </c>
      <c r="X63">
        <v>2.0400000000000009</v>
      </c>
      <c r="Y63">
        <v>2711314.105407862</v>
      </c>
      <c r="Z63">
        <v>98781.2</v>
      </c>
      <c r="AA63">
        <v>2810095.3054078622</v>
      </c>
      <c r="AB63">
        <v>8814.3952241018869</v>
      </c>
      <c r="AC63">
        <v>2506557.3054078622</v>
      </c>
      <c r="AD63">
        <v>2811436.1508942423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2810095.3054078622</v>
      </c>
      <c r="AK63">
        <v>16.09</v>
      </c>
      <c r="AL63">
        <v>58.75</v>
      </c>
      <c r="AM63">
        <v>58.75</v>
      </c>
      <c r="AN63">
        <v>11275.21</v>
      </c>
      <c r="AO63">
        <v>11275.21</v>
      </c>
      <c r="AP63">
        <v>0</v>
      </c>
      <c r="AQ63">
        <v>11280.721254168428</v>
      </c>
      <c r="AR63">
        <v>0</v>
      </c>
      <c r="AS63">
        <v>581775.30108157254</v>
      </c>
      <c r="AT63">
        <v>318807.5</v>
      </c>
      <c r="AU63">
        <v>0</v>
      </c>
      <c r="AV63">
        <v>0</v>
      </c>
    </row>
    <row r="64" spans="1:48" x14ac:dyDescent="0.25">
      <c r="A64">
        <v>2010</v>
      </c>
      <c r="B64" t="s">
        <v>182</v>
      </c>
      <c r="C64" t="s">
        <v>178</v>
      </c>
      <c r="D64" t="s">
        <v>183</v>
      </c>
      <c r="E64">
        <v>2007</v>
      </c>
      <c r="F64">
        <v>159019</v>
      </c>
      <c r="G64">
        <v>0</v>
      </c>
      <c r="H64">
        <v>159019</v>
      </c>
      <c r="I64">
        <v>49.49</v>
      </c>
      <c r="J64">
        <v>1</v>
      </c>
      <c r="K64">
        <v>0</v>
      </c>
      <c r="L64">
        <v>5.4439000000000002</v>
      </c>
      <c r="M64">
        <v>0.3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U64">
        <v>0</v>
      </c>
      <c r="V64">
        <v>0</v>
      </c>
      <c r="W64">
        <v>140.93639999999999</v>
      </c>
      <c r="X64">
        <v>0.49000000000000021</v>
      </c>
      <c r="Y64">
        <v>1188394.944978524</v>
      </c>
      <c r="Z64">
        <v>103377.60000000001</v>
      </c>
      <c r="AA64">
        <v>1291772.5449785241</v>
      </c>
      <c r="AB64">
        <v>9165.6417006431566</v>
      </c>
      <c r="AC64">
        <v>1132753.5449785241</v>
      </c>
      <c r="AD64">
        <v>1292360.2503996086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1291772.5449785241</v>
      </c>
      <c r="AK64">
        <v>13.44</v>
      </c>
      <c r="AL64">
        <v>19.920000000000002</v>
      </c>
      <c r="AM64">
        <v>19.920000000000002</v>
      </c>
      <c r="AN64">
        <v>3823.02</v>
      </c>
      <c r="AO64">
        <v>3823.02</v>
      </c>
      <c r="AP64">
        <v>0</v>
      </c>
      <c r="AQ64">
        <v>3723.6443813452383</v>
      </c>
      <c r="AR64">
        <v>0</v>
      </c>
      <c r="AS64">
        <v>279030.02899570484</v>
      </c>
      <c r="AT64">
        <v>140936.4</v>
      </c>
      <c r="AU64">
        <v>0</v>
      </c>
      <c r="AV64">
        <v>0</v>
      </c>
    </row>
    <row r="65" spans="1:48" x14ac:dyDescent="0.25">
      <c r="A65">
        <v>2011</v>
      </c>
      <c r="B65" t="s">
        <v>184</v>
      </c>
      <c r="C65" t="s">
        <v>178</v>
      </c>
      <c r="D65" t="s">
        <v>185</v>
      </c>
      <c r="E65">
        <v>2007</v>
      </c>
      <c r="F65">
        <v>156837</v>
      </c>
      <c r="G65">
        <v>0</v>
      </c>
      <c r="H65">
        <v>156837</v>
      </c>
      <c r="I65">
        <v>53.89</v>
      </c>
      <c r="J65">
        <v>1</v>
      </c>
      <c r="K65">
        <v>0</v>
      </c>
      <c r="L65">
        <v>5.9279000000000002</v>
      </c>
      <c r="M65">
        <v>1.4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U65">
        <v>0</v>
      </c>
      <c r="V65">
        <v>0</v>
      </c>
      <c r="W65">
        <v>141.28790000000001</v>
      </c>
      <c r="X65">
        <v>-7.13</v>
      </c>
      <c r="Y65">
        <v>1141061.570329943</v>
      </c>
      <c r="Z65">
        <v>54243.200000000004</v>
      </c>
      <c r="AA65">
        <v>1195304.7703299429</v>
      </c>
      <c r="AB65">
        <v>8460.0646646311743</v>
      </c>
      <c r="AC65">
        <v>1038467.7703299429</v>
      </c>
      <c r="AD65">
        <v>1195869.0676399474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1195304.7703299429</v>
      </c>
      <c r="AK65">
        <v>11.33</v>
      </c>
      <c r="AL65">
        <v>12.09</v>
      </c>
      <c r="AM65">
        <v>12.09</v>
      </c>
      <c r="AN65">
        <v>2320.3000000000002</v>
      </c>
      <c r="AO65">
        <v>2320.3000000000002</v>
      </c>
      <c r="AP65">
        <v>0</v>
      </c>
      <c r="AQ65">
        <v>2887.6731471487201</v>
      </c>
      <c r="AR65">
        <v>0</v>
      </c>
      <c r="AS65">
        <v>249909.59406598858</v>
      </c>
      <c r="AT65">
        <v>141287.9</v>
      </c>
      <c r="AU65">
        <v>0</v>
      </c>
      <c r="AV65">
        <v>0</v>
      </c>
    </row>
    <row r="66" spans="1:48" x14ac:dyDescent="0.25">
      <c r="A66">
        <v>2012</v>
      </c>
      <c r="B66" t="s">
        <v>186</v>
      </c>
      <c r="C66" t="s">
        <v>178</v>
      </c>
      <c r="D66" t="s">
        <v>187</v>
      </c>
      <c r="E66">
        <v>2007</v>
      </c>
      <c r="F66">
        <v>140825</v>
      </c>
      <c r="G66">
        <v>0</v>
      </c>
      <c r="H66">
        <v>140825</v>
      </c>
      <c r="I66">
        <v>38.31</v>
      </c>
      <c r="J66">
        <v>1</v>
      </c>
      <c r="K66">
        <v>0</v>
      </c>
      <c r="L66">
        <v>3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U66">
        <v>0</v>
      </c>
      <c r="V66">
        <v>0</v>
      </c>
      <c r="W66">
        <v>121.9</v>
      </c>
      <c r="X66">
        <v>4.4200000000000017</v>
      </c>
      <c r="Y66">
        <v>1050258.488288295</v>
      </c>
      <c r="Z66">
        <v>91845.900000000009</v>
      </c>
      <c r="AA66">
        <v>1142104.3882882949</v>
      </c>
      <c r="AB66">
        <v>9369.1910442025819</v>
      </c>
      <c r="AC66">
        <v>1001279.3882882949</v>
      </c>
      <c r="AD66">
        <v>1142623.7801030409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1142104.3882882949</v>
      </c>
      <c r="AK66">
        <v>12.25</v>
      </c>
      <c r="AL66">
        <v>17.98</v>
      </c>
      <c r="AM66">
        <v>17.98</v>
      </c>
      <c r="AN66">
        <v>3450.7</v>
      </c>
      <c r="AO66">
        <v>3450.7</v>
      </c>
      <c r="AP66">
        <v>0</v>
      </c>
      <c r="AQ66">
        <v>2519.228590933521</v>
      </c>
      <c r="AR66">
        <v>0</v>
      </c>
      <c r="AS66">
        <v>246790.05765765897</v>
      </c>
      <c r="AT66">
        <v>121900</v>
      </c>
      <c r="AU66">
        <v>0</v>
      </c>
      <c r="AV66">
        <v>0</v>
      </c>
    </row>
    <row r="67" spans="1:48" x14ac:dyDescent="0.25">
      <c r="A67">
        <v>2014</v>
      </c>
      <c r="B67" t="s">
        <v>188</v>
      </c>
      <c r="C67" t="s">
        <v>189</v>
      </c>
      <c r="D67" t="s">
        <v>190</v>
      </c>
      <c r="E67">
        <v>2013</v>
      </c>
      <c r="F67">
        <v>1770456</v>
      </c>
      <c r="G67">
        <v>0</v>
      </c>
      <c r="H67">
        <v>1770456</v>
      </c>
      <c r="I67">
        <v>829.18</v>
      </c>
      <c r="J67">
        <v>1</v>
      </c>
      <c r="K67">
        <v>0</v>
      </c>
      <c r="L67">
        <v>91.209800000000001</v>
      </c>
      <c r="M67">
        <v>3.5</v>
      </c>
      <c r="N67">
        <v>0</v>
      </c>
      <c r="O67">
        <v>0</v>
      </c>
      <c r="P67">
        <v>4.75</v>
      </c>
      <c r="Q67">
        <v>0</v>
      </c>
      <c r="R67">
        <v>0</v>
      </c>
      <c r="S67">
        <v>0</v>
      </c>
      <c r="U67">
        <v>0</v>
      </c>
      <c r="V67">
        <v>0</v>
      </c>
      <c r="W67">
        <v>1086.2675999999999</v>
      </c>
      <c r="X67">
        <v>-1.75</v>
      </c>
      <c r="Y67">
        <v>9045880.4019509349</v>
      </c>
      <c r="Z67">
        <v>306019</v>
      </c>
      <c r="AA67">
        <v>9351899.4019509349</v>
      </c>
      <c r="AB67">
        <v>8609.2040321840923</v>
      </c>
      <c r="AC67">
        <v>7581443.4019509349</v>
      </c>
      <c r="AD67">
        <v>9356372.9256504215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9351899.4019509349</v>
      </c>
      <c r="AK67">
        <v>3.33</v>
      </c>
      <c r="AL67">
        <v>227.86</v>
      </c>
      <c r="AM67">
        <v>227.86</v>
      </c>
      <c r="AN67">
        <v>43730.559999999998</v>
      </c>
      <c r="AO67">
        <v>43730.559999999998</v>
      </c>
      <c r="AP67">
        <v>0</v>
      </c>
      <c r="AQ67">
        <v>48722.125643154046</v>
      </c>
      <c r="AR67">
        <v>0</v>
      </c>
      <c r="AS67">
        <v>1931583.6803901871</v>
      </c>
      <c r="AT67">
        <v>1086267.5999999999</v>
      </c>
      <c r="AU67">
        <v>0</v>
      </c>
      <c r="AV67">
        <v>0</v>
      </c>
    </row>
    <row r="68" spans="1:48" x14ac:dyDescent="0.25">
      <c r="A68">
        <v>2015</v>
      </c>
      <c r="B68" t="s">
        <v>191</v>
      </c>
      <c r="C68" t="s">
        <v>189</v>
      </c>
      <c r="D68" t="s">
        <v>192</v>
      </c>
      <c r="E68">
        <v>2013</v>
      </c>
      <c r="F68">
        <v>231137</v>
      </c>
      <c r="G68">
        <v>0</v>
      </c>
      <c r="H68">
        <v>231137</v>
      </c>
      <c r="I68">
        <v>598.04999999999995</v>
      </c>
      <c r="J68">
        <v>1</v>
      </c>
      <c r="K68">
        <v>0</v>
      </c>
      <c r="L68">
        <v>54</v>
      </c>
      <c r="M68">
        <v>0</v>
      </c>
      <c r="N68">
        <v>0</v>
      </c>
      <c r="O68">
        <v>0</v>
      </c>
      <c r="P68">
        <v>0.75</v>
      </c>
      <c r="Q68">
        <v>0</v>
      </c>
      <c r="R68">
        <v>0</v>
      </c>
      <c r="S68">
        <v>0</v>
      </c>
      <c r="U68">
        <v>0</v>
      </c>
      <c r="V68">
        <v>0</v>
      </c>
      <c r="W68">
        <v>727.51</v>
      </c>
      <c r="X68">
        <v>-1.33</v>
      </c>
      <c r="Y68">
        <v>6072605.6824756712</v>
      </c>
      <c r="Z68">
        <v>83014.399999999994</v>
      </c>
      <c r="AA68">
        <v>6155620.0824756715</v>
      </c>
      <c r="AB68">
        <v>8461.2171413116957</v>
      </c>
      <c r="AC68">
        <v>5924483.0824756715</v>
      </c>
      <c r="AD68">
        <v>6158623.2114394736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6155620.0824756715</v>
      </c>
      <c r="AK68">
        <v>14.27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6030.9357816149386</v>
      </c>
      <c r="AR68">
        <v>0</v>
      </c>
      <c r="AS68">
        <v>1247726.8964951343</v>
      </c>
      <c r="AT68">
        <v>727510</v>
      </c>
      <c r="AU68">
        <v>0</v>
      </c>
      <c r="AV68">
        <v>0</v>
      </c>
    </row>
    <row r="69" spans="1:48" x14ac:dyDescent="0.25">
      <c r="A69">
        <v>2016</v>
      </c>
      <c r="B69" t="s">
        <v>193</v>
      </c>
      <c r="C69" t="s">
        <v>189</v>
      </c>
      <c r="D69" t="s">
        <v>194</v>
      </c>
      <c r="E69">
        <v>2013</v>
      </c>
      <c r="F69">
        <v>25310</v>
      </c>
      <c r="G69">
        <v>0</v>
      </c>
      <c r="H69">
        <v>25310</v>
      </c>
      <c r="I69">
        <v>3.88</v>
      </c>
      <c r="J69">
        <v>1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U69">
        <v>0</v>
      </c>
      <c r="V69">
        <v>0</v>
      </c>
      <c r="W69">
        <v>33.284999999999997</v>
      </c>
      <c r="X69">
        <v>16.82</v>
      </c>
      <c r="Y69">
        <v>306056.96388118732</v>
      </c>
      <c r="Z69">
        <v>1180.1999999999998</v>
      </c>
      <c r="AA69">
        <v>307237.16388118733</v>
      </c>
      <c r="AB69">
        <v>9230.4991401888947</v>
      </c>
      <c r="AC69">
        <v>281927.16388118733</v>
      </c>
      <c r="AD69">
        <v>307388.52041261131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307237.16388118733</v>
      </c>
      <c r="AK69">
        <v>13.4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456.32516512355045</v>
      </c>
      <c r="AR69">
        <v>0</v>
      </c>
      <c r="AS69">
        <v>61683.472776237468</v>
      </c>
      <c r="AT69">
        <v>33285</v>
      </c>
      <c r="AU69">
        <v>0</v>
      </c>
      <c r="AV69">
        <v>0</v>
      </c>
    </row>
    <row r="70" spans="1:48" x14ac:dyDescent="0.25">
      <c r="A70">
        <v>2017</v>
      </c>
      <c r="B70" t="s">
        <v>195</v>
      </c>
      <c r="C70" t="s">
        <v>189</v>
      </c>
      <c r="D70" t="s">
        <v>196</v>
      </c>
      <c r="E70">
        <v>2013</v>
      </c>
      <c r="F70">
        <v>32933</v>
      </c>
      <c r="G70">
        <v>0</v>
      </c>
      <c r="H70">
        <v>32933</v>
      </c>
      <c r="I70">
        <v>4</v>
      </c>
      <c r="J70">
        <v>1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U70">
        <v>0</v>
      </c>
      <c r="V70">
        <v>0</v>
      </c>
      <c r="W70">
        <v>31.09</v>
      </c>
      <c r="X70">
        <v>-12.18</v>
      </c>
      <c r="Y70">
        <v>243752.4085575699</v>
      </c>
      <c r="Z70">
        <v>2359.6999999999998</v>
      </c>
      <c r="AA70">
        <v>246112.10855756991</v>
      </c>
      <c r="AB70">
        <v>7916.1179979919561</v>
      </c>
      <c r="AC70">
        <v>213179.10855756991</v>
      </c>
      <c r="AD70">
        <v>246232.65317324424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246112.10855756991</v>
      </c>
      <c r="AK70">
        <v>5.05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285.20322820221901</v>
      </c>
      <c r="AR70">
        <v>0</v>
      </c>
      <c r="AS70">
        <v>49694.361711513986</v>
      </c>
      <c r="AT70">
        <v>31090</v>
      </c>
      <c r="AU70">
        <v>0</v>
      </c>
      <c r="AV70">
        <v>0</v>
      </c>
    </row>
    <row r="71" spans="1:48" x14ac:dyDescent="0.25">
      <c r="A71">
        <v>2018</v>
      </c>
      <c r="B71" t="s">
        <v>197</v>
      </c>
      <c r="C71" t="s">
        <v>189</v>
      </c>
      <c r="D71" t="s">
        <v>198</v>
      </c>
      <c r="E71">
        <v>2013</v>
      </c>
      <c r="F71">
        <v>29978</v>
      </c>
      <c r="G71">
        <v>0</v>
      </c>
      <c r="H71">
        <v>29978</v>
      </c>
      <c r="I71">
        <v>3.46</v>
      </c>
      <c r="J71">
        <v>1</v>
      </c>
      <c r="K71">
        <v>0</v>
      </c>
      <c r="L71">
        <v>0.38059999999999999</v>
      </c>
      <c r="M71">
        <v>0.5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U71">
        <v>0</v>
      </c>
      <c r="V71">
        <v>0</v>
      </c>
      <c r="W71">
        <v>31.177499999999998</v>
      </c>
      <c r="X71">
        <v>6.82</v>
      </c>
      <c r="Y71">
        <v>272112.90112372366</v>
      </c>
      <c r="Z71">
        <v>1109.5</v>
      </c>
      <c r="AA71">
        <v>273222.40112372366</v>
      </c>
      <c r="AB71">
        <v>8763.4480354012885</v>
      </c>
      <c r="AC71">
        <v>243244.40112372366</v>
      </c>
      <c r="AD71">
        <v>273356.97105589416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273222.40112372366</v>
      </c>
      <c r="AK71">
        <v>18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324.692905953256</v>
      </c>
      <c r="AR71">
        <v>0</v>
      </c>
      <c r="AS71">
        <v>54866.380224744731</v>
      </c>
      <c r="AT71">
        <v>31177.5</v>
      </c>
      <c r="AU71">
        <v>0</v>
      </c>
      <c r="AV71">
        <v>0</v>
      </c>
    </row>
    <row r="72" spans="1:48" x14ac:dyDescent="0.25">
      <c r="A72">
        <v>2019</v>
      </c>
      <c r="B72" t="s">
        <v>199</v>
      </c>
      <c r="C72" t="s">
        <v>189</v>
      </c>
      <c r="D72" t="s">
        <v>200</v>
      </c>
      <c r="E72">
        <v>2013</v>
      </c>
      <c r="F72">
        <v>41022</v>
      </c>
      <c r="G72">
        <v>0</v>
      </c>
      <c r="H72">
        <v>41022</v>
      </c>
      <c r="I72">
        <v>5.63</v>
      </c>
      <c r="J72">
        <v>1</v>
      </c>
      <c r="K72">
        <v>0</v>
      </c>
      <c r="L72">
        <v>0.61929999999999996</v>
      </c>
      <c r="M72">
        <v>0.2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U72">
        <v>0</v>
      </c>
      <c r="V72">
        <v>0</v>
      </c>
      <c r="W72">
        <v>32.307499999999997</v>
      </c>
      <c r="X72">
        <v>24.82</v>
      </c>
      <c r="Y72">
        <v>309143.55139558751</v>
      </c>
      <c r="Z72">
        <v>520.1</v>
      </c>
      <c r="AA72">
        <v>309663.65139558748</v>
      </c>
      <c r="AB72">
        <v>9584.8843579846016</v>
      </c>
      <c r="AC72">
        <v>268641.65139558748</v>
      </c>
      <c r="AD72">
        <v>309816.53435913107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309663.65139558748</v>
      </c>
      <c r="AK72">
        <v>2.5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414.67048310961911</v>
      </c>
      <c r="AR72">
        <v>0</v>
      </c>
      <c r="AS72">
        <v>62036.750279117492</v>
      </c>
      <c r="AT72">
        <v>32307.499999999996</v>
      </c>
      <c r="AU72">
        <v>0</v>
      </c>
      <c r="AV72">
        <v>0</v>
      </c>
    </row>
    <row r="73" spans="1:48" x14ac:dyDescent="0.25">
      <c r="A73">
        <v>2020</v>
      </c>
      <c r="B73" t="s">
        <v>201</v>
      </c>
      <c r="C73" t="s">
        <v>189</v>
      </c>
      <c r="D73" t="s">
        <v>202</v>
      </c>
      <c r="E73">
        <v>2013</v>
      </c>
      <c r="F73">
        <v>16655</v>
      </c>
      <c r="G73">
        <v>0</v>
      </c>
      <c r="H73">
        <v>16655</v>
      </c>
      <c r="I73">
        <v>2.69</v>
      </c>
      <c r="J73">
        <v>1</v>
      </c>
      <c r="K73">
        <v>0</v>
      </c>
      <c r="L73">
        <v>0.2959</v>
      </c>
      <c r="M73">
        <v>0.4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U73">
        <v>0</v>
      </c>
      <c r="V73">
        <v>0</v>
      </c>
      <c r="W73">
        <v>53.91</v>
      </c>
      <c r="X73">
        <v>13.82</v>
      </c>
      <c r="Y73">
        <v>488148.99327790813</v>
      </c>
      <c r="Z73">
        <v>4497.3</v>
      </c>
      <c r="AA73">
        <v>492646.29327790812</v>
      </c>
      <c r="AB73">
        <v>9138.3100218495292</v>
      </c>
      <c r="AC73">
        <v>475991.29327790812</v>
      </c>
      <c r="AD73">
        <v>492887.70107828517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492646.29327790812</v>
      </c>
      <c r="AK73">
        <v>13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25247.638956870735</v>
      </c>
      <c r="AR73">
        <v>0</v>
      </c>
      <c r="AS73">
        <v>99428.71865558163</v>
      </c>
      <c r="AT73">
        <v>53910</v>
      </c>
      <c r="AU73">
        <v>0</v>
      </c>
      <c r="AV73">
        <v>0</v>
      </c>
    </row>
    <row r="74" spans="1:48" x14ac:dyDescent="0.25">
      <c r="A74">
        <v>2021</v>
      </c>
      <c r="B74" t="s">
        <v>203</v>
      </c>
      <c r="C74" t="s">
        <v>189</v>
      </c>
      <c r="D74" t="s">
        <v>204</v>
      </c>
      <c r="E74">
        <v>2013</v>
      </c>
      <c r="F74">
        <v>4563</v>
      </c>
      <c r="G74">
        <v>0</v>
      </c>
      <c r="H74">
        <v>4563</v>
      </c>
      <c r="I74">
        <v>7</v>
      </c>
      <c r="J74">
        <v>1</v>
      </c>
      <c r="K74">
        <v>0</v>
      </c>
      <c r="L74">
        <v>0.77</v>
      </c>
      <c r="M74">
        <v>0.1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U74">
        <v>0</v>
      </c>
      <c r="V74">
        <v>0</v>
      </c>
      <c r="W74">
        <v>32.96</v>
      </c>
      <c r="X74">
        <v>-3.1799999999999997</v>
      </c>
      <c r="Y74">
        <v>272272.05308439373</v>
      </c>
      <c r="Z74">
        <v>2634.7999999999997</v>
      </c>
      <c r="AA74">
        <v>274906.85308439372</v>
      </c>
      <c r="AB74">
        <v>8340.6205426090328</v>
      </c>
      <c r="AC74">
        <v>270343.85308439372</v>
      </c>
      <c r="AD74">
        <v>275041.50172311749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274906.85308439372</v>
      </c>
      <c r="AK74">
        <v>12.5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292.59682559464397</v>
      </c>
      <c r="AR74">
        <v>0</v>
      </c>
      <c r="AS74">
        <v>55508.330616878746</v>
      </c>
      <c r="AT74">
        <v>32960</v>
      </c>
      <c r="AU74">
        <v>0</v>
      </c>
      <c r="AV74">
        <v>0</v>
      </c>
    </row>
    <row r="75" spans="1:48" x14ac:dyDescent="0.25">
      <c r="A75">
        <v>2022</v>
      </c>
      <c r="B75" t="s">
        <v>205</v>
      </c>
      <c r="C75" t="s">
        <v>189</v>
      </c>
      <c r="D75" t="s">
        <v>206</v>
      </c>
      <c r="E75">
        <v>2013</v>
      </c>
      <c r="F75">
        <v>28541</v>
      </c>
      <c r="G75">
        <v>0</v>
      </c>
      <c r="H75">
        <v>28541</v>
      </c>
      <c r="I75">
        <v>14.46</v>
      </c>
      <c r="J75">
        <v>1</v>
      </c>
      <c r="K75">
        <v>0</v>
      </c>
      <c r="L75">
        <v>1.5906</v>
      </c>
      <c r="M75">
        <v>0.2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U75">
        <v>0</v>
      </c>
      <c r="V75">
        <v>0</v>
      </c>
      <c r="W75">
        <v>41.026499999999999</v>
      </c>
      <c r="X75">
        <v>4.32</v>
      </c>
      <c r="Y75">
        <v>353281.91613100714</v>
      </c>
      <c r="Z75">
        <v>112644</v>
      </c>
      <c r="AA75">
        <v>465925.91613100714</v>
      </c>
      <c r="AB75">
        <v>11356.706424652533</v>
      </c>
      <c r="AC75">
        <v>437384.91613100714</v>
      </c>
      <c r="AD75">
        <v>466100.62715460977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465925.91613100714</v>
      </c>
      <c r="AK75">
        <v>3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849.73785343770737</v>
      </c>
      <c r="AR75">
        <v>0</v>
      </c>
      <c r="AS75">
        <v>115713.98322620144</v>
      </c>
      <c r="AT75">
        <v>41026.5</v>
      </c>
      <c r="AU75">
        <v>0</v>
      </c>
      <c r="AV75">
        <v>0</v>
      </c>
    </row>
    <row r="76" spans="1:48" x14ac:dyDescent="0.25">
      <c r="A76">
        <v>2023</v>
      </c>
      <c r="B76" t="s">
        <v>207</v>
      </c>
      <c r="C76" t="s">
        <v>189</v>
      </c>
      <c r="D76" t="s">
        <v>208</v>
      </c>
      <c r="E76">
        <v>2013</v>
      </c>
      <c r="F76">
        <v>506668</v>
      </c>
      <c r="G76">
        <v>0</v>
      </c>
      <c r="H76">
        <v>506668</v>
      </c>
      <c r="I76">
        <v>648.6</v>
      </c>
      <c r="J76">
        <v>1</v>
      </c>
      <c r="K76">
        <v>0</v>
      </c>
      <c r="L76">
        <v>39</v>
      </c>
      <c r="M76">
        <v>0</v>
      </c>
      <c r="N76">
        <v>0</v>
      </c>
      <c r="O76">
        <v>0</v>
      </c>
      <c r="P76">
        <v>0.25</v>
      </c>
      <c r="Q76">
        <v>0</v>
      </c>
      <c r="R76">
        <v>0</v>
      </c>
      <c r="S76">
        <v>0</v>
      </c>
      <c r="U76">
        <v>0</v>
      </c>
      <c r="V76">
        <v>0</v>
      </c>
      <c r="W76">
        <v>745.88</v>
      </c>
      <c r="X76">
        <v>-3.9999999999999147E-2</v>
      </c>
      <c r="Y76">
        <v>6270893.4777117539</v>
      </c>
      <c r="Z76">
        <v>413599.19999999995</v>
      </c>
      <c r="AA76">
        <v>6684492.6777117541</v>
      </c>
      <c r="AB76">
        <v>8961.8875391641468</v>
      </c>
      <c r="AC76">
        <v>6177824.6777117541</v>
      </c>
      <c r="AD76">
        <v>6687593.867352007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6684492.6777117541</v>
      </c>
      <c r="AK76">
        <v>18.5</v>
      </c>
      <c r="AL76">
        <v>65.88</v>
      </c>
      <c r="AM76">
        <v>65.88</v>
      </c>
      <c r="AN76">
        <v>12643.59</v>
      </c>
      <c r="AO76">
        <v>12643.59</v>
      </c>
      <c r="AP76">
        <v>0</v>
      </c>
      <c r="AQ76">
        <v>3791.927760450405</v>
      </c>
      <c r="AR76">
        <v>0</v>
      </c>
      <c r="AS76">
        <v>1419618.375542351</v>
      </c>
      <c r="AT76">
        <v>745880</v>
      </c>
      <c r="AU76">
        <v>0</v>
      </c>
      <c r="AV76">
        <v>0</v>
      </c>
    </row>
    <row r="77" spans="1:48" x14ac:dyDescent="0.25">
      <c r="A77">
        <v>2024</v>
      </c>
      <c r="B77" t="s">
        <v>209</v>
      </c>
      <c r="C77" t="s">
        <v>210</v>
      </c>
      <c r="D77" t="s">
        <v>211</v>
      </c>
      <c r="E77">
        <v>2223</v>
      </c>
      <c r="F77">
        <v>12239791</v>
      </c>
      <c r="G77">
        <v>0</v>
      </c>
      <c r="H77">
        <v>12239791</v>
      </c>
      <c r="I77">
        <v>4003.28</v>
      </c>
      <c r="J77">
        <v>1</v>
      </c>
      <c r="K77">
        <v>0</v>
      </c>
      <c r="L77">
        <v>440.36079999999998</v>
      </c>
      <c r="M77">
        <v>2.9</v>
      </c>
      <c r="N77">
        <v>0</v>
      </c>
      <c r="O77">
        <v>0</v>
      </c>
      <c r="P77">
        <v>4.5</v>
      </c>
      <c r="Q77">
        <v>0</v>
      </c>
      <c r="R77">
        <v>0</v>
      </c>
      <c r="S77">
        <v>0</v>
      </c>
      <c r="U77">
        <v>0</v>
      </c>
      <c r="V77">
        <v>0</v>
      </c>
      <c r="W77">
        <v>5015.8783999999996</v>
      </c>
      <c r="X77">
        <v>1.7599999999999998</v>
      </c>
      <c r="Y77">
        <v>42592172.264160313</v>
      </c>
      <c r="Z77">
        <v>1479315.5999999999</v>
      </c>
      <c r="AA77">
        <v>44071487.864160314</v>
      </c>
      <c r="AB77">
        <v>8786.3947946107146</v>
      </c>
      <c r="AC77">
        <v>31831696.864160314</v>
      </c>
      <c r="AD77">
        <v>44092551.274637774</v>
      </c>
      <c r="AE77">
        <v>0</v>
      </c>
      <c r="AF77">
        <v>25599.8</v>
      </c>
      <c r="AG77">
        <v>25599.8</v>
      </c>
      <c r="AH77">
        <v>10392.950000000001</v>
      </c>
      <c r="AI77">
        <v>-15206.85</v>
      </c>
      <c r="AJ77">
        <v>44097087.664160311</v>
      </c>
      <c r="AK77">
        <v>13.78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364889.78</v>
      </c>
      <c r="AR77">
        <v>0</v>
      </c>
      <c r="AS77">
        <v>9112239.2828320637</v>
      </c>
      <c r="AT77">
        <v>5015878.3999999994</v>
      </c>
      <c r="AU77">
        <v>0</v>
      </c>
      <c r="AV77">
        <v>0</v>
      </c>
    </row>
    <row r="78" spans="1:48" x14ac:dyDescent="0.25">
      <c r="A78">
        <v>2039</v>
      </c>
      <c r="B78" t="s">
        <v>212</v>
      </c>
      <c r="C78" t="s">
        <v>213</v>
      </c>
      <c r="D78" t="s">
        <v>214</v>
      </c>
      <c r="E78">
        <v>2025</v>
      </c>
      <c r="F78">
        <v>9403546</v>
      </c>
      <c r="G78">
        <v>0</v>
      </c>
      <c r="H78">
        <v>9403546</v>
      </c>
      <c r="I78">
        <v>2589.5700000000002</v>
      </c>
      <c r="J78">
        <v>1</v>
      </c>
      <c r="K78">
        <v>0</v>
      </c>
      <c r="L78">
        <v>284.85270000000003</v>
      </c>
      <c r="M78">
        <v>48.5</v>
      </c>
      <c r="N78">
        <v>0</v>
      </c>
      <c r="O78">
        <v>0</v>
      </c>
      <c r="P78">
        <v>4.25</v>
      </c>
      <c r="Q78">
        <v>0</v>
      </c>
      <c r="R78">
        <v>0</v>
      </c>
      <c r="S78">
        <v>0</v>
      </c>
      <c r="U78">
        <v>0</v>
      </c>
      <c r="V78">
        <v>0</v>
      </c>
      <c r="W78">
        <v>3233.7501999999999</v>
      </c>
      <c r="X78">
        <v>1.33</v>
      </c>
      <c r="Y78">
        <v>27394325.204253495</v>
      </c>
      <c r="Z78">
        <v>1217452.5999999999</v>
      </c>
      <c r="AA78">
        <v>28611777.804253496</v>
      </c>
      <c r="AB78">
        <v>8847.8627088306002</v>
      </c>
      <c r="AC78">
        <v>19208231.804253496</v>
      </c>
      <c r="AD78">
        <v>28625325.315118913</v>
      </c>
      <c r="AE78">
        <v>0</v>
      </c>
      <c r="AF78">
        <v>106665.85</v>
      </c>
      <c r="AG78">
        <v>106665.85</v>
      </c>
      <c r="AH78">
        <v>211466.3</v>
      </c>
      <c r="AI78">
        <v>104800.45</v>
      </c>
      <c r="AJ78">
        <v>28718443.654253498</v>
      </c>
      <c r="AK78">
        <v>14.98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232476.07269955348</v>
      </c>
      <c r="AR78">
        <v>1791500.09</v>
      </c>
      <c r="AS78">
        <v>6008139.3408506997</v>
      </c>
      <c r="AT78">
        <v>3233750.1999999997</v>
      </c>
      <c r="AU78">
        <v>1791500.09</v>
      </c>
      <c r="AV78">
        <v>0</v>
      </c>
    </row>
    <row r="79" spans="1:48" x14ac:dyDescent="0.25">
      <c r="A79">
        <v>2041</v>
      </c>
      <c r="B79" t="s">
        <v>215</v>
      </c>
      <c r="C79" t="s">
        <v>213</v>
      </c>
      <c r="D79" t="s">
        <v>216</v>
      </c>
      <c r="E79">
        <v>2025</v>
      </c>
      <c r="F79">
        <v>14554374</v>
      </c>
      <c r="G79">
        <v>0</v>
      </c>
      <c r="H79">
        <v>14554374</v>
      </c>
      <c r="I79">
        <v>2796.76</v>
      </c>
      <c r="J79">
        <v>1</v>
      </c>
      <c r="K79">
        <v>0</v>
      </c>
      <c r="L79">
        <v>307.64359999999999</v>
      </c>
      <c r="M79">
        <v>3.2</v>
      </c>
      <c r="N79">
        <v>0</v>
      </c>
      <c r="O79">
        <v>0</v>
      </c>
      <c r="P79">
        <v>1.75</v>
      </c>
      <c r="Q79">
        <v>0</v>
      </c>
      <c r="R79">
        <v>0</v>
      </c>
      <c r="S79">
        <v>0</v>
      </c>
      <c r="U79">
        <v>0</v>
      </c>
      <c r="V79">
        <v>0</v>
      </c>
      <c r="W79">
        <v>3307.4594000000002</v>
      </c>
      <c r="X79">
        <v>-0.66999999999999993</v>
      </c>
      <c r="Y79">
        <v>27709707.867844652</v>
      </c>
      <c r="Z79">
        <v>906976</v>
      </c>
      <c r="AA79">
        <v>28616683.867844652</v>
      </c>
      <c r="AB79">
        <v>8652.1648210843196</v>
      </c>
      <c r="AC79">
        <v>14062309.867844652</v>
      </c>
      <c r="AD79">
        <v>28630387.347146228</v>
      </c>
      <c r="AE79">
        <v>0</v>
      </c>
      <c r="AF79">
        <v>63146.18</v>
      </c>
      <c r="AG79">
        <v>63146.18</v>
      </c>
      <c r="AH79">
        <v>108263.69</v>
      </c>
      <c r="AI79">
        <v>45117.51</v>
      </c>
      <c r="AJ79">
        <v>28679830.047844652</v>
      </c>
      <c r="AK79">
        <v>13.98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258162.9150310047</v>
      </c>
      <c r="AR79">
        <v>0</v>
      </c>
      <c r="AS79">
        <v>5926384.7115689311</v>
      </c>
      <c r="AT79">
        <v>3307459.4000000004</v>
      </c>
      <c r="AU79">
        <v>0</v>
      </c>
      <c r="AV79">
        <v>0</v>
      </c>
    </row>
    <row r="80" spans="1:48" x14ac:dyDescent="0.25">
      <c r="A80">
        <v>2042</v>
      </c>
      <c r="B80" t="s">
        <v>217</v>
      </c>
      <c r="C80" t="s">
        <v>213</v>
      </c>
      <c r="D80" t="s">
        <v>218</v>
      </c>
      <c r="E80">
        <v>2025</v>
      </c>
      <c r="F80">
        <v>12359526</v>
      </c>
      <c r="G80">
        <v>0</v>
      </c>
      <c r="H80">
        <v>12359526</v>
      </c>
      <c r="I80">
        <v>4808.8900000000003</v>
      </c>
      <c r="J80">
        <v>1</v>
      </c>
      <c r="K80">
        <v>0</v>
      </c>
      <c r="L80">
        <v>528.97789999999998</v>
      </c>
      <c r="M80">
        <v>0</v>
      </c>
      <c r="N80">
        <v>0</v>
      </c>
      <c r="O80">
        <v>0</v>
      </c>
      <c r="P80">
        <v>6.25</v>
      </c>
      <c r="Q80">
        <v>0</v>
      </c>
      <c r="R80">
        <v>0</v>
      </c>
      <c r="S80">
        <v>0</v>
      </c>
      <c r="U80">
        <v>0</v>
      </c>
      <c r="V80">
        <v>0</v>
      </c>
      <c r="W80">
        <v>5594.4853999999996</v>
      </c>
      <c r="X80">
        <v>0.33000000000000007</v>
      </c>
      <c r="Y80">
        <v>47131645.710216507</v>
      </c>
      <c r="Z80">
        <v>1555375.5</v>
      </c>
      <c r="AA80">
        <v>48687021.210216507</v>
      </c>
      <c r="AB80">
        <v>8702.6808954075586</v>
      </c>
      <c r="AC80">
        <v>36327495.210216507</v>
      </c>
      <c r="AD80">
        <v>48710329.558847219</v>
      </c>
      <c r="AE80">
        <v>0</v>
      </c>
      <c r="AF80">
        <v>191998.53</v>
      </c>
      <c r="AG80">
        <v>191998.53</v>
      </c>
      <c r="AH80">
        <v>195777.52</v>
      </c>
      <c r="AI80">
        <v>3778.99</v>
      </c>
      <c r="AJ80">
        <v>48879019.740216509</v>
      </c>
      <c r="AK80">
        <v>15.92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430886.15154618735</v>
      </c>
      <c r="AR80">
        <v>2585330.89</v>
      </c>
      <c r="AS80">
        <v>10087634.846043304</v>
      </c>
      <c r="AT80">
        <v>5594485.3999999994</v>
      </c>
      <c r="AU80">
        <v>2585330.89</v>
      </c>
      <c r="AV80">
        <v>0</v>
      </c>
    </row>
    <row r="81" spans="1:48" x14ac:dyDescent="0.25">
      <c r="A81">
        <v>2043</v>
      </c>
      <c r="B81" t="s">
        <v>219</v>
      </c>
      <c r="C81" t="s">
        <v>213</v>
      </c>
      <c r="D81" t="s">
        <v>220</v>
      </c>
      <c r="E81">
        <v>2025</v>
      </c>
      <c r="F81">
        <v>11221746</v>
      </c>
      <c r="G81">
        <v>0</v>
      </c>
      <c r="H81">
        <v>11221746</v>
      </c>
      <c r="I81">
        <v>4100.29</v>
      </c>
      <c r="J81">
        <v>1</v>
      </c>
      <c r="K81">
        <v>0</v>
      </c>
      <c r="L81">
        <v>451.03190000000001</v>
      </c>
      <c r="M81">
        <v>3</v>
      </c>
      <c r="N81">
        <v>0</v>
      </c>
      <c r="O81">
        <v>0</v>
      </c>
      <c r="P81">
        <v>10.25</v>
      </c>
      <c r="Q81">
        <v>0</v>
      </c>
      <c r="R81">
        <v>0</v>
      </c>
      <c r="S81">
        <v>0</v>
      </c>
      <c r="U81">
        <v>0</v>
      </c>
      <c r="V81">
        <v>0</v>
      </c>
      <c r="W81">
        <v>4956.7218999999996</v>
      </c>
      <c r="X81">
        <v>-1.6099999999999994</v>
      </c>
      <c r="Y81">
        <v>41309461.689434536</v>
      </c>
      <c r="Z81">
        <v>1237106.5</v>
      </c>
      <c r="AA81">
        <v>42546568.189434536</v>
      </c>
      <c r="AB81">
        <v>8583.6101051855549</v>
      </c>
      <c r="AC81">
        <v>31324822.189434536</v>
      </c>
      <c r="AD81">
        <v>42566997.251910403</v>
      </c>
      <c r="AE81">
        <v>0</v>
      </c>
      <c r="AF81">
        <v>21333.17</v>
      </c>
      <c r="AG81">
        <v>21333.17</v>
      </c>
      <c r="AH81">
        <v>45699.74</v>
      </c>
      <c r="AI81">
        <v>24366.57</v>
      </c>
      <c r="AJ81">
        <v>42567901.359434538</v>
      </c>
      <c r="AK81">
        <v>14.22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371860.08167397289</v>
      </c>
      <c r="AR81">
        <v>0</v>
      </c>
      <c r="AS81">
        <v>8765874.8858869076</v>
      </c>
      <c r="AT81">
        <v>4956721.8999999994</v>
      </c>
      <c r="AU81">
        <v>0</v>
      </c>
      <c r="AV81">
        <v>0</v>
      </c>
    </row>
    <row r="82" spans="1:48" x14ac:dyDescent="0.25">
      <c r="A82">
        <v>2044</v>
      </c>
      <c r="B82" t="s">
        <v>221</v>
      </c>
      <c r="C82" t="s">
        <v>213</v>
      </c>
      <c r="D82" t="s">
        <v>222</v>
      </c>
      <c r="E82">
        <v>2025</v>
      </c>
      <c r="F82">
        <v>3559784</v>
      </c>
      <c r="G82">
        <v>0</v>
      </c>
      <c r="H82">
        <v>3559784</v>
      </c>
      <c r="I82">
        <v>1088.5899999999999</v>
      </c>
      <c r="J82">
        <v>1</v>
      </c>
      <c r="K82">
        <v>0</v>
      </c>
      <c r="L82">
        <v>119.7449</v>
      </c>
      <c r="M82">
        <v>25.1</v>
      </c>
      <c r="N82">
        <v>0</v>
      </c>
      <c r="O82">
        <v>0</v>
      </c>
      <c r="P82">
        <v>2.5</v>
      </c>
      <c r="Q82">
        <v>0</v>
      </c>
      <c r="R82">
        <v>0</v>
      </c>
      <c r="S82">
        <v>0</v>
      </c>
      <c r="U82">
        <v>0</v>
      </c>
      <c r="V82">
        <v>0</v>
      </c>
      <c r="W82">
        <v>1363.4274</v>
      </c>
      <c r="X82">
        <v>-3.99</v>
      </c>
      <c r="Y82">
        <v>11211244.846139895</v>
      </c>
      <c r="Z82">
        <v>551655.29999999993</v>
      </c>
      <c r="AA82">
        <v>11762900.146139896</v>
      </c>
      <c r="AB82">
        <v>8627.4488440967925</v>
      </c>
      <c r="AC82">
        <v>8203116.1461398955</v>
      </c>
      <c r="AD82">
        <v>11768444.522949159</v>
      </c>
      <c r="AE82">
        <v>0</v>
      </c>
      <c r="AF82">
        <v>51199.61</v>
      </c>
      <c r="AG82">
        <v>51199.61</v>
      </c>
      <c r="AH82">
        <v>52471.64</v>
      </c>
      <c r="AI82">
        <v>1272.03</v>
      </c>
      <c r="AJ82">
        <v>11814099.756139895</v>
      </c>
      <c r="AK82">
        <v>13.16</v>
      </c>
      <c r="AL82">
        <v>226.16</v>
      </c>
      <c r="AM82">
        <v>226.16</v>
      </c>
      <c r="AN82">
        <v>43404.3</v>
      </c>
      <c r="AO82">
        <v>43404.3</v>
      </c>
      <c r="AP82">
        <v>0</v>
      </c>
      <c r="AQ82">
        <v>86580.321446035348</v>
      </c>
      <c r="AR82">
        <v>0</v>
      </c>
      <c r="AS82">
        <v>2473405.4172279793</v>
      </c>
      <c r="AT82">
        <v>1363427.4000000001</v>
      </c>
      <c r="AU82">
        <v>0</v>
      </c>
      <c r="AV82">
        <v>0</v>
      </c>
    </row>
    <row r="83" spans="1:48" x14ac:dyDescent="0.25">
      <c r="A83">
        <v>2045</v>
      </c>
      <c r="B83" t="s">
        <v>223</v>
      </c>
      <c r="C83" t="s">
        <v>213</v>
      </c>
      <c r="D83" t="s">
        <v>224</v>
      </c>
      <c r="E83">
        <v>2025</v>
      </c>
      <c r="F83">
        <v>551216</v>
      </c>
      <c r="G83">
        <v>0</v>
      </c>
      <c r="H83">
        <v>551216</v>
      </c>
      <c r="I83">
        <v>210.58</v>
      </c>
      <c r="J83">
        <v>1</v>
      </c>
      <c r="K83">
        <v>0</v>
      </c>
      <c r="L83">
        <v>23.163799999999998</v>
      </c>
      <c r="M83">
        <v>0.2</v>
      </c>
      <c r="N83">
        <v>0</v>
      </c>
      <c r="O83">
        <v>0</v>
      </c>
      <c r="P83">
        <v>0.25</v>
      </c>
      <c r="Q83">
        <v>0</v>
      </c>
      <c r="R83">
        <v>0</v>
      </c>
      <c r="S83">
        <v>0</v>
      </c>
      <c r="U83">
        <v>0</v>
      </c>
      <c r="V83">
        <v>0</v>
      </c>
      <c r="W83">
        <v>366.45</v>
      </c>
      <c r="X83">
        <v>3.0400000000000009</v>
      </c>
      <c r="Y83">
        <v>3133611.91644555</v>
      </c>
      <c r="Z83">
        <v>164804.5</v>
      </c>
      <c r="AA83">
        <v>3298416.41644555</v>
      </c>
      <c r="AB83">
        <v>9000.999908433756</v>
      </c>
      <c r="AC83">
        <v>2747200.41644555</v>
      </c>
      <c r="AD83">
        <v>3299966.1038778741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3298416.41644555</v>
      </c>
      <c r="AK83">
        <v>14.03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20098.638537448318</v>
      </c>
      <c r="AR83">
        <v>0</v>
      </c>
      <c r="AS83">
        <v>692644.18328911008</v>
      </c>
      <c r="AT83">
        <v>366450</v>
      </c>
      <c r="AU83">
        <v>0</v>
      </c>
      <c r="AV83">
        <v>0</v>
      </c>
    </row>
    <row r="84" spans="1:48" x14ac:dyDescent="0.25">
      <c r="A84">
        <v>2046</v>
      </c>
      <c r="B84" t="s">
        <v>225</v>
      </c>
      <c r="C84" t="s">
        <v>213</v>
      </c>
      <c r="D84" t="s">
        <v>226</v>
      </c>
      <c r="E84">
        <v>2025</v>
      </c>
      <c r="F84">
        <v>481430</v>
      </c>
      <c r="G84">
        <v>0</v>
      </c>
      <c r="H84">
        <v>481430</v>
      </c>
      <c r="I84">
        <v>218.32</v>
      </c>
      <c r="J84">
        <v>1</v>
      </c>
      <c r="K84">
        <v>0</v>
      </c>
      <c r="L84">
        <v>24.0152</v>
      </c>
      <c r="M84">
        <v>13.5</v>
      </c>
      <c r="N84">
        <v>0</v>
      </c>
      <c r="O84">
        <v>0</v>
      </c>
      <c r="P84">
        <v>1.25</v>
      </c>
      <c r="Q84">
        <v>0</v>
      </c>
      <c r="R84">
        <v>0</v>
      </c>
      <c r="S84">
        <v>0</v>
      </c>
      <c r="U84">
        <v>0</v>
      </c>
      <c r="V84">
        <v>0</v>
      </c>
      <c r="W84">
        <v>392.74259999999998</v>
      </c>
      <c r="X84">
        <v>-1.2099999999999991</v>
      </c>
      <c r="Y84">
        <v>3280467.2936212532</v>
      </c>
      <c r="Z84">
        <v>135788.1</v>
      </c>
      <c r="AA84">
        <v>3416255.3936212533</v>
      </c>
      <c r="AB84">
        <v>8698.4589744561799</v>
      </c>
      <c r="AC84">
        <v>2934825.3936212533</v>
      </c>
      <c r="AD84">
        <v>3417877.7064897981</v>
      </c>
      <c r="AE84">
        <v>0</v>
      </c>
      <c r="AF84">
        <v>0</v>
      </c>
      <c r="AG84">
        <v>0</v>
      </c>
      <c r="AH84">
        <v>20032.59</v>
      </c>
      <c r="AI84">
        <v>20032.59</v>
      </c>
      <c r="AJ84">
        <v>3416255.3936212533</v>
      </c>
      <c r="AK84">
        <v>11.92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19824.613576345564</v>
      </c>
      <c r="AR84">
        <v>0</v>
      </c>
      <c r="AS84">
        <v>714415.2167242507</v>
      </c>
      <c r="AT84">
        <v>392742.6</v>
      </c>
      <c r="AU84">
        <v>0</v>
      </c>
      <c r="AV84">
        <v>0</v>
      </c>
    </row>
    <row r="85" spans="1:48" x14ac:dyDescent="0.25">
      <c r="A85">
        <v>2047</v>
      </c>
      <c r="B85" t="s">
        <v>227</v>
      </c>
      <c r="C85" t="s">
        <v>213</v>
      </c>
      <c r="D85" t="s">
        <v>228</v>
      </c>
      <c r="E85">
        <v>2025</v>
      </c>
      <c r="F85">
        <v>208881</v>
      </c>
      <c r="G85">
        <v>0</v>
      </c>
      <c r="H85">
        <v>208881</v>
      </c>
      <c r="I85">
        <v>14.98</v>
      </c>
      <c r="J85">
        <v>1</v>
      </c>
      <c r="K85">
        <v>0</v>
      </c>
      <c r="L85">
        <v>1.6477999999999999</v>
      </c>
      <c r="M85">
        <v>0.8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U85">
        <v>0</v>
      </c>
      <c r="V85">
        <v>0</v>
      </c>
      <c r="W85">
        <v>49.6447</v>
      </c>
      <c r="X85">
        <v>-7.18</v>
      </c>
      <c r="Y85">
        <v>400821.83168305451</v>
      </c>
      <c r="Z85">
        <v>8004.4999999999991</v>
      </c>
      <c r="AA85">
        <v>408826.33168305451</v>
      </c>
      <c r="AB85">
        <v>8235.0448624536857</v>
      </c>
      <c r="AC85">
        <v>199945.33168305451</v>
      </c>
      <c r="AD85">
        <v>409024.55295988225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408826.33168305451</v>
      </c>
      <c r="AK85">
        <v>13.85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1837.4763707681948</v>
      </c>
      <c r="AR85">
        <v>0</v>
      </c>
      <c r="AS85">
        <v>83366.166336610913</v>
      </c>
      <c r="AT85">
        <v>49644.7</v>
      </c>
      <c r="AU85">
        <v>0</v>
      </c>
      <c r="AV85">
        <v>0</v>
      </c>
    </row>
    <row r="86" spans="1:48" x14ac:dyDescent="0.25">
      <c r="A86">
        <v>2048</v>
      </c>
      <c r="B86" t="s">
        <v>229</v>
      </c>
      <c r="C86" t="s">
        <v>213</v>
      </c>
      <c r="D86" t="s">
        <v>230</v>
      </c>
      <c r="E86">
        <v>2025</v>
      </c>
      <c r="F86">
        <v>40011897</v>
      </c>
      <c r="G86">
        <v>0</v>
      </c>
      <c r="H86">
        <v>40011897</v>
      </c>
      <c r="I86">
        <v>14343.54</v>
      </c>
      <c r="J86">
        <v>1</v>
      </c>
      <c r="K86">
        <v>0</v>
      </c>
      <c r="L86">
        <v>1577.7893999999999</v>
      </c>
      <c r="M86">
        <v>139.5</v>
      </c>
      <c r="N86">
        <v>0</v>
      </c>
      <c r="O86">
        <v>0</v>
      </c>
      <c r="P86">
        <v>40.75</v>
      </c>
      <c r="Q86">
        <v>0</v>
      </c>
      <c r="R86">
        <v>0</v>
      </c>
      <c r="S86">
        <v>0</v>
      </c>
      <c r="U86">
        <v>0</v>
      </c>
      <c r="V86">
        <v>0</v>
      </c>
      <c r="W86">
        <v>17267.324400000001</v>
      </c>
      <c r="X86">
        <v>-1.1199999999999992</v>
      </c>
      <c r="Y86">
        <v>144301654.74105072</v>
      </c>
      <c r="Z86">
        <v>3915159.4999999995</v>
      </c>
      <c r="AA86">
        <v>148216814.24105072</v>
      </c>
      <c r="AB86">
        <v>8583.658406339473</v>
      </c>
      <c r="AC86">
        <v>108204917.24105072</v>
      </c>
      <c r="AD86">
        <v>148288176.76671708</v>
      </c>
      <c r="AE86">
        <v>0</v>
      </c>
      <c r="AF86">
        <v>270504.59000000003</v>
      </c>
      <c r="AG86">
        <v>270504.59000000003</v>
      </c>
      <c r="AH86">
        <v>152995.97</v>
      </c>
      <c r="AI86">
        <v>-117508.62</v>
      </c>
      <c r="AJ86">
        <v>148487318.83105072</v>
      </c>
      <c r="AK86">
        <v>20.28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1298030.7488884616</v>
      </c>
      <c r="AR86">
        <v>0</v>
      </c>
      <c r="AS86">
        <v>30456993.942210145</v>
      </c>
      <c r="AT86">
        <v>17267324.400000002</v>
      </c>
      <c r="AU86">
        <v>0</v>
      </c>
      <c r="AV86">
        <v>0</v>
      </c>
    </row>
    <row r="87" spans="1:48" x14ac:dyDescent="0.25">
      <c r="A87">
        <v>2050</v>
      </c>
      <c r="B87" t="s">
        <v>231</v>
      </c>
      <c r="C87" t="s">
        <v>232</v>
      </c>
      <c r="D87" t="s">
        <v>233</v>
      </c>
      <c r="E87">
        <v>2049</v>
      </c>
      <c r="F87">
        <v>1854319</v>
      </c>
      <c r="G87">
        <v>0</v>
      </c>
      <c r="H87">
        <v>1854319</v>
      </c>
      <c r="I87">
        <v>687.09</v>
      </c>
      <c r="J87">
        <v>1</v>
      </c>
      <c r="K87">
        <v>0</v>
      </c>
      <c r="L87">
        <v>75.579899999999995</v>
      </c>
      <c r="M87">
        <v>4</v>
      </c>
      <c r="N87">
        <v>0</v>
      </c>
      <c r="O87">
        <v>0</v>
      </c>
      <c r="P87">
        <v>1.75</v>
      </c>
      <c r="Q87">
        <v>0</v>
      </c>
      <c r="R87">
        <v>0</v>
      </c>
      <c r="S87">
        <v>0</v>
      </c>
      <c r="U87">
        <v>0</v>
      </c>
      <c r="V87">
        <v>0</v>
      </c>
      <c r="W87">
        <v>917.79250000000002</v>
      </c>
      <c r="X87">
        <v>-0.75999999999999979</v>
      </c>
      <c r="Y87">
        <v>7685354.7073317822</v>
      </c>
      <c r="Z87">
        <v>244751.49999999997</v>
      </c>
      <c r="AA87">
        <v>7930106.2073317822</v>
      </c>
      <c r="AB87">
        <v>8640.4129553594976</v>
      </c>
      <c r="AC87">
        <v>6075787.2073317822</v>
      </c>
      <c r="AD87">
        <v>7933906.9005638957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7930106.2073317822</v>
      </c>
      <c r="AK87">
        <v>13.7</v>
      </c>
      <c r="AL87">
        <v>199.65</v>
      </c>
      <c r="AM87">
        <v>199.65</v>
      </c>
      <c r="AN87">
        <v>38316.54</v>
      </c>
      <c r="AO87">
        <v>38316.54</v>
      </c>
      <c r="AP87">
        <v>0</v>
      </c>
      <c r="AQ87">
        <v>51219.886125817808</v>
      </c>
      <c r="AR87">
        <v>0</v>
      </c>
      <c r="AS87">
        <v>1634971.5414663565</v>
      </c>
      <c r="AT87">
        <v>917792.5</v>
      </c>
      <c r="AU87">
        <v>0</v>
      </c>
      <c r="AV87">
        <v>0</v>
      </c>
    </row>
    <row r="88" spans="1:48" x14ac:dyDescent="0.25">
      <c r="A88">
        <v>2051</v>
      </c>
      <c r="B88" t="s">
        <v>234</v>
      </c>
      <c r="C88" t="s">
        <v>232</v>
      </c>
      <c r="D88" t="s">
        <v>235</v>
      </c>
      <c r="E88">
        <v>2049</v>
      </c>
      <c r="F88">
        <v>874</v>
      </c>
      <c r="G88">
        <v>0</v>
      </c>
      <c r="H88">
        <v>874</v>
      </c>
      <c r="I88">
        <v>7</v>
      </c>
      <c r="J88">
        <v>1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U88">
        <v>0</v>
      </c>
      <c r="V88">
        <v>0</v>
      </c>
      <c r="W88">
        <v>32.93</v>
      </c>
      <c r="X88">
        <v>-5.18</v>
      </c>
      <c r="Y88">
        <v>268947.38350568747</v>
      </c>
      <c r="Z88">
        <v>42272.1</v>
      </c>
      <c r="AA88">
        <v>311219.48350568744</v>
      </c>
      <c r="AB88">
        <v>9450.9408899388836</v>
      </c>
      <c r="AC88">
        <v>310345.48350568744</v>
      </c>
      <c r="AD88">
        <v>311352.48797187163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311219.48350568744</v>
      </c>
      <c r="AK88">
        <v>10.55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514.3571467473256</v>
      </c>
      <c r="AR88">
        <v>0</v>
      </c>
      <c r="AS88">
        <v>70698.31670113749</v>
      </c>
      <c r="AT88">
        <v>32930</v>
      </c>
      <c r="AU88">
        <v>0</v>
      </c>
      <c r="AV88">
        <v>0</v>
      </c>
    </row>
    <row r="89" spans="1:48" x14ac:dyDescent="0.25">
      <c r="A89">
        <v>2052</v>
      </c>
      <c r="B89" t="s">
        <v>236</v>
      </c>
      <c r="C89" t="s">
        <v>232</v>
      </c>
      <c r="D89" t="s">
        <v>237</v>
      </c>
      <c r="E89">
        <v>2049</v>
      </c>
      <c r="F89">
        <v>292103</v>
      </c>
      <c r="G89">
        <v>0</v>
      </c>
      <c r="H89">
        <v>292103</v>
      </c>
      <c r="I89">
        <v>25.65</v>
      </c>
      <c r="J89">
        <v>1</v>
      </c>
      <c r="K89">
        <v>0</v>
      </c>
      <c r="L89">
        <v>2.8214999999999999</v>
      </c>
      <c r="M89">
        <v>0</v>
      </c>
      <c r="N89">
        <v>0</v>
      </c>
      <c r="O89">
        <v>0</v>
      </c>
      <c r="P89">
        <v>0.75</v>
      </c>
      <c r="Q89">
        <v>0</v>
      </c>
      <c r="R89">
        <v>0</v>
      </c>
      <c r="S89">
        <v>0</v>
      </c>
      <c r="U89">
        <v>0</v>
      </c>
      <c r="V89">
        <v>0</v>
      </c>
      <c r="W89">
        <v>61.4</v>
      </c>
      <c r="X89">
        <v>-2.75</v>
      </c>
      <c r="Y89">
        <v>508439.27634662954</v>
      </c>
      <c r="Z89">
        <v>53354.700000000004</v>
      </c>
      <c r="AA89">
        <v>561793.97634662956</v>
      </c>
      <c r="AB89">
        <v>9149.7390284467365</v>
      </c>
      <c r="AC89">
        <v>269690.97634662956</v>
      </c>
      <c r="AD89">
        <v>562045.41844528867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561793.97634662956</v>
      </c>
      <c r="AK89">
        <v>17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1818.6182686101515</v>
      </c>
      <c r="AR89">
        <v>0</v>
      </c>
      <c r="AS89">
        <v>123029.7352693259</v>
      </c>
      <c r="AT89">
        <v>61400</v>
      </c>
      <c r="AU89">
        <v>0</v>
      </c>
      <c r="AV89">
        <v>0</v>
      </c>
    </row>
    <row r="90" spans="1:48" x14ac:dyDescent="0.25">
      <c r="A90">
        <v>2053</v>
      </c>
      <c r="B90" t="s">
        <v>238</v>
      </c>
      <c r="C90" t="s">
        <v>232</v>
      </c>
      <c r="D90" t="s">
        <v>239</v>
      </c>
      <c r="E90">
        <v>2049</v>
      </c>
      <c r="F90">
        <v>5052809</v>
      </c>
      <c r="G90">
        <v>0</v>
      </c>
      <c r="H90">
        <v>5052809</v>
      </c>
      <c r="I90">
        <v>2838.68</v>
      </c>
      <c r="J90">
        <v>1</v>
      </c>
      <c r="K90">
        <v>0</v>
      </c>
      <c r="L90">
        <v>312.25479999999999</v>
      </c>
      <c r="M90">
        <v>72.7</v>
      </c>
      <c r="N90">
        <v>0</v>
      </c>
      <c r="O90">
        <v>0</v>
      </c>
      <c r="P90">
        <v>8.75</v>
      </c>
      <c r="Q90">
        <v>0</v>
      </c>
      <c r="R90">
        <v>0</v>
      </c>
      <c r="S90">
        <v>0</v>
      </c>
      <c r="U90">
        <v>0</v>
      </c>
      <c r="V90">
        <v>0</v>
      </c>
      <c r="W90">
        <v>3822.8877000000002</v>
      </c>
      <c r="X90">
        <v>-1.75</v>
      </c>
      <c r="Y90">
        <v>31835051.440629628</v>
      </c>
      <c r="Z90">
        <v>1590360.0999999999</v>
      </c>
      <c r="AA90">
        <v>33425411.540629629</v>
      </c>
      <c r="AB90">
        <v>8743.4981520983802</v>
      </c>
      <c r="AC90">
        <v>28372602.540629629</v>
      </c>
      <c r="AD90">
        <v>33441155.155486982</v>
      </c>
      <c r="AE90">
        <v>0</v>
      </c>
      <c r="AF90">
        <v>5119.96</v>
      </c>
      <c r="AG90">
        <v>5119.96</v>
      </c>
      <c r="AH90">
        <v>81826.759999999995</v>
      </c>
      <c r="AI90">
        <v>76706.8</v>
      </c>
      <c r="AJ90">
        <v>33430531.50062963</v>
      </c>
      <c r="AK90">
        <v>23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230307.3049403468</v>
      </c>
      <c r="AR90">
        <v>0</v>
      </c>
      <c r="AS90">
        <v>7019519.6801259257</v>
      </c>
      <c r="AT90">
        <v>3822887.7</v>
      </c>
      <c r="AU90">
        <v>0</v>
      </c>
      <c r="AV90">
        <v>0</v>
      </c>
    </row>
    <row r="91" spans="1:48" x14ac:dyDescent="0.25">
      <c r="A91">
        <v>2054</v>
      </c>
      <c r="B91" t="s">
        <v>240</v>
      </c>
      <c r="C91" t="s">
        <v>241</v>
      </c>
      <c r="D91" t="s">
        <v>242</v>
      </c>
      <c r="E91">
        <v>2025</v>
      </c>
      <c r="F91">
        <v>15476721</v>
      </c>
      <c r="G91">
        <v>0</v>
      </c>
      <c r="H91">
        <v>15476721</v>
      </c>
      <c r="I91">
        <v>6128.02</v>
      </c>
      <c r="J91">
        <v>1</v>
      </c>
      <c r="K91">
        <v>0</v>
      </c>
      <c r="L91">
        <v>674.08219999999994</v>
      </c>
      <c r="M91">
        <v>12.1</v>
      </c>
      <c r="N91">
        <v>0</v>
      </c>
      <c r="O91">
        <v>0</v>
      </c>
      <c r="P91">
        <v>14</v>
      </c>
      <c r="Q91">
        <v>0</v>
      </c>
      <c r="R91">
        <v>0</v>
      </c>
      <c r="S91">
        <v>0</v>
      </c>
      <c r="U91">
        <v>0</v>
      </c>
      <c r="V91">
        <v>0</v>
      </c>
      <c r="W91">
        <v>7161.5871999999999</v>
      </c>
      <c r="X91">
        <v>1.3900000000000006</v>
      </c>
      <c r="Y91">
        <v>60688597.621069491</v>
      </c>
      <c r="Z91">
        <v>2207975</v>
      </c>
      <c r="AA91">
        <v>62896572.621069491</v>
      </c>
      <c r="AB91">
        <v>8782.4906497081392</v>
      </c>
      <c r="AC91">
        <v>47419851.621069491</v>
      </c>
      <c r="AD91">
        <v>62926585.385740571</v>
      </c>
      <c r="AE91">
        <v>0</v>
      </c>
      <c r="AF91">
        <v>85332.68</v>
      </c>
      <c r="AG91">
        <v>85332.68</v>
      </c>
      <c r="AH91">
        <v>39457.72</v>
      </c>
      <c r="AI91">
        <v>-45874.96</v>
      </c>
      <c r="AJ91">
        <v>62981905.301069491</v>
      </c>
      <c r="AK91">
        <v>10.95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550019.7666081913</v>
      </c>
      <c r="AR91">
        <v>0</v>
      </c>
      <c r="AS91">
        <v>13028801.068213899</v>
      </c>
      <c r="AT91">
        <v>7161587.2000000002</v>
      </c>
      <c r="AU91">
        <v>0</v>
      </c>
      <c r="AV91">
        <v>0</v>
      </c>
    </row>
    <row r="92" spans="1:48" x14ac:dyDescent="0.25">
      <c r="A92">
        <v>2055</v>
      </c>
      <c r="B92" t="s">
        <v>243</v>
      </c>
      <c r="C92" t="s">
        <v>241</v>
      </c>
      <c r="D92" t="s">
        <v>244</v>
      </c>
      <c r="E92">
        <v>2025</v>
      </c>
      <c r="F92">
        <v>17576134</v>
      </c>
      <c r="G92">
        <v>0</v>
      </c>
      <c r="H92">
        <v>17576134</v>
      </c>
      <c r="I92">
        <v>4755.97</v>
      </c>
      <c r="J92">
        <v>1</v>
      </c>
      <c r="K92">
        <v>0</v>
      </c>
      <c r="L92">
        <v>523.1567</v>
      </c>
      <c r="M92">
        <v>11.5</v>
      </c>
      <c r="N92">
        <v>0</v>
      </c>
      <c r="O92">
        <v>0</v>
      </c>
      <c r="P92">
        <v>14.5</v>
      </c>
      <c r="Q92">
        <v>0</v>
      </c>
      <c r="R92">
        <v>0</v>
      </c>
      <c r="S92">
        <v>0</v>
      </c>
      <c r="U92">
        <v>0</v>
      </c>
      <c r="V92">
        <v>0</v>
      </c>
      <c r="W92">
        <v>5781.9317000000001</v>
      </c>
      <c r="X92">
        <v>0.91999999999999993</v>
      </c>
      <c r="Y92">
        <v>48870188.389752395</v>
      </c>
      <c r="Z92">
        <v>3099182.0999999996</v>
      </c>
      <c r="AA92">
        <v>51969370.489752397</v>
      </c>
      <c r="AB92">
        <v>8988.2366631470923</v>
      </c>
      <c r="AC92">
        <v>34393236.489752397</v>
      </c>
      <c r="AD92">
        <v>51993538.612283923</v>
      </c>
      <c r="AE92">
        <v>1262.9280000000001</v>
      </c>
      <c r="AF92">
        <v>239518.16</v>
      </c>
      <c r="AG92">
        <v>239518.16</v>
      </c>
      <c r="AH92">
        <v>209691.64</v>
      </c>
      <c r="AI92">
        <v>-29826.52</v>
      </c>
      <c r="AJ92">
        <v>52210151.577752396</v>
      </c>
      <c r="AK92">
        <v>12.58</v>
      </c>
      <c r="AL92">
        <v>307.7</v>
      </c>
      <c r="AM92">
        <v>307.7</v>
      </c>
      <c r="AN92">
        <v>59053.33</v>
      </c>
      <c r="AO92">
        <v>59053.33</v>
      </c>
      <c r="AP92">
        <v>0</v>
      </c>
      <c r="AQ92">
        <v>421050.93362203159</v>
      </c>
      <c r="AR92">
        <v>0</v>
      </c>
      <c r="AS92">
        <v>11055901.43155048</v>
      </c>
      <c r="AT92">
        <v>5781931.7000000002</v>
      </c>
      <c r="AU92">
        <v>0</v>
      </c>
      <c r="AV92">
        <v>0</v>
      </c>
    </row>
    <row r="93" spans="1:48" x14ac:dyDescent="0.25">
      <c r="A93">
        <v>2056</v>
      </c>
      <c r="B93" t="s">
        <v>245</v>
      </c>
      <c r="C93" t="s">
        <v>246</v>
      </c>
      <c r="D93" t="s">
        <v>247</v>
      </c>
      <c r="E93">
        <v>2025</v>
      </c>
      <c r="F93">
        <v>6609854</v>
      </c>
      <c r="G93">
        <v>0</v>
      </c>
      <c r="H93">
        <v>6609854</v>
      </c>
      <c r="I93">
        <v>2914.05</v>
      </c>
      <c r="J93">
        <v>1</v>
      </c>
      <c r="K93">
        <v>0</v>
      </c>
      <c r="L93">
        <v>320.5455</v>
      </c>
      <c r="M93">
        <v>13.2</v>
      </c>
      <c r="N93">
        <v>0</v>
      </c>
      <c r="O93">
        <v>0</v>
      </c>
      <c r="P93">
        <v>15.75</v>
      </c>
      <c r="Q93">
        <v>0</v>
      </c>
      <c r="R93">
        <v>0</v>
      </c>
      <c r="S93">
        <v>0</v>
      </c>
      <c r="U93">
        <v>0</v>
      </c>
      <c r="V93">
        <v>0</v>
      </c>
      <c r="W93">
        <v>3536.3959</v>
      </c>
      <c r="X93">
        <v>-1.2400000000000002</v>
      </c>
      <c r="Y93">
        <v>29533553.265295208</v>
      </c>
      <c r="Z93">
        <v>1043307.9999999999</v>
      </c>
      <c r="AA93">
        <v>30576861.265295208</v>
      </c>
      <c r="AB93">
        <v>8646.3343273571845</v>
      </c>
      <c r="AC93">
        <v>23967007.265295208</v>
      </c>
      <c r="AD93">
        <v>30591466.70385858</v>
      </c>
      <c r="AE93">
        <v>0</v>
      </c>
      <c r="AF93">
        <v>0</v>
      </c>
      <c r="AG93">
        <v>0</v>
      </c>
      <c r="AH93">
        <v>43177.26</v>
      </c>
      <c r="AI93">
        <v>43177.26</v>
      </c>
      <c r="AJ93">
        <v>30576861.265295208</v>
      </c>
      <c r="AK93">
        <v>13.62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255963.81812133122</v>
      </c>
      <c r="AR93">
        <v>0</v>
      </c>
      <c r="AS93">
        <v>6332669.3050590418</v>
      </c>
      <c r="AT93">
        <v>3536395.9</v>
      </c>
      <c r="AU93">
        <v>0</v>
      </c>
      <c r="AV93">
        <v>0</v>
      </c>
    </row>
    <row r="94" spans="1:48" x14ac:dyDescent="0.25">
      <c r="A94">
        <v>2057</v>
      </c>
      <c r="B94" t="s">
        <v>248</v>
      </c>
      <c r="C94" t="s">
        <v>246</v>
      </c>
      <c r="D94" t="s">
        <v>249</v>
      </c>
      <c r="E94">
        <v>2025</v>
      </c>
      <c r="F94">
        <v>17298264</v>
      </c>
      <c r="G94">
        <v>0</v>
      </c>
      <c r="H94">
        <v>17298264</v>
      </c>
      <c r="I94">
        <v>6764.86</v>
      </c>
      <c r="J94">
        <v>1</v>
      </c>
      <c r="K94">
        <v>0</v>
      </c>
      <c r="L94">
        <v>744.13459999999998</v>
      </c>
      <c r="M94">
        <v>14.4</v>
      </c>
      <c r="N94">
        <v>0</v>
      </c>
      <c r="O94">
        <v>0</v>
      </c>
      <c r="P94">
        <v>9.75</v>
      </c>
      <c r="Q94">
        <v>0</v>
      </c>
      <c r="R94">
        <v>0</v>
      </c>
      <c r="S94">
        <v>0</v>
      </c>
      <c r="U94">
        <v>0</v>
      </c>
      <c r="V94">
        <v>0</v>
      </c>
      <c r="W94">
        <v>8459.4045999999998</v>
      </c>
      <c r="X94">
        <v>-0.26999999999999957</v>
      </c>
      <c r="Y94">
        <v>71030496.162156448</v>
      </c>
      <c r="Z94">
        <v>2985030.3</v>
      </c>
      <c r="AA94">
        <v>74015526.462156445</v>
      </c>
      <c r="AB94">
        <v>8749.4959706923637</v>
      </c>
      <c r="AC94">
        <v>56717262.462156445</v>
      </c>
      <c r="AD94">
        <v>74050653.679613262</v>
      </c>
      <c r="AE94">
        <v>0</v>
      </c>
      <c r="AF94">
        <v>70478.820000000007</v>
      </c>
      <c r="AG94">
        <v>70478.820000000007</v>
      </c>
      <c r="AH94">
        <v>50333.89</v>
      </c>
      <c r="AI94">
        <v>-20144.93</v>
      </c>
      <c r="AJ94">
        <v>74086005.282156438</v>
      </c>
      <c r="AK94">
        <v>13.55</v>
      </c>
      <c r="AL94">
        <v>381.18</v>
      </c>
      <c r="AM94">
        <v>381.18</v>
      </c>
      <c r="AN94">
        <v>73155.509999999995</v>
      </c>
      <c r="AO94">
        <v>73155.509999999995</v>
      </c>
      <c r="AP94">
        <v>0</v>
      </c>
      <c r="AQ94">
        <v>586184.32187866874</v>
      </c>
      <c r="AR94">
        <v>836257.67</v>
      </c>
      <c r="AS94">
        <v>15410178.130431289</v>
      </c>
      <c r="AT94">
        <v>8459404.5999999996</v>
      </c>
      <c r="AU94">
        <v>836257.67</v>
      </c>
      <c r="AV94">
        <v>0</v>
      </c>
    </row>
    <row r="95" spans="1:48" x14ac:dyDescent="0.25">
      <c r="A95">
        <v>2059</v>
      </c>
      <c r="B95" t="s">
        <v>250</v>
      </c>
      <c r="C95" t="s">
        <v>251</v>
      </c>
      <c r="D95" t="s">
        <v>252</v>
      </c>
      <c r="E95">
        <v>2058</v>
      </c>
      <c r="F95">
        <v>2837655</v>
      </c>
      <c r="G95">
        <v>0</v>
      </c>
      <c r="H95">
        <v>2837655</v>
      </c>
      <c r="I95">
        <v>726.58</v>
      </c>
      <c r="J95">
        <v>1</v>
      </c>
      <c r="K95">
        <v>0</v>
      </c>
      <c r="L95">
        <v>79.9238</v>
      </c>
      <c r="M95">
        <v>1.8</v>
      </c>
      <c r="N95">
        <v>0</v>
      </c>
      <c r="O95">
        <v>0</v>
      </c>
      <c r="P95">
        <v>3.5</v>
      </c>
      <c r="Q95">
        <v>0</v>
      </c>
      <c r="R95">
        <v>0</v>
      </c>
      <c r="S95">
        <v>0</v>
      </c>
      <c r="U95">
        <v>0</v>
      </c>
      <c r="V95">
        <v>0</v>
      </c>
      <c r="W95">
        <v>995.51210000000003</v>
      </c>
      <c r="X95">
        <v>-1.08</v>
      </c>
      <c r="Y95">
        <v>8321275.6657255162</v>
      </c>
      <c r="Z95">
        <v>248708.59999999998</v>
      </c>
      <c r="AA95">
        <v>8569984.2657255158</v>
      </c>
      <c r="AB95">
        <v>8608.6188864259057</v>
      </c>
      <c r="AC95">
        <v>5732329.2657255158</v>
      </c>
      <c r="AD95">
        <v>8574099.4454809949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8569984.2657255158</v>
      </c>
      <c r="AK95">
        <v>14.81</v>
      </c>
      <c r="AL95">
        <v>233.5</v>
      </c>
      <c r="AM95">
        <v>233.5</v>
      </c>
      <c r="AN95">
        <v>44812.98</v>
      </c>
      <c r="AO95">
        <v>44812.98</v>
      </c>
      <c r="AP95">
        <v>0</v>
      </c>
      <c r="AQ95">
        <v>52826.116539237002</v>
      </c>
      <c r="AR95">
        <v>0</v>
      </c>
      <c r="AS95">
        <v>1763738.5731451032</v>
      </c>
      <c r="AT95">
        <v>995512.1</v>
      </c>
      <c r="AU95">
        <v>0</v>
      </c>
      <c r="AV95">
        <v>0</v>
      </c>
    </row>
    <row r="96" spans="1:48" x14ac:dyDescent="0.25">
      <c r="A96">
        <v>2060</v>
      </c>
      <c r="B96" t="s">
        <v>253</v>
      </c>
      <c r="C96" t="s">
        <v>251</v>
      </c>
      <c r="D96" t="s">
        <v>254</v>
      </c>
      <c r="E96">
        <v>2058</v>
      </c>
      <c r="F96">
        <v>380695</v>
      </c>
      <c r="G96">
        <v>0</v>
      </c>
      <c r="H96">
        <v>380695</v>
      </c>
      <c r="I96">
        <v>202</v>
      </c>
      <c r="J96">
        <v>1</v>
      </c>
      <c r="K96">
        <v>0</v>
      </c>
      <c r="L96">
        <v>22.22</v>
      </c>
      <c r="M96">
        <v>0.3</v>
      </c>
      <c r="N96">
        <v>0</v>
      </c>
      <c r="O96">
        <v>0</v>
      </c>
      <c r="P96">
        <v>0.25</v>
      </c>
      <c r="Q96">
        <v>0</v>
      </c>
      <c r="R96">
        <v>0</v>
      </c>
      <c r="S96">
        <v>0</v>
      </c>
      <c r="U96">
        <v>0</v>
      </c>
      <c r="V96">
        <v>0</v>
      </c>
      <c r="W96">
        <v>338.67</v>
      </c>
      <c r="X96">
        <v>0.1899999999999995</v>
      </c>
      <c r="Y96">
        <v>2850965.0279839206</v>
      </c>
      <c r="Z96">
        <v>46534.6</v>
      </c>
      <c r="AA96">
        <v>2897499.6279839207</v>
      </c>
      <c r="AB96">
        <v>8555.5249298252602</v>
      </c>
      <c r="AC96">
        <v>2516804.6279839207</v>
      </c>
      <c r="AD96">
        <v>2898909.5360362474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2897499.6279839207</v>
      </c>
      <c r="AK96">
        <v>17.559999999999999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4455.7084539024427</v>
      </c>
      <c r="AR96">
        <v>0</v>
      </c>
      <c r="AS96">
        <v>588806.84559678414</v>
      </c>
      <c r="AT96">
        <v>338670</v>
      </c>
      <c r="AU96">
        <v>0</v>
      </c>
      <c r="AV96">
        <v>0</v>
      </c>
    </row>
    <row r="97" spans="1:48" x14ac:dyDescent="0.25">
      <c r="A97">
        <v>2061</v>
      </c>
      <c r="B97" t="s">
        <v>255</v>
      </c>
      <c r="C97" t="s">
        <v>251</v>
      </c>
      <c r="D97" t="s">
        <v>256</v>
      </c>
      <c r="E97">
        <v>2058</v>
      </c>
      <c r="F97">
        <v>941820</v>
      </c>
      <c r="G97">
        <v>0</v>
      </c>
      <c r="H97">
        <v>941820</v>
      </c>
      <c r="I97">
        <v>222.15</v>
      </c>
      <c r="J97">
        <v>1</v>
      </c>
      <c r="K97">
        <v>0</v>
      </c>
      <c r="L97">
        <v>24.436499999999999</v>
      </c>
      <c r="M97">
        <v>11.7</v>
      </c>
      <c r="N97">
        <v>0</v>
      </c>
      <c r="O97">
        <v>0</v>
      </c>
      <c r="P97">
        <v>0.75</v>
      </c>
      <c r="Q97">
        <v>0</v>
      </c>
      <c r="R97">
        <v>0</v>
      </c>
      <c r="S97">
        <v>0</v>
      </c>
      <c r="U97">
        <v>0</v>
      </c>
      <c r="V97">
        <v>0</v>
      </c>
      <c r="W97">
        <v>403.57900000000001</v>
      </c>
      <c r="X97">
        <v>3.4500000000000011</v>
      </c>
      <c r="Y97">
        <v>3458842.2311840188</v>
      </c>
      <c r="Z97">
        <v>360099.9</v>
      </c>
      <c r="AA97">
        <v>3818942.1311840187</v>
      </c>
      <c r="AB97">
        <v>9462.6879277267126</v>
      </c>
      <c r="AC97">
        <v>2877122.1311840187</v>
      </c>
      <c r="AD97">
        <v>3820652.6570816031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3818942.1311840187</v>
      </c>
      <c r="AK97">
        <v>8.81</v>
      </c>
      <c r="AL97">
        <v>81.680000000000007</v>
      </c>
      <c r="AM97">
        <v>81.680000000000007</v>
      </c>
      <c r="AN97">
        <v>15675.91</v>
      </c>
      <c r="AO97">
        <v>15675.91</v>
      </c>
      <c r="AP97">
        <v>0</v>
      </c>
      <c r="AQ97">
        <v>16217.042006859734</v>
      </c>
      <c r="AR97">
        <v>0</v>
      </c>
      <c r="AS97">
        <v>835808.40623680374</v>
      </c>
      <c r="AT97">
        <v>403579</v>
      </c>
      <c r="AU97">
        <v>0</v>
      </c>
      <c r="AV97">
        <v>0</v>
      </c>
    </row>
    <row r="98" spans="1:48" x14ac:dyDescent="0.25">
      <c r="A98">
        <v>2062</v>
      </c>
      <c r="B98" t="s">
        <v>257</v>
      </c>
      <c r="C98" t="s">
        <v>251</v>
      </c>
      <c r="D98" t="s">
        <v>258</v>
      </c>
      <c r="E98">
        <v>2058</v>
      </c>
      <c r="F98">
        <v>38695</v>
      </c>
      <c r="G98">
        <v>0</v>
      </c>
      <c r="H98">
        <v>38695</v>
      </c>
      <c r="I98">
        <v>9.81</v>
      </c>
      <c r="J98">
        <v>1</v>
      </c>
      <c r="K98">
        <v>0</v>
      </c>
      <c r="L98">
        <v>1.0790999999999999</v>
      </c>
      <c r="M98">
        <v>1.6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U98">
        <v>0</v>
      </c>
      <c r="V98">
        <v>0</v>
      </c>
      <c r="W98">
        <v>38.7791</v>
      </c>
      <c r="X98">
        <v>-1.1799999999999997</v>
      </c>
      <c r="Y98">
        <v>323965.14912947302</v>
      </c>
      <c r="Z98">
        <v>51498.9</v>
      </c>
      <c r="AA98">
        <v>375464.04912947305</v>
      </c>
      <c r="AB98">
        <v>9682.123853557021</v>
      </c>
      <c r="AC98">
        <v>336769.04912947305</v>
      </c>
      <c r="AD98">
        <v>375624.26192336821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375464.04912947305</v>
      </c>
      <c r="AK98">
        <v>8.1999999999999993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636.2550163628805</v>
      </c>
      <c r="AR98">
        <v>0</v>
      </c>
      <c r="AS98">
        <v>85392.589825894625</v>
      </c>
      <c r="AT98">
        <v>38779.1</v>
      </c>
      <c r="AU98">
        <v>0</v>
      </c>
      <c r="AV98">
        <v>0</v>
      </c>
    </row>
    <row r="99" spans="1:48" x14ac:dyDescent="0.25">
      <c r="A99">
        <v>2063</v>
      </c>
      <c r="B99" t="s">
        <v>259</v>
      </c>
      <c r="C99" t="s">
        <v>251</v>
      </c>
      <c r="D99" t="s">
        <v>260</v>
      </c>
      <c r="E99">
        <v>2058</v>
      </c>
      <c r="F99">
        <v>207614</v>
      </c>
      <c r="G99">
        <v>0</v>
      </c>
      <c r="H99">
        <v>207614</v>
      </c>
      <c r="I99">
        <v>11.53</v>
      </c>
      <c r="J99">
        <v>1</v>
      </c>
      <c r="K99">
        <v>0</v>
      </c>
      <c r="L99">
        <v>1.2683</v>
      </c>
      <c r="M99">
        <v>1.1000000000000001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U99">
        <v>0</v>
      </c>
      <c r="V99">
        <v>0</v>
      </c>
      <c r="W99">
        <v>37.630800000000001</v>
      </c>
      <c r="X99">
        <v>-8.18</v>
      </c>
      <c r="Y99">
        <v>302065.85961689719</v>
      </c>
      <c r="Z99">
        <v>44273.700000000004</v>
      </c>
      <c r="AA99">
        <v>346339.5596168972</v>
      </c>
      <c r="AB99">
        <v>9203.6193654372801</v>
      </c>
      <c r="AC99">
        <v>138725.5596168972</v>
      </c>
      <c r="AD99">
        <v>346488.94239908725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346339.5596168972</v>
      </c>
      <c r="AK99">
        <v>22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767.03798363793919</v>
      </c>
      <c r="AR99">
        <v>0</v>
      </c>
      <c r="AS99">
        <v>78122.651923379439</v>
      </c>
      <c r="AT99">
        <v>37630.800000000003</v>
      </c>
      <c r="AU99">
        <v>0</v>
      </c>
      <c r="AV99">
        <v>0</v>
      </c>
    </row>
    <row r="100" spans="1:48" x14ac:dyDescent="0.25">
      <c r="A100">
        <v>2081</v>
      </c>
      <c r="B100" t="s">
        <v>261</v>
      </c>
      <c r="C100" t="s">
        <v>262</v>
      </c>
      <c r="D100" t="s">
        <v>263</v>
      </c>
      <c r="E100">
        <v>2064</v>
      </c>
      <c r="F100">
        <v>3249280</v>
      </c>
      <c r="G100">
        <v>0</v>
      </c>
      <c r="H100">
        <v>3249280</v>
      </c>
      <c r="I100">
        <v>1027.5999999999999</v>
      </c>
      <c r="J100">
        <v>1</v>
      </c>
      <c r="K100">
        <v>0</v>
      </c>
      <c r="L100">
        <v>113.036</v>
      </c>
      <c r="M100">
        <v>4.7</v>
      </c>
      <c r="N100">
        <v>0</v>
      </c>
      <c r="O100">
        <v>0</v>
      </c>
      <c r="P100">
        <v>1.75</v>
      </c>
      <c r="Q100">
        <v>0</v>
      </c>
      <c r="R100">
        <v>0</v>
      </c>
      <c r="S100">
        <v>0</v>
      </c>
      <c r="U100">
        <v>0</v>
      </c>
      <c r="V100">
        <v>0</v>
      </c>
      <c r="W100">
        <v>1209.306</v>
      </c>
      <c r="X100">
        <v>-0.66999999999999993</v>
      </c>
      <c r="Y100">
        <v>10131497.300566031</v>
      </c>
      <c r="Z100">
        <v>358855.69999999995</v>
      </c>
      <c r="AA100">
        <v>10490353.00056603</v>
      </c>
      <c r="AB100">
        <v>8674.6886235295533</v>
      </c>
      <c r="AC100">
        <v>7241073.0005660299</v>
      </c>
      <c r="AD100">
        <v>10495363.402126897</v>
      </c>
      <c r="AE100">
        <v>0</v>
      </c>
      <c r="AF100">
        <v>46580.55</v>
      </c>
      <c r="AG100">
        <v>46580.55</v>
      </c>
      <c r="AH100">
        <v>37211.17</v>
      </c>
      <c r="AI100">
        <v>-9369.3799999999992</v>
      </c>
      <c r="AJ100">
        <v>10536933.550566031</v>
      </c>
      <c r="AK100">
        <v>17</v>
      </c>
      <c r="AL100">
        <v>329.91</v>
      </c>
      <c r="AM100">
        <v>329.91</v>
      </c>
      <c r="AN100">
        <v>63315.85</v>
      </c>
      <c r="AO100">
        <v>63315.85</v>
      </c>
      <c r="AP100">
        <v>0</v>
      </c>
      <c r="AQ100">
        <v>110779.69299597843</v>
      </c>
      <c r="AR100">
        <v>0</v>
      </c>
      <c r="AS100">
        <v>2177283.9741132059</v>
      </c>
      <c r="AT100">
        <v>1209306</v>
      </c>
      <c r="AU100">
        <v>0</v>
      </c>
      <c r="AV100">
        <v>0</v>
      </c>
    </row>
    <row r="101" spans="1:48" x14ac:dyDescent="0.25">
      <c r="A101">
        <v>2082</v>
      </c>
      <c r="B101" t="s">
        <v>264</v>
      </c>
      <c r="C101" t="s">
        <v>262</v>
      </c>
      <c r="D101" t="s">
        <v>265</v>
      </c>
      <c r="E101">
        <v>2064</v>
      </c>
      <c r="F101">
        <v>75807978</v>
      </c>
      <c r="G101">
        <v>0</v>
      </c>
      <c r="H101">
        <v>75807978</v>
      </c>
      <c r="I101">
        <v>17093.79</v>
      </c>
      <c r="J101">
        <v>1</v>
      </c>
      <c r="K101">
        <v>0</v>
      </c>
      <c r="L101">
        <v>1880.3169</v>
      </c>
      <c r="M101">
        <v>77.599999999999994</v>
      </c>
      <c r="N101">
        <v>0</v>
      </c>
      <c r="O101">
        <v>0</v>
      </c>
      <c r="P101">
        <v>33.25</v>
      </c>
      <c r="Q101">
        <v>0</v>
      </c>
      <c r="R101">
        <v>0</v>
      </c>
      <c r="S101">
        <v>0</v>
      </c>
      <c r="U101">
        <v>0</v>
      </c>
      <c r="V101">
        <v>0</v>
      </c>
      <c r="W101">
        <v>20052.401900000001</v>
      </c>
      <c r="X101">
        <v>-0.25</v>
      </c>
      <c r="Y101">
        <v>168391349.08650881</v>
      </c>
      <c r="Z101">
        <v>5847492</v>
      </c>
      <c r="AA101">
        <v>174238841.08650881</v>
      </c>
      <c r="AB101">
        <v>8689.1755888110747</v>
      </c>
      <c r="AC101">
        <v>98430863.086508811</v>
      </c>
      <c r="AD101">
        <v>174322116.86039197</v>
      </c>
      <c r="AE101">
        <v>0</v>
      </c>
      <c r="AF101">
        <v>1278710.2</v>
      </c>
      <c r="AG101">
        <v>1278710.2</v>
      </c>
      <c r="AH101">
        <v>1453267.77</v>
      </c>
      <c r="AI101">
        <v>174557.57</v>
      </c>
      <c r="AJ101">
        <v>175517551.2865088</v>
      </c>
      <c r="AK101">
        <v>17.829999999999998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1794922.3050801454</v>
      </c>
      <c r="AR101">
        <v>0</v>
      </c>
      <c r="AS101">
        <v>36307920.171301767</v>
      </c>
      <c r="AT101">
        <v>20052401.900000002</v>
      </c>
      <c r="AU101">
        <v>0</v>
      </c>
      <c r="AV101">
        <v>0</v>
      </c>
    </row>
    <row r="102" spans="1:48" x14ac:dyDescent="0.25">
      <c r="A102">
        <v>2083</v>
      </c>
      <c r="B102" t="s">
        <v>266</v>
      </c>
      <c r="C102" t="s">
        <v>262</v>
      </c>
      <c r="D102" t="s">
        <v>267</v>
      </c>
      <c r="E102">
        <v>2064</v>
      </c>
      <c r="F102">
        <v>28566735</v>
      </c>
      <c r="G102">
        <v>0</v>
      </c>
      <c r="H102">
        <v>28566735</v>
      </c>
      <c r="I102">
        <v>10250.25</v>
      </c>
      <c r="J102">
        <v>1</v>
      </c>
      <c r="K102">
        <v>0</v>
      </c>
      <c r="L102">
        <v>1127.5274999999999</v>
      </c>
      <c r="M102">
        <v>259.10000000000002</v>
      </c>
      <c r="N102">
        <v>0</v>
      </c>
      <c r="O102">
        <v>0</v>
      </c>
      <c r="P102">
        <v>23.75</v>
      </c>
      <c r="Q102">
        <v>0</v>
      </c>
      <c r="R102">
        <v>0</v>
      </c>
      <c r="S102">
        <v>0</v>
      </c>
      <c r="U102">
        <v>0</v>
      </c>
      <c r="V102">
        <v>0</v>
      </c>
      <c r="W102">
        <v>12729.137000000001</v>
      </c>
      <c r="X102">
        <v>-0.17999999999999972</v>
      </c>
      <c r="Y102">
        <v>106935383.42176813</v>
      </c>
      <c r="Z102">
        <v>4199442.8</v>
      </c>
      <c r="AA102">
        <v>111134826.22176813</v>
      </c>
      <c r="AB102">
        <v>8730.7431934912893</v>
      </c>
      <c r="AC102">
        <v>82568091.221768126</v>
      </c>
      <c r="AD102">
        <v>111187709.73899302</v>
      </c>
      <c r="AE102">
        <v>0</v>
      </c>
      <c r="AF102">
        <v>426663.4</v>
      </c>
      <c r="AG102">
        <v>426663.4</v>
      </c>
      <c r="AH102">
        <v>614705.05000000005</v>
      </c>
      <c r="AI102">
        <v>188041.65</v>
      </c>
      <c r="AJ102">
        <v>111561489.62176813</v>
      </c>
      <c r="AK102">
        <v>15.38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1117999.9279812693</v>
      </c>
      <c r="AR102">
        <v>7865279.5599999996</v>
      </c>
      <c r="AS102">
        <v>23189794.814353626</v>
      </c>
      <c r="AT102">
        <v>12729137</v>
      </c>
      <c r="AU102">
        <v>7865279.5599999996</v>
      </c>
      <c r="AV102">
        <v>0</v>
      </c>
    </row>
    <row r="103" spans="1:48" x14ac:dyDescent="0.25">
      <c r="A103">
        <v>2084</v>
      </c>
      <c r="B103" t="s">
        <v>268</v>
      </c>
      <c r="C103" t="s">
        <v>262</v>
      </c>
      <c r="D103" t="s">
        <v>269</v>
      </c>
      <c r="E103">
        <v>2064</v>
      </c>
      <c r="F103">
        <v>5890718</v>
      </c>
      <c r="G103">
        <v>0</v>
      </c>
      <c r="H103">
        <v>5890718</v>
      </c>
      <c r="I103">
        <v>1512.35</v>
      </c>
      <c r="J103">
        <v>1</v>
      </c>
      <c r="K103">
        <v>0</v>
      </c>
      <c r="L103">
        <v>166.35849999999999</v>
      </c>
      <c r="M103">
        <v>43.1</v>
      </c>
      <c r="N103">
        <v>0</v>
      </c>
      <c r="O103">
        <v>0</v>
      </c>
      <c r="P103">
        <v>5.75</v>
      </c>
      <c r="Q103">
        <v>0</v>
      </c>
      <c r="R103">
        <v>0</v>
      </c>
      <c r="S103">
        <v>0</v>
      </c>
      <c r="U103">
        <v>0</v>
      </c>
      <c r="V103">
        <v>0</v>
      </c>
      <c r="W103">
        <v>1805.1434999999999</v>
      </c>
      <c r="X103">
        <v>0.84999999999999964</v>
      </c>
      <c r="Y103">
        <v>15251575.954401392</v>
      </c>
      <c r="Z103">
        <v>712940.89999999991</v>
      </c>
      <c r="AA103">
        <v>15964516.854401393</v>
      </c>
      <c r="AB103">
        <v>8843.904572905918</v>
      </c>
      <c r="AC103">
        <v>10073798.854401393</v>
      </c>
      <c r="AD103">
        <v>15972059.324946526</v>
      </c>
      <c r="AE103">
        <v>0</v>
      </c>
      <c r="AF103">
        <v>42666.34</v>
      </c>
      <c r="AG103">
        <v>42666.34</v>
      </c>
      <c r="AH103">
        <v>36927.01</v>
      </c>
      <c r="AI103">
        <v>-5739.33</v>
      </c>
      <c r="AJ103">
        <v>16007183.194401393</v>
      </c>
      <c r="AK103">
        <v>15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156940.91752346981</v>
      </c>
      <c r="AR103">
        <v>0</v>
      </c>
      <c r="AS103">
        <v>3342876.9528802787</v>
      </c>
      <c r="AT103">
        <v>1805143.5</v>
      </c>
      <c r="AU103">
        <v>0</v>
      </c>
      <c r="AV103">
        <v>0</v>
      </c>
    </row>
    <row r="104" spans="1:48" x14ac:dyDescent="0.25">
      <c r="A104">
        <v>2085</v>
      </c>
      <c r="B104" t="s">
        <v>270</v>
      </c>
      <c r="C104" t="s">
        <v>262</v>
      </c>
      <c r="D104" t="s">
        <v>271</v>
      </c>
      <c r="E104">
        <v>2064</v>
      </c>
      <c r="F104">
        <v>1503083</v>
      </c>
      <c r="G104">
        <v>0</v>
      </c>
      <c r="H104">
        <v>1503083</v>
      </c>
      <c r="I104">
        <v>155.69</v>
      </c>
      <c r="J104">
        <v>1</v>
      </c>
      <c r="K104">
        <v>0</v>
      </c>
      <c r="L104">
        <v>17.125900000000001</v>
      </c>
      <c r="M104">
        <v>3.5</v>
      </c>
      <c r="N104">
        <v>0</v>
      </c>
      <c r="O104">
        <v>0</v>
      </c>
      <c r="P104">
        <v>1</v>
      </c>
      <c r="Q104">
        <v>0</v>
      </c>
      <c r="R104">
        <v>0</v>
      </c>
      <c r="S104">
        <v>0</v>
      </c>
      <c r="U104">
        <v>0</v>
      </c>
      <c r="V104">
        <v>0</v>
      </c>
      <c r="W104">
        <v>303.01839999999999</v>
      </c>
      <c r="X104">
        <v>-3.5999999999999996</v>
      </c>
      <c r="Y104">
        <v>2497192.7099389299</v>
      </c>
      <c r="Z104">
        <v>188620.80000000002</v>
      </c>
      <c r="AA104">
        <v>2685813.5099389297</v>
      </c>
      <c r="AB104">
        <v>8863.5327423645886</v>
      </c>
      <c r="AC104">
        <v>1182730.5099389297</v>
      </c>
      <c r="AD104">
        <v>2687048.4644456999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2685813.5099389297</v>
      </c>
      <c r="AK104">
        <v>17.37</v>
      </c>
      <c r="AL104">
        <v>54.19</v>
      </c>
      <c r="AM104">
        <v>54.19</v>
      </c>
      <c r="AN104">
        <v>10400.07</v>
      </c>
      <c r="AO104">
        <v>10400.07</v>
      </c>
      <c r="AP104">
        <v>0</v>
      </c>
      <c r="AQ104">
        <v>16199.656730382492</v>
      </c>
      <c r="AR104">
        <v>0</v>
      </c>
      <c r="AS104">
        <v>574886.8619877859</v>
      </c>
      <c r="AT104">
        <v>303018.39999999997</v>
      </c>
      <c r="AU104">
        <v>0</v>
      </c>
      <c r="AV104">
        <v>0</v>
      </c>
    </row>
    <row r="105" spans="1:48" x14ac:dyDescent="0.25">
      <c r="A105">
        <v>2086</v>
      </c>
      <c r="B105" t="s">
        <v>272</v>
      </c>
      <c r="C105" t="s">
        <v>262</v>
      </c>
      <c r="D105" t="s">
        <v>273</v>
      </c>
      <c r="E105">
        <v>2064</v>
      </c>
      <c r="F105">
        <v>3609033</v>
      </c>
      <c r="G105">
        <v>0</v>
      </c>
      <c r="H105">
        <v>3609033</v>
      </c>
      <c r="I105">
        <v>1282.94</v>
      </c>
      <c r="J105">
        <v>1</v>
      </c>
      <c r="K105">
        <v>0</v>
      </c>
      <c r="L105">
        <v>141.1234</v>
      </c>
      <c r="M105">
        <v>51.8</v>
      </c>
      <c r="N105">
        <v>0</v>
      </c>
      <c r="O105">
        <v>0</v>
      </c>
      <c r="P105">
        <v>3.25</v>
      </c>
      <c r="Q105">
        <v>0</v>
      </c>
      <c r="R105">
        <v>0</v>
      </c>
      <c r="S105">
        <v>0</v>
      </c>
      <c r="U105">
        <v>0</v>
      </c>
      <c r="V105">
        <v>0</v>
      </c>
      <c r="W105">
        <v>1555.6084000000001</v>
      </c>
      <c r="X105">
        <v>0.72000000000000064</v>
      </c>
      <c r="Y105">
        <v>13133817.413713742</v>
      </c>
      <c r="Z105">
        <v>662426.1</v>
      </c>
      <c r="AA105">
        <v>13796243.513713742</v>
      </c>
      <c r="AB105">
        <v>8868.7124045574328</v>
      </c>
      <c r="AC105">
        <v>10187210.513713742</v>
      </c>
      <c r="AD105">
        <v>13802738.674035816</v>
      </c>
      <c r="AE105">
        <v>0</v>
      </c>
      <c r="AF105">
        <v>173225.34</v>
      </c>
      <c r="AG105">
        <v>173225.34</v>
      </c>
      <c r="AH105">
        <v>152721.41</v>
      </c>
      <c r="AI105">
        <v>-20503.93</v>
      </c>
      <c r="AJ105">
        <v>13969468.853713742</v>
      </c>
      <c r="AK105">
        <v>12.01</v>
      </c>
      <c r="AL105">
        <v>347.55</v>
      </c>
      <c r="AM105">
        <v>347.55</v>
      </c>
      <c r="AN105">
        <v>66701.289999999994</v>
      </c>
      <c r="AO105">
        <v>66701.289999999994</v>
      </c>
      <c r="AP105">
        <v>0</v>
      </c>
      <c r="AQ105">
        <v>135771.97702434316</v>
      </c>
      <c r="AR105">
        <v>0</v>
      </c>
      <c r="AS105">
        <v>2922278.2047427483</v>
      </c>
      <c r="AT105">
        <v>1555608.4000000001</v>
      </c>
      <c r="AU105">
        <v>0</v>
      </c>
      <c r="AV105">
        <v>0</v>
      </c>
    </row>
    <row r="106" spans="1:48" x14ac:dyDescent="0.25">
      <c r="A106">
        <v>2087</v>
      </c>
      <c r="B106" t="s">
        <v>274</v>
      </c>
      <c r="C106" t="s">
        <v>262</v>
      </c>
      <c r="D106" t="s">
        <v>275</v>
      </c>
      <c r="E106">
        <v>2064</v>
      </c>
      <c r="F106">
        <v>7833090</v>
      </c>
      <c r="G106">
        <v>0</v>
      </c>
      <c r="H106">
        <v>7833090</v>
      </c>
      <c r="I106">
        <v>2730.51</v>
      </c>
      <c r="J106">
        <v>1</v>
      </c>
      <c r="K106">
        <v>0</v>
      </c>
      <c r="L106">
        <v>300.35610000000003</v>
      </c>
      <c r="M106">
        <v>115.9</v>
      </c>
      <c r="N106">
        <v>0</v>
      </c>
      <c r="O106">
        <v>0</v>
      </c>
      <c r="P106">
        <v>6.75</v>
      </c>
      <c r="Q106">
        <v>0</v>
      </c>
      <c r="R106">
        <v>0</v>
      </c>
      <c r="S106">
        <v>0</v>
      </c>
      <c r="U106">
        <v>0</v>
      </c>
      <c r="V106">
        <v>0</v>
      </c>
      <c r="W106">
        <v>3421.4360999999999</v>
      </c>
      <c r="X106">
        <v>-0.98000000000000043</v>
      </c>
      <c r="Y106">
        <v>28615046.968036547</v>
      </c>
      <c r="Z106">
        <v>1789824.4</v>
      </c>
      <c r="AA106">
        <v>30404871.368036546</v>
      </c>
      <c r="AB106">
        <v>8886.5816807265655</v>
      </c>
      <c r="AC106">
        <v>22571781.368036546</v>
      </c>
      <c r="AD106">
        <v>30419022.571135119</v>
      </c>
      <c r="AE106">
        <v>0</v>
      </c>
      <c r="AF106">
        <v>127999.02</v>
      </c>
      <c r="AG106">
        <v>127999.02</v>
      </c>
      <c r="AH106">
        <v>131391.54999999999</v>
      </c>
      <c r="AI106">
        <v>3392.53</v>
      </c>
      <c r="AJ106">
        <v>30532870.388036545</v>
      </c>
      <c r="AK106">
        <v>10.85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293669.82539469632</v>
      </c>
      <c r="AR106">
        <v>0</v>
      </c>
      <c r="AS106">
        <v>6465217.4636073094</v>
      </c>
      <c r="AT106">
        <v>3421436.1</v>
      </c>
      <c r="AU106">
        <v>0</v>
      </c>
      <c r="AV106">
        <v>0</v>
      </c>
    </row>
    <row r="107" spans="1:48" x14ac:dyDescent="0.25">
      <c r="A107">
        <v>2088</v>
      </c>
      <c r="B107" t="s">
        <v>276</v>
      </c>
      <c r="C107" t="s">
        <v>262</v>
      </c>
      <c r="D107" t="s">
        <v>277</v>
      </c>
      <c r="E107">
        <v>2064</v>
      </c>
      <c r="F107">
        <v>17446263</v>
      </c>
      <c r="G107">
        <v>0</v>
      </c>
      <c r="H107">
        <v>17446263</v>
      </c>
      <c r="I107">
        <v>5415.43</v>
      </c>
      <c r="J107">
        <v>1</v>
      </c>
      <c r="K107">
        <v>0</v>
      </c>
      <c r="L107">
        <v>595.69730000000004</v>
      </c>
      <c r="M107">
        <v>242.5</v>
      </c>
      <c r="N107">
        <v>0</v>
      </c>
      <c r="O107">
        <v>0</v>
      </c>
      <c r="P107">
        <v>11</v>
      </c>
      <c r="Q107">
        <v>0</v>
      </c>
      <c r="R107">
        <v>0</v>
      </c>
      <c r="S107">
        <v>0</v>
      </c>
      <c r="U107">
        <v>0</v>
      </c>
      <c r="V107">
        <v>0</v>
      </c>
      <c r="W107">
        <v>6723.3534</v>
      </c>
      <c r="X107">
        <v>-0.4399999999999995</v>
      </c>
      <c r="Y107">
        <v>56400118.096776858</v>
      </c>
      <c r="Z107">
        <v>2166307.5</v>
      </c>
      <c r="AA107">
        <v>58566425.596776858</v>
      </c>
      <c r="AB107">
        <v>8710.8950121195267</v>
      </c>
      <c r="AC107">
        <v>41120162.596776858</v>
      </c>
      <c r="AD107">
        <v>58594317.549107477</v>
      </c>
      <c r="AE107">
        <v>0</v>
      </c>
      <c r="AF107">
        <v>145065.54999999999</v>
      </c>
      <c r="AG107">
        <v>145065.54999999999</v>
      </c>
      <c r="AH107">
        <v>115966.69</v>
      </c>
      <c r="AI107">
        <v>-29098.86</v>
      </c>
      <c r="AJ107">
        <v>58711491.146776855</v>
      </c>
      <c r="AK107">
        <v>13.48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586372.11756362522</v>
      </c>
      <c r="AR107">
        <v>0</v>
      </c>
      <c r="AS107">
        <v>12169739.957355373</v>
      </c>
      <c r="AT107">
        <v>6723353.4000000004</v>
      </c>
      <c r="AU107">
        <v>0</v>
      </c>
      <c r="AV107">
        <v>0</v>
      </c>
    </row>
    <row r="108" spans="1:48" x14ac:dyDescent="0.25">
      <c r="A108">
        <v>2089</v>
      </c>
      <c r="B108" t="s">
        <v>278</v>
      </c>
      <c r="C108" t="s">
        <v>262</v>
      </c>
      <c r="D108" t="s">
        <v>279</v>
      </c>
      <c r="E108">
        <v>2064</v>
      </c>
      <c r="F108">
        <v>1476109</v>
      </c>
      <c r="G108">
        <v>0</v>
      </c>
      <c r="H108">
        <v>1476109</v>
      </c>
      <c r="I108">
        <v>258.73</v>
      </c>
      <c r="J108">
        <v>1</v>
      </c>
      <c r="K108">
        <v>0</v>
      </c>
      <c r="L108">
        <v>28.4603</v>
      </c>
      <c r="M108">
        <v>1.3</v>
      </c>
      <c r="N108">
        <v>0</v>
      </c>
      <c r="O108">
        <v>0</v>
      </c>
      <c r="P108">
        <v>0.25</v>
      </c>
      <c r="Q108">
        <v>0</v>
      </c>
      <c r="R108">
        <v>0</v>
      </c>
      <c r="S108">
        <v>0</v>
      </c>
      <c r="U108">
        <v>0</v>
      </c>
      <c r="V108">
        <v>0</v>
      </c>
      <c r="W108">
        <v>417.13029999999998</v>
      </c>
      <c r="X108">
        <v>-2.2300000000000004</v>
      </c>
      <c r="Y108">
        <v>3464293.5651172558</v>
      </c>
      <c r="Z108">
        <v>274856.8</v>
      </c>
      <c r="AA108">
        <v>3739150.3651172556</v>
      </c>
      <c r="AB108">
        <v>8963.986469257341</v>
      </c>
      <c r="AC108">
        <v>2263041.3651172556</v>
      </c>
      <c r="AD108">
        <v>3740863.5869018575</v>
      </c>
      <c r="AE108">
        <v>0</v>
      </c>
      <c r="AF108">
        <v>12799.9</v>
      </c>
      <c r="AG108">
        <v>12799.9</v>
      </c>
      <c r="AH108">
        <v>0</v>
      </c>
      <c r="AI108">
        <v>-12799.9</v>
      </c>
      <c r="AJ108">
        <v>3751950.2651172555</v>
      </c>
      <c r="AK108">
        <v>15.24</v>
      </c>
      <c r="AL108">
        <v>88.7</v>
      </c>
      <c r="AM108">
        <v>88.7</v>
      </c>
      <c r="AN108">
        <v>17023.169999999998</v>
      </c>
      <c r="AO108">
        <v>17023.169999999998</v>
      </c>
      <c r="AP108">
        <v>0</v>
      </c>
      <c r="AQ108">
        <v>25957.363744698141</v>
      </c>
      <c r="AR108">
        <v>0</v>
      </c>
      <c r="AS108">
        <v>802801.43302345113</v>
      </c>
      <c r="AT108">
        <v>417130.3</v>
      </c>
      <c r="AU108">
        <v>0</v>
      </c>
      <c r="AV108">
        <v>0</v>
      </c>
    </row>
    <row r="109" spans="1:48" x14ac:dyDescent="0.25">
      <c r="A109">
        <v>2090</v>
      </c>
      <c r="B109" t="s">
        <v>280</v>
      </c>
      <c r="C109" t="s">
        <v>262</v>
      </c>
      <c r="D109" t="s">
        <v>281</v>
      </c>
      <c r="E109">
        <v>2064</v>
      </c>
      <c r="F109">
        <v>1891664</v>
      </c>
      <c r="G109">
        <v>0</v>
      </c>
      <c r="H109">
        <v>1891664</v>
      </c>
      <c r="I109">
        <v>225.13</v>
      </c>
      <c r="J109">
        <v>1</v>
      </c>
      <c r="K109">
        <v>0</v>
      </c>
      <c r="L109">
        <v>24.764299999999999</v>
      </c>
      <c r="M109">
        <v>6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U109">
        <v>0</v>
      </c>
      <c r="V109">
        <v>0</v>
      </c>
      <c r="W109">
        <v>392.17430000000002</v>
      </c>
      <c r="X109">
        <v>-2.83</v>
      </c>
      <c r="Y109">
        <v>3246039.4389430434</v>
      </c>
      <c r="Z109">
        <v>255917.6</v>
      </c>
      <c r="AA109">
        <v>3501957.0389430434</v>
      </c>
      <c r="AB109">
        <v>8929.5933949344544</v>
      </c>
      <c r="AC109">
        <v>1610293.0389430434</v>
      </c>
      <c r="AD109">
        <v>3503562.3259592685</v>
      </c>
      <c r="AE109">
        <v>0</v>
      </c>
      <c r="AF109">
        <v>2986.64</v>
      </c>
      <c r="AG109">
        <v>2986.64</v>
      </c>
      <c r="AH109">
        <v>5726.54</v>
      </c>
      <c r="AI109">
        <v>2739.9</v>
      </c>
      <c r="AJ109">
        <v>3504943.6789430436</v>
      </c>
      <c r="AK109">
        <v>16.059999999999999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21204.44437309356</v>
      </c>
      <c r="AR109">
        <v>104750.26</v>
      </c>
      <c r="AS109">
        <v>752720.23578860878</v>
      </c>
      <c r="AT109">
        <v>392174.3</v>
      </c>
      <c r="AU109">
        <v>104750.26</v>
      </c>
      <c r="AV109">
        <v>0</v>
      </c>
    </row>
    <row r="110" spans="1:48" x14ac:dyDescent="0.25">
      <c r="A110">
        <v>2091</v>
      </c>
      <c r="B110" t="s">
        <v>282</v>
      </c>
      <c r="C110" t="s">
        <v>262</v>
      </c>
      <c r="D110" t="s">
        <v>283</v>
      </c>
      <c r="E110">
        <v>2064</v>
      </c>
      <c r="F110">
        <v>5698830</v>
      </c>
      <c r="G110">
        <v>0</v>
      </c>
      <c r="H110">
        <v>5698830</v>
      </c>
      <c r="I110">
        <v>1689.4</v>
      </c>
      <c r="J110">
        <v>1</v>
      </c>
      <c r="K110">
        <v>0</v>
      </c>
      <c r="L110">
        <v>185.834</v>
      </c>
      <c r="M110">
        <v>14.9</v>
      </c>
      <c r="N110">
        <v>0</v>
      </c>
      <c r="O110">
        <v>0</v>
      </c>
      <c r="P110">
        <v>2.5</v>
      </c>
      <c r="Q110">
        <v>0</v>
      </c>
      <c r="R110">
        <v>0</v>
      </c>
      <c r="S110">
        <v>0</v>
      </c>
      <c r="U110">
        <v>0</v>
      </c>
      <c r="V110">
        <v>0</v>
      </c>
      <c r="W110">
        <v>1978.6365000000001</v>
      </c>
      <c r="X110">
        <v>-0.3100000000000005</v>
      </c>
      <c r="Y110">
        <v>16610182.412277602</v>
      </c>
      <c r="Z110">
        <v>875153.29999999993</v>
      </c>
      <c r="AA110">
        <v>17485335.712277602</v>
      </c>
      <c r="AB110">
        <v>8837.0631555000637</v>
      </c>
      <c r="AC110">
        <v>11786505.712277602</v>
      </c>
      <c r="AD110">
        <v>17493550.064156286</v>
      </c>
      <c r="AE110">
        <v>0</v>
      </c>
      <c r="AF110">
        <v>90025.98</v>
      </c>
      <c r="AG110">
        <v>90025.98</v>
      </c>
      <c r="AH110">
        <v>86247.1</v>
      </c>
      <c r="AI110">
        <v>-3778.88</v>
      </c>
      <c r="AJ110">
        <v>17575361.692277603</v>
      </c>
      <c r="AK110">
        <v>14.47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179066.35801412465</v>
      </c>
      <c r="AR110">
        <v>0</v>
      </c>
      <c r="AS110">
        <v>3689347.2224555211</v>
      </c>
      <c r="AT110">
        <v>1978636.5</v>
      </c>
      <c r="AU110">
        <v>0</v>
      </c>
      <c r="AV110">
        <v>0</v>
      </c>
    </row>
    <row r="111" spans="1:48" x14ac:dyDescent="0.25">
      <c r="A111">
        <v>2092</v>
      </c>
      <c r="B111" t="s">
        <v>284</v>
      </c>
      <c r="C111" t="s">
        <v>262</v>
      </c>
      <c r="D111" t="s">
        <v>285</v>
      </c>
      <c r="E111">
        <v>2064</v>
      </c>
      <c r="F111">
        <v>1326257</v>
      </c>
      <c r="G111">
        <v>0</v>
      </c>
      <c r="H111">
        <v>1326257</v>
      </c>
      <c r="I111">
        <v>866.66</v>
      </c>
      <c r="J111">
        <v>1</v>
      </c>
      <c r="K111">
        <v>0</v>
      </c>
      <c r="L111">
        <v>90</v>
      </c>
      <c r="M111">
        <v>0</v>
      </c>
      <c r="N111">
        <v>0</v>
      </c>
      <c r="O111">
        <v>0</v>
      </c>
      <c r="P111">
        <v>0.25</v>
      </c>
      <c r="Q111">
        <v>0</v>
      </c>
      <c r="R111">
        <v>0</v>
      </c>
      <c r="S111">
        <v>0</v>
      </c>
      <c r="U111">
        <v>0</v>
      </c>
      <c r="V111">
        <v>0</v>
      </c>
      <c r="W111">
        <v>1094.7550000000001</v>
      </c>
      <c r="X111">
        <v>-4.6999999999999993</v>
      </c>
      <c r="Y111">
        <v>8965681.988022089</v>
      </c>
      <c r="Z111">
        <v>486618.99999999994</v>
      </c>
      <c r="AA111">
        <v>9452300.988022089</v>
      </c>
      <c r="AB111">
        <v>8634.170191524212</v>
      </c>
      <c r="AC111">
        <v>8126043.988022089</v>
      </c>
      <c r="AD111">
        <v>9456734.8506284114</v>
      </c>
      <c r="AE111">
        <v>0</v>
      </c>
      <c r="AF111">
        <v>12714.57</v>
      </c>
      <c r="AG111">
        <v>12714.57</v>
      </c>
      <c r="AH111">
        <v>26494.93</v>
      </c>
      <c r="AI111">
        <v>13780.36</v>
      </c>
      <c r="AJ111">
        <v>9465015.5580220893</v>
      </c>
      <c r="AK111">
        <v>14.26</v>
      </c>
      <c r="AL111">
        <v>133.41</v>
      </c>
      <c r="AM111">
        <v>133.41</v>
      </c>
      <c r="AN111">
        <v>25603.85</v>
      </c>
      <c r="AO111">
        <v>25603.85</v>
      </c>
      <c r="AP111">
        <v>0</v>
      </c>
      <c r="AQ111">
        <v>80280.390154867549</v>
      </c>
      <c r="AR111">
        <v>0</v>
      </c>
      <c r="AS111">
        <v>1993082.9836044179</v>
      </c>
      <c r="AT111">
        <v>1094755</v>
      </c>
      <c r="AU111">
        <v>0</v>
      </c>
      <c r="AV111">
        <v>0</v>
      </c>
    </row>
    <row r="112" spans="1:48" x14ac:dyDescent="0.25">
      <c r="A112">
        <v>2093</v>
      </c>
      <c r="B112" t="s">
        <v>286</v>
      </c>
      <c r="C112" t="s">
        <v>262</v>
      </c>
      <c r="D112" t="s">
        <v>287</v>
      </c>
      <c r="E112">
        <v>2064</v>
      </c>
      <c r="F112">
        <v>1400247</v>
      </c>
      <c r="G112">
        <v>0</v>
      </c>
      <c r="H112">
        <v>1400247</v>
      </c>
      <c r="I112">
        <v>562.15</v>
      </c>
      <c r="J112">
        <v>1</v>
      </c>
      <c r="K112">
        <v>0</v>
      </c>
      <c r="L112">
        <v>61.836500000000001</v>
      </c>
      <c r="M112">
        <v>8</v>
      </c>
      <c r="N112">
        <v>0</v>
      </c>
      <c r="O112">
        <v>0</v>
      </c>
      <c r="P112">
        <v>0.25</v>
      </c>
      <c r="Q112">
        <v>0</v>
      </c>
      <c r="R112">
        <v>0</v>
      </c>
      <c r="S112">
        <v>0</v>
      </c>
      <c r="U112">
        <v>0</v>
      </c>
      <c r="V112">
        <v>0</v>
      </c>
      <c r="W112">
        <v>795.13649999999996</v>
      </c>
      <c r="X112">
        <v>-2.5299999999999994</v>
      </c>
      <c r="Y112">
        <v>6592514.8392497422</v>
      </c>
      <c r="Z112">
        <v>276684.79999999999</v>
      </c>
      <c r="AA112">
        <v>6869199.639249742</v>
      </c>
      <c r="AB112">
        <v>8639.0193875513723</v>
      </c>
      <c r="AC112">
        <v>5468952.639249742</v>
      </c>
      <c r="AD112">
        <v>6872459.8825939102</v>
      </c>
      <c r="AE112">
        <v>0</v>
      </c>
      <c r="AF112">
        <v>42666.34</v>
      </c>
      <c r="AG112">
        <v>42666.34</v>
      </c>
      <c r="AH112">
        <v>34517.440000000002</v>
      </c>
      <c r="AI112">
        <v>-8148.9</v>
      </c>
      <c r="AJ112">
        <v>6911865.9792497419</v>
      </c>
      <c r="AK112">
        <v>17.93</v>
      </c>
      <c r="AL112">
        <v>134.12</v>
      </c>
      <c r="AM112">
        <v>134.12</v>
      </c>
      <c r="AN112">
        <v>25740.11</v>
      </c>
      <c r="AO112">
        <v>25740.11</v>
      </c>
      <c r="AP112">
        <v>0</v>
      </c>
      <c r="AQ112">
        <v>60205.999624273507</v>
      </c>
      <c r="AR112">
        <v>0</v>
      </c>
      <c r="AS112">
        <v>1436080.3758499485</v>
      </c>
      <c r="AT112">
        <v>795136.5</v>
      </c>
      <c r="AU112">
        <v>0</v>
      </c>
      <c r="AV112">
        <v>0</v>
      </c>
    </row>
    <row r="113" spans="1:48" x14ac:dyDescent="0.25">
      <c r="A113">
        <v>2094</v>
      </c>
      <c r="B113" t="s">
        <v>288</v>
      </c>
      <c r="C113" t="s">
        <v>262</v>
      </c>
      <c r="D113" t="s">
        <v>289</v>
      </c>
      <c r="E113">
        <v>2064</v>
      </c>
      <c r="F113">
        <v>992946</v>
      </c>
      <c r="G113">
        <v>0</v>
      </c>
      <c r="H113">
        <v>992946</v>
      </c>
      <c r="I113">
        <v>654.35</v>
      </c>
      <c r="J113">
        <v>1</v>
      </c>
      <c r="K113">
        <v>0</v>
      </c>
      <c r="L113">
        <v>53</v>
      </c>
      <c r="M113">
        <v>0</v>
      </c>
      <c r="N113">
        <v>0</v>
      </c>
      <c r="O113">
        <v>0</v>
      </c>
      <c r="P113">
        <v>0.75</v>
      </c>
      <c r="Q113">
        <v>0</v>
      </c>
      <c r="R113">
        <v>0</v>
      </c>
      <c r="S113">
        <v>0</v>
      </c>
      <c r="U113">
        <v>0</v>
      </c>
      <c r="V113">
        <v>0</v>
      </c>
      <c r="W113">
        <v>812.87</v>
      </c>
      <c r="X113">
        <v>-9.9999999999997868E-3</v>
      </c>
      <c r="Y113">
        <v>6835242.8544266708</v>
      </c>
      <c r="Z113">
        <v>164262</v>
      </c>
      <c r="AA113">
        <v>6999504.8544266708</v>
      </c>
      <c r="AB113">
        <v>8610.8539550317655</v>
      </c>
      <c r="AC113">
        <v>6006558.8544266708</v>
      </c>
      <c r="AD113">
        <v>7002885.1357859541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6999504.8544266708</v>
      </c>
      <c r="AK113">
        <v>16.079999999999998</v>
      </c>
      <c r="AL113">
        <v>77.05</v>
      </c>
      <c r="AM113">
        <v>77.05</v>
      </c>
      <c r="AN113">
        <v>14787.32</v>
      </c>
      <c r="AO113">
        <v>14787.32</v>
      </c>
      <c r="AP113">
        <v>0</v>
      </c>
      <c r="AQ113">
        <v>56277.352309803064</v>
      </c>
      <c r="AR113">
        <v>0</v>
      </c>
      <c r="AS113">
        <v>1432753.3708853342</v>
      </c>
      <c r="AT113">
        <v>812870</v>
      </c>
      <c r="AU113">
        <v>0</v>
      </c>
      <c r="AV113">
        <v>0</v>
      </c>
    </row>
    <row r="114" spans="1:48" x14ac:dyDescent="0.25">
      <c r="A114">
        <v>2095</v>
      </c>
      <c r="B114" t="s">
        <v>290</v>
      </c>
      <c r="C114" t="s">
        <v>262</v>
      </c>
      <c r="D114" t="s">
        <v>291</v>
      </c>
      <c r="E114">
        <v>2064</v>
      </c>
      <c r="F114">
        <v>1110238</v>
      </c>
      <c r="G114">
        <v>0</v>
      </c>
      <c r="H114">
        <v>1110238</v>
      </c>
      <c r="I114">
        <v>221.47</v>
      </c>
      <c r="J114">
        <v>1</v>
      </c>
      <c r="K114">
        <v>0</v>
      </c>
      <c r="L114">
        <v>24.361699999999999</v>
      </c>
      <c r="M114">
        <v>12.5</v>
      </c>
      <c r="N114">
        <v>0</v>
      </c>
      <c r="O114">
        <v>0</v>
      </c>
      <c r="P114">
        <v>0.25</v>
      </c>
      <c r="Q114">
        <v>0</v>
      </c>
      <c r="R114">
        <v>0</v>
      </c>
      <c r="S114">
        <v>0</v>
      </c>
      <c r="U114">
        <v>0</v>
      </c>
      <c r="V114">
        <v>0</v>
      </c>
      <c r="W114">
        <v>381.24299999999999</v>
      </c>
      <c r="X114">
        <v>2.2100000000000009</v>
      </c>
      <c r="Y114">
        <v>3245327.7505152882</v>
      </c>
      <c r="Z114">
        <v>146342</v>
      </c>
      <c r="AA114">
        <v>3391669.7505152882</v>
      </c>
      <c r="AB114">
        <v>8896.3462949228924</v>
      </c>
      <c r="AC114">
        <v>2281431.7505152882</v>
      </c>
      <c r="AD114">
        <v>3393274.6855751635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3391669.7505152882</v>
      </c>
      <c r="AK114">
        <v>15.68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24250.797693894045</v>
      </c>
      <c r="AR114">
        <v>0</v>
      </c>
      <c r="AS114">
        <v>707602.35010305769</v>
      </c>
      <c r="AT114">
        <v>381243</v>
      </c>
      <c r="AU114">
        <v>0</v>
      </c>
      <c r="AV114">
        <v>0</v>
      </c>
    </row>
    <row r="115" spans="1:48" x14ac:dyDescent="0.25">
      <c r="A115">
        <v>2096</v>
      </c>
      <c r="B115" t="s">
        <v>292</v>
      </c>
      <c r="C115" t="s">
        <v>262</v>
      </c>
      <c r="D115" t="s">
        <v>293</v>
      </c>
      <c r="E115">
        <v>2064</v>
      </c>
      <c r="F115">
        <v>7676504</v>
      </c>
      <c r="G115">
        <v>0</v>
      </c>
      <c r="H115">
        <v>7676504</v>
      </c>
      <c r="I115">
        <v>1336.94</v>
      </c>
      <c r="J115">
        <v>1</v>
      </c>
      <c r="K115">
        <v>0</v>
      </c>
      <c r="L115">
        <v>147.0634</v>
      </c>
      <c r="M115">
        <v>10.3</v>
      </c>
      <c r="N115">
        <v>0</v>
      </c>
      <c r="O115">
        <v>0</v>
      </c>
      <c r="P115">
        <v>5.25</v>
      </c>
      <c r="Q115">
        <v>0</v>
      </c>
      <c r="R115">
        <v>0</v>
      </c>
      <c r="S115">
        <v>0</v>
      </c>
      <c r="U115">
        <v>0</v>
      </c>
      <c r="V115">
        <v>0</v>
      </c>
      <c r="W115">
        <v>1635.4434000000001</v>
      </c>
      <c r="X115">
        <v>-2.0499999999999989</v>
      </c>
      <c r="Y115">
        <v>13596213.879602233</v>
      </c>
      <c r="Z115">
        <v>686048.29999999993</v>
      </c>
      <c r="AA115">
        <v>14282262.179602234</v>
      </c>
      <c r="AB115">
        <v>8732.9602354946874</v>
      </c>
      <c r="AC115">
        <v>6605758.1796022337</v>
      </c>
      <c r="AD115">
        <v>14288986.012143791</v>
      </c>
      <c r="AE115">
        <v>0</v>
      </c>
      <c r="AF115">
        <v>2133.3200000000002</v>
      </c>
      <c r="AG115">
        <v>2133.3200000000002</v>
      </c>
      <c r="AH115">
        <v>77139.759999999995</v>
      </c>
      <c r="AI115">
        <v>75006.44</v>
      </c>
      <c r="AJ115">
        <v>14284395.499602234</v>
      </c>
      <c r="AK115">
        <v>16.29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139658.35274168619</v>
      </c>
      <c r="AR115">
        <v>0</v>
      </c>
      <c r="AS115">
        <v>3009090.0479204468</v>
      </c>
      <c r="AT115">
        <v>1635443.4000000001</v>
      </c>
      <c r="AU115">
        <v>0</v>
      </c>
      <c r="AV115">
        <v>0</v>
      </c>
    </row>
    <row r="116" spans="1:48" x14ac:dyDescent="0.25">
      <c r="A116">
        <v>2097</v>
      </c>
      <c r="B116" t="s">
        <v>294</v>
      </c>
      <c r="C116" t="s">
        <v>295</v>
      </c>
      <c r="D116" t="s">
        <v>296</v>
      </c>
      <c r="E116">
        <v>2098</v>
      </c>
      <c r="F116">
        <v>39164670</v>
      </c>
      <c r="G116">
        <v>0</v>
      </c>
      <c r="H116">
        <v>39164670</v>
      </c>
      <c r="I116">
        <v>5536.19</v>
      </c>
      <c r="J116">
        <v>1</v>
      </c>
      <c r="K116">
        <v>0</v>
      </c>
      <c r="L116">
        <v>608.98090000000002</v>
      </c>
      <c r="M116">
        <v>66.099999999999994</v>
      </c>
      <c r="N116">
        <v>0</v>
      </c>
      <c r="O116">
        <v>0</v>
      </c>
      <c r="P116">
        <v>16.25</v>
      </c>
      <c r="Q116">
        <v>0</v>
      </c>
      <c r="R116">
        <v>0</v>
      </c>
      <c r="S116">
        <v>0</v>
      </c>
      <c r="U116">
        <v>0</v>
      </c>
      <c r="V116">
        <v>0</v>
      </c>
      <c r="W116">
        <v>7037.4484000000002</v>
      </c>
      <c r="X116">
        <v>-2.42</v>
      </c>
      <c r="Y116">
        <v>58383987.376107402</v>
      </c>
      <c r="Z116">
        <v>2973846.4</v>
      </c>
      <c r="AA116">
        <v>61357833.776107401</v>
      </c>
      <c r="AB116">
        <v>8718.7614442910017</v>
      </c>
      <c r="AC116">
        <v>22193163.776107401</v>
      </c>
      <c r="AD116">
        <v>61386706.825450525</v>
      </c>
      <c r="AE116">
        <v>0</v>
      </c>
      <c r="AF116">
        <v>339804.54</v>
      </c>
      <c r="AG116">
        <v>339804.54</v>
      </c>
      <c r="AH116">
        <v>281070.89</v>
      </c>
      <c r="AI116">
        <v>-58733.65</v>
      </c>
      <c r="AJ116">
        <v>61697638.3161074</v>
      </c>
      <c r="AK116">
        <v>14.25</v>
      </c>
      <c r="AL116">
        <v>373.19</v>
      </c>
      <c r="AM116">
        <v>373.19</v>
      </c>
      <c r="AN116">
        <v>71622.080000000002</v>
      </c>
      <c r="AO116">
        <v>71622.080000000002</v>
      </c>
      <c r="AP116">
        <v>0</v>
      </c>
      <c r="AQ116">
        <v>452435.82</v>
      </c>
      <c r="AR116">
        <v>978210.3</v>
      </c>
      <c r="AS116">
        <v>12922550.213221481</v>
      </c>
      <c r="AT116">
        <v>7037448.4000000004</v>
      </c>
      <c r="AU116">
        <v>978210.3</v>
      </c>
      <c r="AV116">
        <v>0</v>
      </c>
    </row>
    <row r="117" spans="1:48" x14ac:dyDescent="0.25">
      <c r="A117">
        <v>2099</v>
      </c>
      <c r="B117" t="s">
        <v>297</v>
      </c>
      <c r="C117" t="s">
        <v>298</v>
      </c>
      <c r="D117" t="s">
        <v>299</v>
      </c>
      <c r="E117">
        <v>2098</v>
      </c>
      <c r="F117">
        <v>2025374</v>
      </c>
      <c r="G117">
        <v>0</v>
      </c>
      <c r="H117">
        <v>2025374</v>
      </c>
      <c r="I117">
        <v>804</v>
      </c>
      <c r="J117">
        <v>1</v>
      </c>
      <c r="K117">
        <v>0</v>
      </c>
      <c r="L117">
        <v>88.44</v>
      </c>
      <c r="M117">
        <v>14</v>
      </c>
      <c r="N117">
        <v>0</v>
      </c>
      <c r="O117">
        <v>0</v>
      </c>
      <c r="P117">
        <v>0.75</v>
      </c>
      <c r="Q117">
        <v>0</v>
      </c>
      <c r="R117">
        <v>0</v>
      </c>
      <c r="S117">
        <v>0</v>
      </c>
      <c r="U117">
        <v>0</v>
      </c>
      <c r="V117">
        <v>0</v>
      </c>
      <c r="W117">
        <v>1029.4771000000001</v>
      </c>
      <c r="X117">
        <v>-1.9900000000000002</v>
      </c>
      <c r="Y117">
        <v>8561415.361869989</v>
      </c>
      <c r="Z117">
        <v>217277.9</v>
      </c>
      <c r="AA117">
        <v>8778693.2618699893</v>
      </c>
      <c r="AB117">
        <v>8527.3322367928231</v>
      </c>
      <c r="AC117">
        <v>6753319.2618699893</v>
      </c>
      <c r="AD117">
        <v>8782927.1996207256</v>
      </c>
      <c r="AE117">
        <v>0</v>
      </c>
      <c r="AF117">
        <v>6399.95</v>
      </c>
      <c r="AG117">
        <v>6399.95</v>
      </c>
      <c r="AH117">
        <v>35788.29</v>
      </c>
      <c r="AI117">
        <v>29388.34</v>
      </c>
      <c r="AJ117">
        <v>8785093.2118699886</v>
      </c>
      <c r="AK117">
        <v>16.07</v>
      </c>
      <c r="AL117">
        <v>252.96</v>
      </c>
      <c r="AM117">
        <v>252.96</v>
      </c>
      <c r="AN117">
        <v>48547.71</v>
      </c>
      <c r="AO117">
        <v>48547.71</v>
      </c>
      <c r="AP117">
        <v>0</v>
      </c>
      <c r="AQ117">
        <v>77253.991115641737</v>
      </c>
      <c r="AR117">
        <v>0</v>
      </c>
      <c r="AS117">
        <v>1806351.8903739979</v>
      </c>
      <c r="AT117">
        <v>1029477.1000000001</v>
      </c>
      <c r="AU117">
        <v>0</v>
      </c>
      <c r="AV117">
        <v>0</v>
      </c>
    </row>
    <row r="118" spans="1:48" x14ac:dyDescent="0.25">
      <c r="A118">
        <v>2100</v>
      </c>
      <c r="B118" t="s">
        <v>300</v>
      </c>
      <c r="C118" t="s">
        <v>298</v>
      </c>
      <c r="D118" t="s">
        <v>301</v>
      </c>
      <c r="E118">
        <v>2098</v>
      </c>
      <c r="F118">
        <v>27365467</v>
      </c>
      <c r="G118">
        <v>0</v>
      </c>
      <c r="H118">
        <v>27365467</v>
      </c>
      <c r="I118">
        <v>9335.89</v>
      </c>
      <c r="J118">
        <v>1</v>
      </c>
      <c r="K118">
        <v>0</v>
      </c>
      <c r="L118">
        <v>1026.9478999999999</v>
      </c>
      <c r="M118">
        <v>75.8</v>
      </c>
      <c r="N118">
        <v>0</v>
      </c>
      <c r="O118">
        <v>0</v>
      </c>
      <c r="P118">
        <v>23.5</v>
      </c>
      <c r="Q118">
        <v>0</v>
      </c>
      <c r="R118">
        <v>0</v>
      </c>
      <c r="S118">
        <v>0</v>
      </c>
      <c r="U118">
        <v>0</v>
      </c>
      <c r="V118">
        <v>0</v>
      </c>
      <c r="W118">
        <v>11050.5429</v>
      </c>
      <c r="X118">
        <v>-1.0399999999999991</v>
      </c>
      <c r="Y118">
        <v>92389807.64941065</v>
      </c>
      <c r="Z118">
        <v>3935549.8</v>
      </c>
      <c r="AA118">
        <v>96325357.449410647</v>
      </c>
      <c r="AB118">
        <v>8716.7986515314678</v>
      </c>
      <c r="AC118">
        <v>68959890.449410647</v>
      </c>
      <c r="AD118">
        <v>96371047.639391646</v>
      </c>
      <c r="AE118">
        <v>198914.93600000002</v>
      </c>
      <c r="AF118">
        <v>469329.73</v>
      </c>
      <c r="AG118">
        <v>469329.73</v>
      </c>
      <c r="AH118">
        <v>530097.73</v>
      </c>
      <c r="AI118">
        <v>60768</v>
      </c>
      <c r="AJ118">
        <v>96993602.115410656</v>
      </c>
      <c r="AK118">
        <v>10.65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929425.29643517639</v>
      </c>
      <c r="AR118">
        <v>0</v>
      </c>
      <c r="AS118">
        <v>20197983.983082131</v>
      </c>
      <c r="AT118">
        <v>11050542.9</v>
      </c>
      <c r="AU118">
        <v>0</v>
      </c>
      <c r="AV118">
        <v>0</v>
      </c>
    </row>
    <row r="119" spans="1:48" x14ac:dyDescent="0.25">
      <c r="A119">
        <v>2101</v>
      </c>
      <c r="B119" t="s">
        <v>302</v>
      </c>
      <c r="C119" t="s">
        <v>298</v>
      </c>
      <c r="D119" t="s">
        <v>303</v>
      </c>
      <c r="E119">
        <v>2098</v>
      </c>
      <c r="F119">
        <v>10938136</v>
      </c>
      <c r="G119">
        <v>0</v>
      </c>
      <c r="H119">
        <v>10938136</v>
      </c>
      <c r="I119">
        <v>4177.46</v>
      </c>
      <c r="J119">
        <v>1</v>
      </c>
      <c r="K119">
        <v>0</v>
      </c>
      <c r="L119">
        <v>459.5206</v>
      </c>
      <c r="M119">
        <v>57.7</v>
      </c>
      <c r="N119">
        <v>0</v>
      </c>
      <c r="O119">
        <v>0</v>
      </c>
      <c r="P119">
        <v>5.75</v>
      </c>
      <c r="Q119">
        <v>0</v>
      </c>
      <c r="R119">
        <v>0</v>
      </c>
      <c r="S119">
        <v>0</v>
      </c>
      <c r="U119">
        <v>0</v>
      </c>
      <c r="V119">
        <v>0</v>
      </c>
      <c r="W119">
        <v>4928.4606999999996</v>
      </c>
      <c r="X119">
        <v>-1.5399999999999991</v>
      </c>
      <c r="Y119">
        <v>41090049.399168067</v>
      </c>
      <c r="Z119">
        <v>1261365.7</v>
      </c>
      <c r="AA119">
        <v>42351415.09916807</v>
      </c>
      <c r="AB119">
        <v>8593.2338060782495</v>
      </c>
      <c r="AC119">
        <v>31413279.09916807</v>
      </c>
      <c r="AD119">
        <v>42371735.654120423</v>
      </c>
      <c r="AE119">
        <v>0</v>
      </c>
      <c r="AF119">
        <v>191998.53</v>
      </c>
      <c r="AG119">
        <v>191998.53</v>
      </c>
      <c r="AH119">
        <v>140246.29999999999</v>
      </c>
      <c r="AI119">
        <v>-51752.23</v>
      </c>
      <c r="AJ119">
        <v>42543413.629168071</v>
      </c>
      <c r="AK119">
        <v>15.46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392240.32620926463</v>
      </c>
      <c r="AR119">
        <v>0</v>
      </c>
      <c r="AS119">
        <v>8750605.4198336136</v>
      </c>
      <c r="AT119">
        <v>4928460.6999999993</v>
      </c>
      <c r="AU119">
        <v>0</v>
      </c>
      <c r="AV119">
        <v>0</v>
      </c>
    </row>
    <row r="120" spans="1:48" x14ac:dyDescent="0.25">
      <c r="A120">
        <v>2102</v>
      </c>
      <c r="B120" t="s">
        <v>304</v>
      </c>
      <c r="C120" t="s">
        <v>298</v>
      </c>
      <c r="D120" t="s">
        <v>305</v>
      </c>
      <c r="E120">
        <v>2098</v>
      </c>
      <c r="F120">
        <v>5255769</v>
      </c>
      <c r="G120">
        <v>0</v>
      </c>
      <c r="H120">
        <v>5255769</v>
      </c>
      <c r="I120">
        <v>2276.9</v>
      </c>
      <c r="J120">
        <v>1</v>
      </c>
      <c r="K120">
        <v>0</v>
      </c>
      <c r="L120">
        <v>250.459</v>
      </c>
      <c r="M120">
        <v>86.2</v>
      </c>
      <c r="N120">
        <v>0</v>
      </c>
      <c r="O120">
        <v>0</v>
      </c>
      <c r="P120">
        <v>1.5</v>
      </c>
      <c r="Q120">
        <v>0</v>
      </c>
      <c r="R120">
        <v>0</v>
      </c>
      <c r="S120">
        <v>0</v>
      </c>
      <c r="U120">
        <v>0</v>
      </c>
      <c r="V120">
        <v>0</v>
      </c>
      <c r="W120">
        <v>2734.3202000000001</v>
      </c>
      <c r="X120">
        <v>-0.12999999999999901</v>
      </c>
      <c r="Y120">
        <v>22976960.754004348</v>
      </c>
      <c r="Z120">
        <v>999177.89999999991</v>
      </c>
      <c r="AA120">
        <v>23976138.654004347</v>
      </c>
      <c r="AB120">
        <v>8768.5921546439022</v>
      </c>
      <c r="AC120">
        <v>18720369.654004347</v>
      </c>
      <c r="AD120">
        <v>23987501.614148397</v>
      </c>
      <c r="AE120">
        <v>0</v>
      </c>
      <c r="AF120">
        <v>29866.44</v>
      </c>
      <c r="AG120">
        <v>29866.44</v>
      </c>
      <c r="AH120">
        <v>55433.75</v>
      </c>
      <c r="AI120">
        <v>25567.31</v>
      </c>
      <c r="AJ120">
        <v>24006005.094004348</v>
      </c>
      <c r="AK120">
        <v>13.76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213452.9969859524</v>
      </c>
      <c r="AR120">
        <v>0</v>
      </c>
      <c r="AS120">
        <v>5006150.060800869</v>
      </c>
      <c r="AT120">
        <v>2734320.2</v>
      </c>
      <c r="AU120">
        <v>0</v>
      </c>
      <c r="AV120">
        <v>0</v>
      </c>
    </row>
    <row r="121" spans="1:48" x14ac:dyDescent="0.25">
      <c r="A121">
        <v>2103</v>
      </c>
      <c r="B121" t="s">
        <v>306</v>
      </c>
      <c r="C121" t="s">
        <v>298</v>
      </c>
      <c r="D121" t="s">
        <v>307</v>
      </c>
      <c r="E121">
        <v>2098</v>
      </c>
      <c r="F121">
        <v>1574254</v>
      </c>
      <c r="G121">
        <v>0</v>
      </c>
      <c r="H121">
        <v>1574254</v>
      </c>
      <c r="I121">
        <v>866.17</v>
      </c>
      <c r="J121">
        <v>1</v>
      </c>
      <c r="K121">
        <v>0</v>
      </c>
      <c r="L121">
        <v>95.278700000000001</v>
      </c>
      <c r="M121">
        <v>0</v>
      </c>
      <c r="N121">
        <v>0</v>
      </c>
      <c r="O121">
        <v>0</v>
      </c>
      <c r="P121">
        <v>2</v>
      </c>
      <c r="Q121">
        <v>0</v>
      </c>
      <c r="R121">
        <v>0</v>
      </c>
      <c r="S121">
        <v>0</v>
      </c>
      <c r="U121">
        <v>0</v>
      </c>
      <c r="V121">
        <v>0</v>
      </c>
      <c r="W121">
        <v>1072.9612</v>
      </c>
      <c r="X121">
        <v>-0.90000000000000036</v>
      </c>
      <c r="Y121">
        <v>8977679.1498062257</v>
      </c>
      <c r="Z121">
        <v>402540.6</v>
      </c>
      <c r="AA121">
        <v>9380219.7498062253</v>
      </c>
      <c r="AB121">
        <v>8742.3662195857833</v>
      </c>
      <c r="AC121">
        <v>7805965.7498062253</v>
      </c>
      <c r="AD121">
        <v>9384659.5454544593</v>
      </c>
      <c r="AE121">
        <v>0</v>
      </c>
      <c r="AF121">
        <v>17330.64</v>
      </c>
      <c r="AG121">
        <v>17330.64</v>
      </c>
      <c r="AH121">
        <v>17946.650000000001</v>
      </c>
      <c r="AI121">
        <v>616.01</v>
      </c>
      <c r="AJ121">
        <v>9397550.3898062259</v>
      </c>
      <c r="AK121">
        <v>10.96</v>
      </c>
      <c r="AL121">
        <v>230.55</v>
      </c>
      <c r="AM121">
        <v>230.55</v>
      </c>
      <c r="AN121">
        <v>44246.82</v>
      </c>
      <c r="AO121">
        <v>44246.82</v>
      </c>
      <c r="AP121">
        <v>0</v>
      </c>
      <c r="AQ121">
        <v>69905.729722389413</v>
      </c>
      <c r="AR121">
        <v>97088.97</v>
      </c>
      <c r="AS121">
        <v>1960141.3999612452</v>
      </c>
      <c r="AT121">
        <v>1072961.2</v>
      </c>
      <c r="AU121">
        <v>97088.97</v>
      </c>
      <c r="AV121">
        <v>0</v>
      </c>
    </row>
    <row r="122" spans="1:48" x14ac:dyDescent="0.25">
      <c r="A122">
        <v>2104</v>
      </c>
      <c r="B122" t="s">
        <v>308</v>
      </c>
      <c r="C122" t="s">
        <v>298</v>
      </c>
      <c r="D122" t="s">
        <v>309</v>
      </c>
      <c r="E122">
        <v>2098</v>
      </c>
      <c r="F122">
        <v>2786059</v>
      </c>
      <c r="G122">
        <v>0</v>
      </c>
      <c r="H122">
        <v>2786059</v>
      </c>
      <c r="I122">
        <v>4467</v>
      </c>
      <c r="J122">
        <v>1</v>
      </c>
      <c r="K122">
        <v>0</v>
      </c>
      <c r="L122">
        <v>491.37</v>
      </c>
      <c r="M122">
        <v>72.3</v>
      </c>
      <c r="N122">
        <v>0</v>
      </c>
      <c r="O122">
        <v>0</v>
      </c>
      <c r="P122">
        <v>0.5</v>
      </c>
      <c r="Q122">
        <v>0</v>
      </c>
      <c r="R122">
        <v>0</v>
      </c>
      <c r="S122">
        <v>0</v>
      </c>
      <c r="U122">
        <v>0</v>
      </c>
      <c r="V122">
        <v>0</v>
      </c>
      <c r="W122">
        <v>5458.0302000000001</v>
      </c>
      <c r="X122">
        <v>-0.57000000000000028</v>
      </c>
      <c r="Y122">
        <v>45752567.288197286</v>
      </c>
      <c r="Z122">
        <v>172285.4</v>
      </c>
      <c r="AA122">
        <v>45924852.688197285</v>
      </c>
      <c r="AB122">
        <v>8414.1807585083134</v>
      </c>
      <c r="AC122">
        <v>43138793.688197285</v>
      </c>
      <c r="AD122">
        <v>45947479.031348132</v>
      </c>
      <c r="AE122">
        <v>0</v>
      </c>
      <c r="AF122">
        <v>4522.63</v>
      </c>
      <c r="AG122">
        <v>4522.63</v>
      </c>
      <c r="AH122">
        <v>20210.36</v>
      </c>
      <c r="AI122">
        <v>15687.73</v>
      </c>
      <c r="AJ122">
        <v>45929375.318197288</v>
      </c>
      <c r="AK122">
        <v>14.3</v>
      </c>
      <c r="AL122">
        <v>166.39</v>
      </c>
      <c r="AM122">
        <v>166.39</v>
      </c>
      <c r="AN122">
        <v>31933.33</v>
      </c>
      <c r="AO122">
        <v>31933.33</v>
      </c>
      <c r="AP122">
        <v>0</v>
      </c>
      <c r="AQ122">
        <v>176541.32406007647</v>
      </c>
      <c r="AR122">
        <v>0</v>
      </c>
      <c r="AS122">
        <v>9223469.6896394566</v>
      </c>
      <c r="AT122">
        <v>5458030.2000000002</v>
      </c>
      <c r="AU122">
        <v>0</v>
      </c>
      <c r="AV122">
        <v>0</v>
      </c>
    </row>
    <row r="123" spans="1:48" x14ac:dyDescent="0.25">
      <c r="A123">
        <v>2105</v>
      </c>
      <c r="B123" t="s">
        <v>310</v>
      </c>
      <c r="C123" t="s">
        <v>298</v>
      </c>
      <c r="D123" t="s">
        <v>311</v>
      </c>
      <c r="E123">
        <v>2098</v>
      </c>
      <c r="F123">
        <v>3374495</v>
      </c>
      <c r="G123">
        <v>0</v>
      </c>
      <c r="H123">
        <v>3374495</v>
      </c>
      <c r="I123">
        <v>629.37</v>
      </c>
      <c r="J123">
        <v>1</v>
      </c>
      <c r="K123">
        <v>0</v>
      </c>
      <c r="L123">
        <v>69.230699999999999</v>
      </c>
      <c r="M123">
        <v>5.0999999999999996</v>
      </c>
      <c r="N123">
        <v>0</v>
      </c>
      <c r="O123">
        <v>0</v>
      </c>
      <c r="P123">
        <v>0.25</v>
      </c>
      <c r="Q123">
        <v>0</v>
      </c>
      <c r="R123">
        <v>0</v>
      </c>
      <c r="S123">
        <v>0</v>
      </c>
      <c r="U123">
        <v>0</v>
      </c>
      <c r="V123">
        <v>0</v>
      </c>
      <c r="W123">
        <v>844.4203</v>
      </c>
      <c r="X123">
        <v>-2.4499999999999993</v>
      </c>
      <c r="Y123">
        <v>7004285.1595581146</v>
      </c>
      <c r="Z123">
        <v>423865.39999999997</v>
      </c>
      <c r="AA123">
        <v>7428150.559558115</v>
      </c>
      <c r="AB123">
        <v>8796.745601163444</v>
      </c>
      <c r="AC123">
        <v>4053655.559558115</v>
      </c>
      <c r="AD123">
        <v>7431614.4386132136</v>
      </c>
      <c r="AE123">
        <v>0</v>
      </c>
      <c r="AF123">
        <v>59922.31</v>
      </c>
      <c r="AG123">
        <v>59922.31</v>
      </c>
      <c r="AH123">
        <v>25474.62</v>
      </c>
      <c r="AI123">
        <v>-34447.69</v>
      </c>
      <c r="AJ123">
        <v>7488072.8695581146</v>
      </c>
      <c r="AK123">
        <v>13.03</v>
      </c>
      <c r="AL123">
        <v>216.17</v>
      </c>
      <c r="AM123">
        <v>216.17</v>
      </c>
      <c r="AN123">
        <v>41487.03</v>
      </c>
      <c r="AO123">
        <v>41487.03</v>
      </c>
      <c r="AP123">
        <v>0</v>
      </c>
      <c r="AQ123">
        <v>60662.34350810913</v>
      </c>
      <c r="AR123">
        <v>0</v>
      </c>
      <c r="AS123">
        <v>1575498.1159116232</v>
      </c>
      <c r="AT123">
        <v>844420.3</v>
      </c>
      <c r="AU123">
        <v>0</v>
      </c>
      <c r="AV123">
        <v>0</v>
      </c>
    </row>
    <row r="124" spans="1:48" x14ac:dyDescent="0.25">
      <c r="A124">
        <v>2107</v>
      </c>
      <c r="B124" t="s">
        <v>312</v>
      </c>
      <c r="C124" t="s">
        <v>313</v>
      </c>
      <c r="D124" t="s">
        <v>314</v>
      </c>
      <c r="E124">
        <v>2106</v>
      </c>
      <c r="F124">
        <v>203566</v>
      </c>
      <c r="G124">
        <v>0</v>
      </c>
      <c r="H124">
        <v>203566</v>
      </c>
      <c r="I124">
        <v>56</v>
      </c>
      <c r="J124">
        <v>1</v>
      </c>
      <c r="K124">
        <v>0</v>
      </c>
      <c r="L124">
        <v>3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U124">
        <v>0</v>
      </c>
      <c r="V124">
        <v>0</v>
      </c>
      <c r="W124">
        <v>170.4025</v>
      </c>
      <c r="X124">
        <v>0.41000000000000014</v>
      </c>
      <c r="Y124">
        <v>1436220.2491494757</v>
      </c>
      <c r="Z124">
        <v>117098.1</v>
      </c>
      <c r="AA124">
        <v>1553318.3491494758</v>
      </c>
      <c r="AB124">
        <v>9115.5842734084054</v>
      </c>
      <c r="AC124">
        <v>1349752.3491494758</v>
      </c>
      <c r="AD124">
        <v>1554028.6133843276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1553318.3491494758</v>
      </c>
      <c r="AK124">
        <v>11.15</v>
      </c>
      <c r="AL124">
        <v>26.34</v>
      </c>
      <c r="AM124">
        <v>26.34</v>
      </c>
      <c r="AN124">
        <v>5055.13</v>
      </c>
      <c r="AO124">
        <v>5055.13</v>
      </c>
      <c r="AP124">
        <v>0</v>
      </c>
      <c r="AQ124">
        <v>5266.6720138363353</v>
      </c>
      <c r="AR124">
        <v>0</v>
      </c>
      <c r="AS124">
        <v>334083.28982989519</v>
      </c>
      <c r="AT124">
        <v>170402.5</v>
      </c>
      <c r="AU124">
        <v>0</v>
      </c>
      <c r="AV124">
        <v>0</v>
      </c>
    </row>
    <row r="125" spans="1:48" x14ac:dyDescent="0.25">
      <c r="A125">
        <v>2108</v>
      </c>
      <c r="B125" t="s">
        <v>315</v>
      </c>
      <c r="C125" t="s">
        <v>313</v>
      </c>
      <c r="D125" t="s">
        <v>316</v>
      </c>
      <c r="E125">
        <v>2106</v>
      </c>
      <c r="F125">
        <v>4616428</v>
      </c>
      <c r="G125">
        <v>0</v>
      </c>
      <c r="H125">
        <v>4616428</v>
      </c>
      <c r="I125">
        <v>2723.95</v>
      </c>
      <c r="J125">
        <v>1</v>
      </c>
      <c r="K125">
        <v>0</v>
      </c>
      <c r="L125">
        <v>299.6345</v>
      </c>
      <c r="M125">
        <v>1.7</v>
      </c>
      <c r="N125">
        <v>0</v>
      </c>
      <c r="O125">
        <v>0</v>
      </c>
      <c r="P125">
        <v>14</v>
      </c>
      <c r="Q125">
        <v>0</v>
      </c>
      <c r="R125">
        <v>0</v>
      </c>
      <c r="S125">
        <v>0</v>
      </c>
      <c r="U125">
        <v>0</v>
      </c>
      <c r="V125">
        <v>0</v>
      </c>
      <c r="W125">
        <v>3402.5245</v>
      </c>
      <c r="X125">
        <v>-0.89000000000000057</v>
      </c>
      <c r="Y125">
        <v>28471186.871592209</v>
      </c>
      <c r="Z125">
        <v>947307.89999999991</v>
      </c>
      <c r="AA125">
        <v>29418494.771592207</v>
      </c>
      <c r="AB125">
        <v>8646.0787487620455</v>
      </c>
      <c r="AC125">
        <v>24802066.771592207</v>
      </c>
      <c r="AD125">
        <v>29432574.830532089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29418494.771592207</v>
      </c>
      <c r="AK125">
        <v>17.489999999999998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217799.97651564761</v>
      </c>
      <c r="AR125">
        <v>0</v>
      </c>
      <c r="AS125">
        <v>6073160.5343184415</v>
      </c>
      <c r="AT125">
        <v>3402524.5</v>
      </c>
      <c r="AU125">
        <v>0</v>
      </c>
      <c r="AV125">
        <v>0</v>
      </c>
    </row>
    <row r="126" spans="1:48" x14ac:dyDescent="0.25">
      <c r="A126">
        <v>2109</v>
      </c>
      <c r="B126" t="s">
        <v>317</v>
      </c>
      <c r="C126" t="s">
        <v>313</v>
      </c>
      <c r="D126" t="s">
        <v>318</v>
      </c>
      <c r="E126">
        <v>2106</v>
      </c>
      <c r="F126">
        <v>66372</v>
      </c>
      <c r="G126">
        <v>0</v>
      </c>
      <c r="H126">
        <v>66372</v>
      </c>
      <c r="I126">
        <v>2</v>
      </c>
      <c r="J126">
        <v>1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U126">
        <v>0</v>
      </c>
      <c r="V126">
        <v>0</v>
      </c>
      <c r="W126">
        <v>28.79</v>
      </c>
      <c r="X126">
        <v>-12.18</v>
      </c>
      <c r="Y126">
        <v>225719.90486884647</v>
      </c>
      <c r="Z126">
        <v>10703.7</v>
      </c>
      <c r="AA126">
        <v>236423.60486884648</v>
      </c>
      <c r="AB126">
        <v>8212.0043372298187</v>
      </c>
      <c r="AC126">
        <v>170051.60486884648</v>
      </c>
      <c r="AD126">
        <v>236535.23174196528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236423.60486884648</v>
      </c>
      <c r="AK126">
        <v>14.31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273.34381053337887</v>
      </c>
      <c r="AR126">
        <v>0</v>
      </c>
      <c r="AS126">
        <v>49425.460973769303</v>
      </c>
      <c r="AT126">
        <v>28790</v>
      </c>
      <c r="AU126">
        <v>0</v>
      </c>
      <c r="AV126">
        <v>0</v>
      </c>
    </row>
    <row r="127" spans="1:48" x14ac:dyDescent="0.25">
      <c r="A127">
        <v>2110</v>
      </c>
      <c r="B127" t="s">
        <v>319</v>
      </c>
      <c r="C127" t="s">
        <v>313</v>
      </c>
      <c r="D127" t="s">
        <v>320</v>
      </c>
      <c r="E127">
        <v>2106</v>
      </c>
      <c r="F127">
        <v>1039692</v>
      </c>
      <c r="G127">
        <v>0</v>
      </c>
      <c r="H127">
        <v>1039692</v>
      </c>
      <c r="I127">
        <v>1198.51</v>
      </c>
      <c r="J127">
        <v>1</v>
      </c>
      <c r="K127">
        <v>0</v>
      </c>
      <c r="L127">
        <v>131.83609999999999</v>
      </c>
      <c r="M127">
        <v>4.5999999999999996</v>
      </c>
      <c r="N127">
        <v>0</v>
      </c>
      <c r="O127">
        <v>0</v>
      </c>
      <c r="P127">
        <v>4.25</v>
      </c>
      <c r="Q127">
        <v>0</v>
      </c>
      <c r="R127">
        <v>0</v>
      </c>
      <c r="S127">
        <v>0</v>
      </c>
      <c r="U127">
        <v>0</v>
      </c>
      <c r="V127">
        <v>0</v>
      </c>
      <c r="W127">
        <v>1595.8261</v>
      </c>
      <c r="X127">
        <v>2.6099999999999994</v>
      </c>
      <c r="Y127">
        <v>13614277.455029076</v>
      </c>
      <c r="Z127">
        <v>307563.89999999997</v>
      </c>
      <c r="AA127">
        <v>13921841.355029076</v>
      </c>
      <c r="AB127">
        <v>8723.9087987275525</v>
      </c>
      <c r="AC127">
        <v>12882149.355029076</v>
      </c>
      <c r="AD127">
        <v>13928574.120679317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13921841.355029076</v>
      </c>
      <c r="AK127">
        <v>15</v>
      </c>
      <c r="AL127">
        <v>336.51</v>
      </c>
      <c r="AM127">
        <v>336.51</v>
      </c>
      <c r="AN127">
        <v>64582.51</v>
      </c>
      <c r="AO127">
        <v>64582.51</v>
      </c>
      <c r="AP127">
        <v>0</v>
      </c>
      <c r="AQ127">
        <v>107447.73984422011</v>
      </c>
      <c r="AR127">
        <v>0</v>
      </c>
      <c r="AS127">
        <v>2845881.0510058156</v>
      </c>
      <c r="AT127">
        <v>1595826.1</v>
      </c>
      <c r="AU127">
        <v>0</v>
      </c>
      <c r="AV127">
        <v>0</v>
      </c>
    </row>
    <row r="128" spans="1:48" x14ac:dyDescent="0.25">
      <c r="A128">
        <v>2111</v>
      </c>
      <c r="B128" t="s">
        <v>321</v>
      </c>
      <c r="C128" t="s">
        <v>313</v>
      </c>
      <c r="D128" t="s">
        <v>322</v>
      </c>
      <c r="E128">
        <v>2106</v>
      </c>
      <c r="F128">
        <v>212097</v>
      </c>
      <c r="G128">
        <v>0</v>
      </c>
      <c r="H128">
        <v>212097</v>
      </c>
      <c r="I128">
        <v>91.91</v>
      </c>
      <c r="J128">
        <v>1</v>
      </c>
      <c r="K128">
        <v>0</v>
      </c>
      <c r="L128">
        <v>7</v>
      </c>
      <c r="M128">
        <v>0</v>
      </c>
      <c r="N128">
        <v>0</v>
      </c>
      <c r="O128">
        <v>0</v>
      </c>
      <c r="P128">
        <v>0.25</v>
      </c>
      <c r="Q128">
        <v>0</v>
      </c>
      <c r="R128">
        <v>0</v>
      </c>
      <c r="S128">
        <v>0</v>
      </c>
      <c r="U128">
        <v>0</v>
      </c>
      <c r="V128">
        <v>0</v>
      </c>
      <c r="W128">
        <v>184.14500000000001</v>
      </c>
      <c r="X128">
        <v>13.100000000000001</v>
      </c>
      <c r="Y128">
        <v>1661218.2051909929</v>
      </c>
      <c r="Z128">
        <v>59777.2</v>
      </c>
      <c r="AA128">
        <v>1720995.4051909929</v>
      </c>
      <c r="AB128">
        <v>9345.8709451301565</v>
      </c>
      <c r="AC128">
        <v>1508898.4051909929</v>
      </c>
      <c r="AD128">
        <v>1721816.9392684649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1720995.4051909929</v>
      </c>
      <c r="AK128">
        <v>10.84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9400.4532879116159</v>
      </c>
      <c r="AR128">
        <v>0</v>
      </c>
      <c r="AS128">
        <v>356154.52103819861</v>
      </c>
      <c r="AT128">
        <v>184145</v>
      </c>
      <c r="AU128">
        <v>0</v>
      </c>
      <c r="AV128">
        <v>0</v>
      </c>
    </row>
    <row r="129" spans="1:48" x14ac:dyDescent="0.25">
      <c r="A129">
        <v>2112</v>
      </c>
      <c r="B129" t="s">
        <v>323</v>
      </c>
      <c r="C129" t="s">
        <v>313</v>
      </c>
      <c r="D129" t="s">
        <v>324</v>
      </c>
      <c r="E129">
        <v>2106</v>
      </c>
      <c r="F129">
        <v>20213</v>
      </c>
      <c r="G129">
        <v>0</v>
      </c>
      <c r="H129">
        <v>20213</v>
      </c>
      <c r="I129">
        <v>3</v>
      </c>
      <c r="J129">
        <v>1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U129">
        <v>0</v>
      </c>
      <c r="V129">
        <v>0</v>
      </c>
      <c r="W129">
        <v>3.25</v>
      </c>
      <c r="X129">
        <v>0</v>
      </c>
      <c r="Y129">
        <v>27330.044763030768</v>
      </c>
      <c r="Z129">
        <v>320.59999999999997</v>
      </c>
      <c r="AA129">
        <v>27650.644763030767</v>
      </c>
      <c r="AB129">
        <v>8507.8906963171594</v>
      </c>
      <c r="AC129">
        <v>7437.6447630307666</v>
      </c>
      <c r="AD129">
        <v>27664.160484831493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27650.644763030767</v>
      </c>
      <c r="AK129">
        <v>14.84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273.34381053337887</v>
      </c>
      <c r="AR129">
        <v>0</v>
      </c>
      <c r="AS129">
        <v>5594.2489526061536</v>
      </c>
      <c r="AT129">
        <v>3250</v>
      </c>
      <c r="AU129">
        <v>0</v>
      </c>
      <c r="AV129">
        <v>0</v>
      </c>
    </row>
    <row r="130" spans="1:48" x14ac:dyDescent="0.25">
      <c r="A130">
        <v>2113</v>
      </c>
      <c r="B130" t="s">
        <v>325</v>
      </c>
      <c r="C130" t="s">
        <v>313</v>
      </c>
      <c r="D130" t="s">
        <v>326</v>
      </c>
      <c r="E130">
        <v>2106</v>
      </c>
      <c r="F130">
        <v>382002</v>
      </c>
      <c r="G130">
        <v>0</v>
      </c>
      <c r="H130">
        <v>382002</v>
      </c>
      <c r="I130">
        <v>290.69</v>
      </c>
      <c r="J130">
        <v>1</v>
      </c>
      <c r="K130">
        <v>0</v>
      </c>
      <c r="L130">
        <v>31.975899999999999</v>
      </c>
      <c r="M130">
        <v>2.6</v>
      </c>
      <c r="N130">
        <v>0</v>
      </c>
      <c r="O130">
        <v>0</v>
      </c>
      <c r="P130">
        <v>0.75</v>
      </c>
      <c r="Q130">
        <v>0</v>
      </c>
      <c r="R130">
        <v>0</v>
      </c>
      <c r="S130">
        <v>0</v>
      </c>
      <c r="U130">
        <v>0</v>
      </c>
      <c r="V130">
        <v>0</v>
      </c>
      <c r="W130">
        <v>464.04090000000002</v>
      </c>
      <c r="X130">
        <v>4.3900000000000006</v>
      </c>
      <c r="Y130">
        <v>3997404.5427611037</v>
      </c>
      <c r="Z130">
        <v>165380.59999999998</v>
      </c>
      <c r="AA130">
        <v>4162785.1427611038</v>
      </c>
      <c r="AB130">
        <v>8970.7289654017641</v>
      </c>
      <c r="AC130">
        <v>3780783.1427611038</v>
      </c>
      <c r="AD130">
        <v>4164762.0077166273</v>
      </c>
      <c r="AE130">
        <v>19563.2</v>
      </c>
      <c r="AF130">
        <v>0</v>
      </c>
      <c r="AG130">
        <v>0</v>
      </c>
      <c r="AH130">
        <v>5049.07</v>
      </c>
      <c r="AI130">
        <v>5049.07</v>
      </c>
      <c r="AJ130">
        <v>4182348.342761104</v>
      </c>
      <c r="AK130">
        <v>13.71</v>
      </c>
      <c r="AL130">
        <v>88.52</v>
      </c>
      <c r="AM130">
        <v>88.52</v>
      </c>
      <c r="AN130">
        <v>16988.63</v>
      </c>
      <c r="AO130">
        <v>16988.63</v>
      </c>
      <c r="AP130">
        <v>0</v>
      </c>
      <c r="AQ130">
        <v>26356.183521167317</v>
      </c>
      <c r="AR130">
        <v>0</v>
      </c>
      <c r="AS130">
        <v>870555.60255222081</v>
      </c>
      <c r="AT130">
        <v>464040.9</v>
      </c>
      <c r="AU130">
        <v>0</v>
      </c>
      <c r="AV130">
        <v>0</v>
      </c>
    </row>
    <row r="131" spans="1:48" x14ac:dyDescent="0.25">
      <c r="A131">
        <v>2114</v>
      </c>
      <c r="B131" t="s">
        <v>327</v>
      </c>
      <c r="C131" t="s">
        <v>313</v>
      </c>
      <c r="D131" t="s">
        <v>328</v>
      </c>
      <c r="E131">
        <v>2106</v>
      </c>
      <c r="F131">
        <v>134183</v>
      </c>
      <c r="G131">
        <v>0</v>
      </c>
      <c r="H131">
        <v>134183</v>
      </c>
      <c r="I131">
        <v>117.15</v>
      </c>
      <c r="J131">
        <v>1</v>
      </c>
      <c r="K131">
        <v>0</v>
      </c>
      <c r="L131">
        <v>12.8865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U131">
        <v>0</v>
      </c>
      <c r="V131">
        <v>0</v>
      </c>
      <c r="W131">
        <v>241.59649999999999</v>
      </c>
      <c r="X131">
        <v>4.7300000000000004</v>
      </c>
      <c r="Y131">
        <v>2085031.1399510242</v>
      </c>
      <c r="Z131">
        <v>196012.80000000002</v>
      </c>
      <c r="AA131">
        <v>2281043.939951024</v>
      </c>
      <c r="AB131">
        <v>9441.543813552862</v>
      </c>
      <c r="AC131">
        <v>2146860.939951024</v>
      </c>
      <c r="AD131">
        <v>2282075.0652593719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2281043.939951024</v>
      </c>
      <c r="AK131">
        <v>8.25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9536.661834164126</v>
      </c>
      <c r="AR131">
        <v>0</v>
      </c>
      <c r="AS131">
        <v>495411.34799020481</v>
      </c>
      <c r="AT131">
        <v>241596.5</v>
      </c>
      <c r="AU131">
        <v>0</v>
      </c>
      <c r="AV131">
        <v>0</v>
      </c>
    </row>
    <row r="132" spans="1:48" x14ac:dyDescent="0.25">
      <c r="A132">
        <v>2115</v>
      </c>
      <c r="B132" t="s">
        <v>329</v>
      </c>
      <c r="C132" t="s">
        <v>313</v>
      </c>
      <c r="D132" t="s">
        <v>330</v>
      </c>
      <c r="E132">
        <v>2106</v>
      </c>
      <c r="F132">
        <v>84942</v>
      </c>
      <c r="G132">
        <v>0</v>
      </c>
      <c r="H132">
        <v>84942</v>
      </c>
      <c r="I132">
        <v>16.89</v>
      </c>
      <c r="J132">
        <v>1</v>
      </c>
      <c r="K132">
        <v>0</v>
      </c>
      <c r="L132">
        <v>1</v>
      </c>
      <c r="M132">
        <v>0</v>
      </c>
      <c r="N132">
        <v>0</v>
      </c>
      <c r="O132">
        <v>0</v>
      </c>
      <c r="P132">
        <v>0.25</v>
      </c>
      <c r="Q132">
        <v>0</v>
      </c>
      <c r="R132">
        <v>0</v>
      </c>
      <c r="S132">
        <v>0</v>
      </c>
      <c r="U132">
        <v>0</v>
      </c>
      <c r="V132">
        <v>0</v>
      </c>
      <c r="W132">
        <v>45.537500000000001</v>
      </c>
      <c r="X132">
        <v>-1.9800000000000004</v>
      </c>
      <c r="Y132">
        <v>378723.67764589289</v>
      </c>
      <c r="Z132">
        <v>87328.8</v>
      </c>
      <c r="AA132">
        <v>466052.47764589288</v>
      </c>
      <c r="AB132">
        <v>10234.476588435748</v>
      </c>
      <c r="AC132">
        <v>381110.47764589288</v>
      </c>
      <c r="AD132">
        <v>466239.77056512499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466052.47764589288</v>
      </c>
      <c r="AK132">
        <v>20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1687.5726207451262</v>
      </c>
      <c r="AR132">
        <v>0</v>
      </c>
      <c r="AS132">
        <v>110676.2555291786</v>
      </c>
      <c r="AT132">
        <v>45537.5</v>
      </c>
      <c r="AU132">
        <v>0</v>
      </c>
      <c r="AV132">
        <v>0</v>
      </c>
    </row>
    <row r="133" spans="1:48" x14ac:dyDescent="0.25">
      <c r="A133">
        <v>2116</v>
      </c>
      <c r="B133" t="s">
        <v>331</v>
      </c>
      <c r="C133" t="s">
        <v>313</v>
      </c>
      <c r="D133" t="s">
        <v>332</v>
      </c>
      <c r="E133">
        <v>2106</v>
      </c>
      <c r="F133">
        <v>1872569</v>
      </c>
      <c r="G133">
        <v>0</v>
      </c>
      <c r="H133">
        <v>1872569</v>
      </c>
      <c r="I133">
        <v>900.83</v>
      </c>
      <c r="J133">
        <v>1</v>
      </c>
      <c r="K133">
        <v>0</v>
      </c>
      <c r="L133">
        <v>99.091300000000004</v>
      </c>
      <c r="M133">
        <v>4.5999999999999996</v>
      </c>
      <c r="N133">
        <v>0</v>
      </c>
      <c r="O133">
        <v>0</v>
      </c>
      <c r="P133">
        <v>2.25</v>
      </c>
      <c r="Q133">
        <v>0</v>
      </c>
      <c r="R133">
        <v>0</v>
      </c>
      <c r="S133">
        <v>0</v>
      </c>
      <c r="U133">
        <v>0</v>
      </c>
      <c r="V133">
        <v>0</v>
      </c>
      <c r="W133">
        <v>1223.9580000000001</v>
      </c>
      <c r="X133">
        <v>2.66</v>
      </c>
      <c r="Y133">
        <v>10444663.327660164</v>
      </c>
      <c r="Z133">
        <v>339096.8</v>
      </c>
      <c r="AA133">
        <v>10783760.127660165</v>
      </c>
      <c r="AB133">
        <v>8810.5638654759096</v>
      </c>
      <c r="AC133">
        <v>8911191.1276601646</v>
      </c>
      <c r="AD133">
        <v>10788925.401448149</v>
      </c>
      <c r="AE133">
        <v>91686.8</v>
      </c>
      <c r="AF133">
        <v>7551.94</v>
      </c>
      <c r="AG133">
        <v>7551.94</v>
      </c>
      <c r="AH133">
        <v>0</v>
      </c>
      <c r="AI133">
        <v>-7551.94</v>
      </c>
      <c r="AJ133">
        <v>10882998.867660165</v>
      </c>
      <c r="AK133">
        <v>26.5</v>
      </c>
      <c r="AL133">
        <v>263.07</v>
      </c>
      <c r="AM133">
        <v>263.07</v>
      </c>
      <c r="AN133">
        <v>50488.01</v>
      </c>
      <c r="AO133">
        <v>50488.01</v>
      </c>
      <c r="AP133">
        <v>0</v>
      </c>
      <c r="AQ133">
        <v>83989.195260860171</v>
      </c>
      <c r="AR133">
        <v>0</v>
      </c>
      <c r="AS133">
        <v>2242908.7455320335</v>
      </c>
      <c r="AT133">
        <v>1223958</v>
      </c>
      <c r="AU133">
        <v>0</v>
      </c>
      <c r="AV133">
        <v>0</v>
      </c>
    </row>
    <row r="134" spans="1:48" x14ac:dyDescent="0.25">
      <c r="A134">
        <v>2137</v>
      </c>
      <c r="B134" t="s">
        <v>333</v>
      </c>
      <c r="C134" t="s">
        <v>334</v>
      </c>
      <c r="D134" t="s">
        <v>335</v>
      </c>
      <c r="E134">
        <v>2117</v>
      </c>
      <c r="F134">
        <v>2773641</v>
      </c>
      <c r="G134">
        <v>0</v>
      </c>
      <c r="H134">
        <v>2773641</v>
      </c>
      <c r="I134">
        <v>1371.23</v>
      </c>
      <c r="J134">
        <v>1</v>
      </c>
      <c r="K134">
        <v>0</v>
      </c>
      <c r="L134">
        <v>150.83529999999999</v>
      </c>
      <c r="M134">
        <v>0.8</v>
      </c>
      <c r="N134">
        <v>0</v>
      </c>
      <c r="O134">
        <v>0</v>
      </c>
      <c r="P134">
        <v>1.5</v>
      </c>
      <c r="Q134">
        <v>0</v>
      </c>
      <c r="R134">
        <v>0</v>
      </c>
      <c r="S134">
        <v>0</v>
      </c>
      <c r="U134">
        <v>0</v>
      </c>
      <c r="V134">
        <v>0</v>
      </c>
      <c r="W134">
        <v>1763.3578</v>
      </c>
      <c r="X134">
        <v>-1.2899999999999991</v>
      </c>
      <c r="Y134">
        <v>14722235.98955515</v>
      </c>
      <c r="Z134">
        <v>548506</v>
      </c>
      <c r="AA134">
        <v>15270741.98955515</v>
      </c>
      <c r="AB134">
        <v>8660.0359776984278</v>
      </c>
      <c r="AC134">
        <v>12497100.98955515</v>
      </c>
      <c r="AD134">
        <v>15278022.681835195</v>
      </c>
      <c r="AE134">
        <v>0</v>
      </c>
      <c r="AF134">
        <v>0</v>
      </c>
      <c r="AG134">
        <v>0</v>
      </c>
      <c r="AH134">
        <v>66977.09</v>
      </c>
      <c r="AI134">
        <v>66977.09</v>
      </c>
      <c r="AJ134">
        <v>15270741.98955515</v>
      </c>
      <c r="AK134">
        <v>14.19</v>
      </c>
      <c r="AL134">
        <v>288.81</v>
      </c>
      <c r="AM134">
        <v>288.81</v>
      </c>
      <c r="AN134">
        <v>55427.99</v>
      </c>
      <c r="AO134">
        <v>55427.99</v>
      </c>
      <c r="AP134">
        <v>0</v>
      </c>
      <c r="AQ134">
        <v>99256.652285638251</v>
      </c>
      <c r="AR134">
        <v>0</v>
      </c>
      <c r="AS134">
        <v>3177245.0159110301</v>
      </c>
      <c r="AT134">
        <v>1763357.8</v>
      </c>
      <c r="AU134">
        <v>0</v>
      </c>
      <c r="AV134">
        <v>0</v>
      </c>
    </row>
    <row r="135" spans="1:48" x14ac:dyDescent="0.25">
      <c r="A135">
        <v>2138</v>
      </c>
      <c r="B135" t="s">
        <v>336</v>
      </c>
      <c r="C135" t="s">
        <v>334</v>
      </c>
      <c r="D135" t="s">
        <v>337</v>
      </c>
      <c r="E135">
        <v>2117</v>
      </c>
      <c r="F135">
        <v>9132794</v>
      </c>
      <c r="G135">
        <v>0</v>
      </c>
      <c r="H135">
        <v>9132794</v>
      </c>
      <c r="I135">
        <v>3945.75</v>
      </c>
      <c r="J135">
        <v>1</v>
      </c>
      <c r="K135">
        <v>0</v>
      </c>
      <c r="L135">
        <v>434.03250000000003</v>
      </c>
      <c r="M135">
        <v>15.8</v>
      </c>
      <c r="N135">
        <v>0</v>
      </c>
      <c r="O135">
        <v>0</v>
      </c>
      <c r="P135">
        <v>1.75</v>
      </c>
      <c r="Q135">
        <v>0</v>
      </c>
      <c r="R135">
        <v>0</v>
      </c>
      <c r="S135">
        <v>0</v>
      </c>
      <c r="U135">
        <v>0</v>
      </c>
      <c r="V135">
        <v>0</v>
      </c>
      <c r="W135">
        <v>4590.6899999999996</v>
      </c>
      <c r="X135">
        <v>0.83000000000000007</v>
      </c>
      <c r="Y135">
        <v>38782243.244830668</v>
      </c>
      <c r="Z135">
        <v>1596174.2999999998</v>
      </c>
      <c r="AA135">
        <v>40378417.544830665</v>
      </c>
      <c r="AB135">
        <v>8795.7186272282961</v>
      </c>
      <c r="AC135">
        <v>31245623.544830665</v>
      </c>
      <c r="AD135">
        <v>40397596.803959228</v>
      </c>
      <c r="AE135">
        <v>0</v>
      </c>
      <c r="AF135">
        <v>731727.72</v>
      </c>
      <c r="AG135">
        <v>731727.72</v>
      </c>
      <c r="AH135">
        <v>595874.32999999996</v>
      </c>
      <c r="AI135">
        <v>-135853.39000000001</v>
      </c>
      <c r="AJ135">
        <v>41110145.264830664</v>
      </c>
      <c r="AK135">
        <v>10.43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383592.42126087192</v>
      </c>
      <c r="AR135">
        <v>0</v>
      </c>
      <c r="AS135">
        <v>8514093.2349661328</v>
      </c>
      <c r="AT135">
        <v>4590690</v>
      </c>
      <c r="AU135">
        <v>0</v>
      </c>
      <c r="AV135">
        <v>0</v>
      </c>
    </row>
    <row r="136" spans="1:48" x14ac:dyDescent="0.25">
      <c r="A136">
        <v>2139</v>
      </c>
      <c r="B136" t="s">
        <v>338</v>
      </c>
      <c r="C136" t="s">
        <v>334</v>
      </c>
      <c r="D136" t="s">
        <v>339</v>
      </c>
      <c r="E136">
        <v>2117</v>
      </c>
      <c r="F136">
        <v>5943390</v>
      </c>
      <c r="G136">
        <v>0</v>
      </c>
      <c r="H136">
        <v>5943390</v>
      </c>
      <c r="I136">
        <v>2499.29</v>
      </c>
      <c r="J136">
        <v>1</v>
      </c>
      <c r="K136">
        <v>0</v>
      </c>
      <c r="L136">
        <v>274.92189999999999</v>
      </c>
      <c r="M136">
        <v>36.299999999999997</v>
      </c>
      <c r="N136">
        <v>0</v>
      </c>
      <c r="O136">
        <v>0</v>
      </c>
      <c r="P136">
        <v>2.5</v>
      </c>
      <c r="Q136">
        <v>0</v>
      </c>
      <c r="R136">
        <v>0</v>
      </c>
      <c r="S136">
        <v>0</v>
      </c>
      <c r="U136">
        <v>0</v>
      </c>
      <c r="V136">
        <v>0</v>
      </c>
      <c r="W136">
        <v>2966.3843999999999</v>
      </c>
      <c r="X136">
        <v>0.13000000000000078</v>
      </c>
      <c r="Y136">
        <v>24963067.697334763</v>
      </c>
      <c r="Z136">
        <v>1174370.3999999999</v>
      </c>
      <c r="AA136">
        <v>26137438.097334761</v>
      </c>
      <c r="AB136">
        <v>8811.2107444115336</v>
      </c>
      <c r="AC136">
        <v>20194048.097334761</v>
      </c>
      <c r="AD136">
        <v>26149783.26109923</v>
      </c>
      <c r="AE136">
        <v>0</v>
      </c>
      <c r="AF136">
        <v>53332.92</v>
      </c>
      <c r="AG136">
        <v>53332.92</v>
      </c>
      <c r="AH136">
        <v>202249.82</v>
      </c>
      <c r="AI136">
        <v>148916.9</v>
      </c>
      <c r="AJ136">
        <v>26190771.017334763</v>
      </c>
      <c r="AK136">
        <v>14.98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229465.40133241069</v>
      </c>
      <c r="AR136">
        <v>0</v>
      </c>
      <c r="AS136">
        <v>5502811.6634669527</v>
      </c>
      <c r="AT136">
        <v>2966384.4</v>
      </c>
      <c r="AU136">
        <v>0</v>
      </c>
      <c r="AV136">
        <v>0</v>
      </c>
    </row>
    <row r="137" spans="1:48" x14ac:dyDescent="0.25">
      <c r="A137">
        <v>2140</v>
      </c>
      <c r="B137" t="s">
        <v>340</v>
      </c>
      <c r="C137" t="s">
        <v>334</v>
      </c>
      <c r="D137" t="s">
        <v>341</v>
      </c>
      <c r="E137">
        <v>2117</v>
      </c>
      <c r="F137">
        <v>2438400</v>
      </c>
      <c r="G137">
        <v>0</v>
      </c>
      <c r="H137">
        <v>2438400</v>
      </c>
      <c r="I137">
        <v>814.3</v>
      </c>
      <c r="J137">
        <v>1</v>
      </c>
      <c r="K137">
        <v>0</v>
      </c>
      <c r="L137">
        <v>89.572999999999993</v>
      </c>
      <c r="M137">
        <v>25.7</v>
      </c>
      <c r="N137">
        <v>0</v>
      </c>
      <c r="O137">
        <v>0</v>
      </c>
      <c r="P137">
        <v>0.25</v>
      </c>
      <c r="Q137">
        <v>0</v>
      </c>
      <c r="R137">
        <v>0</v>
      </c>
      <c r="S137">
        <v>0</v>
      </c>
      <c r="U137">
        <v>0</v>
      </c>
      <c r="V137">
        <v>0</v>
      </c>
      <c r="W137">
        <v>1088.761</v>
      </c>
      <c r="X137">
        <v>0.35999999999999943</v>
      </c>
      <c r="Y137">
        <v>9173968.812299883</v>
      </c>
      <c r="Z137">
        <v>403846.8</v>
      </c>
      <c r="AA137">
        <v>9577815.6122998837</v>
      </c>
      <c r="AB137">
        <v>8796.9863104022679</v>
      </c>
      <c r="AC137">
        <v>7139415.6122998837</v>
      </c>
      <c r="AD137">
        <v>9582352.4804737456</v>
      </c>
      <c r="AE137">
        <v>0</v>
      </c>
      <c r="AF137">
        <v>17066.54</v>
      </c>
      <c r="AG137">
        <v>17066.54</v>
      </c>
      <c r="AH137">
        <v>43652.24</v>
      </c>
      <c r="AI137">
        <v>26585.7</v>
      </c>
      <c r="AJ137">
        <v>9594882.1522998828</v>
      </c>
      <c r="AK137">
        <v>12.76</v>
      </c>
      <c r="AL137">
        <v>249.8</v>
      </c>
      <c r="AM137">
        <v>249.8</v>
      </c>
      <c r="AN137">
        <v>47941.25</v>
      </c>
      <c r="AO137">
        <v>47941.25</v>
      </c>
      <c r="AP137">
        <v>0</v>
      </c>
      <c r="AQ137">
        <v>81609.525086338152</v>
      </c>
      <c r="AR137">
        <v>0</v>
      </c>
      <c r="AS137">
        <v>2005062.9304599771</v>
      </c>
      <c r="AT137">
        <v>1088761</v>
      </c>
      <c r="AU137">
        <v>0</v>
      </c>
      <c r="AV137">
        <v>0</v>
      </c>
    </row>
    <row r="138" spans="1:48" x14ac:dyDescent="0.25">
      <c r="A138">
        <v>2141</v>
      </c>
      <c r="B138" t="s">
        <v>342</v>
      </c>
      <c r="C138" t="s">
        <v>334</v>
      </c>
      <c r="D138" t="s">
        <v>343</v>
      </c>
      <c r="E138">
        <v>2117</v>
      </c>
      <c r="F138">
        <v>3857979</v>
      </c>
      <c r="G138">
        <v>0</v>
      </c>
      <c r="H138">
        <v>3857979</v>
      </c>
      <c r="I138">
        <v>1822.62</v>
      </c>
      <c r="J138">
        <v>1</v>
      </c>
      <c r="K138">
        <v>0</v>
      </c>
      <c r="L138">
        <v>200.48820000000001</v>
      </c>
      <c r="M138">
        <v>26.8</v>
      </c>
      <c r="N138">
        <v>0</v>
      </c>
      <c r="O138">
        <v>0</v>
      </c>
      <c r="P138">
        <v>0.75</v>
      </c>
      <c r="Q138">
        <v>0</v>
      </c>
      <c r="R138">
        <v>0</v>
      </c>
      <c r="S138">
        <v>0</v>
      </c>
      <c r="U138">
        <v>0</v>
      </c>
      <c r="V138">
        <v>0</v>
      </c>
      <c r="W138">
        <v>2315.9621000000002</v>
      </c>
      <c r="X138">
        <v>-0.78999999999999915</v>
      </c>
      <c r="Y138">
        <v>19390015.881086379</v>
      </c>
      <c r="Z138">
        <v>956727.79999999993</v>
      </c>
      <c r="AA138">
        <v>20346743.68108638</v>
      </c>
      <c r="AB138">
        <v>8785.4389677129766</v>
      </c>
      <c r="AC138">
        <v>16488764.68108638</v>
      </c>
      <c r="AD138">
        <v>20356332.763820522</v>
      </c>
      <c r="AE138">
        <v>0</v>
      </c>
      <c r="AF138">
        <v>51199.61</v>
      </c>
      <c r="AG138">
        <v>51199.61</v>
      </c>
      <c r="AH138">
        <v>29524.31</v>
      </c>
      <c r="AI138">
        <v>-21675.3</v>
      </c>
      <c r="AJ138">
        <v>20397943.291086379</v>
      </c>
      <c r="AK138">
        <v>13.78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182326.45740587576</v>
      </c>
      <c r="AR138">
        <v>0</v>
      </c>
      <c r="AS138">
        <v>4266599.1582172764</v>
      </c>
      <c r="AT138">
        <v>2315962.1</v>
      </c>
      <c r="AU138">
        <v>0</v>
      </c>
      <c r="AV138">
        <v>0</v>
      </c>
    </row>
    <row r="139" spans="1:48" x14ac:dyDescent="0.25">
      <c r="A139">
        <v>2142</v>
      </c>
      <c r="B139" t="s">
        <v>344</v>
      </c>
      <c r="C139" t="s">
        <v>334</v>
      </c>
      <c r="D139" t="s">
        <v>345</v>
      </c>
      <c r="E139">
        <v>2117</v>
      </c>
      <c r="F139">
        <v>90193880</v>
      </c>
      <c r="G139">
        <v>0</v>
      </c>
      <c r="H139">
        <v>90193880</v>
      </c>
      <c r="I139">
        <v>41142.94</v>
      </c>
      <c r="J139">
        <v>1</v>
      </c>
      <c r="K139">
        <v>0</v>
      </c>
      <c r="L139">
        <v>4525.7233999999999</v>
      </c>
      <c r="M139">
        <v>1280.0999999999999</v>
      </c>
      <c r="N139">
        <v>0</v>
      </c>
      <c r="O139">
        <v>0</v>
      </c>
      <c r="P139">
        <v>60.5</v>
      </c>
      <c r="Q139">
        <v>0</v>
      </c>
      <c r="R139">
        <v>0</v>
      </c>
      <c r="S139">
        <v>0</v>
      </c>
      <c r="U139">
        <v>0</v>
      </c>
      <c r="V139">
        <v>0</v>
      </c>
      <c r="W139">
        <v>52339.8439</v>
      </c>
      <c r="X139">
        <v>-0.66999999999999993</v>
      </c>
      <c r="Y139">
        <v>438500253.19058818</v>
      </c>
      <c r="Z139">
        <v>15240359.399999999</v>
      </c>
      <c r="AA139">
        <v>453740612.59058815</v>
      </c>
      <c r="AB139">
        <v>8669.1242995967004</v>
      </c>
      <c r="AC139">
        <v>363546732.59058815</v>
      </c>
      <c r="AD139">
        <v>453957467.24571443</v>
      </c>
      <c r="AE139">
        <v>0</v>
      </c>
      <c r="AF139">
        <v>2058444.38</v>
      </c>
      <c r="AG139">
        <v>2058444.38</v>
      </c>
      <c r="AH139">
        <v>1948870.37</v>
      </c>
      <c r="AI139">
        <v>-109574.01</v>
      </c>
      <c r="AJ139">
        <v>455799056.97058815</v>
      </c>
      <c r="AK139">
        <v>10.74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4044240.5798017085</v>
      </c>
      <c r="AR139">
        <v>0</v>
      </c>
      <c r="AS139">
        <v>94185968.472117633</v>
      </c>
      <c r="AT139">
        <v>52339843.899999999</v>
      </c>
      <c r="AU139">
        <v>0</v>
      </c>
      <c r="AV139">
        <v>0</v>
      </c>
    </row>
    <row r="140" spans="1:48" x14ac:dyDescent="0.25">
      <c r="A140">
        <v>2143</v>
      </c>
      <c r="B140" t="s">
        <v>346</v>
      </c>
      <c r="C140" t="s">
        <v>334</v>
      </c>
      <c r="D140" t="s">
        <v>347</v>
      </c>
      <c r="E140">
        <v>2117</v>
      </c>
      <c r="F140">
        <v>6647235</v>
      </c>
      <c r="G140">
        <v>0</v>
      </c>
      <c r="H140">
        <v>6647235</v>
      </c>
      <c r="I140">
        <v>2259.14</v>
      </c>
      <c r="J140">
        <v>1</v>
      </c>
      <c r="K140">
        <v>0</v>
      </c>
      <c r="L140">
        <v>248.50540000000001</v>
      </c>
      <c r="M140">
        <v>31.2</v>
      </c>
      <c r="N140">
        <v>0</v>
      </c>
      <c r="O140">
        <v>0</v>
      </c>
      <c r="P140">
        <v>2.75</v>
      </c>
      <c r="Q140">
        <v>0</v>
      </c>
      <c r="R140">
        <v>0</v>
      </c>
      <c r="S140">
        <v>0</v>
      </c>
      <c r="U140">
        <v>0</v>
      </c>
      <c r="V140">
        <v>0</v>
      </c>
      <c r="W140">
        <v>2685.0178999999998</v>
      </c>
      <c r="X140">
        <v>-1.379999999999999</v>
      </c>
      <c r="Y140">
        <v>22405866.669076532</v>
      </c>
      <c r="Z140">
        <v>594067.6</v>
      </c>
      <c r="AA140">
        <v>22999934.269076534</v>
      </c>
      <c r="AB140">
        <v>8566.026419815129</v>
      </c>
      <c r="AC140">
        <v>16352699.269076534</v>
      </c>
      <c r="AD140">
        <v>23011014.801992934</v>
      </c>
      <c r="AE140">
        <v>0</v>
      </c>
      <c r="AF140">
        <v>4266.63</v>
      </c>
      <c r="AG140">
        <v>4266.63</v>
      </c>
      <c r="AH140">
        <v>144195.78</v>
      </c>
      <c r="AI140">
        <v>139929.15</v>
      </c>
      <c r="AJ140">
        <v>23004200.899076533</v>
      </c>
      <c r="AK140">
        <v>13.75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217605.3160395989</v>
      </c>
      <c r="AR140">
        <v>0</v>
      </c>
      <c r="AS140">
        <v>4747639.5298153078</v>
      </c>
      <c r="AT140">
        <v>2685017.9</v>
      </c>
      <c r="AU140">
        <v>0</v>
      </c>
      <c r="AV140">
        <v>0</v>
      </c>
    </row>
    <row r="141" spans="1:48" x14ac:dyDescent="0.25">
      <c r="A141">
        <v>2144</v>
      </c>
      <c r="B141" t="s">
        <v>348</v>
      </c>
      <c r="C141" t="s">
        <v>334</v>
      </c>
      <c r="D141" t="s">
        <v>349</v>
      </c>
      <c r="E141">
        <v>2117</v>
      </c>
      <c r="F141">
        <v>852191</v>
      </c>
      <c r="G141">
        <v>0</v>
      </c>
      <c r="H141">
        <v>852191</v>
      </c>
      <c r="I141">
        <v>239.29</v>
      </c>
      <c r="J141">
        <v>1</v>
      </c>
      <c r="K141">
        <v>0</v>
      </c>
      <c r="L141">
        <v>14</v>
      </c>
      <c r="M141">
        <v>0</v>
      </c>
      <c r="N141">
        <v>0</v>
      </c>
      <c r="O141">
        <v>0</v>
      </c>
      <c r="P141">
        <v>0.25</v>
      </c>
      <c r="Q141">
        <v>0</v>
      </c>
      <c r="R141">
        <v>0</v>
      </c>
      <c r="S141">
        <v>0</v>
      </c>
      <c r="U141">
        <v>0</v>
      </c>
      <c r="V141">
        <v>0</v>
      </c>
      <c r="W141">
        <v>400.88249999999999</v>
      </c>
      <c r="X141">
        <v>2.0099999999999998</v>
      </c>
      <c r="Y141">
        <v>3408763.1371879508</v>
      </c>
      <c r="Z141">
        <v>119160.29999999999</v>
      </c>
      <c r="AA141">
        <v>3527923.4371879506</v>
      </c>
      <c r="AB141">
        <v>8800.3927265169987</v>
      </c>
      <c r="AC141">
        <v>2675732.4371879506</v>
      </c>
      <c r="AD141">
        <v>3529609.1971142986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3527923.4371879506</v>
      </c>
      <c r="AK141">
        <v>12.19</v>
      </c>
      <c r="AL141">
        <v>89.82</v>
      </c>
      <c r="AM141">
        <v>89.82</v>
      </c>
      <c r="AN141">
        <v>17238.12</v>
      </c>
      <c r="AO141">
        <v>17238.12</v>
      </c>
      <c r="AP141">
        <v>0</v>
      </c>
      <c r="AQ141">
        <v>22640.820962526577</v>
      </c>
      <c r="AR141">
        <v>0</v>
      </c>
      <c r="AS141">
        <v>729416.74743759015</v>
      </c>
      <c r="AT141">
        <v>400882.5</v>
      </c>
      <c r="AU141">
        <v>0</v>
      </c>
      <c r="AV141">
        <v>0</v>
      </c>
    </row>
    <row r="142" spans="1:48" x14ac:dyDescent="0.25">
      <c r="A142">
        <v>2145</v>
      </c>
      <c r="B142" t="s">
        <v>350</v>
      </c>
      <c r="C142" t="s">
        <v>334</v>
      </c>
      <c r="D142" t="s">
        <v>351</v>
      </c>
      <c r="E142">
        <v>2117</v>
      </c>
      <c r="F142">
        <v>1318076</v>
      </c>
      <c r="G142">
        <v>0</v>
      </c>
      <c r="H142">
        <v>1318076</v>
      </c>
      <c r="I142">
        <v>709.91</v>
      </c>
      <c r="J142">
        <v>1</v>
      </c>
      <c r="K142">
        <v>0</v>
      </c>
      <c r="L142">
        <v>78.090100000000007</v>
      </c>
      <c r="M142">
        <v>0</v>
      </c>
      <c r="N142">
        <v>0</v>
      </c>
      <c r="O142">
        <v>0</v>
      </c>
      <c r="P142">
        <v>1</v>
      </c>
      <c r="Q142">
        <v>0</v>
      </c>
      <c r="R142">
        <v>0</v>
      </c>
      <c r="S142">
        <v>0</v>
      </c>
      <c r="U142">
        <v>0</v>
      </c>
      <c r="V142">
        <v>0</v>
      </c>
      <c r="W142">
        <v>958.62620000000004</v>
      </c>
      <c r="X142">
        <v>9.9999999999997868E-3</v>
      </c>
      <c r="Y142">
        <v>8061769.9918497521</v>
      </c>
      <c r="Z142">
        <v>216510.69999999998</v>
      </c>
      <c r="AA142">
        <v>8278280.6918497523</v>
      </c>
      <c r="AB142">
        <v>8635.5669100737614</v>
      </c>
      <c r="AC142">
        <v>6960204.6918497523</v>
      </c>
      <c r="AD142">
        <v>8282267.5364149939</v>
      </c>
      <c r="AE142">
        <v>0</v>
      </c>
      <c r="AF142">
        <v>20944.05</v>
      </c>
      <c r="AG142">
        <v>20944.05</v>
      </c>
      <c r="AH142">
        <v>12799.08</v>
      </c>
      <c r="AI142">
        <v>-8144.97</v>
      </c>
      <c r="AJ142">
        <v>8299224.7418497521</v>
      </c>
      <c r="AK142">
        <v>6.19</v>
      </c>
      <c r="AL142">
        <v>178.24</v>
      </c>
      <c r="AM142">
        <v>178.24</v>
      </c>
      <c r="AN142">
        <v>34207.56</v>
      </c>
      <c r="AO142">
        <v>34207.56</v>
      </c>
      <c r="AP142">
        <v>0</v>
      </c>
      <c r="AQ142">
        <v>71245.035563198267</v>
      </c>
      <c r="AR142">
        <v>0</v>
      </c>
      <c r="AS142">
        <v>1701518.0943699507</v>
      </c>
      <c r="AT142">
        <v>958626.20000000007</v>
      </c>
      <c r="AU142">
        <v>0</v>
      </c>
      <c r="AV142">
        <v>0</v>
      </c>
    </row>
    <row r="143" spans="1:48" x14ac:dyDescent="0.25">
      <c r="A143">
        <v>2146</v>
      </c>
      <c r="B143" t="s">
        <v>352</v>
      </c>
      <c r="C143" t="s">
        <v>334</v>
      </c>
      <c r="D143" t="s">
        <v>353</v>
      </c>
      <c r="E143">
        <v>2117</v>
      </c>
      <c r="F143">
        <v>9073766</v>
      </c>
      <c r="G143">
        <v>0</v>
      </c>
      <c r="H143">
        <v>9073766</v>
      </c>
      <c r="I143">
        <v>5590.11</v>
      </c>
      <c r="J143">
        <v>1</v>
      </c>
      <c r="K143">
        <v>0</v>
      </c>
      <c r="L143">
        <v>614.91210000000001</v>
      </c>
      <c r="M143">
        <v>50.7</v>
      </c>
      <c r="N143">
        <v>0</v>
      </c>
      <c r="O143">
        <v>0</v>
      </c>
      <c r="P143">
        <v>4.75</v>
      </c>
      <c r="Q143">
        <v>0</v>
      </c>
      <c r="R143">
        <v>0</v>
      </c>
      <c r="S143">
        <v>0</v>
      </c>
      <c r="U143">
        <v>0</v>
      </c>
      <c r="V143">
        <v>0</v>
      </c>
      <c r="W143">
        <v>7568.6445999999996</v>
      </c>
      <c r="X143">
        <v>-1.7199999999999989</v>
      </c>
      <c r="Y143">
        <v>63038404.833842091</v>
      </c>
      <c r="Z143">
        <v>2122052.7999999998</v>
      </c>
      <c r="AA143">
        <v>65160457.633842088</v>
      </c>
      <c r="AB143">
        <v>8609.2637556058708</v>
      </c>
      <c r="AC143">
        <v>56086691.633842088</v>
      </c>
      <c r="AD143">
        <v>65191632.465419695</v>
      </c>
      <c r="AE143">
        <v>0</v>
      </c>
      <c r="AF143">
        <v>2559.98</v>
      </c>
      <c r="AG143">
        <v>2559.98</v>
      </c>
      <c r="AH143">
        <v>69046.89</v>
      </c>
      <c r="AI143">
        <v>66486.91</v>
      </c>
      <c r="AJ143">
        <v>65163017.613842085</v>
      </c>
      <c r="AK143">
        <v>12.48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544383.34592299326</v>
      </c>
      <c r="AR143">
        <v>0</v>
      </c>
      <c r="AS143">
        <v>13470311.464768419</v>
      </c>
      <c r="AT143">
        <v>7568644.5999999996</v>
      </c>
      <c r="AU143">
        <v>0</v>
      </c>
      <c r="AV143">
        <v>0</v>
      </c>
    </row>
    <row r="144" spans="1:48" x14ac:dyDescent="0.25">
      <c r="A144">
        <v>2147</v>
      </c>
      <c r="B144" t="s">
        <v>354</v>
      </c>
      <c r="C144" t="s">
        <v>355</v>
      </c>
      <c r="D144" t="s">
        <v>356</v>
      </c>
      <c r="E144">
        <v>2200</v>
      </c>
      <c r="F144">
        <v>8954492</v>
      </c>
      <c r="G144">
        <v>0</v>
      </c>
      <c r="H144">
        <v>8954492</v>
      </c>
      <c r="I144">
        <v>2263.87</v>
      </c>
      <c r="J144">
        <v>1</v>
      </c>
      <c r="K144">
        <v>0</v>
      </c>
      <c r="L144">
        <v>249.0257</v>
      </c>
      <c r="M144">
        <v>5.0999999999999996</v>
      </c>
      <c r="N144">
        <v>0</v>
      </c>
      <c r="O144">
        <v>0</v>
      </c>
      <c r="P144">
        <v>6.25</v>
      </c>
      <c r="Q144">
        <v>0</v>
      </c>
      <c r="R144">
        <v>0</v>
      </c>
      <c r="S144">
        <v>0</v>
      </c>
      <c r="U144">
        <v>0</v>
      </c>
      <c r="V144">
        <v>0</v>
      </c>
      <c r="W144">
        <v>3108.2806999999998</v>
      </c>
      <c r="X144">
        <v>-0.48000000000000043</v>
      </c>
      <c r="Y144">
        <v>26068590.399575103</v>
      </c>
      <c r="Z144">
        <v>659726.19999999995</v>
      </c>
      <c r="AA144">
        <v>26728316.599575102</v>
      </c>
      <c r="AB144">
        <v>8599.0678382345268</v>
      </c>
      <c r="AC144">
        <v>17773824.599575102</v>
      </c>
      <c r="AD144">
        <v>26741208.485359881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26728316.599575102</v>
      </c>
      <c r="AK144">
        <v>10.69</v>
      </c>
      <c r="AL144">
        <v>612.80999999999995</v>
      </c>
      <c r="AM144">
        <v>612.80999999999995</v>
      </c>
      <c r="AN144">
        <v>117609.60000000001</v>
      </c>
      <c r="AO144">
        <v>117609.60000000001</v>
      </c>
      <c r="AP144">
        <v>0</v>
      </c>
      <c r="AQ144">
        <v>179795.19787437283</v>
      </c>
      <c r="AR144">
        <v>0</v>
      </c>
      <c r="AS144">
        <v>5477608.5599150211</v>
      </c>
      <c r="AT144">
        <v>3108280.6999999997</v>
      </c>
      <c r="AU144">
        <v>0</v>
      </c>
      <c r="AV144">
        <v>0</v>
      </c>
    </row>
    <row r="145" spans="1:48" x14ac:dyDescent="0.25">
      <c r="A145">
        <v>3997</v>
      </c>
      <c r="B145" t="s">
        <v>357</v>
      </c>
      <c r="C145" t="s">
        <v>355</v>
      </c>
      <c r="D145" t="s">
        <v>358</v>
      </c>
      <c r="E145">
        <v>2200</v>
      </c>
      <c r="F145">
        <v>859418</v>
      </c>
      <c r="G145">
        <v>0</v>
      </c>
      <c r="H145">
        <v>859418</v>
      </c>
      <c r="I145">
        <v>179.96</v>
      </c>
      <c r="J145">
        <v>1</v>
      </c>
      <c r="K145">
        <v>0</v>
      </c>
      <c r="L145">
        <v>19.7956</v>
      </c>
      <c r="M145">
        <v>1.3</v>
      </c>
      <c r="N145">
        <v>0</v>
      </c>
      <c r="O145">
        <v>0</v>
      </c>
      <c r="P145">
        <v>0.5</v>
      </c>
      <c r="Q145">
        <v>0</v>
      </c>
      <c r="R145">
        <v>0</v>
      </c>
      <c r="S145">
        <v>0</v>
      </c>
      <c r="U145">
        <v>0</v>
      </c>
      <c r="V145">
        <v>0</v>
      </c>
      <c r="W145">
        <v>339.31779999999998</v>
      </c>
      <c r="X145">
        <v>2.4700000000000006</v>
      </c>
      <c r="Y145">
        <v>2892561.4339454831</v>
      </c>
      <c r="Z145">
        <v>214219.2</v>
      </c>
      <c r="AA145">
        <v>3106780.6339454832</v>
      </c>
      <c r="AB145">
        <v>9155.9612668285699</v>
      </c>
      <c r="AC145">
        <v>2247362.6339454832</v>
      </c>
      <c r="AD145">
        <v>3108211.1129648816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3106780.6339454832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14442.582125627159</v>
      </c>
      <c r="AR145">
        <v>0</v>
      </c>
      <c r="AS145">
        <v>664199.96678909671</v>
      </c>
      <c r="AT145">
        <v>339317.8</v>
      </c>
      <c r="AU145">
        <v>0</v>
      </c>
      <c r="AV145">
        <v>0</v>
      </c>
    </row>
    <row r="146" spans="1:48" x14ac:dyDescent="0.25">
      <c r="A146">
        <v>2180</v>
      </c>
      <c r="B146" t="s">
        <v>359</v>
      </c>
      <c r="C146" t="s">
        <v>360</v>
      </c>
      <c r="D146" t="s">
        <v>361</v>
      </c>
      <c r="E146">
        <v>2148</v>
      </c>
      <c r="F146">
        <v>252218639</v>
      </c>
      <c r="G146">
        <v>0</v>
      </c>
      <c r="H146">
        <v>252218639</v>
      </c>
      <c r="I146">
        <v>48337.93</v>
      </c>
      <c r="J146">
        <v>1</v>
      </c>
      <c r="K146">
        <v>0</v>
      </c>
      <c r="L146">
        <v>5317.1723000000002</v>
      </c>
      <c r="M146">
        <v>1083.3</v>
      </c>
      <c r="N146">
        <v>0</v>
      </c>
      <c r="O146">
        <v>0</v>
      </c>
      <c r="P146">
        <v>69.25</v>
      </c>
      <c r="Q146">
        <v>0</v>
      </c>
      <c r="R146">
        <v>0</v>
      </c>
      <c r="S146">
        <v>0</v>
      </c>
      <c r="U146">
        <v>0</v>
      </c>
      <c r="V146">
        <v>0</v>
      </c>
      <c r="W146">
        <v>57825.3848</v>
      </c>
      <c r="X146">
        <v>-0.37999999999999901</v>
      </c>
      <c r="Y146">
        <v>485241236.18686718</v>
      </c>
      <c r="Z146">
        <v>17981861.799999997</v>
      </c>
      <c r="AA146">
        <v>503223097.98686719</v>
      </c>
      <c r="AB146">
        <v>8702.4599961999247</v>
      </c>
      <c r="AC146">
        <v>251004458.98686719</v>
      </c>
      <c r="AD146">
        <v>503463067.79340827</v>
      </c>
      <c r="AE146">
        <v>0</v>
      </c>
      <c r="AF146">
        <v>6055910.9000000004</v>
      </c>
      <c r="AG146">
        <v>6055910.9000000004</v>
      </c>
      <c r="AH146">
        <v>4850079.8899999997</v>
      </c>
      <c r="AI146">
        <v>-1205831.01</v>
      </c>
      <c r="AJ146">
        <v>509279008.88686717</v>
      </c>
      <c r="AK146">
        <v>13.56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5012152.7103013135</v>
      </c>
      <c r="AR146">
        <v>412468.82</v>
      </c>
      <c r="AS146">
        <v>105211007.93537344</v>
      </c>
      <c r="AT146">
        <v>57825384.799999997</v>
      </c>
      <c r="AU146">
        <v>412468.82</v>
      </c>
      <c r="AV146">
        <v>0</v>
      </c>
    </row>
    <row r="147" spans="1:48" x14ac:dyDescent="0.25">
      <c r="A147">
        <v>2181</v>
      </c>
      <c r="B147" t="s">
        <v>362</v>
      </c>
      <c r="C147" t="s">
        <v>360</v>
      </c>
      <c r="D147" t="s">
        <v>363</v>
      </c>
      <c r="E147">
        <v>2148</v>
      </c>
      <c r="F147">
        <v>20642905</v>
      </c>
      <c r="G147">
        <v>0</v>
      </c>
      <c r="H147">
        <v>20642905</v>
      </c>
      <c r="I147">
        <v>3072.28</v>
      </c>
      <c r="J147">
        <v>1</v>
      </c>
      <c r="K147">
        <v>0</v>
      </c>
      <c r="L147">
        <v>337.95080000000002</v>
      </c>
      <c r="M147">
        <v>119.4</v>
      </c>
      <c r="N147">
        <v>0</v>
      </c>
      <c r="O147">
        <v>0</v>
      </c>
      <c r="P147">
        <v>5.25</v>
      </c>
      <c r="Q147">
        <v>0</v>
      </c>
      <c r="R147">
        <v>0</v>
      </c>
      <c r="S147">
        <v>0</v>
      </c>
      <c r="U147">
        <v>0</v>
      </c>
      <c r="V147">
        <v>0</v>
      </c>
      <c r="W147">
        <v>3920.5319</v>
      </c>
      <c r="X147">
        <v>-1.6099999999999994</v>
      </c>
      <c r="Y147">
        <v>32673824.675387979</v>
      </c>
      <c r="Z147">
        <v>1217039.5999999999</v>
      </c>
      <c r="AA147">
        <v>33890864.27538798</v>
      </c>
      <c r="AB147">
        <v>8644.455686073612</v>
      </c>
      <c r="AC147">
        <v>13247959.27538798</v>
      </c>
      <c r="AD147">
        <v>33907022.694750525</v>
      </c>
      <c r="AE147">
        <v>0</v>
      </c>
      <c r="AF147">
        <v>376443.41</v>
      </c>
      <c r="AG147">
        <v>376443.41</v>
      </c>
      <c r="AH147">
        <v>458270.97</v>
      </c>
      <c r="AI147">
        <v>81827.56</v>
      </c>
      <c r="AJ147">
        <v>34267307.685387976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323620.71486194455</v>
      </c>
      <c r="AR147">
        <v>0</v>
      </c>
      <c r="AS147">
        <v>7113234.9690775964</v>
      </c>
      <c r="AT147">
        <v>3920531.9</v>
      </c>
      <c r="AU147">
        <v>0</v>
      </c>
      <c r="AV147">
        <v>0</v>
      </c>
    </row>
    <row r="148" spans="1:48" x14ac:dyDescent="0.25">
      <c r="A148">
        <v>2182</v>
      </c>
      <c r="B148" t="s">
        <v>364</v>
      </c>
      <c r="C148" t="s">
        <v>360</v>
      </c>
      <c r="D148" t="s">
        <v>365</v>
      </c>
      <c r="E148">
        <v>2148</v>
      </c>
      <c r="F148">
        <v>28451458</v>
      </c>
      <c r="G148">
        <v>0</v>
      </c>
      <c r="H148">
        <v>28451458</v>
      </c>
      <c r="I148">
        <v>10842.05</v>
      </c>
      <c r="J148">
        <v>1</v>
      </c>
      <c r="K148">
        <v>0</v>
      </c>
      <c r="L148">
        <v>1192.6255000000001</v>
      </c>
      <c r="M148">
        <v>290.5</v>
      </c>
      <c r="N148">
        <v>0</v>
      </c>
      <c r="O148">
        <v>0</v>
      </c>
      <c r="P148">
        <v>15.5</v>
      </c>
      <c r="Q148">
        <v>0</v>
      </c>
      <c r="R148">
        <v>0</v>
      </c>
      <c r="S148">
        <v>0</v>
      </c>
      <c r="U148">
        <v>0</v>
      </c>
      <c r="V148">
        <v>0</v>
      </c>
      <c r="W148">
        <v>14439.0646</v>
      </c>
      <c r="X148">
        <v>0.9399999999999995</v>
      </c>
      <c r="Y148">
        <v>122055715.89524062</v>
      </c>
      <c r="Z148">
        <v>5705902.2999999998</v>
      </c>
      <c r="AA148">
        <v>127761618.19524062</v>
      </c>
      <c r="AB148">
        <v>8848.3306733900627</v>
      </c>
      <c r="AC148">
        <v>99310160.195240617</v>
      </c>
      <c r="AD148">
        <v>127821979.27823673</v>
      </c>
      <c r="AE148">
        <v>0</v>
      </c>
      <c r="AF148">
        <v>853326.79</v>
      </c>
      <c r="AG148">
        <v>853326.79</v>
      </c>
      <c r="AH148">
        <v>1265961.6499999999</v>
      </c>
      <c r="AI148">
        <v>412634.86</v>
      </c>
      <c r="AJ148">
        <v>128614944.98524062</v>
      </c>
      <c r="AK148">
        <v>14.51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1140429.1623774173</v>
      </c>
      <c r="AR148">
        <v>76151771</v>
      </c>
      <c r="AS148">
        <v>26946696.429048121</v>
      </c>
      <c r="AT148">
        <v>14439064.6</v>
      </c>
      <c r="AU148">
        <v>14439064.6</v>
      </c>
      <c r="AV148">
        <v>61712706.399999999</v>
      </c>
    </row>
    <row r="149" spans="1:48" x14ac:dyDescent="0.25">
      <c r="A149">
        <v>2183</v>
      </c>
      <c r="B149" t="s">
        <v>366</v>
      </c>
      <c r="C149" t="s">
        <v>360</v>
      </c>
      <c r="D149" t="s">
        <v>367</v>
      </c>
      <c r="E149">
        <v>2148</v>
      </c>
      <c r="F149">
        <v>31297131</v>
      </c>
      <c r="G149">
        <v>0</v>
      </c>
      <c r="H149">
        <v>31297131</v>
      </c>
      <c r="I149">
        <v>11806.49</v>
      </c>
      <c r="J149">
        <v>1</v>
      </c>
      <c r="K149">
        <v>0</v>
      </c>
      <c r="L149">
        <v>1298.7139</v>
      </c>
      <c r="M149">
        <v>29.5</v>
      </c>
      <c r="N149">
        <v>0</v>
      </c>
      <c r="O149">
        <v>0</v>
      </c>
      <c r="P149">
        <v>21.25</v>
      </c>
      <c r="Q149">
        <v>0</v>
      </c>
      <c r="R149">
        <v>0</v>
      </c>
      <c r="S149">
        <v>0</v>
      </c>
      <c r="U149">
        <v>0</v>
      </c>
      <c r="V149">
        <v>0</v>
      </c>
      <c r="W149">
        <v>14236.8999</v>
      </c>
      <c r="X149">
        <v>0.26999999999999957</v>
      </c>
      <c r="Y149">
        <v>119901155.14495967</v>
      </c>
      <c r="Z149">
        <v>5582349.5</v>
      </c>
      <c r="AA149">
        <v>125483504.64495967</v>
      </c>
      <c r="AB149">
        <v>8813.9626973818704</v>
      </c>
      <c r="AC149">
        <v>94186373.644959673</v>
      </c>
      <c r="AD149">
        <v>125542800.21767375</v>
      </c>
      <c r="AE149">
        <v>1277455.048</v>
      </c>
      <c r="AF149">
        <v>682661.43</v>
      </c>
      <c r="AG149">
        <v>682661.43</v>
      </c>
      <c r="AH149">
        <v>785237.55</v>
      </c>
      <c r="AI149">
        <v>102576.12</v>
      </c>
      <c r="AJ149">
        <v>127443621.12295967</v>
      </c>
      <c r="AK149">
        <v>13.33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1221637.6326516387</v>
      </c>
      <c r="AR149">
        <v>0</v>
      </c>
      <c r="AS149">
        <v>26625709.348591935</v>
      </c>
      <c r="AT149">
        <v>14236899.9</v>
      </c>
      <c r="AU149">
        <v>0</v>
      </c>
      <c r="AV149">
        <v>0</v>
      </c>
    </row>
    <row r="150" spans="1:48" x14ac:dyDescent="0.25">
      <c r="A150">
        <v>2185</v>
      </c>
      <c r="B150" t="s">
        <v>368</v>
      </c>
      <c r="C150" t="s">
        <v>360</v>
      </c>
      <c r="D150" t="s">
        <v>369</v>
      </c>
      <c r="E150">
        <v>2148</v>
      </c>
      <c r="F150">
        <v>14065494</v>
      </c>
      <c r="G150">
        <v>0</v>
      </c>
      <c r="H150">
        <v>14065494</v>
      </c>
      <c r="I150">
        <v>5994.17</v>
      </c>
      <c r="J150">
        <v>1</v>
      </c>
      <c r="K150">
        <v>0</v>
      </c>
      <c r="L150">
        <v>659.3587</v>
      </c>
      <c r="M150">
        <v>58.8</v>
      </c>
      <c r="N150">
        <v>0</v>
      </c>
      <c r="O150">
        <v>0</v>
      </c>
      <c r="P150">
        <v>7.5</v>
      </c>
      <c r="Q150">
        <v>0</v>
      </c>
      <c r="R150">
        <v>0</v>
      </c>
      <c r="S150">
        <v>0</v>
      </c>
      <c r="U150">
        <v>0</v>
      </c>
      <c r="V150">
        <v>0</v>
      </c>
      <c r="W150">
        <v>7711.9666999999999</v>
      </c>
      <c r="X150">
        <v>0.53000000000000114</v>
      </c>
      <c r="Y150">
        <v>65042766.446795113</v>
      </c>
      <c r="Z150">
        <v>2136569.4</v>
      </c>
      <c r="AA150">
        <v>67179335.846795112</v>
      </c>
      <c r="AB150">
        <v>8711.0510794600705</v>
      </c>
      <c r="AC150">
        <v>53113841.846795112</v>
      </c>
      <c r="AD150">
        <v>67211501.909604996</v>
      </c>
      <c r="AE150">
        <v>0</v>
      </c>
      <c r="AF150">
        <v>1360172.61</v>
      </c>
      <c r="AG150">
        <v>1360172.61</v>
      </c>
      <c r="AH150">
        <v>1025387.34</v>
      </c>
      <c r="AI150">
        <v>-334785.27</v>
      </c>
      <c r="AJ150">
        <v>68539508.456795111</v>
      </c>
      <c r="AK150">
        <v>13.19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629355.84440387762</v>
      </c>
      <c r="AR150">
        <v>0</v>
      </c>
      <c r="AS150">
        <v>14068258.517359026</v>
      </c>
      <c r="AT150">
        <v>7711966.7000000002</v>
      </c>
      <c r="AU150">
        <v>0</v>
      </c>
      <c r="AV150">
        <v>0</v>
      </c>
    </row>
    <row r="151" spans="1:48" x14ac:dyDescent="0.25">
      <c r="A151">
        <v>2186</v>
      </c>
      <c r="B151" t="s">
        <v>370</v>
      </c>
      <c r="C151" t="s">
        <v>360</v>
      </c>
      <c r="D151" t="s">
        <v>371</v>
      </c>
      <c r="E151">
        <v>2148</v>
      </c>
      <c r="F151">
        <v>1971734</v>
      </c>
      <c r="G151">
        <v>0</v>
      </c>
      <c r="H151">
        <v>1971734</v>
      </c>
      <c r="I151">
        <v>1176.72</v>
      </c>
      <c r="J151">
        <v>1</v>
      </c>
      <c r="K151">
        <v>0</v>
      </c>
      <c r="L151">
        <v>129.4392</v>
      </c>
      <c r="M151">
        <v>7.1</v>
      </c>
      <c r="N151">
        <v>0</v>
      </c>
      <c r="O151">
        <v>0</v>
      </c>
      <c r="P151">
        <v>2</v>
      </c>
      <c r="Q151">
        <v>0</v>
      </c>
      <c r="R151">
        <v>0</v>
      </c>
      <c r="S151">
        <v>0</v>
      </c>
      <c r="U151">
        <v>0</v>
      </c>
      <c r="V151">
        <v>0</v>
      </c>
      <c r="W151">
        <v>1377.1033</v>
      </c>
      <c r="X151">
        <v>-2.2799999999999994</v>
      </c>
      <c r="Y151">
        <v>11433713.363417855</v>
      </c>
      <c r="Z151">
        <v>488681.89999999997</v>
      </c>
      <c r="AA151">
        <v>11922395.263417855</v>
      </c>
      <c r="AB151">
        <v>8657.5896400929796</v>
      </c>
      <c r="AC151">
        <v>9950661.2634178549</v>
      </c>
      <c r="AD151">
        <v>11928049.659168363</v>
      </c>
      <c r="AE151">
        <v>0</v>
      </c>
      <c r="AF151">
        <v>148649.53</v>
      </c>
      <c r="AG151">
        <v>148649.53</v>
      </c>
      <c r="AH151">
        <v>97283.54</v>
      </c>
      <c r="AI151">
        <v>-51365.99</v>
      </c>
      <c r="AJ151">
        <v>12071044.793417854</v>
      </c>
      <c r="AK151">
        <v>13.55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126544.75106878426</v>
      </c>
      <c r="AR151">
        <v>0</v>
      </c>
      <c r="AS151">
        <v>2501672.1406835709</v>
      </c>
      <c r="AT151">
        <v>1377103.3</v>
      </c>
      <c r="AU151">
        <v>0</v>
      </c>
      <c r="AV151">
        <v>0</v>
      </c>
    </row>
    <row r="152" spans="1:48" x14ac:dyDescent="0.25">
      <c r="A152">
        <v>2187</v>
      </c>
      <c r="B152" t="s">
        <v>372</v>
      </c>
      <c r="C152" t="s">
        <v>360</v>
      </c>
      <c r="D152" t="s">
        <v>373</v>
      </c>
      <c r="E152">
        <v>2148</v>
      </c>
      <c r="F152">
        <v>16645991</v>
      </c>
      <c r="G152">
        <v>0</v>
      </c>
      <c r="H152">
        <v>16645991</v>
      </c>
      <c r="I152">
        <v>9660.09</v>
      </c>
      <c r="J152">
        <v>1</v>
      </c>
      <c r="K152">
        <v>0</v>
      </c>
      <c r="L152">
        <v>1062.6098999999999</v>
      </c>
      <c r="M152">
        <v>23.2</v>
      </c>
      <c r="N152">
        <v>0</v>
      </c>
      <c r="O152">
        <v>0</v>
      </c>
      <c r="P152">
        <v>15.5</v>
      </c>
      <c r="Q152">
        <v>0</v>
      </c>
      <c r="R152">
        <v>0</v>
      </c>
      <c r="S152">
        <v>0</v>
      </c>
      <c r="U152">
        <v>0</v>
      </c>
      <c r="V152">
        <v>0</v>
      </c>
      <c r="W152">
        <v>12752.483399999999</v>
      </c>
      <c r="X152">
        <v>1.0099999999999998</v>
      </c>
      <c r="Y152">
        <v>107840479.98411733</v>
      </c>
      <c r="Z152">
        <v>4025053.1999999997</v>
      </c>
      <c r="AA152">
        <v>111865533.18411733</v>
      </c>
      <c r="AB152">
        <v>8772.0587179213526</v>
      </c>
      <c r="AC152">
        <v>95219542.184117332</v>
      </c>
      <c r="AD152">
        <v>111918864.30519526</v>
      </c>
      <c r="AE152">
        <v>0</v>
      </c>
      <c r="AF152">
        <v>1133643.79</v>
      </c>
      <c r="AG152">
        <v>1133643.79</v>
      </c>
      <c r="AH152">
        <v>749012.38</v>
      </c>
      <c r="AI152">
        <v>-384631.41</v>
      </c>
      <c r="AJ152">
        <v>112999176.97411734</v>
      </c>
      <c r="AK152">
        <v>11.49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1038920.3535832812</v>
      </c>
      <c r="AR152">
        <v>0</v>
      </c>
      <c r="AS152">
        <v>23327919.752823468</v>
      </c>
      <c r="AT152">
        <v>12752483.399999999</v>
      </c>
      <c r="AU152">
        <v>0</v>
      </c>
      <c r="AV152">
        <v>0</v>
      </c>
    </row>
    <row r="153" spans="1:48" x14ac:dyDescent="0.25">
      <c r="A153">
        <v>2188</v>
      </c>
      <c r="B153" t="s">
        <v>374</v>
      </c>
      <c r="C153" t="s">
        <v>360</v>
      </c>
      <c r="D153" t="s">
        <v>375</v>
      </c>
      <c r="E153">
        <v>2148</v>
      </c>
      <c r="F153">
        <v>2823725</v>
      </c>
      <c r="G153">
        <v>0</v>
      </c>
      <c r="H153">
        <v>2823725</v>
      </c>
      <c r="I153">
        <v>589.11</v>
      </c>
      <c r="J153">
        <v>1</v>
      </c>
      <c r="K153">
        <v>0</v>
      </c>
      <c r="L153">
        <v>47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U153">
        <v>0</v>
      </c>
      <c r="V153">
        <v>0</v>
      </c>
      <c r="W153">
        <v>729.33</v>
      </c>
      <c r="X153">
        <v>1.5</v>
      </c>
      <c r="Y153">
        <v>6184223.6081783809</v>
      </c>
      <c r="Z153">
        <v>108434.9</v>
      </c>
      <c r="AA153">
        <v>6292658.5081783812</v>
      </c>
      <c r="AB153">
        <v>8627.9989965836885</v>
      </c>
      <c r="AC153">
        <v>3468933.5081783812</v>
      </c>
      <c r="AD153">
        <v>6295716.8363504121</v>
      </c>
      <c r="AE153">
        <v>0</v>
      </c>
      <c r="AF153">
        <v>640</v>
      </c>
      <c r="AG153">
        <v>640</v>
      </c>
      <c r="AH153">
        <v>0</v>
      </c>
      <c r="AI153">
        <v>-640</v>
      </c>
      <c r="AJ153">
        <v>6293298.5081783812</v>
      </c>
      <c r="AK153">
        <v>12.7</v>
      </c>
      <c r="AL153">
        <v>202.48</v>
      </c>
      <c r="AM153">
        <v>202.48</v>
      </c>
      <c r="AN153">
        <v>38859.67</v>
      </c>
      <c r="AO153">
        <v>38859.67</v>
      </c>
      <c r="AP153">
        <v>0</v>
      </c>
      <c r="AQ153">
        <v>59155.486186405557</v>
      </c>
      <c r="AR153">
        <v>0</v>
      </c>
      <c r="AS153">
        <v>1280218.6816356764</v>
      </c>
      <c r="AT153">
        <v>729330</v>
      </c>
      <c r="AU153">
        <v>0</v>
      </c>
      <c r="AV153">
        <v>0</v>
      </c>
    </row>
    <row r="154" spans="1:48" x14ac:dyDescent="0.25">
      <c r="A154">
        <v>2190</v>
      </c>
      <c r="B154" t="s">
        <v>376</v>
      </c>
      <c r="C154" t="s">
        <v>377</v>
      </c>
      <c r="D154" t="s">
        <v>378</v>
      </c>
      <c r="E154">
        <v>2117</v>
      </c>
      <c r="F154">
        <v>8147117</v>
      </c>
      <c r="G154">
        <v>0</v>
      </c>
      <c r="H154">
        <v>8147117</v>
      </c>
      <c r="I154">
        <v>3187.14</v>
      </c>
      <c r="J154">
        <v>1</v>
      </c>
      <c r="K154">
        <v>0</v>
      </c>
      <c r="L154">
        <v>350.58539999999999</v>
      </c>
      <c r="M154">
        <v>85.6</v>
      </c>
      <c r="N154">
        <v>0</v>
      </c>
      <c r="O154">
        <v>0</v>
      </c>
      <c r="P154">
        <v>4.75</v>
      </c>
      <c r="Q154">
        <v>0</v>
      </c>
      <c r="R154">
        <v>0</v>
      </c>
      <c r="S154">
        <v>0</v>
      </c>
      <c r="U154">
        <v>0</v>
      </c>
      <c r="V154">
        <v>0</v>
      </c>
      <c r="W154">
        <v>3850.9276</v>
      </c>
      <c r="X154">
        <v>4.0000000000000924E-2</v>
      </c>
      <c r="Y154">
        <v>32390588.213062909</v>
      </c>
      <c r="Z154">
        <v>1129090.2</v>
      </c>
      <c r="AA154">
        <v>33519678.413062908</v>
      </c>
      <c r="AB154">
        <v>8704.312803248471</v>
      </c>
      <c r="AC154">
        <v>25372561.413062908</v>
      </c>
      <c r="AD154">
        <v>33535696.761479296</v>
      </c>
      <c r="AE154">
        <v>0</v>
      </c>
      <c r="AF154">
        <v>298664.38</v>
      </c>
      <c r="AG154">
        <v>298664.38</v>
      </c>
      <c r="AH154">
        <v>324859.38</v>
      </c>
      <c r="AI154">
        <v>26195</v>
      </c>
      <c r="AJ154">
        <v>33818342.79306291</v>
      </c>
      <c r="AK154">
        <v>10.77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335202.1377223524</v>
      </c>
      <c r="AR154">
        <v>0</v>
      </c>
      <c r="AS154">
        <v>6994725.5986125832</v>
      </c>
      <c r="AT154">
        <v>3850927.6</v>
      </c>
      <c r="AU154">
        <v>0</v>
      </c>
      <c r="AV154">
        <v>0</v>
      </c>
    </row>
    <row r="155" spans="1:48" x14ac:dyDescent="0.25">
      <c r="A155">
        <v>2191</v>
      </c>
      <c r="B155" t="s">
        <v>379</v>
      </c>
      <c r="C155" t="s">
        <v>377</v>
      </c>
      <c r="D155" t="s">
        <v>380</v>
      </c>
      <c r="E155">
        <v>2117</v>
      </c>
      <c r="F155">
        <v>7138431</v>
      </c>
      <c r="G155">
        <v>0</v>
      </c>
      <c r="H155">
        <v>7138431</v>
      </c>
      <c r="I155">
        <v>3275.59</v>
      </c>
      <c r="J155">
        <v>1</v>
      </c>
      <c r="K155">
        <v>0</v>
      </c>
      <c r="L155">
        <v>354</v>
      </c>
      <c r="M155">
        <v>0</v>
      </c>
      <c r="N155">
        <v>0</v>
      </c>
      <c r="O155">
        <v>0</v>
      </c>
      <c r="P155">
        <v>5</v>
      </c>
      <c r="Q155">
        <v>0</v>
      </c>
      <c r="R155">
        <v>0</v>
      </c>
      <c r="S155">
        <v>0</v>
      </c>
      <c r="U155">
        <v>0</v>
      </c>
      <c r="V155">
        <v>0</v>
      </c>
      <c r="W155">
        <v>3964.4850000000001</v>
      </c>
      <c r="X155">
        <v>-0.41000000000000014</v>
      </c>
      <c r="Y155">
        <v>33262386.556744374</v>
      </c>
      <c r="Z155">
        <v>1260707</v>
      </c>
      <c r="AA155">
        <v>34523093.556744374</v>
      </c>
      <c r="AB155">
        <v>8708.0903463487375</v>
      </c>
      <c r="AC155">
        <v>27384662.556744374</v>
      </c>
      <c r="AD155">
        <v>34539543.041808426</v>
      </c>
      <c r="AE155">
        <v>0</v>
      </c>
      <c r="AF155">
        <v>669861.53</v>
      </c>
      <c r="AG155">
        <v>669861.53</v>
      </c>
      <c r="AH155">
        <v>592650.36</v>
      </c>
      <c r="AI155">
        <v>-77211.17</v>
      </c>
      <c r="AJ155">
        <v>35192955.086744376</v>
      </c>
      <c r="AK155">
        <v>13.14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337459.87419908447</v>
      </c>
      <c r="AR155">
        <v>0</v>
      </c>
      <c r="AS155">
        <v>7275290.1833488755</v>
      </c>
      <c r="AT155">
        <v>3964485</v>
      </c>
      <c r="AU155">
        <v>0</v>
      </c>
      <c r="AV155">
        <v>0</v>
      </c>
    </row>
    <row r="156" spans="1:48" x14ac:dyDescent="0.25">
      <c r="A156">
        <v>2192</v>
      </c>
      <c r="B156" t="s">
        <v>381</v>
      </c>
      <c r="C156" t="s">
        <v>377</v>
      </c>
      <c r="D156" t="s">
        <v>382</v>
      </c>
      <c r="E156">
        <v>2117</v>
      </c>
      <c r="F156">
        <v>545619</v>
      </c>
      <c r="G156">
        <v>0</v>
      </c>
      <c r="H156">
        <v>545619</v>
      </c>
      <c r="I156">
        <v>318.31</v>
      </c>
      <c r="J156">
        <v>1</v>
      </c>
      <c r="K156">
        <v>0</v>
      </c>
      <c r="L156">
        <v>35.014099999999999</v>
      </c>
      <c r="M156">
        <v>1.9</v>
      </c>
      <c r="N156">
        <v>0</v>
      </c>
      <c r="O156">
        <v>0</v>
      </c>
      <c r="P156">
        <v>1</v>
      </c>
      <c r="Q156">
        <v>0</v>
      </c>
      <c r="R156">
        <v>0</v>
      </c>
      <c r="S156">
        <v>0</v>
      </c>
      <c r="U156">
        <v>0</v>
      </c>
      <c r="V156">
        <v>0</v>
      </c>
      <c r="W156">
        <v>465.27409999999998</v>
      </c>
      <c r="X156">
        <v>-0.16999999999999993</v>
      </c>
      <c r="Y156">
        <v>3908908.4493633844</v>
      </c>
      <c r="Z156">
        <v>79073.399999999994</v>
      </c>
      <c r="AA156">
        <v>3987981.8493633843</v>
      </c>
      <c r="AB156">
        <v>8571.2526215479957</v>
      </c>
      <c r="AC156">
        <v>3442362.8493633843</v>
      </c>
      <c r="AD156">
        <v>3989914.949715184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3987981.8493633843</v>
      </c>
      <c r="AK156">
        <v>13.1</v>
      </c>
      <c r="AL156">
        <v>95.46</v>
      </c>
      <c r="AM156">
        <v>95.46</v>
      </c>
      <c r="AN156">
        <v>18320.54</v>
      </c>
      <c r="AO156">
        <v>18320.54</v>
      </c>
      <c r="AP156">
        <v>0</v>
      </c>
      <c r="AQ156">
        <v>32075.377938772595</v>
      </c>
      <c r="AR156">
        <v>0</v>
      </c>
      <c r="AS156">
        <v>813411.04987267684</v>
      </c>
      <c r="AT156">
        <v>465274.1</v>
      </c>
      <c r="AU156">
        <v>0</v>
      </c>
      <c r="AV156">
        <v>0</v>
      </c>
    </row>
    <row r="157" spans="1:48" x14ac:dyDescent="0.25">
      <c r="A157">
        <v>2193</v>
      </c>
      <c r="B157" t="s">
        <v>383</v>
      </c>
      <c r="C157" t="s">
        <v>377</v>
      </c>
      <c r="D157" t="s">
        <v>384</v>
      </c>
      <c r="E157">
        <v>2117</v>
      </c>
      <c r="F157">
        <v>413580</v>
      </c>
      <c r="G157">
        <v>0</v>
      </c>
      <c r="H157">
        <v>413580</v>
      </c>
      <c r="I157">
        <v>184.87</v>
      </c>
      <c r="J157">
        <v>1</v>
      </c>
      <c r="K157">
        <v>0</v>
      </c>
      <c r="L157">
        <v>20.335699999999999</v>
      </c>
      <c r="M157">
        <v>2.7</v>
      </c>
      <c r="N157">
        <v>0</v>
      </c>
      <c r="O157">
        <v>0</v>
      </c>
      <c r="P157">
        <v>0.25</v>
      </c>
      <c r="Q157">
        <v>0</v>
      </c>
      <c r="R157">
        <v>0</v>
      </c>
      <c r="S157">
        <v>0</v>
      </c>
      <c r="U157">
        <v>0</v>
      </c>
      <c r="V157">
        <v>0</v>
      </c>
      <c r="W157">
        <v>371.96080000000001</v>
      </c>
      <c r="X157">
        <v>-5.85</v>
      </c>
      <c r="Y157">
        <v>3026252.2742722221</v>
      </c>
      <c r="Z157">
        <v>64819.299999999996</v>
      </c>
      <c r="AA157">
        <v>3091071.5742722219</v>
      </c>
      <c r="AB157">
        <v>8310.2078882296792</v>
      </c>
      <c r="AC157">
        <v>2677491.5742722219</v>
      </c>
      <c r="AD157">
        <v>3092568.1683756174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3091071.5742722219</v>
      </c>
      <c r="AK157">
        <v>13.32</v>
      </c>
      <c r="AL157">
        <v>75.22</v>
      </c>
      <c r="AM157">
        <v>75.22</v>
      </c>
      <c r="AN157">
        <v>14436.11</v>
      </c>
      <c r="AO157">
        <v>14436.11</v>
      </c>
      <c r="AP157">
        <v>0</v>
      </c>
      <c r="AQ157">
        <v>20170.12777766828</v>
      </c>
      <c r="AR157">
        <v>90619.8</v>
      </c>
      <c r="AS157">
        <v>631178.17485444434</v>
      </c>
      <c r="AT157">
        <v>371960.8</v>
      </c>
      <c r="AU157">
        <v>90619.8</v>
      </c>
      <c r="AV157">
        <v>0</v>
      </c>
    </row>
    <row r="158" spans="1:48" x14ac:dyDescent="0.25">
      <c r="A158">
        <v>2195</v>
      </c>
      <c r="B158" t="s">
        <v>385</v>
      </c>
      <c r="C158" t="s">
        <v>386</v>
      </c>
      <c r="D158" t="s">
        <v>387</v>
      </c>
      <c r="E158">
        <v>2004</v>
      </c>
      <c r="F158">
        <v>1778314</v>
      </c>
      <c r="G158">
        <v>0</v>
      </c>
      <c r="H158">
        <v>1778314</v>
      </c>
      <c r="I158">
        <v>263.52</v>
      </c>
      <c r="J158">
        <v>1</v>
      </c>
      <c r="K158">
        <v>0</v>
      </c>
      <c r="L158">
        <v>28.987200000000001</v>
      </c>
      <c r="M158">
        <v>2.7</v>
      </c>
      <c r="N158">
        <v>0</v>
      </c>
      <c r="O158">
        <v>0</v>
      </c>
      <c r="P158">
        <v>0.75</v>
      </c>
      <c r="Q158">
        <v>0</v>
      </c>
      <c r="R158">
        <v>0</v>
      </c>
      <c r="S158">
        <v>0</v>
      </c>
      <c r="U158">
        <v>0</v>
      </c>
      <c r="V158">
        <v>0</v>
      </c>
      <c r="W158">
        <v>429.06990000000002</v>
      </c>
      <c r="X158">
        <v>0.6899999999999995</v>
      </c>
      <c r="Y158">
        <v>3621984.9708207487</v>
      </c>
      <c r="Z158">
        <v>306400</v>
      </c>
      <c r="AA158">
        <v>3928384.9708207487</v>
      </c>
      <c r="AB158">
        <v>9155.5827402965078</v>
      </c>
      <c r="AC158">
        <v>2150070.9708207487</v>
      </c>
      <c r="AD158">
        <v>3930176.1768599809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3928384.9708207487</v>
      </c>
      <c r="AK158">
        <v>13.23</v>
      </c>
      <c r="AL158">
        <v>80.459999999999994</v>
      </c>
      <c r="AM158">
        <v>80.459999999999994</v>
      </c>
      <c r="AN158">
        <v>15441.77</v>
      </c>
      <c r="AO158">
        <v>15441.77</v>
      </c>
      <c r="AP158">
        <v>0</v>
      </c>
      <c r="AQ158">
        <v>18489.29631308655</v>
      </c>
      <c r="AR158">
        <v>0</v>
      </c>
      <c r="AS158">
        <v>846956.99416414986</v>
      </c>
      <c r="AT158">
        <v>429069.9</v>
      </c>
      <c r="AU158">
        <v>0</v>
      </c>
      <c r="AV158">
        <v>0</v>
      </c>
    </row>
    <row r="159" spans="1:48" x14ac:dyDescent="0.25">
      <c r="A159">
        <v>2197</v>
      </c>
      <c r="B159" t="s">
        <v>388</v>
      </c>
      <c r="C159" t="s">
        <v>389</v>
      </c>
      <c r="D159" t="s">
        <v>390</v>
      </c>
      <c r="E159">
        <v>2230</v>
      </c>
      <c r="F159">
        <v>17580127</v>
      </c>
      <c r="G159">
        <v>0</v>
      </c>
      <c r="H159">
        <v>17580127</v>
      </c>
      <c r="I159">
        <v>2226.2199999999998</v>
      </c>
      <c r="J159">
        <v>1</v>
      </c>
      <c r="K159">
        <v>0</v>
      </c>
      <c r="L159">
        <v>244.88419999999999</v>
      </c>
      <c r="M159">
        <v>34.1</v>
      </c>
      <c r="N159">
        <v>0</v>
      </c>
      <c r="O159">
        <v>0</v>
      </c>
      <c r="P159">
        <v>2.75</v>
      </c>
      <c r="Q159">
        <v>0</v>
      </c>
      <c r="R159">
        <v>0</v>
      </c>
      <c r="S159">
        <v>0</v>
      </c>
      <c r="U159">
        <v>0</v>
      </c>
      <c r="V159">
        <v>0</v>
      </c>
      <c r="W159">
        <v>2691.9841999999999</v>
      </c>
      <c r="X159">
        <v>-1.879999999999999</v>
      </c>
      <c r="Y159">
        <v>22401116.772982262</v>
      </c>
      <c r="Z159">
        <v>994945.7</v>
      </c>
      <c r="AA159">
        <v>23396062.472982261</v>
      </c>
      <c r="AB159">
        <v>8691.0103235309707</v>
      </c>
      <c r="AC159">
        <v>5815935.4729822613</v>
      </c>
      <c r="AD159">
        <v>23407140.656898696</v>
      </c>
      <c r="AE159">
        <v>2856.6559999999999</v>
      </c>
      <c r="AF159">
        <v>87039.33</v>
      </c>
      <c r="AG159">
        <v>87039.33</v>
      </c>
      <c r="AH159">
        <v>54408.98</v>
      </c>
      <c r="AI159">
        <v>-32630.35</v>
      </c>
      <c r="AJ159">
        <v>23485958.458982259</v>
      </c>
      <c r="AK159">
        <v>13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190988.18330260742</v>
      </c>
      <c r="AR159">
        <v>58791.12</v>
      </c>
      <c r="AS159">
        <v>4889654.7617964521</v>
      </c>
      <c r="AT159">
        <v>2691984.1999999997</v>
      </c>
      <c r="AU159">
        <v>58791.12</v>
      </c>
      <c r="AV159">
        <v>0</v>
      </c>
    </row>
    <row r="160" spans="1:48" x14ac:dyDescent="0.25">
      <c r="A160">
        <v>2198</v>
      </c>
      <c r="B160" t="s">
        <v>391</v>
      </c>
      <c r="C160" t="s">
        <v>389</v>
      </c>
      <c r="D160" t="s">
        <v>392</v>
      </c>
      <c r="E160">
        <v>2230</v>
      </c>
      <c r="F160">
        <v>15417955</v>
      </c>
      <c r="G160">
        <v>-6161090.9217145965</v>
      </c>
      <c r="H160">
        <v>9256864.0782854035</v>
      </c>
      <c r="I160">
        <v>793.6</v>
      </c>
      <c r="J160">
        <v>1</v>
      </c>
      <c r="K160">
        <v>0</v>
      </c>
      <c r="L160">
        <v>87.296000000000006</v>
      </c>
      <c r="M160">
        <v>23.5</v>
      </c>
      <c r="N160">
        <v>0</v>
      </c>
      <c r="O160">
        <v>0</v>
      </c>
      <c r="P160">
        <v>1</v>
      </c>
      <c r="Q160">
        <v>0</v>
      </c>
      <c r="R160">
        <v>0</v>
      </c>
      <c r="S160">
        <v>0</v>
      </c>
      <c r="U160">
        <v>0</v>
      </c>
      <c r="V160">
        <v>0</v>
      </c>
      <c r="W160">
        <v>1035.5435</v>
      </c>
      <c r="X160">
        <v>0.79000000000000092</v>
      </c>
      <c r="Y160">
        <v>8746357.5782854035</v>
      </c>
      <c r="Z160">
        <v>510506.49999999994</v>
      </c>
      <c r="AA160">
        <v>9256864.0782854035</v>
      </c>
      <c r="AB160">
        <v>8939.1359013748861</v>
      </c>
      <c r="AC160">
        <v>0</v>
      </c>
      <c r="AD160">
        <v>9261189.4768283926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9256864.0782854035</v>
      </c>
      <c r="AK160">
        <v>17.239999999999998</v>
      </c>
      <c r="AL160">
        <v>211.77</v>
      </c>
      <c r="AM160">
        <v>211.77</v>
      </c>
      <c r="AN160">
        <v>40642.589999999997</v>
      </c>
      <c r="AO160">
        <v>40642.589999999997</v>
      </c>
      <c r="AP160">
        <v>0</v>
      </c>
      <c r="AQ160">
        <v>67135.646011105069</v>
      </c>
      <c r="AR160">
        <v>1.0900000000000001</v>
      </c>
      <c r="AS160">
        <v>1953474.1156570809</v>
      </c>
      <c r="AT160">
        <v>1035543.5</v>
      </c>
      <c r="AU160">
        <v>1.0900000000000001</v>
      </c>
      <c r="AV160">
        <v>0</v>
      </c>
    </row>
    <row r="161" spans="1:48" x14ac:dyDescent="0.25">
      <c r="A161">
        <v>2199</v>
      </c>
      <c r="B161" t="s">
        <v>393</v>
      </c>
      <c r="C161" t="s">
        <v>389</v>
      </c>
      <c r="D161" t="s">
        <v>394</v>
      </c>
      <c r="E161">
        <v>2230</v>
      </c>
      <c r="F161">
        <v>8167492</v>
      </c>
      <c r="G161">
        <v>-1989442.6077182405</v>
      </c>
      <c r="H161">
        <v>6178049.3922817595</v>
      </c>
      <c r="I161">
        <v>490.68</v>
      </c>
      <c r="J161">
        <v>1</v>
      </c>
      <c r="K161">
        <v>0</v>
      </c>
      <c r="L161">
        <v>53.974800000000002</v>
      </c>
      <c r="M161">
        <v>11.3</v>
      </c>
      <c r="N161">
        <v>0</v>
      </c>
      <c r="O161">
        <v>0</v>
      </c>
      <c r="P161">
        <v>0.25</v>
      </c>
      <c r="Q161">
        <v>0</v>
      </c>
      <c r="R161">
        <v>0</v>
      </c>
      <c r="S161">
        <v>0</v>
      </c>
      <c r="U161">
        <v>0</v>
      </c>
      <c r="V161">
        <v>0</v>
      </c>
      <c r="W161">
        <v>684.64530000000002</v>
      </c>
      <c r="X161">
        <v>1.4100000000000001</v>
      </c>
      <c r="Y161">
        <v>5802448.9922817592</v>
      </c>
      <c r="Z161">
        <v>375600.39999999997</v>
      </c>
      <c r="AA161">
        <v>6178049.3922817595</v>
      </c>
      <c r="AB161">
        <v>9023.7227835811609</v>
      </c>
      <c r="AC161">
        <v>0</v>
      </c>
      <c r="AD161">
        <v>6180918.9187323228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6178049.3922817595</v>
      </c>
      <c r="AK161">
        <v>12.44</v>
      </c>
      <c r="AL161">
        <v>152.47999999999999</v>
      </c>
      <c r="AM161">
        <v>152.47999999999999</v>
      </c>
      <c r="AN161">
        <v>29263.74</v>
      </c>
      <c r="AO161">
        <v>29263.74</v>
      </c>
      <c r="AP161">
        <v>0</v>
      </c>
      <c r="AQ161">
        <v>41824.370686287519</v>
      </c>
      <c r="AR161">
        <v>0</v>
      </c>
      <c r="AS161">
        <v>1310729.9584563521</v>
      </c>
      <c r="AT161">
        <v>684645.3</v>
      </c>
      <c r="AU161">
        <v>0</v>
      </c>
      <c r="AV161">
        <v>0</v>
      </c>
    </row>
    <row r="162" spans="1:48" x14ac:dyDescent="0.25">
      <c r="A162">
        <v>2201</v>
      </c>
      <c r="B162" t="s">
        <v>395</v>
      </c>
      <c r="C162" t="s">
        <v>396</v>
      </c>
      <c r="D162" t="s">
        <v>397</v>
      </c>
      <c r="E162">
        <v>2200</v>
      </c>
      <c r="F162">
        <v>672040</v>
      </c>
      <c r="G162">
        <v>0</v>
      </c>
      <c r="H162">
        <v>672040</v>
      </c>
      <c r="I162">
        <v>181.19</v>
      </c>
      <c r="J162">
        <v>1</v>
      </c>
      <c r="K162">
        <v>0</v>
      </c>
      <c r="L162">
        <v>19.930900000000001</v>
      </c>
      <c r="M162">
        <v>0</v>
      </c>
      <c r="N162">
        <v>0</v>
      </c>
      <c r="O162">
        <v>0</v>
      </c>
      <c r="P162">
        <v>0.5</v>
      </c>
      <c r="Q162">
        <v>0</v>
      </c>
      <c r="R162">
        <v>0</v>
      </c>
      <c r="S162">
        <v>0</v>
      </c>
      <c r="U162">
        <v>0</v>
      </c>
      <c r="V162">
        <v>0</v>
      </c>
      <c r="W162">
        <v>327.01420000000002</v>
      </c>
      <c r="X162">
        <v>0.16000000000000014</v>
      </c>
      <c r="Y162">
        <v>2752386.7698842199</v>
      </c>
      <c r="Z162">
        <v>67988.899999999994</v>
      </c>
      <c r="AA162">
        <v>2820375.6698842198</v>
      </c>
      <c r="AB162">
        <v>8624.6275234660134</v>
      </c>
      <c r="AC162">
        <v>2148335.6698842198</v>
      </c>
      <c r="AD162">
        <v>2821736.8273280631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2820375.6698842198</v>
      </c>
      <c r="AK162">
        <v>14.18</v>
      </c>
      <c r="AL162">
        <v>46.53</v>
      </c>
      <c r="AM162">
        <v>46.53</v>
      </c>
      <c r="AN162">
        <v>8929.9699999999993</v>
      </c>
      <c r="AO162">
        <v>8929.9699999999993</v>
      </c>
      <c r="AP162">
        <v>0</v>
      </c>
      <c r="AQ162">
        <v>16388.655254640958</v>
      </c>
      <c r="AR162">
        <v>0</v>
      </c>
      <c r="AS162">
        <v>577672.91397684393</v>
      </c>
      <c r="AT162">
        <v>327014.2</v>
      </c>
      <c r="AU162">
        <v>0</v>
      </c>
      <c r="AV162">
        <v>0</v>
      </c>
    </row>
    <row r="163" spans="1:48" x14ac:dyDescent="0.25">
      <c r="A163">
        <v>2202</v>
      </c>
      <c r="B163" t="s">
        <v>398</v>
      </c>
      <c r="C163" t="s">
        <v>396</v>
      </c>
      <c r="D163" t="s">
        <v>399</v>
      </c>
      <c r="E163">
        <v>2200</v>
      </c>
      <c r="F163">
        <v>642332</v>
      </c>
      <c r="G163">
        <v>0</v>
      </c>
      <c r="H163">
        <v>642332</v>
      </c>
      <c r="I163">
        <v>293.95</v>
      </c>
      <c r="J163">
        <v>1</v>
      </c>
      <c r="K163">
        <v>0</v>
      </c>
      <c r="L163">
        <v>32.334499999999998</v>
      </c>
      <c r="M163">
        <v>0.5</v>
      </c>
      <c r="N163">
        <v>0</v>
      </c>
      <c r="O163">
        <v>0</v>
      </c>
      <c r="P163">
        <v>0.5</v>
      </c>
      <c r="Q163">
        <v>0</v>
      </c>
      <c r="R163">
        <v>0</v>
      </c>
      <c r="S163">
        <v>0</v>
      </c>
      <c r="U163">
        <v>0</v>
      </c>
      <c r="V163">
        <v>0</v>
      </c>
      <c r="W163">
        <v>472.49349999999998</v>
      </c>
      <c r="X163">
        <v>0.58000000000000007</v>
      </c>
      <c r="Y163">
        <v>3986116.2849169807</v>
      </c>
      <c r="Z163">
        <v>115856.29999999999</v>
      </c>
      <c r="AA163">
        <v>4101972.5849169805</v>
      </c>
      <c r="AB163">
        <v>8681.5428887740909</v>
      </c>
      <c r="AC163">
        <v>3459640.5849169805</v>
      </c>
      <c r="AD163">
        <v>4103943.8674099082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4101972.5849169805</v>
      </c>
      <c r="AK163">
        <v>12.84</v>
      </c>
      <c r="AL163">
        <v>105.86</v>
      </c>
      <c r="AM163">
        <v>105.86</v>
      </c>
      <c r="AN163">
        <v>20316.5</v>
      </c>
      <c r="AO163">
        <v>20316.5</v>
      </c>
      <c r="AP163">
        <v>0</v>
      </c>
      <c r="AQ163">
        <v>28631.08938504113</v>
      </c>
      <c r="AR163">
        <v>0</v>
      </c>
      <c r="AS163">
        <v>843565.77698339615</v>
      </c>
      <c r="AT163">
        <v>472493.5</v>
      </c>
      <c r="AU163">
        <v>0</v>
      </c>
      <c r="AV163">
        <v>0</v>
      </c>
    </row>
    <row r="164" spans="1:48" x14ac:dyDescent="0.25">
      <c r="A164">
        <v>2203</v>
      </c>
      <c r="B164" t="s">
        <v>400</v>
      </c>
      <c r="C164" t="s">
        <v>396</v>
      </c>
      <c r="D164" t="s">
        <v>401</v>
      </c>
      <c r="E164">
        <v>2200</v>
      </c>
      <c r="F164">
        <v>598154</v>
      </c>
      <c r="G164">
        <v>0</v>
      </c>
      <c r="H164">
        <v>598154</v>
      </c>
      <c r="I164">
        <v>274.37</v>
      </c>
      <c r="J164">
        <v>1</v>
      </c>
      <c r="K164">
        <v>0</v>
      </c>
      <c r="L164">
        <v>30.180700000000002</v>
      </c>
      <c r="M164">
        <v>0.9</v>
      </c>
      <c r="N164">
        <v>0</v>
      </c>
      <c r="O164">
        <v>0</v>
      </c>
      <c r="P164">
        <v>0.25</v>
      </c>
      <c r="Q164">
        <v>0</v>
      </c>
      <c r="R164">
        <v>0</v>
      </c>
      <c r="S164">
        <v>0</v>
      </c>
      <c r="U164">
        <v>0</v>
      </c>
      <c r="V164">
        <v>0</v>
      </c>
      <c r="W164">
        <v>427.07139999999998</v>
      </c>
      <c r="X164">
        <v>-1.7099999999999991</v>
      </c>
      <c r="Y164">
        <v>3557230.035218345</v>
      </c>
      <c r="Z164">
        <v>84564.9</v>
      </c>
      <c r="AA164">
        <v>3641794.9352183449</v>
      </c>
      <c r="AB164">
        <v>8527.3678715510923</v>
      </c>
      <c r="AC164">
        <v>3043640.9352183449</v>
      </c>
      <c r="AD164">
        <v>3643554.1175378058</v>
      </c>
      <c r="AE164">
        <v>63008.4</v>
      </c>
      <c r="AF164">
        <v>0</v>
      </c>
      <c r="AG164">
        <v>0</v>
      </c>
      <c r="AH164">
        <v>0</v>
      </c>
      <c r="AI164">
        <v>0</v>
      </c>
      <c r="AJ164">
        <v>3704803.3352183448</v>
      </c>
      <c r="AK164">
        <v>13.27</v>
      </c>
      <c r="AL164">
        <v>77.150000000000006</v>
      </c>
      <c r="AM164">
        <v>77.150000000000006</v>
      </c>
      <c r="AN164">
        <v>14806.52</v>
      </c>
      <c r="AO164">
        <v>14806.52</v>
      </c>
      <c r="AP164">
        <v>0</v>
      </c>
      <c r="AQ164">
        <v>25302.874785401069</v>
      </c>
      <c r="AR164">
        <v>0</v>
      </c>
      <c r="AS164">
        <v>757873.64704366901</v>
      </c>
      <c r="AT164">
        <v>427071.39999999997</v>
      </c>
      <c r="AU164">
        <v>0</v>
      </c>
      <c r="AV164">
        <v>0</v>
      </c>
    </row>
    <row r="165" spans="1:48" x14ac:dyDescent="0.25">
      <c r="A165">
        <v>2204</v>
      </c>
      <c r="B165" t="s">
        <v>402</v>
      </c>
      <c r="C165" t="s">
        <v>396</v>
      </c>
      <c r="D165" t="s">
        <v>403</v>
      </c>
      <c r="E165">
        <v>2200</v>
      </c>
      <c r="F165">
        <v>3372381</v>
      </c>
      <c r="G165">
        <v>0</v>
      </c>
      <c r="H165">
        <v>3372381</v>
      </c>
      <c r="I165">
        <v>1396.98</v>
      </c>
      <c r="J165">
        <v>1</v>
      </c>
      <c r="K165">
        <v>0</v>
      </c>
      <c r="L165">
        <v>134</v>
      </c>
      <c r="M165">
        <v>0</v>
      </c>
      <c r="N165">
        <v>0</v>
      </c>
      <c r="O165">
        <v>0</v>
      </c>
      <c r="P165">
        <v>1.25</v>
      </c>
      <c r="Q165">
        <v>0</v>
      </c>
      <c r="R165">
        <v>0</v>
      </c>
      <c r="S165">
        <v>0</v>
      </c>
      <c r="U165">
        <v>0</v>
      </c>
      <c r="V165">
        <v>0</v>
      </c>
      <c r="W165">
        <v>1819.7375</v>
      </c>
      <c r="X165">
        <v>-2.4499999999999993</v>
      </c>
      <c r="Y165">
        <v>15094332.011607708</v>
      </c>
      <c r="Z165">
        <v>346607.1</v>
      </c>
      <c r="AA165">
        <v>15440939.111607708</v>
      </c>
      <c r="AB165">
        <v>8485.2563139506165</v>
      </c>
      <c r="AC165">
        <v>12068558.111607708</v>
      </c>
      <c r="AD165">
        <v>15448403.819185235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15440939.111607708</v>
      </c>
      <c r="AK165">
        <v>10.08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123397.2923334537</v>
      </c>
      <c r="AR165">
        <v>0</v>
      </c>
      <c r="AS165">
        <v>3157509.2423215415</v>
      </c>
      <c r="AT165">
        <v>1819737.5</v>
      </c>
      <c r="AU165">
        <v>0</v>
      </c>
      <c r="AV165">
        <v>0</v>
      </c>
    </row>
    <row r="166" spans="1:48" x14ac:dyDescent="0.25">
      <c r="A166">
        <v>2205</v>
      </c>
      <c r="B166" t="s">
        <v>404</v>
      </c>
      <c r="C166" t="s">
        <v>396</v>
      </c>
      <c r="D166" t="s">
        <v>405</v>
      </c>
      <c r="E166">
        <v>2200</v>
      </c>
      <c r="F166">
        <v>3405893</v>
      </c>
      <c r="G166">
        <v>0</v>
      </c>
      <c r="H166">
        <v>3405893</v>
      </c>
      <c r="I166">
        <v>1636.32</v>
      </c>
      <c r="J166">
        <v>1</v>
      </c>
      <c r="K166">
        <v>0</v>
      </c>
      <c r="L166">
        <v>179.99520000000001</v>
      </c>
      <c r="M166">
        <v>3.1</v>
      </c>
      <c r="N166">
        <v>0</v>
      </c>
      <c r="O166">
        <v>0</v>
      </c>
      <c r="P166">
        <v>1.75</v>
      </c>
      <c r="Q166">
        <v>0</v>
      </c>
      <c r="R166">
        <v>0</v>
      </c>
      <c r="S166">
        <v>0</v>
      </c>
      <c r="U166">
        <v>0</v>
      </c>
      <c r="V166">
        <v>0</v>
      </c>
      <c r="W166">
        <v>2183.4270999999999</v>
      </c>
      <c r="X166">
        <v>-1.3399999999999999</v>
      </c>
      <c r="Y166">
        <v>18224285.185397692</v>
      </c>
      <c r="Z166">
        <v>623346.5</v>
      </c>
      <c r="AA166">
        <v>18847631.685397692</v>
      </c>
      <c r="AB166">
        <v>8632.1323415825027</v>
      </c>
      <c r="AC166">
        <v>15441738.685397692</v>
      </c>
      <c r="AD166">
        <v>18856644.271023463</v>
      </c>
      <c r="AE166">
        <v>159655.704</v>
      </c>
      <c r="AF166">
        <v>0</v>
      </c>
      <c r="AG166">
        <v>0</v>
      </c>
      <c r="AH166">
        <v>0</v>
      </c>
      <c r="AI166">
        <v>0</v>
      </c>
      <c r="AJ166">
        <v>19007287.389397692</v>
      </c>
      <c r="AK166">
        <v>9.7899999999999991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155810.21665782787</v>
      </c>
      <c r="AR166">
        <v>0</v>
      </c>
      <c r="AS166">
        <v>3926126.7778795385</v>
      </c>
      <c r="AT166">
        <v>2183427.1</v>
      </c>
      <c r="AU166">
        <v>0</v>
      </c>
      <c r="AV166">
        <v>0</v>
      </c>
    </row>
    <row r="167" spans="1:48" x14ac:dyDescent="0.25">
      <c r="A167">
        <v>2206</v>
      </c>
      <c r="B167" t="s">
        <v>406</v>
      </c>
      <c r="C167" t="s">
        <v>396</v>
      </c>
      <c r="D167" t="s">
        <v>407</v>
      </c>
      <c r="E167">
        <v>2200</v>
      </c>
      <c r="F167">
        <v>10263149</v>
      </c>
      <c r="G167">
        <v>0</v>
      </c>
      <c r="H167">
        <v>10263149</v>
      </c>
      <c r="I167">
        <v>5645.05</v>
      </c>
      <c r="J167">
        <v>1</v>
      </c>
      <c r="K167">
        <v>0</v>
      </c>
      <c r="L167">
        <v>620.95550000000003</v>
      </c>
      <c r="M167">
        <v>4.5999999999999996</v>
      </c>
      <c r="N167">
        <v>0</v>
      </c>
      <c r="O167">
        <v>0</v>
      </c>
      <c r="P167">
        <v>11.25</v>
      </c>
      <c r="Q167">
        <v>0</v>
      </c>
      <c r="R167">
        <v>0</v>
      </c>
      <c r="S167">
        <v>0</v>
      </c>
      <c r="U167">
        <v>0</v>
      </c>
      <c r="V167">
        <v>0</v>
      </c>
      <c r="W167">
        <v>7069.2004999999999</v>
      </c>
      <c r="X167">
        <v>-2.1199999999999992</v>
      </c>
      <c r="Y167">
        <v>58746486.459061481</v>
      </c>
      <c r="Z167">
        <v>1011653.9999999999</v>
      </c>
      <c r="AA167">
        <v>59758140.459061481</v>
      </c>
      <c r="AB167">
        <v>8453.309601143932</v>
      </c>
      <c r="AC167">
        <v>49494991.459061481</v>
      </c>
      <c r="AD167">
        <v>59787192.777659401</v>
      </c>
      <c r="AE167">
        <v>0</v>
      </c>
      <c r="AF167">
        <v>38399.71</v>
      </c>
      <c r="AG167">
        <v>38399.71</v>
      </c>
      <c r="AH167">
        <v>64835.56</v>
      </c>
      <c r="AI167">
        <v>26435.85</v>
      </c>
      <c r="AJ167">
        <v>59796540.169061482</v>
      </c>
      <c r="AK167">
        <v>11.13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516549.71322848613</v>
      </c>
      <c r="AR167">
        <v>0</v>
      </c>
      <c r="AS167">
        <v>12166926.003812298</v>
      </c>
      <c r="AT167">
        <v>7069200.5</v>
      </c>
      <c r="AU167">
        <v>0</v>
      </c>
      <c r="AV167">
        <v>0</v>
      </c>
    </row>
    <row r="168" spans="1:48" x14ac:dyDescent="0.25">
      <c r="A168">
        <v>2207</v>
      </c>
      <c r="B168" t="s">
        <v>408</v>
      </c>
      <c r="C168" t="s">
        <v>396</v>
      </c>
      <c r="D168" t="s">
        <v>409</v>
      </c>
      <c r="E168">
        <v>2200</v>
      </c>
      <c r="F168">
        <v>6649640</v>
      </c>
      <c r="G168">
        <v>0</v>
      </c>
      <c r="H168">
        <v>6649640</v>
      </c>
      <c r="I168">
        <v>3030.02</v>
      </c>
      <c r="J168">
        <v>1</v>
      </c>
      <c r="K168">
        <v>0</v>
      </c>
      <c r="L168">
        <v>333.30220000000003</v>
      </c>
      <c r="M168">
        <v>41.2</v>
      </c>
      <c r="N168">
        <v>0</v>
      </c>
      <c r="O168">
        <v>0</v>
      </c>
      <c r="P168">
        <v>11.25</v>
      </c>
      <c r="Q168">
        <v>0</v>
      </c>
      <c r="R168">
        <v>0</v>
      </c>
      <c r="S168">
        <v>0</v>
      </c>
      <c r="U168">
        <v>0</v>
      </c>
      <c r="V168">
        <v>0</v>
      </c>
      <c r="W168">
        <v>3608.4866999999999</v>
      </c>
      <c r="X168">
        <v>1.9399999999999995</v>
      </c>
      <c r="Y168">
        <v>30671694.951619737</v>
      </c>
      <c r="Z168">
        <v>882535.5</v>
      </c>
      <c r="AA168">
        <v>31554230.451619737</v>
      </c>
      <c r="AB168">
        <v>8744.4497028684455</v>
      </c>
      <c r="AC168">
        <v>24904590.451619737</v>
      </c>
      <c r="AD168">
        <v>31569398.743502069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31554230.451619737</v>
      </c>
      <c r="AK168">
        <v>14.48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279588.91344552895</v>
      </c>
      <c r="AR168">
        <v>269488.90999999997</v>
      </c>
      <c r="AS168">
        <v>6487353.1903239479</v>
      </c>
      <c r="AT168">
        <v>3608486.6999999997</v>
      </c>
      <c r="AU168">
        <v>269488.90999999997</v>
      </c>
      <c r="AV168">
        <v>0</v>
      </c>
    </row>
    <row r="169" spans="1:48" x14ac:dyDescent="0.25">
      <c r="A169">
        <v>2208</v>
      </c>
      <c r="B169" t="s">
        <v>410</v>
      </c>
      <c r="C169" t="s">
        <v>396</v>
      </c>
      <c r="D169" t="s">
        <v>411</v>
      </c>
      <c r="E169">
        <v>2200</v>
      </c>
      <c r="F169">
        <v>1448689</v>
      </c>
      <c r="G169">
        <v>0</v>
      </c>
      <c r="H169">
        <v>1448689</v>
      </c>
      <c r="I169">
        <v>578.95000000000005</v>
      </c>
      <c r="J169">
        <v>1</v>
      </c>
      <c r="K169">
        <v>0</v>
      </c>
      <c r="L169">
        <v>63.6845</v>
      </c>
      <c r="M169">
        <v>1.5</v>
      </c>
      <c r="N169">
        <v>0</v>
      </c>
      <c r="O169">
        <v>0</v>
      </c>
      <c r="P169">
        <v>2.25</v>
      </c>
      <c r="Q169">
        <v>0</v>
      </c>
      <c r="R169">
        <v>0</v>
      </c>
      <c r="S169">
        <v>0</v>
      </c>
      <c r="U169">
        <v>0</v>
      </c>
      <c r="V169">
        <v>0</v>
      </c>
      <c r="W169">
        <v>759.03279999999995</v>
      </c>
      <c r="X169">
        <v>2.370000000000001</v>
      </c>
      <c r="Y169">
        <v>6466933.8479640791</v>
      </c>
      <c r="Z169">
        <v>228335.09999999998</v>
      </c>
      <c r="AA169">
        <v>6695268.9479640787</v>
      </c>
      <c r="AB169">
        <v>8820.7900211480701</v>
      </c>
      <c r="AC169">
        <v>5246579.9479640787</v>
      </c>
      <c r="AD169">
        <v>6698467.0868456895</v>
      </c>
      <c r="AE169">
        <v>0</v>
      </c>
      <c r="AF169">
        <v>45567.65</v>
      </c>
      <c r="AG169">
        <v>45567.65</v>
      </c>
      <c r="AH169">
        <v>25711.42</v>
      </c>
      <c r="AI169">
        <v>-19856.23</v>
      </c>
      <c r="AJ169">
        <v>6740836.5979640791</v>
      </c>
      <c r="AK169">
        <v>13.02</v>
      </c>
      <c r="AL169">
        <v>179.22</v>
      </c>
      <c r="AM169">
        <v>179.22</v>
      </c>
      <c r="AN169">
        <v>34395.64</v>
      </c>
      <c r="AO169">
        <v>34395.64</v>
      </c>
      <c r="AP169">
        <v>0</v>
      </c>
      <c r="AQ169">
        <v>53151.799429669707</v>
      </c>
      <c r="AR169">
        <v>0</v>
      </c>
      <c r="AS169">
        <v>1389863.0935928158</v>
      </c>
      <c r="AT169">
        <v>759032.79999999993</v>
      </c>
      <c r="AU169">
        <v>0</v>
      </c>
      <c r="AV169">
        <v>0</v>
      </c>
    </row>
    <row r="170" spans="1:48" x14ac:dyDescent="0.25">
      <c r="A170">
        <v>2209</v>
      </c>
      <c r="B170" t="s">
        <v>412</v>
      </c>
      <c r="C170" t="s">
        <v>396</v>
      </c>
      <c r="D170" t="s">
        <v>413</v>
      </c>
      <c r="E170">
        <v>2200</v>
      </c>
      <c r="F170">
        <v>1332614</v>
      </c>
      <c r="G170">
        <v>0</v>
      </c>
      <c r="H170">
        <v>1332614</v>
      </c>
      <c r="I170">
        <v>531.92999999999995</v>
      </c>
      <c r="J170">
        <v>1</v>
      </c>
      <c r="K170">
        <v>0</v>
      </c>
      <c r="L170">
        <v>58.512300000000003</v>
      </c>
      <c r="M170">
        <v>0.7</v>
      </c>
      <c r="N170">
        <v>0</v>
      </c>
      <c r="O170">
        <v>0</v>
      </c>
      <c r="P170">
        <v>1.75</v>
      </c>
      <c r="Q170">
        <v>0</v>
      </c>
      <c r="R170">
        <v>0</v>
      </c>
      <c r="S170">
        <v>0</v>
      </c>
      <c r="U170">
        <v>0</v>
      </c>
      <c r="V170">
        <v>0</v>
      </c>
      <c r="W170">
        <v>725.88480000000004</v>
      </c>
      <c r="X170">
        <v>-3.5199999999999996</v>
      </c>
      <c r="Y170">
        <v>5984772.8893577876</v>
      </c>
      <c r="Z170">
        <v>132752.19999999998</v>
      </c>
      <c r="AA170">
        <v>6117525.0893577877</v>
      </c>
      <c r="AB170">
        <v>8427.6803831100842</v>
      </c>
      <c r="AC170">
        <v>4784911.0893577877</v>
      </c>
      <c r="AD170">
        <v>6120484.7817444801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6117525.0893577877</v>
      </c>
      <c r="AK170">
        <v>14.36</v>
      </c>
      <c r="AL170">
        <v>139.53</v>
      </c>
      <c r="AM170">
        <v>139.53</v>
      </c>
      <c r="AN170">
        <v>26778.39</v>
      </c>
      <c r="AO170">
        <v>26778.39</v>
      </c>
      <c r="AP170">
        <v>0</v>
      </c>
      <c r="AQ170">
        <v>43591.162852633119</v>
      </c>
      <c r="AR170">
        <v>287415.28000000003</v>
      </c>
      <c r="AS170">
        <v>1250055.4578715577</v>
      </c>
      <c r="AT170">
        <v>725884.8</v>
      </c>
      <c r="AU170">
        <v>287415.28000000003</v>
      </c>
      <c r="AV170">
        <v>0</v>
      </c>
    </row>
    <row r="171" spans="1:48" x14ac:dyDescent="0.25">
      <c r="A171">
        <v>2210</v>
      </c>
      <c r="B171" t="s">
        <v>414</v>
      </c>
      <c r="C171" t="s">
        <v>396</v>
      </c>
      <c r="D171" t="s">
        <v>415</v>
      </c>
      <c r="E171">
        <v>2200</v>
      </c>
      <c r="F171">
        <v>96070</v>
      </c>
      <c r="G171">
        <v>0</v>
      </c>
      <c r="H171">
        <v>96070</v>
      </c>
      <c r="I171">
        <v>27</v>
      </c>
      <c r="J171">
        <v>1</v>
      </c>
      <c r="K171">
        <v>0</v>
      </c>
      <c r="L171">
        <v>2</v>
      </c>
      <c r="M171">
        <v>0</v>
      </c>
      <c r="N171">
        <v>0</v>
      </c>
      <c r="O171">
        <v>0</v>
      </c>
      <c r="P171">
        <v>0.5</v>
      </c>
      <c r="Q171">
        <v>0</v>
      </c>
      <c r="R171">
        <v>0</v>
      </c>
      <c r="S171">
        <v>0</v>
      </c>
      <c r="U171">
        <v>0</v>
      </c>
      <c r="V171">
        <v>0</v>
      </c>
      <c r="W171">
        <v>114.7437</v>
      </c>
      <c r="X171">
        <v>14.399999999999999</v>
      </c>
      <c r="Y171">
        <v>1042100.4596485647</v>
      </c>
      <c r="Z171">
        <v>7764.4</v>
      </c>
      <c r="AA171">
        <v>1049864.8596485646</v>
      </c>
      <c r="AB171">
        <v>9149.6514374956059</v>
      </c>
      <c r="AC171">
        <v>953794.8596485646</v>
      </c>
      <c r="AD171">
        <v>1050380.2170152701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1049864.8596485646</v>
      </c>
      <c r="AK171">
        <v>12.49</v>
      </c>
      <c r="AL171">
        <v>20.86</v>
      </c>
      <c r="AM171">
        <v>20.86</v>
      </c>
      <c r="AN171">
        <v>4003.42</v>
      </c>
      <c r="AO171">
        <v>4003.42</v>
      </c>
      <c r="AP171">
        <v>0</v>
      </c>
      <c r="AQ171">
        <v>3061.7026273173738</v>
      </c>
      <c r="AR171">
        <v>0</v>
      </c>
      <c r="AS171">
        <v>211525.85192971292</v>
      </c>
      <c r="AT171">
        <v>114743.7</v>
      </c>
      <c r="AU171">
        <v>0</v>
      </c>
      <c r="AV171">
        <v>0</v>
      </c>
    </row>
    <row r="172" spans="1:48" x14ac:dyDescent="0.25">
      <c r="A172">
        <v>2212</v>
      </c>
      <c r="B172" t="s">
        <v>416</v>
      </c>
      <c r="C172" t="s">
        <v>417</v>
      </c>
      <c r="D172" t="s">
        <v>418</v>
      </c>
      <c r="E172">
        <v>2200</v>
      </c>
      <c r="F172">
        <v>6030596</v>
      </c>
      <c r="G172">
        <v>0</v>
      </c>
      <c r="H172">
        <v>6030596</v>
      </c>
      <c r="I172">
        <v>2294.73</v>
      </c>
      <c r="J172">
        <v>1</v>
      </c>
      <c r="K172">
        <v>0</v>
      </c>
      <c r="L172">
        <v>252.4203</v>
      </c>
      <c r="M172">
        <v>36.299999999999997</v>
      </c>
      <c r="N172">
        <v>0</v>
      </c>
      <c r="O172">
        <v>0</v>
      </c>
      <c r="P172">
        <v>6</v>
      </c>
      <c r="Q172">
        <v>0</v>
      </c>
      <c r="R172">
        <v>0</v>
      </c>
      <c r="S172">
        <v>0</v>
      </c>
      <c r="U172">
        <v>0</v>
      </c>
      <c r="V172">
        <v>0</v>
      </c>
      <c r="W172">
        <v>2718.4078</v>
      </c>
      <c r="X172">
        <v>-1.7300000000000004</v>
      </c>
      <c r="Y172">
        <v>22640048.301891144</v>
      </c>
      <c r="Z172">
        <v>489969.89999999997</v>
      </c>
      <c r="AA172">
        <v>23130018.201891143</v>
      </c>
      <c r="AB172">
        <v>8508.6638590027378</v>
      </c>
      <c r="AC172">
        <v>17099422.201891143</v>
      </c>
      <c r="AD172">
        <v>23141214.546319284</v>
      </c>
      <c r="AE172">
        <v>0</v>
      </c>
      <c r="AF172">
        <v>85332.68</v>
      </c>
      <c r="AG172">
        <v>85332.68</v>
      </c>
      <c r="AH172">
        <v>89265.84</v>
      </c>
      <c r="AI172">
        <v>3933.16</v>
      </c>
      <c r="AJ172">
        <v>23215350.881891143</v>
      </c>
      <c r="AK172">
        <v>11.33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228327.00015573917</v>
      </c>
      <c r="AR172">
        <v>0</v>
      </c>
      <c r="AS172">
        <v>4741850.7883782284</v>
      </c>
      <c r="AT172">
        <v>2718407.8</v>
      </c>
      <c r="AU172">
        <v>0</v>
      </c>
      <c r="AV172">
        <v>0</v>
      </c>
    </row>
    <row r="173" spans="1:48" x14ac:dyDescent="0.25">
      <c r="A173">
        <v>2213</v>
      </c>
      <c r="B173" t="s">
        <v>419</v>
      </c>
      <c r="C173" t="s">
        <v>417</v>
      </c>
      <c r="D173" t="s">
        <v>420</v>
      </c>
      <c r="E173">
        <v>2200</v>
      </c>
      <c r="F173">
        <v>1010635</v>
      </c>
      <c r="G173">
        <v>0</v>
      </c>
      <c r="H173">
        <v>1010635</v>
      </c>
      <c r="I173">
        <v>375.86</v>
      </c>
      <c r="J173">
        <v>1</v>
      </c>
      <c r="K173">
        <v>0</v>
      </c>
      <c r="L173">
        <v>39</v>
      </c>
      <c r="M173">
        <v>0</v>
      </c>
      <c r="N173">
        <v>0</v>
      </c>
      <c r="O173">
        <v>0</v>
      </c>
      <c r="P173">
        <v>0.25</v>
      </c>
      <c r="Q173">
        <v>0</v>
      </c>
      <c r="R173">
        <v>0</v>
      </c>
      <c r="S173">
        <v>0</v>
      </c>
      <c r="U173">
        <v>0</v>
      </c>
      <c r="V173">
        <v>0</v>
      </c>
      <c r="W173">
        <v>500.85250000000002</v>
      </c>
      <c r="X173">
        <v>2.5500000000000007</v>
      </c>
      <c r="Y173">
        <v>4271458.193530906</v>
      </c>
      <c r="Z173">
        <v>74808.299999999988</v>
      </c>
      <c r="AA173">
        <v>4346266.4935309058</v>
      </c>
      <c r="AB173">
        <v>8677.7374447185666</v>
      </c>
      <c r="AC173">
        <v>3335631.4935309058</v>
      </c>
      <c r="AD173">
        <v>4348378.8881913526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4346266.4935309058</v>
      </c>
      <c r="AK173">
        <v>13.17</v>
      </c>
      <c r="AL173">
        <v>112.21</v>
      </c>
      <c r="AM173">
        <v>112.21</v>
      </c>
      <c r="AN173">
        <v>21535.18</v>
      </c>
      <c r="AO173">
        <v>21535.18</v>
      </c>
      <c r="AP173">
        <v>0</v>
      </c>
      <c r="AQ173">
        <v>34436.355926376404</v>
      </c>
      <c r="AR173">
        <v>0</v>
      </c>
      <c r="AS173">
        <v>884214.95870618115</v>
      </c>
      <c r="AT173">
        <v>500852.5</v>
      </c>
      <c r="AU173">
        <v>0</v>
      </c>
      <c r="AV173">
        <v>0</v>
      </c>
    </row>
    <row r="174" spans="1:48" x14ac:dyDescent="0.25">
      <c r="A174">
        <v>2214</v>
      </c>
      <c r="B174" t="s">
        <v>421</v>
      </c>
      <c r="C174" t="s">
        <v>417</v>
      </c>
      <c r="D174" t="s">
        <v>422</v>
      </c>
      <c r="E174">
        <v>2200</v>
      </c>
      <c r="F174">
        <v>492158</v>
      </c>
      <c r="G174">
        <v>0</v>
      </c>
      <c r="H174">
        <v>492158</v>
      </c>
      <c r="I174">
        <v>266.83999999999997</v>
      </c>
      <c r="J174">
        <v>1</v>
      </c>
      <c r="K174">
        <v>0</v>
      </c>
      <c r="L174">
        <v>29.352399999999999</v>
      </c>
      <c r="M174">
        <v>0.3</v>
      </c>
      <c r="N174">
        <v>0</v>
      </c>
      <c r="O174">
        <v>0</v>
      </c>
      <c r="P174">
        <v>0.75</v>
      </c>
      <c r="Q174">
        <v>0</v>
      </c>
      <c r="R174">
        <v>0</v>
      </c>
      <c r="S174">
        <v>0</v>
      </c>
      <c r="U174">
        <v>0</v>
      </c>
      <c r="V174">
        <v>0</v>
      </c>
      <c r="W174">
        <v>445.50119999999998</v>
      </c>
      <c r="X174">
        <v>1.8800000000000008</v>
      </c>
      <c r="Y174">
        <v>3785456.8550162665</v>
      </c>
      <c r="Z174">
        <v>143733.09999999998</v>
      </c>
      <c r="AA174">
        <v>3929189.9550162666</v>
      </c>
      <c r="AB174">
        <v>8819.7067819711083</v>
      </c>
      <c r="AC174">
        <v>3437031.9550162666</v>
      </c>
      <c r="AD174">
        <v>3931062.0039713513</v>
      </c>
      <c r="AE174">
        <v>52502.815999999999</v>
      </c>
      <c r="AF174">
        <v>0</v>
      </c>
      <c r="AG174">
        <v>0</v>
      </c>
      <c r="AH174">
        <v>0</v>
      </c>
      <c r="AI174">
        <v>0</v>
      </c>
      <c r="AJ174">
        <v>3981692.7710162667</v>
      </c>
      <c r="AK174">
        <v>16.41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25484.731298052287</v>
      </c>
      <c r="AR174">
        <v>0</v>
      </c>
      <c r="AS174">
        <v>825085.17420325335</v>
      </c>
      <c r="AT174">
        <v>445501.2</v>
      </c>
      <c r="AU174">
        <v>0</v>
      </c>
      <c r="AV174">
        <v>0</v>
      </c>
    </row>
    <row r="175" spans="1:48" x14ac:dyDescent="0.25">
      <c r="A175">
        <v>2215</v>
      </c>
      <c r="B175" t="s">
        <v>423</v>
      </c>
      <c r="C175" t="s">
        <v>417</v>
      </c>
      <c r="D175" t="s">
        <v>424</v>
      </c>
      <c r="E175">
        <v>2200</v>
      </c>
      <c r="F175">
        <v>610354</v>
      </c>
      <c r="G175">
        <v>0</v>
      </c>
      <c r="H175">
        <v>610354</v>
      </c>
      <c r="I175">
        <v>286.04000000000002</v>
      </c>
      <c r="J175">
        <v>1</v>
      </c>
      <c r="K175">
        <v>0</v>
      </c>
      <c r="L175">
        <v>31.464400000000001</v>
      </c>
      <c r="M175">
        <v>0.4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U175">
        <v>0</v>
      </c>
      <c r="V175">
        <v>0</v>
      </c>
      <c r="W175">
        <v>438.43639999999999</v>
      </c>
      <c r="X175">
        <v>4.4499999999999993</v>
      </c>
      <c r="Y175">
        <v>3778067.7323786723</v>
      </c>
      <c r="Z175">
        <v>173432</v>
      </c>
      <c r="AA175">
        <v>3951499.7323786723</v>
      </c>
      <c r="AB175">
        <v>9012.7091007468189</v>
      </c>
      <c r="AC175">
        <v>3341145.7323786723</v>
      </c>
      <c r="AD175">
        <v>3953368.1271382822</v>
      </c>
      <c r="AE175">
        <v>0</v>
      </c>
      <c r="AF175">
        <v>11946.58</v>
      </c>
      <c r="AG175">
        <v>11946.58</v>
      </c>
      <c r="AH175">
        <v>8101.1</v>
      </c>
      <c r="AI175">
        <v>-3845.48</v>
      </c>
      <c r="AJ175">
        <v>3963446.3123786724</v>
      </c>
      <c r="AK175">
        <v>14.52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28938.355919766444</v>
      </c>
      <c r="AR175">
        <v>0</v>
      </c>
      <c r="AS175">
        <v>826606.56647573458</v>
      </c>
      <c r="AT175">
        <v>438436.39999999997</v>
      </c>
      <c r="AU175">
        <v>0</v>
      </c>
      <c r="AV175">
        <v>0</v>
      </c>
    </row>
    <row r="176" spans="1:48" x14ac:dyDescent="0.25">
      <c r="A176">
        <v>2216</v>
      </c>
      <c r="B176" t="s">
        <v>425</v>
      </c>
      <c r="C176" t="s">
        <v>417</v>
      </c>
      <c r="D176" t="s">
        <v>426</v>
      </c>
      <c r="E176">
        <v>2200</v>
      </c>
      <c r="F176">
        <v>744670</v>
      </c>
      <c r="G176">
        <v>0</v>
      </c>
      <c r="H176">
        <v>744670</v>
      </c>
      <c r="I176">
        <v>289.39</v>
      </c>
      <c r="J176">
        <v>1</v>
      </c>
      <c r="K176">
        <v>0</v>
      </c>
      <c r="L176">
        <v>31.832899999999999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U176">
        <v>0</v>
      </c>
      <c r="V176">
        <v>0</v>
      </c>
      <c r="W176">
        <v>457.55130000000003</v>
      </c>
      <c r="X176">
        <v>3.5</v>
      </c>
      <c r="Y176">
        <v>3922476.3985560099</v>
      </c>
      <c r="Z176">
        <v>116152.4</v>
      </c>
      <c r="AA176">
        <v>4038628.7985560098</v>
      </c>
      <c r="AB176">
        <v>8826.6141928916149</v>
      </c>
      <c r="AC176">
        <v>3293958.7985560098</v>
      </c>
      <c r="AD176">
        <v>4040568.6087624137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4038628.7985560098</v>
      </c>
      <c r="AK176">
        <v>11.5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29047.394947238645</v>
      </c>
      <c r="AR176">
        <v>0</v>
      </c>
      <c r="AS176">
        <v>830956.23971120198</v>
      </c>
      <c r="AT176">
        <v>457551.30000000005</v>
      </c>
      <c r="AU176">
        <v>0</v>
      </c>
      <c r="AV176">
        <v>0</v>
      </c>
    </row>
    <row r="177" spans="1:48" x14ac:dyDescent="0.25">
      <c r="A177">
        <v>2217</v>
      </c>
      <c r="B177" t="s">
        <v>427</v>
      </c>
      <c r="C177" t="s">
        <v>417</v>
      </c>
      <c r="D177" t="s">
        <v>428</v>
      </c>
      <c r="E177">
        <v>2200</v>
      </c>
      <c r="F177">
        <v>953423</v>
      </c>
      <c r="G177">
        <v>0</v>
      </c>
      <c r="H177">
        <v>953423</v>
      </c>
      <c r="I177">
        <v>418.18</v>
      </c>
      <c r="J177">
        <v>1</v>
      </c>
      <c r="K177">
        <v>0</v>
      </c>
      <c r="L177">
        <v>45.9998</v>
      </c>
      <c r="M177">
        <v>0.3</v>
      </c>
      <c r="N177">
        <v>0</v>
      </c>
      <c r="O177">
        <v>0</v>
      </c>
      <c r="P177">
        <v>0.5</v>
      </c>
      <c r="Q177">
        <v>0</v>
      </c>
      <c r="R177">
        <v>0</v>
      </c>
      <c r="S177">
        <v>0</v>
      </c>
      <c r="U177">
        <v>0</v>
      </c>
      <c r="V177">
        <v>0</v>
      </c>
      <c r="W177">
        <v>552.82479999999998</v>
      </c>
      <c r="X177">
        <v>-3.1799999999999997</v>
      </c>
      <c r="Y177">
        <v>4566709.444537905</v>
      </c>
      <c r="Z177">
        <v>109671.09999999999</v>
      </c>
      <c r="AA177">
        <v>4676380.5445379047</v>
      </c>
      <c r="AB177">
        <v>8459.0643265966082</v>
      </c>
      <c r="AC177">
        <v>3722957.5445379047</v>
      </c>
      <c r="AD177">
        <v>4678638.9519035826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4676380.5445379047</v>
      </c>
      <c r="AK177">
        <v>15.94</v>
      </c>
      <c r="AL177">
        <v>104.16</v>
      </c>
      <c r="AM177">
        <v>104.16</v>
      </c>
      <c r="AN177">
        <v>19990.240000000002</v>
      </c>
      <c r="AO177">
        <v>19990.240000000002</v>
      </c>
      <c r="AP177">
        <v>0</v>
      </c>
      <c r="AQ177">
        <v>37812.610833535931</v>
      </c>
      <c r="AR177">
        <v>0</v>
      </c>
      <c r="AS177">
        <v>957210.32890758093</v>
      </c>
      <c r="AT177">
        <v>552824.79999999993</v>
      </c>
      <c r="AU177">
        <v>0</v>
      </c>
      <c r="AV177">
        <v>0</v>
      </c>
    </row>
    <row r="178" spans="1:48" x14ac:dyDescent="0.25">
      <c r="A178">
        <v>2219</v>
      </c>
      <c r="B178" t="s">
        <v>429</v>
      </c>
      <c r="C178" t="s">
        <v>430</v>
      </c>
      <c r="D178" t="s">
        <v>431</v>
      </c>
      <c r="E178">
        <v>2218</v>
      </c>
      <c r="F178">
        <v>1150963</v>
      </c>
      <c r="G178">
        <v>0</v>
      </c>
      <c r="H178">
        <v>1150963</v>
      </c>
      <c r="I178">
        <v>251.55</v>
      </c>
      <c r="J178">
        <v>1</v>
      </c>
      <c r="K178">
        <v>0</v>
      </c>
      <c r="L178">
        <v>27.670500000000001</v>
      </c>
      <c r="M178">
        <v>0.2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U178">
        <v>0</v>
      </c>
      <c r="V178">
        <v>0</v>
      </c>
      <c r="W178">
        <v>437.82</v>
      </c>
      <c r="X178">
        <v>2.2400000000000002</v>
      </c>
      <c r="Y178">
        <v>3727552.5977963754</v>
      </c>
      <c r="Z178">
        <v>242207.2</v>
      </c>
      <c r="AA178">
        <v>3969759.7977963756</v>
      </c>
      <c r="AB178">
        <v>9067.1047412095741</v>
      </c>
      <c r="AC178">
        <v>2818796.7977963756</v>
      </c>
      <c r="AD178">
        <v>3971603.2109464905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3969759.7977963756</v>
      </c>
      <c r="AK178">
        <v>12.76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22806.012616700256</v>
      </c>
      <c r="AR178">
        <v>0</v>
      </c>
      <c r="AS178">
        <v>842393.39955927513</v>
      </c>
      <c r="AT178">
        <v>437820</v>
      </c>
      <c r="AU178">
        <v>0</v>
      </c>
      <c r="AV178">
        <v>0</v>
      </c>
    </row>
    <row r="179" spans="1:48" x14ac:dyDescent="0.25">
      <c r="A179">
        <v>2220</v>
      </c>
      <c r="B179" t="s">
        <v>432</v>
      </c>
      <c r="C179" t="s">
        <v>430</v>
      </c>
      <c r="D179" t="s">
        <v>433</v>
      </c>
      <c r="E179">
        <v>2218</v>
      </c>
      <c r="F179">
        <v>696311</v>
      </c>
      <c r="G179">
        <v>0</v>
      </c>
      <c r="H179">
        <v>696311</v>
      </c>
      <c r="I179">
        <v>188.14</v>
      </c>
      <c r="J179">
        <v>1</v>
      </c>
      <c r="K179">
        <v>0</v>
      </c>
      <c r="L179">
        <v>20.695399999999999</v>
      </c>
      <c r="M179">
        <v>2.1</v>
      </c>
      <c r="N179">
        <v>0</v>
      </c>
      <c r="O179">
        <v>0</v>
      </c>
      <c r="P179">
        <v>0.5</v>
      </c>
      <c r="Q179">
        <v>0</v>
      </c>
      <c r="R179">
        <v>0</v>
      </c>
      <c r="S179">
        <v>0</v>
      </c>
      <c r="U179">
        <v>0</v>
      </c>
      <c r="V179">
        <v>0</v>
      </c>
      <c r="W179">
        <v>327.87790000000001</v>
      </c>
      <c r="X179">
        <v>-0.50999999999999979</v>
      </c>
      <c r="Y179">
        <v>2749393.3590885336</v>
      </c>
      <c r="Z179">
        <v>139682.9</v>
      </c>
      <c r="AA179">
        <v>2889076.2590885335</v>
      </c>
      <c r="AB179">
        <v>8811.4394385487194</v>
      </c>
      <c r="AC179">
        <v>2192765.2590885335</v>
      </c>
      <c r="AD179">
        <v>2890435.9361796035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2889076.2590885335</v>
      </c>
      <c r="AK179">
        <v>10.99</v>
      </c>
      <c r="AL179">
        <v>60.87</v>
      </c>
      <c r="AM179">
        <v>60.87</v>
      </c>
      <c r="AN179">
        <v>11682.08</v>
      </c>
      <c r="AO179">
        <v>11682.08</v>
      </c>
      <c r="AP179">
        <v>0</v>
      </c>
      <c r="AQ179">
        <v>15682.348138684096</v>
      </c>
      <c r="AR179">
        <v>0</v>
      </c>
      <c r="AS179">
        <v>605751.8318177067</v>
      </c>
      <c r="AT179">
        <v>327877.90000000002</v>
      </c>
      <c r="AU179">
        <v>0</v>
      </c>
      <c r="AV179">
        <v>0</v>
      </c>
    </row>
    <row r="180" spans="1:48" x14ac:dyDescent="0.25">
      <c r="A180">
        <v>2221</v>
      </c>
      <c r="B180" t="s">
        <v>434</v>
      </c>
      <c r="C180" t="s">
        <v>430</v>
      </c>
      <c r="D180" t="s">
        <v>435</v>
      </c>
      <c r="E180">
        <v>2218</v>
      </c>
      <c r="F180">
        <v>1263269</v>
      </c>
      <c r="G180">
        <v>0</v>
      </c>
      <c r="H180">
        <v>1263269</v>
      </c>
      <c r="I180">
        <v>404.89</v>
      </c>
      <c r="J180">
        <v>1</v>
      </c>
      <c r="K180">
        <v>0</v>
      </c>
      <c r="L180">
        <v>44.5379</v>
      </c>
      <c r="M180">
        <v>4.5999999999999996</v>
      </c>
      <c r="N180">
        <v>0</v>
      </c>
      <c r="O180">
        <v>0</v>
      </c>
      <c r="P180">
        <v>0.5</v>
      </c>
      <c r="Q180">
        <v>0</v>
      </c>
      <c r="R180">
        <v>0</v>
      </c>
      <c r="S180">
        <v>0</v>
      </c>
      <c r="U180">
        <v>0</v>
      </c>
      <c r="V180">
        <v>0</v>
      </c>
      <c r="W180">
        <v>579.02869999999996</v>
      </c>
      <c r="X180">
        <v>1.2100000000000009</v>
      </c>
      <c r="Y180">
        <v>4901925.7390859975</v>
      </c>
      <c r="Z180">
        <v>183744.4</v>
      </c>
      <c r="AA180">
        <v>5085670.1390859978</v>
      </c>
      <c r="AB180">
        <v>8783.1054645236036</v>
      </c>
      <c r="AC180">
        <v>3822401.1390859978</v>
      </c>
      <c r="AD180">
        <v>5088094.3233546941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5085670.1390859978</v>
      </c>
      <c r="AK180">
        <v>18.34</v>
      </c>
      <c r="AL180">
        <v>150.72</v>
      </c>
      <c r="AM180">
        <v>150.72</v>
      </c>
      <c r="AN180">
        <v>28925.96</v>
      </c>
      <c r="AO180">
        <v>28925.96</v>
      </c>
      <c r="AP180">
        <v>0</v>
      </c>
      <c r="AQ180">
        <v>37511.946351832776</v>
      </c>
      <c r="AR180">
        <v>0.06</v>
      </c>
      <c r="AS180">
        <v>1053882.9078171996</v>
      </c>
      <c r="AT180">
        <v>579028.69999999995</v>
      </c>
      <c r="AU180">
        <v>0.06</v>
      </c>
      <c r="AV180">
        <v>0</v>
      </c>
    </row>
    <row r="181" spans="1:48" x14ac:dyDescent="0.25">
      <c r="A181">
        <v>2222</v>
      </c>
      <c r="B181" t="s">
        <v>436</v>
      </c>
      <c r="C181" t="s">
        <v>430</v>
      </c>
      <c r="D181" t="s">
        <v>437</v>
      </c>
      <c r="E181">
        <v>2218</v>
      </c>
      <c r="F181">
        <v>46635</v>
      </c>
      <c r="G181">
        <v>0</v>
      </c>
      <c r="H181">
        <v>46635</v>
      </c>
      <c r="I181">
        <v>1.69</v>
      </c>
      <c r="J181">
        <v>1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U181">
        <v>0</v>
      </c>
      <c r="V181">
        <v>0</v>
      </c>
      <c r="W181">
        <v>27.54</v>
      </c>
      <c r="X181">
        <v>20.82</v>
      </c>
      <c r="Y181">
        <v>258377.90681991118</v>
      </c>
      <c r="Z181">
        <v>1492.3999999999999</v>
      </c>
      <c r="AA181">
        <v>259870.30681991117</v>
      </c>
      <c r="AB181">
        <v>9436.1040965835582</v>
      </c>
      <c r="AC181">
        <v>213235.30681991117</v>
      </c>
      <c r="AD181">
        <v>259998.08428746791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259870.30681991117</v>
      </c>
      <c r="AK181">
        <v>14.62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175.39289278286984</v>
      </c>
      <c r="AR181">
        <v>0</v>
      </c>
      <c r="AS181">
        <v>52272.541363982236</v>
      </c>
      <c r="AT181">
        <v>27540</v>
      </c>
      <c r="AU181">
        <v>0</v>
      </c>
      <c r="AV181">
        <v>0</v>
      </c>
    </row>
    <row r="182" spans="1:48" x14ac:dyDescent="0.25">
      <c r="A182">
        <v>2225</v>
      </c>
      <c r="B182" t="s">
        <v>438</v>
      </c>
      <c r="C182" t="s">
        <v>439</v>
      </c>
      <c r="D182" t="s">
        <v>440</v>
      </c>
      <c r="E182">
        <v>2223</v>
      </c>
      <c r="F182">
        <v>1651642</v>
      </c>
      <c r="G182">
        <v>0</v>
      </c>
      <c r="H182">
        <v>1651642</v>
      </c>
      <c r="I182">
        <v>223.5</v>
      </c>
      <c r="J182">
        <v>1</v>
      </c>
      <c r="K182">
        <v>0</v>
      </c>
      <c r="L182">
        <v>24.585000000000001</v>
      </c>
      <c r="M182">
        <v>0.7</v>
      </c>
      <c r="N182">
        <v>0</v>
      </c>
      <c r="O182">
        <v>0</v>
      </c>
      <c r="P182">
        <v>0.75</v>
      </c>
      <c r="Q182">
        <v>0</v>
      </c>
      <c r="R182">
        <v>0</v>
      </c>
      <c r="S182">
        <v>0</v>
      </c>
      <c r="U182">
        <v>0</v>
      </c>
      <c r="V182">
        <v>0</v>
      </c>
      <c r="W182">
        <v>406.93540000000002</v>
      </c>
      <c r="X182">
        <v>7.8000000000000007</v>
      </c>
      <c r="Y182">
        <v>3570306.7942237463</v>
      </c>
      <c r="Z182">
        <v>355293</v>
      </c>
      <c r="AA182">
        <v>3925599.7942237463</v>
      </c>
      <c r="AB182">
        <v>9646.7394928623708</v>
      </c>
      <c r="AC182">
        <v>2273957.7942237463</v>
      </c>
      <c r="AD182">
        <v>3927365.4434860284</v>
      </c>
      <c r="AE182">
        <v>0</v>
      </c>
      <c r="AF182">
        <v>0</v>
      </c>
      <c r="AG182">
        <v>0</v>
      </c>
      <c r="AH182">
        <v>2058.48</v>
      </c>
      <c r="AI182">
        <v>2058.48</v>
      </c>
      <c r="AJ182">
        <v>3925599.7942237463</v>
      </c>
      <c r="AK182">
        <v>19.22</v>
      </c>
      <c r="AL182">
        <v>72.650000000000006</v>
      </c>
      <c r="AM182">
        <v>72.650000000000006</v>
      </c>
      <c r="AN182">
        <v>13942.88</v>
      </c>
      <c r="AO182">
        <v>13942.88</v>
      </c>
      <c r="AP182">
        <v>0</v>
      </c>
      <c r="AQ182">
        <v>23094.18285605506</v>
      </c>
      <c r="AR182">
        <v>0</v>
      </c>
      <c r="AS182">
        <v>856590.25484474935</v>
      </c>
      <c r="AT182">
        <v>406935.4</v>
      </c>
      <c r="AU182">
        <v>0</v>
      </c>
      <c r="AV182">
        <v>0</v>
      </c>
    </row>
    <row r="183" spans="1:48" x14ac:dyDescent="0.25">
      <c r="A183">
        <v>2229</v>
      </c>
      <c r="B183" t="s">
        <v>441</v>
      </c>
      <c r="C183" t="s">
        <v>439</v>
      </c>
      <c r="D183" t="s">
        <v>442</v>
      </c>
      <c r="E183">
        <v>2223</v>
      </c>
      <c r="F183">
        <v>1211000</v>
      </c>
      <c r="G183">
        <v>0</v>
      </c>
      <c r="H183">
        <v>1211000</v>
      </c>
      <c r="I183">
        <v>336.42</v>
      </c>
      <c r="J183">
        <v>1</v>
      </c>
      <c r="K183">
        <v>0</v>
      </c>
      <c r="L183">
        <v>37.0062</v>
      </c>
      <c r="M183">
        <v>0</v>
      </c>
      <c r="N183">
        <v>0</v>
      </c>
      <c r="O183">
        <v>0</v>
      </c>
      <c r="P183">
        <v>0.5</v>
      </c>
      <c r="Q183">
        <v>0</v>
      </c>
      <c r="R183">
        <v>0</v>
      </c>
      <c r="S183">
        <v>0</v>
      </c>
      <c r="U183">
        <v>0</v>
      </c>
      <c r="V183">
        <v>0</v>
      </c>
      <c r="W183">
        <v>488.87619999999998</v>
      </c>
      <c r="X183">
        <v>0.82000000000000028</v>
      </c>
      <c r="Y183">
        <v>4129807.7679260252</v>
      </c>
      <c r="Z183">
        <v>321618.40000000002</v>
      </c>
      <c r="AA183">
        <v>4451426.1679260256</v>
      </c>
      <c r="AB183">
        <v>9105.4262161382085</v>
      </c>
      <c r="AC183">
        <v>3240426.1679260256</v>
      </c>
      <c r="AD183">
        <v>4453468.5111920442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4451426.1679260256</v>
      </c>
      <c r="AK183">
        <v>27</v>
      </c>
      <c r="AL183">
        <v>106.31</v>
      </c>
      <c r="AM183">
        <v>106.31</v>
      </c>
      <c r="AN183">
        <v>20402.86</v>
      </c>
      <c r="AO183">
        <v>20402.86</v>
      </c>
      <c r="AP183">
        <v>0</v>
      </c>
      <c r="AQ183">
        <v>32901.961462564723</v>
      </c>
      <c r="AR183">
        <v>0</v>
      </c>
      <c r="AS183">
        <v>954608.91358520521</v>
      </c>
      <c r="AT183">
        <v>488876.2</v>
      </c>
      <c r="AU183">
        <v>0</v>
      </c>
      <c r="AV183">
        <v>0</v>
      </c>
    </row>
    <row r="184" spans="1:48" x14ac:dyDescent="0.25">
      <c r="A184">
        <v>4131</v>
      </c>
      <c r="B184" t="s">
        <v>443</v>
      </c>
      <c r="C184" t="s">
        <v>439</v>
      </c>
      <c r="D184" t="s">
        <v>444</v>
      </c>
      <c r="E184">
        <v>2223</v>
      </c>
      <c r="F184">
        <v>9379329</v>
      </c>
      <c r="G184">
        <v>0</v>
      </c>
      <c r="H184">
        <v>9379329</v>
      </c>
      <c r="I184">
        <v>2906.95</v>
      </c>
      <c r="J184">
        <v>1</v>
      </c>
      <c r="K184">
        <v>0</v>
      </c>
      <c r="L184">
        <v>319.7645</v>
      </c>
      <c r="M184">
        <v>35.1</v>
      </c>
      <c r="N184">
        <v>0</v>
      </c>
      <c r="O184">
        <v>0</v>
      </c>
      <c r="P184">
        <v>13</v>
      </c>
      <c r="Q184">
        <v>0</v>
      </c>
      <c r="R184">
        <v>0</v>
      </c>
      <c r="S184">
        <v>0</v>
      </c>
      <c r="U184">
        <v>0</v>
      </c>
      <c r="V184">
        <v>0</v>
      </c>
      <c r="W184">
        <v>3654.4418999999998</v>
      </c>
      <c r="X184">
        <v>-0.16999999999999993</v>
      </c>
      <c r="Y184">
        <v>30702071.790838093</v>
      </c>
      <c r="Z184">
        <v>1184651.2999999998</v>
      </c>
      <c r="AA184">
        <v>31886723.090838093</v>
      </c>
      <c r="AB184">
        <v>8725.4699796535533</v>
      </c>
      <c r="AC184">
        <v>22507394.090838093</v>
      </c>
      <c r="AD184">
        <v>31901906.405195203</v>
      </c>
      <c r="AE184">
        <v>0</v>
      </c>
      <c r="AF184">
        <v>31999.75</v>
      </c>
      <c r="AG184">
        <v>31999.75</v>
      </c>
      <c r="AH184">
        <v>7831.69</v>
      </c>
      <c r="AI184">
        <v>-24168.06</v>
      </c>
      <c r="AJ184">
        <v>31918722.840838093</v>
      </c>
      <c r="AK184">
        <v>16.079999999999998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292193.46822926664</v>
      </c>
      <c r="AR184">
        <v>0</v>
      </c>
      <c r="AS184">
        <v>6615841.2161676195</v>
      </c>
      <c r="AT184">
        <v>3654441.9</v>
      </c>
      <c r="AU184">
        <v>0</v>
      </c>
      <c r="AV184">
        <v>0</v>
      </c>
    </row>
    <row r="185" spans="1:48" x14ac:dyDescent="0.25">
      <c r="A185">
        <v>2239</v>
      </c>
      <c r="B185" t="s">
        <v>445</v>
      </c>
      <c r="C185" t="s">
        <v>446</v>
      </c>
      <c r="D185" t="s">
        <v>447</v>
      </c>
      <c r="E185">
        <v>2230</v>
      </c>
      <c r="F185">
        <v>81664858</v>
      </c>
      <c r="G185">
        <v>0</v>
      </c>
      <c r="H185">
        <v>81664858</v>
      </c>
      <c r="I185">
        <v>20026.36</v>
      </c>
      <c r="J185">
        <v>1</v>
      </c>
      <c r="K185">
        <v>0</v>
      </c>
      <c r="L185">
        <v>2202.8996000000002</v>
      </c>
      <c r="M185">
        <v>352.1</v>
      </c>
      <c r="N185">
        <v>0</v>
      </c>
      <c r="O185">
        <v>0</v>
      </c>
      <c r="P185">
        <v>20.5</v>
      </c>
      <c r="Q185">
        <v>0</v>
      </c>
      <c r="R185">
        <v>0</v>
      </c>
      <c r="S185">
        <v>0</v>
      </c>
      <c r="U185">
        <v>0</v>
      </c>
      <c r="V185">
        <v>0</v>
      </c>
      <c r="W185">
        <v>24830.2235</v>
      </c>
      <c r="X185">
        <v>-8.0000000000000071E-2</v>
      </c>
      <c r="Y185">
        <v>208710619.93506333</v>
      </c>
      <c r="Z185">
        <v>11352578.299999999</v>
      </c>
      <c r="AA185">
        <v>220063198.23506334</v>
      </c>
      <c r="AB185">
        <v>8862.7151598157525</v>
      </c>
      <c r="AC185">
        <v>138398340.23506334</v>
      </c>
      <c r="AD185">
        <v>220166413.38528934</v>
      </c>
      <c r="AE185">
        <v>0</v>
      </c>
      <c r="AF185">
        <v>1706653.58</v>
      </c>
      <c r="AG185">
        <v>1706653.58</v>
      </c>
      <c r="AH185">
        <v>1638757.36</v>
      </c>
      <c r="AI185">
        <v>-67896.22</v>
      </c>
      <c r="AJ185">
        <v>221769851.81506336</v>
      </c>
      <c r="AK185">
        <v>16.079999999999998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2012690.1144500726</v>
      </c>
      <c r="AR185">
        <v>0</v>
      </c>
      <c r="AS185">
        <v>46610906.77901268</v>
      </c>
      <c r="AT185">
        <v>24830223.5</v>
      </c>
      <c r="AU185">
        <v>0</v>
      </c>
      <c r="AV185">
        <v>0</v>
      </c>
    </row>
    <row r="186" spans="1:48" x14ac:dyDescent="0.25">
      <c r="A186">
        <v>2240</v>
      </c>
      <c r="B186" t="s">
        <v>448</v>
      </c>
      <c r="C186" t="s">
        <v>446</v>
      </c>
      <c r="D186" t="s">
        <v>449</v>
      </c>
      <c r="E186">
        <v>2230</v>
      </c>
      <c r="F186">
        <v>4125085</v>
      </c>
      <c r="G186">
        <v>0</v>
      </c>
      <c r="H186">
        <v>4125085</v>
      </c>
      <c r="I186">
        <v>1140.71</v>
      </c>
      <c r="J186">
        <v>1</v>
      </c>
      <c r="K186">
        <v>0</v>
      </c>
      <c r="L186">
        <v>125.4781</v>
      </c>
      <c r="M186">
        <v>4.2</v>
      </c>
      <c r="N186">
        <v>0</v>
      </c>
      <c r="O186">
        <v>0</v>
      </c>
      <c r="P186">
        <v>0.75</v>
      </c>
      <c r="Q186">
        <v>0</v>
      </c>
      <c r="R186">
        <v>0</v>
      </c>
      <c r="S186">
        <v>0</v>
      </c>
      <c r="U186">
        <v>0</v>
      </c>
      <c r="V186">
        <v>0</v>
      </c>
      <c r="W186">
        <v>1296.4331</v>
      </c>
      <c r="X186">
        <v>0.47000000000000064</v>
      </c>
      <c r="Y186">
        <v>10930489.36416655</v>
      </c>
      <c r="Z186">
        <v>406522.19999999995</v>
      </c>
      <c r="AA186">
        <v>11337011.56416655</v>
      </c>
      <c r="AB186">
        <v>8744.7717619725609</v>
      </c>
      <c r="AC186">
        <v>7211926.5641665496</v>
      </c>
      <c r="AD186">
        <v>11342417.096966546</v>
      </c>
      <c r="AE186">
        <v>0</v>
      </c>
      <c r="AF186">
        <v>145089.45000000001</v>
      </c>
      <c r="AG186">
        <v>145089.45000000001</v>
      </c>
      <c r="AH186">
        <v>88269.54</v>
      </c>
      <c r="AI186">
        <v>-56819.91</v>
      </c>
      <c r="AJ186">
        <v>11482101.014166549</v>
      </c>
      <c r="AK186">
        <v>16.079999999999998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110891.49631358558</v>
      </c>
      <c r="AR186">
        <v>0</v>
      </c>
      <c r="AS186">
        <v>2366360.6608333099</v>
      </c>
      <c r="AT186">
        <v>1296433.0999999999</v>
      </c>
      <c r="AU186">
        <v>0</v>
      </c>
      <c r="AV186">
        <v>0</v>
      </c>
    </row>
    <row r="187" spans="1:48" x14ac:dyDescent="0.25">
      <c r="A187">
        <v>2241</v>
      </c>
      <c r="B187" t="s">
        <v>450</v>
      </c>
      <c r="C187" t="s">
        <v>446</v>
      </c>
      <c r="D187" t="s">
        <v>451</v>
      </c>
      <c r="E187">
        <v>2230</v>
      </c>
      <c r="F187">
        <v>14934555</v>
      </c>
      <c r="G187">
        <v>0</v>
      </c>
      <c r="H187">
        <v>14934555</v>
      </c>
      <c r="I187">
        <v>6022.52</v>
      </c>
      <c r="J187">
        <v>1</v>
      </c>
      <c r="K187">
        <v>0</v>
      </c>
      <c r="L187">
        <v>662.47720000000004</v>
      </c>
      <c r="M187">
        <v>118.3</v>
      </c>
      <c r="N187">
        <v>0</v>
      </c>
      <c r="O187">
        <v>0</v>
      </c>
      <c r="P187">
        <v>7.75</v>
      </c>
      <c r="Q187">
        <v>0</v>
      </c>
      <c r="R187">
        <v>0</v>
      </c>
      <c r="S187">
        <v>0</v>
      </c>
      <c r="U187">
        <v>0</v>
      </c>
      <c r="V187">
        <v>0</v>
      </c>
      <c r="W187">
        <v>7502.8271999999997</v>
      </c>
      <c r="X187">
        <v>0.1899999999999995</v>
      </c>
      <c r="Y187">
        <v>63159706.966092423</v>
      </c>
      <c r="Z187">
        <v>2264506.2999999998</v>
      </c>
      <c r="AA187">
        <v>65424213.26609242</v>
      </c>
      <c r="AB187">
        <v>8719.9413663815176</v>
      </c>
      <c r="AC187">
        <v>50489658.26609242</v>
      </c>
      <c r="AD187">
        <v>65455448.086077929</v>
      </c>
      <c r="AE187">
        <v>0</v>
      </c>
      <c r="AF187">
        <v>770554.09</v>
      </c>
      <c r="AG187">
        <v>770554.09</v>
      </c>
      <c r="AH187">
        <v>787840.68</v>
      </c>
      <c r="AI187">
        <v>17286.59</v>
      </c>
      <c r="AJ187">
        <v>66194767.356092423</v>
      </c>
      <c r="AK187">
        <v>14.35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600927.40716835321</v>
      </c>
      <c r="AR187">
        <v>0</v>
      </c>
      <c r="AS187">
        <v>13695312.049218485</v>
      </c>
      <c r="AT187">
        <v>7502827.1999999993</v>
      </c>
      <c r="AU187">
        <v>0</v>
      </c>
      <c r="AV187">
        <v>0</v>
      </c>
    </row>
    <row r="188" spans="1:48" x14ac:dyDescent="0.25">
      <c r="A188">
        <v>2242</v>
      </c>
      <c r="B188" t="s">
        <v>452</v>
      </c>
      <c r="C188" t="s">
        <v>446</v>
      </c>
      <c r="D188" t="s">
        <v>453</v>
      </c>
      <c r="E188">
        <v>2230</v>
      </c>
      <c r="F188">
        <v>59197617</v>
      </c>
      <c r="G188">
        <v>0</v>
      </c>
      <c r="H188">
        <v>59197617</v>
      </c>
      <c r="I188">
        <v>12461.09</v>
      </c>
      <c r="J188">
        <v>1</v>
      </c>
      <c r="K188">
        <v>0</v>
      </c>
      <c r="L188">
        <v>1370.7199000000001</v>
      </c>
      <c r="M188">
        <v>1.8</v>
      </c>
      <c r="N188">
        <v>0</v>
      </c>
      <c r="O188">
        <v>0</v>
      </c>
      <c r="P188">
        <v>6.25</v>
      </c>
      <c r="Q188">
        <v>0</v>
      </c>
      <c r="R188">
        <v>0</v>
      </c>
      <c r="S188">
        <v>0</v>
      </c>
      <c r="U188">
        <v>0</v>
      </c>
      <c r="V188">
        <v>0</v>
      </c>
      <c r="W188">
        <v>14699.284900000001</v>
      </c>
      <c r="X188">
        <v>1.0899999999999999</v>
      </c>
      <c r="Y188">
        <v>124358407.82712185</v>
      </c>
      <c r="Z188">
        <v>4652986.8</v>
      </c>
      <c r="AA188">
        <v>129011394.62712185</v>
      </c>
      <c r="AB188">
        <v>8776.7123029992999</v>
      </c>
      <c r="AC188">
        <v>69813777.627121851</v>
      </c>
      <c r="AD188">
        <v>129072894.47676888</v>
      </c>
      <c r="AE188">
        <v>0</v>
      </c>
      <c r="AF188">
        <v>2809241.82</v>
      </c>
      <c r="AG188">
        <v>2809241.82</v>
      </c>
      <c r="AH188">
        <v>2582916.4700000002</v>
      </c>
      <c r="AI188">
        <v>-226325.35</v>
      </c>
      <c r="AJ188">
        <v>131820636.44712184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1239775.1439166316</v>
      </c>
      <c r="AR188">
        <v>0</v>
      </c>
      <c r="AS188">
        <v>27249459.57942437</v>
      </c>
      <c r="AT188">
        <v>14699284.9</v>
      </c>
      <c r="AU188">
        <v>0</v>
      </c>
      <c r="AV188">
        <v>0</v>
      </c>
    </row>
    <row r="189" spans="1:48" x14ac:dyDescent="0.25">
      <c r="A189">
        <v>2243</v>
      </c>
      <c r="B189" t="s">
        <v>454</v>
      </c>
      <c r="C189" t="s">
        <v>446</v>
      </c>
      <c r="D189" t="s">
        <v>455</v>
      </c>
      <c r="E189">
        <v>2230</v>
      </c>
      <c r="F189">
        <v>148780164</v>
      </c>
      <c r="G189">
        <v>0</v>
      </c>
      <c r="H189">
        <v>148780164</v>
      </c>
      <c r="I189">
        <v>40895.72</v>
      </c>
      <c r="J189">
        <v>1</v>
      </c>
      <c r="K189">
        <v>0</v>
      </c>
      <c r="L189">
        <v>4498.5291999999999</v>
      </c>
      <c r="M189">
        <v>120.2</v>
      </c>
      <c r="N189">
        <v>0</v>
      </c>
      <c r="O189">
        <v>0</v>
      </c>
      <c r="P189">
        <v>23.5</v>
      </c>
      <c r="Q189">
        <v>0</v>
      </c>
      <c r="R189">
        <v>0</v>
      </c>
      <c r="S189">
        <v>0</v>
      </c>
      <c r="U189">
        <v>0</v>
      </c>
      <c r="V189">
        <v>0</v>
      </c>
      <c r="W189">
        <v>48839.581700000002</v>
      </c>
      <c r="X189">
        <v>1.5</v>
      </c>
      <c r="Y189">
        <v>414126519.08285254</v>
      </c>
      <c r="Z189">
        <v>15032005.799999999</v>
      </c>
      <c r="AA189">
        <v>429158524.88285255</v>
      </c>
      <c r="AB189">
        <v>8787.1048429321927</v>
      </c>
      <c r="AC189">
        <v>280378360.88285255</v>
      </c>
      <c r="AD189">
        <v>429363325.82155424</v>
      </c>
      <c r="AE189">
        <v>114657.83200000001</v>
      </c>
      <c r="AF189">
        <v>3804918.02</v>
      </c>
      <c r="AG189">
        <v>3804918.02</v>
      </c>
      <c r="AH189">
        <v>2972858.85</v>
      </c>
      <c r="AI189">
        <v>-832059.17</v>
      </c>
      <c r="AJ189">
        <v>433078100.73485255</v>
      </c>
      <c r="AK189">
        <v>12.79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4036358.5557271317</v>
      </c>
      <c r="AR189">
        <v>0</v>
      </c>
      <c r="AS189">
        <v>89455609.47297053</v>
      </c>
      <c r="AT189">
        <v>48839581.700000003</v>
      </c>
      <c r="AU189">
        <v>0</v>
      </c>
      <c r="AV189">
        <v>0</v>
      </c>
    </row>
    <row r="190" spans="1:48" x14ac:dyDescent="0.25">
      <c r="A190">
        <v>2244</v>
      </c>
      <c r="B190" t="s">
        <v>456</v>
      </c>
      <c r="C190" t="s">
        <v>446</v>
      </c>
      <c r="D190" t="s">
        <v>457</v>
      </c>
      <c r="E190">
        <v>2230</v>
      </c>
      <c r="F190">
        <v>17665101</v>
      </c>
      <c r="G190">
        <v>0</v>
      </c>
      <c r="H190">
        <v>17665101</v>
      </c>
      <c r="I190">
        <v>5258.66</v>
      </c>
      <c r="J190">
        <v>1</v>
      </c>
      <c r="K190">
        <v>0</v>
      </c>
      <c r="L190">
        <v>578</v>
      </c>
      <c r="M190">
        <v>0</v>
      </c>
      <c r="N190">
        <v>0</v>
      </c>
      <c r="O190">
        <v>0</v>
      </c>
      <c r="P190">
        <v>0.75</v>
      </c>
      <c r="Q190">
        <v>0</v>
      </c>
      <c r="R190">
        <v>0</v>
      </c>
      <c r="S190">
        <v>0</v>
      </c>
      <c r="U190">
        <v>0</v>
      </c>
      <c r="V190">
        <v>0</v>
      </c>
      <c r="W190">
        <v>5991.2974999999997</v>
      </c>
      <c r="X190">
        <v>1.1300000000000008</v>
      </c>
      <c r="Y190">
        <v>50698574.598410398</v>
      </c>
      <c r="Z190">
        <v>1442871.5</v>
      </c>
      <c r="AA190">
        <v>52141446.098410398</v>
      </c>
      <c r="AB190">
        <v>8702.8637950978737</v>
      </c>
      <c r="AC190">
        <v>34476345.098410398</v>
      </c>
      <c r="AD190">
        <v>52166518.425803453</v>
      </c>
      <c r="AE190">
        <v>0</v>
      </c>
      <c r="AF190">
        <v>59732.88</v>
      </c>
      <c r="AG190">
        <v>59732.88</v>
      </c>
      <c r="AH190">
        <v>170071.94</v>
      </c>
      <c r="AI190">
        <v>110339.06</v>
      </c>
      <c r="AJ190">
        <v>52201178.9784104</v>
      </c>
      <c r="AK190">
        <v>14.22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528502.0035680721</v>
      </c>
      <c r="AR190">
        <v>0</v>
      </c>
      <c r="AS190">
        <v>10750877.90768208</v>
      </c>
      <c r="AT190">
        <v>5991297.5</v>
      </c>
      <c r="AU190">
        <v>0</v>
      </c>
      <c r="AV190">
        <v>0</v>
      </c>
    </row>
    <row r="191" spans="1:48" x14ac:dyDescent="0.25">
      <c r="A191">
        <v>2245</v>
      </c>
      <c r="B191" t="s">
        <v>458</v>
      </c>
      <c r="C191" t="s">
        <v>446</v>
      </c>
      <c r="D191" t="s">
        <v>459</v>
      </c>
      <c r="E191">
        <v>2230</v>
      </c>
      <c r="F191">
        <v>2477909</v>
      </c>
      <c r="G191">
        <v>0</v>
      </c>
      <c r="H191">
        <v>2477909</v>
      </c>
      <c r="I191">
        <v>539.42999999999995</v>
      </c>
      <c r="J191">
        <v>1</v>
      </c>
      <c r="K191">
        <v>0</v>
      </c>
      <c r="L191">
        <v>59.337299999999999</v>
      </c>
      <c r="M191">
        <v>4.4000000000000004</v>
      </c>
      <c r="N191">
        <v>0</v>
      </c>
      <c r="O191">
        <v>0</v>
      </c>
      <c r="P191">
        <v>0.5</v>
      </c>
      <c r="Q191">
        <v>0</v>
      </c>
      <c r="R191">
        <v>0</v>
      </c>
      <c r="S191">
        <v>0</v>
      </c>
      <c r="U191">
        <v>0</v>
      </c>
      <c r="V191">
        <v>0</v>
      </c>
      <c r="W191">
        <v>748.11869999999999</v>
      </c>
      <c r="X191">
        <v>-0.70999999999999908</v>
      </c>
      <c r="Y191">
        <v>6266298.1489981823</v>
      </c>
      <c r="Z191">
        <v>191951.9</v>
      </c>
      <c r="AA191">
        <v>6458250.0489981826</v>
      </c>
      <c r="AB191">
        <v>8632.6542151642279</v>
      </c>
      <c r="AC191">
        <v>3980341.0489981826</v>
      </c>
      <c r="AD191">
        <v>6461348.9660777785</v>
      </c>
      <c r="AE191">
        <v>0</v>
      </c>
      <c r="AF191">
        <v>10666.58</v>
      </c>
      <c r="AG191">
        <v>10666.58</v>
      </c>
      <c r="AH191">
        <v>118132.59</v>
      </c>
      <c r="AI191">
        <v>107466.01</v>
      </c>
      <c r="AJ191">
        <v>6468916.6289981827</v>
      </c>
      <c r="AK191">
        <v>13.12</v>
      </c>
      <c r="AL191">
        <v>194.62</v>
      </c>
      <c r="AM191">
        <v>194.62</v>
      </c>
      <c r="AN191">
        <v>37351.19</v>
      </c>
      <c r="AO191">
        <v>37351.19</v>
      </c>
      <c r="AP191">
        <v>0</v>
      </c>
      <c r="AQ191">
        <v>56505.231890602903</v>
      </c>
      <c r="AR191">
        <v>0</v>
      </c>
      <c r="AS191">
        <v>1353666.9077996367</v>
      </c>
      <c r="AT191">
        <v>748118.7</v>
      </c>
      <c r="AU191">
        <v>0</v>
      </c>
      <c r="AV191">
        <v>0</v>
      </c>
    </row>
    <row r="192" spans="1:48" x14ac:dyDescent="0.25">
      <c r="A192">
        <v>2247</v>
      </c>
      <c r="B192" t="s">
        <v>460</v>
      </c>
      <c r="C192" t="s">
        <v>461</v>
      </c>
      <c r="D192" t="s">
        <v>462</v>
      </c>
      <c r="E192">
        <v>2004</v>
      </c>
      <c r="F192">
        <v>347452</v>
      </c>
      <c r="G192">
        <v>0</v>
      </c>
      <c r="H192">
        <v>347452</v>
      </c>
      <c r="I192">
        <v>55.38</v>
      </c>
      <c r="J192">
        <v>1</v>
      </c>
      <c r="K192">
        <v>0</v>
      </c>
      <c r="L192">
        <v>5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U192">
        <v>0</v>
      </c>
      <c r="V192">
        <v>0</v>
      </c>
      <c r="W192">
        <v>151.62</v>
      </c>
      <c r="X192">
        <v>6.1400000000000006</v>
      </c>
      <c r="Y192">
        <v>1318501.6536251807</v>
      </c>
      <c r="Z192">
        <v>177294.6</v>
      </c>
      <c r="AA192">
        <v>1495796.2536251808</v>
      </c>
      <c r="AB192">
        <v>9865.4283974751397</v>
      </c>
      <c r="AC192">
        <v>1148344.2536251808</v>
      </c>
      <c r="AD192">
        <v>1496448.3016440815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1495796.2536251808</v>
      </c>
      <c r="AK192">
        <v>13.27</v>
      </c>
      <c r="AL192">
        <v>24.76</v>
      </c>
      <c r="AM192">
        <v>24.76</v>
      </c>
      <c r="AN192">
        <v>4751.8999999999996</v>
      </c>
      <c r="AO192">
        <v>4751.8999999999996</v>
      </c>
      <c r="AP192">
        <v>0</v>
      </c>
      <c r="AQ192">
        <v>5391.3176307281856</v>
      </c>
      <c r="AR192">
        <v>4209525.58</v>
      </c>
      <c r="AS192">
        <v>334618.17072503618</v>
      </c>
      <c r="AT192">
        <v>151620</v>
      </c>
      <c r="AU192">
        <v>151620</v>
      </c>
      <c r="AV192">
        <v>4057905.58</v>
      </c>
    </row>
    <row r="193" spans="1:48" x14ac:dyDescent="0.25">
      <c r="A193">
        <v>2248</v>
      </c>
      <c r="B193" t="s">
        <v>463</v>
      </c>
      <c r="C193" t="s">
        <v>461</v>
      </c>
      <c r="D193" t="s">
        <v>464</v>
      </c>
      <c r="E193">
        <v>2004</v>
      </c>
      <c r="F193">
        <v>694735</v>
      </c>
      <c r="G193">
        <v>0</v>
      </c>
      <c r="H193">
        <v>694735</v>
      </c>
      <c r="I193">
        <v>1016.24</v>
      </c>
      <c r="J193">
        <v>1</v>
      </c>
      <c r="K193">
        <v>0</v>
      </c>
      <c r="L193">
        <v>63</v>
      </c>
      <c r="M193">
        <v>0</v>
      </c>
      <c r="N193">
        <v>0</v>
      </c>
      <c r="O193">
        <v>0</v>
      </c>
      <c r="P193">
        <v>0.25</v>
      </c>
      <c r="Q193">
        <v>0</v>
      </c>
      <c r="R193">
        <v>0</v>
      </c>
      <c r="S193">
        <v>0</v>
      </c>
      <c r="U193">
        <v>0</v>
      </c>
      <c r="V193">
        <v>0</v>
      </c>
      <c r="W193">
        <v>1135.7</v>
      </c>
      <c r="X193">
        <v>0.55000000000000071</v>
      </c>
      <c r="Y193">
        <v>9579560.7405775785</v>
      </c>
      <c r="Z193">
        <v>38193.399999999994</v>
      </c>
      <c r="AA193">
        <v>9617754.1405775789</v>
      </c>
      <c r="AB193">
        <v>8468.5692881725627</v>
      </c>
      <c r="AC193">
        <v>8923019.1405775789</v>
      </c>
      <c r="AD193">
        <v>9622491.5890181307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9617754.1405775789</v>
      </c>
      <c r="AK193">
        <v>11.83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4422.9590511789702</v>
      </c>
      <c r="AR193">
        <v>19060208.84</v>
      </c>
      <c r="AS193">
        <v>1931189.508115516</v>
      </c>
      <c r="AT193">
        <v>1135700</v>
      </c>
      <c r="AU193">
        <v>1135700</v>
      </c>
      <c r="AV193">
        <v>17924508.84</v>
      </c>
    </row>
    <row r="194" spans="1:48" x14ac:dyDescent="0.25">
      <c r="A194">
        <v>2249</v>
      </c>
      <c r="B194" t="s">
        <v>465</v>
      </c>
      <c r="C194" t="s">
        <v>461</v>
      </c>
      <c r="D194" t="s">
        <v>466</v>
      </c>
      <c r="E194">
        <v>2004</v>
      </c>
      <c r="F194">
        <v>550770</v>
      </c>
      <c r="G194">
        <v>0</v>
      </c>
      <c r="H194">
        <v>550770</v>
      </c>
      <c r="I194">
        <v>535.44000000000005</v>
      </c>
      <c r="J194">
        <v>1</v>
      </c>
      <c r="K194">
        <v>0</v>
      </c>
      <c r="L194">
        <v>58.898400000000002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U194">
        <v>0</v>
      </c>
      <c r="V194">
        <v>0</v>
      </c>
      <c r="W194">
        <v>731.81500000000005</v>
      </c>
      <c r="X194">
        <v>-1.6199999999999992</v>
      </c>
      <c r="Y194">
        <v>6098625.1931947833</v>
      </c>
      <c r="Z194">
        <v>163734.19999999998</v>
      </c>
      <c r="AA194">
        <v>6262359.3931947835</v>
      </c>
      <c r="AB194">
        <v>8557.298488272012</v>
      </c>
      <c r="AC194">
        <v>5711589.3931947835</v>
      </c>
      <c r="AD194">
        <v>6265375.3897726461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6262359.3931947835</v>
      </c>
      <c r="AK194">
        <v>9.7200000000000006</v>
      </c>
      <c r="AL194">
        <v>22.14</v>
      </c>
      <c r="AM194">
        <v>22.14</v>
      </c>
      <c r="AN194">
        <v>4249.08</v>
      </c>
      <c r="AO194">
        <v>4249.08</v>
      </c>
      <c r="AP194">
        <v>0</v>
      </c>
      <c r="AQ194">
        <v>4288.3089318351731</v>
      </c>
      <c r="AR194">
        <v>0</v>
      </c>
      <c r="AS194">
        <v>1285218.7186389568</v>
      </c>
      <c r="AT194">
        <v>731815</v>
      </c>
      <c r="AU194">
        <v>0</v>
      </c>
      <c r="AV194">
        <v>0</v>
      </c>
    </row>
    <row r="195" spans="1:48" x14ac:dyDescent="0.25">
      <c r="A195">
        <v>2251</v>
      </c>
      <c r="B195" t="s">
        <v>467</v>
      </c>
      <c r="C195" t="s">
        <v>468</v>
      </c>
      <c r="D195" t="s">
        <v>469</v>
      </c>
      <c r="E195">
        <v>2117</v>
      </c>
      <c r="F195">
        <v>3500154</v>
      </c>
      <c r="G195">
        <v>0</v>
      </c>
      <c r="H195">
        <v>3500154</v>
      </c>
      <c r="I195">
        <v>1032.58</v>
      </c>
      <c r="J195">
        <v>1</v>
      </c>
      <c r="K195">
        <v>0</v>
      </c>
      <c r="L195">
        <v>113.5838</v>
      </c>
      <c r="M195">
        <v>2.5</v>
      </c>
      <c r="N195">
        <v>0</v>
      </c>
      <c r="O195">
        <v>0</v>
      </c>
      <c r="P195">
        <v>0.25</v>
      </c>
      <c r="Q195">
        <v>0</v>
      </c>
      <c r="R195">
        <v>0</v>
      </c>
      <c r="S195">
        <v>0</v>
      </c>
      <c r="U195">
        <v>0</v>
      </c>
      <c r="V195">
        <v>0</v>
      </c>
      <c r="W195">
        <v>1174.9287999999999</v>
      </c>
      <c r="X195">
        <v>-2.0399999999999991</v>
      </c>
      <c r="Y195">
        <v>9768287.2784011625</v>
      </c>
      <c r="Z195">
        <v>403355.39999999997</v>
      </c>
      <c r="AA195">
        <v>10171642.678401163</v>
      </c>
      <c r="AB195">
        <v>8657.2417651190135</v>
      </c>
      <c r="AC195">
        <v>6671488.6784011628</v>
      </c>
      <c r="AD195">
        <v>10176473.4591214</v>
      </c>
      <c r="AE195">
        <v>53973.616000000002</v>
      </c>
      <c r="AF195">
        <v>8533.27</v>
      </c>
      <c r="AG195">
        <v>8533.27</v>
      </c>
      <c r="AH195">
        <v>31546.41</v>
      </c>
      <c r="AI195">
        <v>23013.14</v>
      </c>
      <c r="AJ195">
        <v>10234149.564401163</v>
      </c>
      <c r="AK195">
        <v>10.89</v>
      </c>
      <c r="AL195">
        <v>264.01</v>
      </c>
      <c r="AM195">
        <v>264.01</v>
      </c>
      <c r="AN195">
        <v>50668.41</v>
      </c>
      <c r="AO195">
        <v>50668.41</v>
      </c>
      <c r="AP195">
        <v>0</v>
      </c>
      <c r="AQ195">
        <v>103222.51244842075</v>
      </c>
      <c r="AR195">
        <v>0</v>
      </c>
      <c r="AS195">
        <v>2132103.6208802327</v>
      </c>
      <c r="AT195">
        <v>1174928.7999999998</v>
      </c>
      <c r="AU195">
        <v>0</v>
      </c>
      <c r="AV195">
        <v>0</v>
      </c>
    </row>
    <row r="196" spans="1:48" x14ac:dyDescent="0.25">
      <c r="A196">
        <v>2252</v>
      </c>
      <c r="B196" t="s">
        <v>470</v>
      </c>
      <c r="C196" t="s">
        <v>468</v>
      </c>
      <c r="D196" t="s">
        <v>471</v>
      </c>
      <c r="E196">
        <v>2117</v>
      </c>
      <c r="F196">
        <v>1960090</v>
      </c>
      <c r="G196">
        <v>0</v>
      </c>
      <c r="H196">
        <v>1960090</v>
      </c>
      <c r="I196">
        <v>820.04</v>
      </c>
      <c r="J196">
        <v>1</v>
      </c>
      <c r="K196">
        <v>0</v>
      </c>
      <c r="L196">
        <v>90.204400000000007</v>
      </c>
      <c r="M196">
        <v>7.3</v>
      </c>
      <c r="N196">
        <v>0</v>
      </c>
      <c r="O196">
        <v>0</v>
      </c>
      <c r="P196">
        <v>1</v>
      </c>
      <c r="Q196">
        <v>0</v>
      </c>
      <c r="R196">
        <v>0</v>
      </c>
      <c r="S196">
        <v>0</v>
      </c>
      <c r="U196">
        <v>0</v>
      </c>
      <c r="V196">
        <v>0</v>
      </c>
      <c r="W196">
        <v>1036.4356</v>
      </c>
      <c r="X196">
        <v>0.90000000000000036</v>
      </c>
      <c r="Y196">
        <v>8759218.6149872746</v>
      </c>
      <c r="Z196">
        <v>250702.9</v>
      </c>
      <c r="AA196">
        <v>9009921.514987275</v>
      </c>
      <c r="AB196">
        <v>8693.180275732786</v>
      </c>
      <c r="AC196">
        <v>7049831.514987275</v>
      </c>
      <c r="AD196">
        <v>9014253.2737903967</v>
      </c>
      <c r="AE196">
        <v>0</v>
      </c>
      <c r="AF196">
        <v>6399.95</v>
      </c>
      <c r="AG196">
        <v>6399.95</v>
      </c>
      <c r="AH196">
        <v>6692.63</v>
      </c>
      <c r="AI196">
        <v>292.68</v>
      </c>
      <c r="AJ196">
        <v>9016321.4649872743</v>
      </c>
      <c r="AK196">
        <v>15.18</v>
      </c>
      <c r="AL196">
        <v>246.23</v>
      </c>
      <c r="AM196">
        <v>246.23</v>
      </c>
      <c r="AN196">
        <v>47256.1</v>
      </c>
      <c r="AO196">
        <v>47256.1</v>
      </c>
      <c r="AP196">
        <v>0</v>
      </c>
      <c r="AQ196">
        <v>84511.510302152645</v>
      </c>
      <c r="AR196">
        <v>0</v>
      </c>
      <c r="AS196">
        <v>1853463.4089974554</v>
      </c>
      <c r="AT196">
        <v>1036435.6</v>
      </c>
      <c r="AU196">
        <v>0</v>
      </c>
      <c r="AV196">
        <v>0</v>
      </c>
    </row>
    <row r="197" spans="1:48" x14ac:dyDescent="0.25">
      <c r="A197">
        <v>2253</v>
      </c>
      <c r="B197" t="s">
        <v>472</v>
      </c>
      <c r="C197" t="s">
        <v>468</v>
      </c>
      <c r="D197" t="s">
        <v>473</v>
      </c>
      <c r="E197">
        <v>2117</v>
      </c>
      <c r="F197">
        <v>2554745</v>
      </c>
      <c r="G197">
        <v>0</v>
      </c>
      <c r="H197">
        <v>2554745</v>
      </c>
      <c r="I197">
        <v>1006.68</v>
      </c>
      <c r="J197">
        <v>1</v>
      </c>
      <c r="K197">
        <v>0</v>
      </c>
      <c r="L197">
        <v>110.73480000000001</v>
      </c>
      <c r="M197">
        <v>1.3</v>
      </c>
      <c r="N197">
        <v>0</v>
      </c>
      <c r="O197">
        <v>0</v>
      </c>
      <c r="P197">
        <v>1.75</v>
      </c>
      <c r="Q197">
        <v>0</v>
      </c>
      <c r="R197">
        <v>0</v>
      </c>
      <c r="S197">
        <v>0</v>
      </c>
      <c r="U197">
        <v>0</v>
      </c>
      <c r="V197">
        <v>0</v>
      </c>
      <c r="W197">
        <v>1237.4760000000001</v>
      </c>
      <c r="X197">
        <v>1.6799999999999997</v>
      </c>
      <c r="Y197">
        <v>10503363.190233612</v>
      </c>
      <c r="Z197">
        <v>348208</v>
      </c>
      <c r="AA197">
        <v>10851571.190233612</v>
      </c>
      <c r="AB197">
        <v>8769.1164840640231</v>
      </c>
      <c r="AC197">
        <v>8296826.1902336124</v>
      </c>
      <c r="AD197">
        <v>10856765.493282953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10851571.190233612</v>
      </c>
      <c r="AK197">
        <v>14.9</v>
      </c>
      <c r="AL197">
        <v>321.74</v>
      </c>
      <c r="AM197">
        <v>321.74</v>
      </c>
      <c r="AN197">
        <v>61747.87</v>
      </c>
      <c r="AO197">
        <v>61747.87</v>
      </c>
      <c r="AP197">
        <v>0</v>
      </c>
      <c r="AQ197">
        <v>103647.35134029742</v>
      </c>
      <c r="AR197">
        <v>0</v>
      </c>
      <c r="AS197">
        <v>2239955.8380467226</v>
      </c>
      <c r="AT197">
        <v>1237476</v>
      </c>
      <c r="AU197">
        <v>0</v>
      </c>
      <c r="AV197">
        <v>0</v>
      </c>
    </row>
    <row r="198" spans="1:48" x14ac:dyDescent="0.25">
      <c r="A198">
        <v>2254</v>
      </c>
      <c r="B198" t="s">
        <v>474</v>
      </c>
      <c r="C198" t="s">
        <v>468</v>
      </c>
      <c r="D198" t="s">
        <v>475</v>
      </c>
      <c r="E198">
        <v>2117</v>
      </c>
      <c r="F198">
        <v>17891028</v>
      </c>
      <c r="G198">
        <v>0</v>
      </c>
      <c r="H198">
        <v>17891028</v>
      </c>
      <c r="I198">
        <v>4798.4399999999996</v>
      </c>
      <c r="J198">
        <v>1</v>
      </c>
      <c r="K198">
        <v>0</v>
      </c>
      <c r="L198">
        <v>527.82839999999999</v>
      </c>
      <c r="M198">
        <v>25.3</v>
      </c>
      <c r="N198">
        <v>0</v>
      </c>
      <c r="O198">
        <v>0</v>
      </c>
      <c r="P198">
        <v>3</v>
      </c>
      <c r="Q198">
        <v>0</v>
      </c>
      <c r="R198">
        <v>0</v>
      </c>
      <c r="S198">
        <v>0</v>
      </c>
      <c r="U198">
        <v>0</v>
      </c>
      <c r="V198">
        <v>0</v>
      </c>
      <c r="W198">
        <v>5724.4128000000001</v>
      </c>
      <c r="X198">
        <v>1.9800000000000004</v>
      </c>
      <c r="Y198">
        <v>48667504.955320925</v>
      </c>
      <c r="Z198">
        <v>1770489.7</v>
      </c>
      <c r="AA198">
        <v>50437994.655320928</v>
      </c>
      <c r="AB198">
        <v>8811.0337981427419</v>
      </c>
      <c r="AC198">
        <v>32546966.655320928</v>
      </c>
      <c r="AD198">
        <v>50462062.543369234</v>
      </c>
      <c r="AE198">
        <v>0</v>
      </c>
      <c r="AF198">
        <v>172756.44</v>
      </c>
      <c r="AG198">
        <v>172756.44</v>
      </c>
      <c r="AH198">
        <v>157943.79999999999</v>
      </c>
      <c r="AI198">
        <v>-14812.64</v>
      </c>
      <c r="AJ198">
        <v>50610751.095320925</v>
      </c>
      <c r="AK198">
        <v>15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501597.89484976925</v>
      </c>
      <c r="AR198">
        <v>0</v>
      </c>
      <c r="AS198">
        <v>10473285.631064186</v>
      </c>
      <c r="AT198">
        <v>5724412.7999999998</v>
      </c>
      <c r="AU198">
        <v>0</v>
      </c>
      <c r="AV198">
        <v>0</v>
      </c>
    </row>
    <row r="199" spans="1:48" x14ac:dyDescent="0.25">
      <c r="A199">
        <v>2255</v>
      </c>
      <c r="B199" t="s">
        <v>476</v>
      </c>
      <c r="C199" t="s">
        <v>468</v>
      </c>
      <c r="D199" t="s">
        <v>477</v>
      </c>
      <c r="E199">
        <v>2117</v>
      </c>
      <c r="F199">
        <v>2271994</v>
      </c>
      <c r="G199">
        <v>0</v>
      </c>
      <c r="H199">
        <v>2271994</v>
      </c>
      <c r="I199">
        <v>870.64</v>
      </c>
      <c r="J199">
        <v>1</v>
      </c>
      <c r="K199">
        <v>0</v>
      </c>
      <c r="L199">
        <v>95.770399999999995</v>
      </c>
      <c r="M199">
        <v>12.9</v>
      </c>
      <c r="N199">
        <v>0</v>
      </c>
      <c r="O199">
        <v>0</v>
      </c>
      <c r="P199">
        <v>2</v>
      </c>
      <c r="Q199">
        <v>0</v>
      </c>
      <c r="R199">
        <v>0</v>
      </c>
      <c r="S199">
        <v>0</v>
      </c>
      <c r="U199">
        <v>0</v>
      </c>
      <c r="V199">
        <v>0</v>
      </c>
      <c r="W199">
        <v>1080.5128999999999</v>
      </c>
      <c r="X199">
        <v>-1.8499999999999996</v>
      </c>
      <c r="Y199">
        <v>8992910.2638740744</v>
      </c>
      <c r="Z199">
        <v>306757.5</v>
      </c>
      <c r="AA199">
        <v>9299667.7638740744</v>
      </c>
      <c r="AB199">
        <v>8606.7160918431182</v>
      </c>
      <c r="AC199">
        <v>7027673.7638740744</v>
      </c>
      <c r="AD199">
        <v>9304115.0918736923</v>
      </c>
      <c r="AE199">
        <v>0</v>
      </c>
      <c r="AF199">
        <v>41273.279999999999</v>
      </c>
      <c r="AG199">
        <v>41273.279999999999</v>
      </c>
      <c r="AH199">
        <v>16850.830000000002</v>
      </c>
      <c r="AI199">
        <v>-24422.45</v>
      </c>
      <c r="AJ199">
        <v>9340941.0438740738</v>
      </c>
      <c r="AK199">
        <v>14.19</v>
      </c>
      <c r="AL199">
        <v>257.27</v>
      </c>
      <c r="AM199">
        <v>257.27</v>
      </c>
      <c r="AN199">
        <v>49374.879999999997</v>
      </c>
      <c r="AO199">
        <v>49374.879999999997</v>
      </c>
      <c r="AP199">
        <v>0</v>
      </c>
      <c r="AQ199">
        <v>86279.130113164545</v>
      </c>
      <c r="AR199">
        <v>0</v>
      </c>
      <c r="AS199">
        <v>1924655.2187748151</v>
      </c>
      <c r="AT199">
        <v>1080512.8999999999</v>
      </c>
      <c r="AU199">
        <v>0</v>
      </c>
      <c r="AV199">
        <v>0</v>
      </c>
    </row>
    <row r="200" spans="1:48" x14ac:dyDescent="0.25">
      <c r="A200">
        <v>2256</v>
      </c>
      <c r="B200" t="s">
        <v>478</v>
      </c>
      <c r="C200" t="s">
        <v>468</v>
      </c>
      <c r="D200" t="s">
        <v>479</v>
      </c>
      <c r="E200">
        <v>2117</v>
      </c>
      <c r="F200">
        <v>15569524</v>
      </c>
      <c r="G200">
        <v>0</v>
      </c>
      <c r="H200">
        <v>15569524</v>
      </c>
      <c r="I200">
        <v>6580.66</v>
      </c>
      <c r="J200">
        <v>1</v>
      </c>
      <c r="K200">
        <v>0</v>
      </c>
      <c r="L200">
        <v>723.87260000000003</v>
      </c>
      <c r="M200">
        <v>13.8</v>
      </c>
      <c r="N200">
        <v>0</v>
      </c>
      <c r="O200">
        <v>0</v>
      </c>
      <c r="P200">
        <v>6.5</v>
      </c>
      <c r="Q200">
        <v>0</v>
      </c>
      <c r="R200">
        <v>0</v>
      </c>
      <c r="S200">
        <v>0</v>
      </c>
      <c r="U200">
        <v>0</v>
      </c>
      <c r="V200">
        <v>0</v>
      </c>
      <c r="W200">
        <v>7887.4417000000003</v>
      </c>
      <c r="X200">
        <v>2.2599999999999998</v>
      </c>
      <c r="Y200">
        <v>67160203.752659395</v>
      </c>
      <c r="Z200">
        <v>1700598.2</v>
      </c>
      <c r="AA200">
        <v>68860801.952659398</v>
      </c>
      <c r="AB200">
        <v>8730.4356180102604</v>
      </c>
      <c r="AC200">
        <v>53291277.952659398</v>
      </c>
      <c r="AD200">
        <v>68894015.166829795</v>
      </c>
      <c r="AE200">
        <v>230357.88</v>
      </c>
      <c r="AF200">
        <v>74666.09</v>
      </c>
      <c r="AG200">
        <v>74666.09</v>
      </c>
      <c r="AH200">
        <v>120463.9</v>
      </c>
      <c r="AI200">
        <v>45797.81</v>
      </c>
      <c r="AJ200">
        <v>69165825.922659397</v>
      </c>
      <c r="AK200">
        <v>15.38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673413.75356349605</v>
      </c>
      <c r="AR200">
        <v>0</v>
      </c>
      <c r="AS200">
        <v>14182444.386531882</v>
      </c>
      <c r="AT200">
        <v>7887441.7000000002</v>
      </c>
      <c r="AU200">
        <v>0</v>
      </c>
      <c r="AV200">
        <v>0</v>
      </c>
    </row>
    <row r="201" spans="1:48" x14ac:dyDescent="0.25">
      <c r="A201">
        <v>2257</v>
      </c>
      <c r="B201" t="s">
        <v>480</v>
      </c>
      <c r="C201" t="s">
        <v>468</v>
      </c>
      <c r="D201" t="s">
        <v>481</v>
      </c>
      <c r="E201">
        <v>2117</v>
      </c>
      <c r="F201">
        <v>1925626</v>
      </c>
      <c r="G201">
        <v>0</v>
      </c>
      <c r="H201">
        <v>1925626</v>
      </c>
      <c r="I201">
        <v>899.13</v>
      </c>
      <c r="J201">
        <v>1</v>
      </c>
      <c r="K201">
        <v>0</v>
      </c>
      <c r="L201">
        <v>98.904300000000006</v>
      </c>
      <c r="M201">
        <v>3.6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U201">
        <v>0</v>
      </c>
      <c r="V201">
        <v>0</v>
      </c>
      <c r="W201">
        <v>1191.0633</v>
      </c>
      <c r="X201">
        <v>-5.05</v>
      </c>
      <c r="Y201">
        <v>9734939.7224620841</v>
      </c>
      <c r="Z201">
        <v>253059.8</v>
      </c>
      <c r="AA201">
        <v>9987999.5224620849</v>
      </c>
      <c r="AB201">
        <v>8385.7839650185542</v>
      </c>
      <c r="AC201">
        <v>8062373.5224620849</v>
      </c>
      <c r="AD201">
        <v>9992813.8115778379</v>
      </c>
      <c r="AE201">
        <v>0</v>
      </c>
      <c r="AF201">
        <v>76799.430000000008</v>
      </c>
      <c r="AG201">
        <v>76799.430000000008</v>
      </c>
      <c r="AH201">
        <v>63900.37</v>
      </c>
      <c r="AI201">
        <v>-12899.06</v>
      </c>
      <c r="AJ201">
        <v>10064798.952462085</v>
      </c>
      <c r="AK201">
        <v>12.16</v>
      </c>
      <c r="AL201">
        <v>235.07</v>
      </c>
      <c r="AM201">
        <v>235.07</v>
      </c>
      <c r="AN201">
        <v>45114.28</v>
      </c>
      <c r="AO201">
        <v>45114.28</v>
      </c>
      <c r="AP201">
        <v>0</v>
      </c>
      <c r="AQ201">
        <v>96604.704488181582</v>
      </c>
      <c r="AR201">
        <v>0</v>
      </c>
      <c r="AS201">
        <v>2060991.9384924171</v>
      </c>
      <c r="AT201">
        <v>1191063.3</v>
      </c>
      <c r="AU201">
        <v>0</v>
      </c>
      <c r="AV201">
        <v>0</v>
      </c>
    </row>
    <row r="202" spans="1:48" x14ac:dyDescent="0.25">
      <c r="A202">
        <v>3476</v>
      </c>
      <c r="C202" t="s">
        <v>482</v>
      </c>
      <c r="D202" t="s">
        <v>483</v>
      </c>
      <c r="E202" t="s">
        <v>484</v>
      </c>
      <c r="F202">
        <v>0</v>
      </c>
      <c r="G202">
        <v>0</v>
      </c>
      <c r="H202">
        <v>0</v>
      </c>
      <c r="I202">
        <v>145.69</v>
      </c>
      <c r="J202">
        <v>1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U202">
        <v>0</v>
      </c>
      <c r="V202">
        <v>0</v>
      </c>
      <c r="W202">
        <v>243.34</v>
      </c>
      <c r="X202">
        <v>0</v>
      </c>
      <c r="Y202">
        <v>2046305.5669648943</v>
      </c>
      <c r="Z202">
        <v>0</v>
      </c>
      <c r="AA202">
        <v>2046305.5669648943</v>
      </c>
      <c r="AB202">
        <v>8409.244542471004</v>
      </c>
      <c r="AC202">
        <v>2046305.5669648943</v>
      </c>
      <c r="AD202">
        <v>2047317.5410396603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2046305.5669648943</v>
      </c>
      <c r="AK202">
        <v>14.27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  <c r="AS202">
        <v>409261.11339297891</v>
      </c>
      <c r="AT202">
        <v>243340</v>
      </c>
      <c r="AU202">
        <v>0</v>
      </c>
      <c r="AV202">
        <v>0</v>
      </c>
    </row>
    <row r="203" spans="1:48" x14ac:dyDescent="0.25">
      <c r="A203">
        <v>3477</v>
      </c>
      <c r="C203" t="s">
        <v>482</v>
      </c>
      <c r="D203" t="s">
        <v>485</v>
      </c>
      <c r="E203" t="s">
        <v>484</v>
      </c>
      <c r="F203">
        <v>0</v>
      </c>
      <c r="G203">
        <v>0</v>
      </c>
      <c r="H203">
        <v>0</v>
      </c>
      <c r="I203">
        <v>301.69</v>
      </c>
      <c r="J203">
        <v>1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U203">
        <v>0</v>
      </c>
      <c r="V203">
        <v>0</v>
      </c>
      <c r="W203">
        <v>649.1</v>
      </c>
      <c r="X203">
        <v>0</v>
      </c>
      <c r="Y203">
        <v>5458440.6325179292</v>
      </c>
      <c r="Z203">
        <v>0</v>
      </c>
      <c r="AA203">
        <v>5458440.6325179292</v>
      </c>
      <c r="AB203">
        <v>8409.244542471004</v>
      </c>
      <c r="AC203">
        <v>5458440.6325179292</v>
      </c>
      <c r="AD203">
        <v>5461140.0340628074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5458440.6325179292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  <c r="AS203">
        <v>1091688.1265035858</v>
      </c>
      <c r="AT203">
        <v>649100</v>
      </c>
      <c r="AU203">
        <v>0</v>
      </c>
      <c r="AV203">
        <v>0</v>
      </c>
    </row>
    <row r="204" spans="1:48" x14ac:dyDescent="0.25">
      <c r="D204" t="s">
        <v>486</v>
      </c>
      <c r="F204">
        <v>2004395337</v>
      </c>
      <c r="G204">
        <v>-12978738.908183543</v>
      </c>
      <c r="H204">
        <v>1991416598.0918164</v>
      </c>
      <c r="I204">
        <v>574146.59</v>
      </c>
      <c r="K204">
        <v>0</v>
      </c>
      <c r="L204">
        <v>62561.013500000001</v>
      </c>
      <c r="M204">
        <v>6832.3000000000029</v>
      </c>
      <c r="N204">
        <v>0</v>
      </c>
      <c r="O204">
        <v>0</v>
      </c>
      <c r="P204">
        <v>897.5</v>
      </c>
      <c r="Q204">
        <v>0</v>
      </c>
      <c r="R204">
        <v>0</v>
      </c>
      <c r="S204">
        <v>0</v>
      </c>
      <c r="U204">
        <v>0</v>
      </c>
      <c r="V204">
        <v>0</v>
      </c>
      <c r="W204">
        <v>704654.2374000001</v>
      </c>
      <c r="X204">
        <v>14.190000000000001</v>
      </c>
      <c r="Y204">
        <v>5926463036.8530283</v>
      </c>
      <c r="Z204">
        <v>236064322.50000006</v>
      </c>
      <c r="AA204">
        <v>6162527359.3530245</v>
      </c>
      <c r="AB204">
        <v>1758039.7911557618</v>
      </c>
      <c r="AC204">
        <v>4171110761.2612057</v>
      </c>
      <c r="AD204">
        <v>6165458215.3528156</v>
      </c>
      <c r="AE204">
        <v>2930856.2309599994</v>
      </c>
      <c r="AF204">
        <v>35000000.000000007</v>
      </c>
      <c r="AG204">
        <v>35000000.000000007</v>
      </c>
      <c r="AH204">
        <v>34999999.999999985</v>
      </c>
      <c r="AI204">
        <v>-5.2568793762475252E-10</v>
      </c>
      <c r="AJ204">
        <v>6200458215.5839825</v>
      </c>
      <c r="AL204">
        <v>13026.359999999995</v>
      </c>
      <c r="AM204">
        <v>13026.359999999995</v>
      </c>
      <c r="AN204">
        <v>2500000.0000000005</v>
      </c>
      <c r="AO204">
        <v>2500000.0000000005</v>
      </c>
      <c r="AP204">
        <v>0</v>
      </c>
      <c r="AQ204">
        <v>54977077.999999978</v>
      </c>
      <c r="AR204">
        <v>129729554.05000001</v>
      </c>
      <c r="AS204">
        <v>1287304507.6167963</v>
      </c>
      <c r="AT204">
        <v>704654237.39999974</v>
      </c>
      <c r="AU204">
        <v>46034433.229999997</v>
      </c>
      <c r="AV204">
        <v>83695120.819999993</v>
      </c>
    </row>
    <row r="206" spans="1:48" x14ac:dyDescent="0.25">
      <c r="D206" t="s">
        <v>487</v>
      </c>
      <c r="H206">
        <v>-1890055317.5280578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1890055317.5280578</v>
      </c>
      <c r="AC206">
        <v>0</v>
      </c>
      <c r="AI206">
        <v>0</v>
      </c>
    </row>
    <row r="208" spans="1:48" x14ac:dyDescent="0.25">
      <c r="D208" t="s">
        <v>486</v>
      </c>
      <c r="F208">
        <v>2004395337</v>
      </c>
      <c r="G208">
        <v>-12978738.908183543</v>
      </c>
      <c r="H208">
        <v>1991416598.0918164</v>
      </c>
      <c r="I208">
        <v>574146.59</v>
      </c>
      <c r="K208">
        <v>0</v>
      </c>
      <c r="L208">
        <v>62561.013500000001</v>
      </c>
      <c r="M208">
        <v>6832.3000000000029</v>
      </c>
      <c r="N208">
        <v>0</v>
      </c>
      <c r="O208">
        <v>0</v>
      </c>
      <c r="P208">
        <v>897.5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704654.2374000001</v>
      </c>
      <c r="X208">
        <v>14.190000000000001</v>
      </c>
      <c r="Y208">
        <v>5926463036.8530283</v>
      </c>
      <c r="Z208">
        <v>236064322.50000006</v>
      </c>
      <c r="AA208">
        <v>6162527359.3530245</v>
      </c>
      <c r="AB208">
        <v>8745.4627138711694</v>
      </c>
      <c r="AC208">
        <v>4171110761.2612057</v>
      </c>
      <c r="AD208">
        <v>6165458215.3528156</v>
      </c>
      <c r="AE208">
        <v>2930856.2309599994</v>
      </c>
      <c r="AF208">
        <v>35000000.000000007</v>
      </c>
      <c r="AG208">
        <v>35000000.000000007</v>
      </c>
      <c r="AH208">
        <v>34999999.999999985</v>
      </c>
      <c r="AI208">
        <v>-5.2568793762475252E-10</v>
      </c>
      <c r="AJ208">
        <v>6200458215.5839825</v>
      </c>
      <c r="AK208">
        <v>0</v>
      </c>
      <c r="AL208">
        <v>13026.359999999995</v>
      </c>
      <c r="AM208">
        <v>13026.359999999995</v>
      </c>
      <c r="AN208">
        <v>2500000.0000000005</v>
      </c>
      <c r="AO208">
        <v>2500000.0000000005</v>
      </c>
      <c r="AP208">
        <v>0</v>
      </c>
      <c r="AQ208">
        <v>54977077.999999978</v>
      </c>
      <c r="AR208">
        <v>129729554.05000001</v>
      </c>
      <c r="AS208">
        <v>1287304507.6167963</v>
      </c>
      <c r="AT208">
        <v>704654237.39999974</v>
      </c>
      <c r="AU208">
        <v>46034433.229999997</v>
      </c>
      <c r="AV208">
        <v>83695120.819999993</v>
      </c>
    </row>
    <row r="210" spans="4:30" x14ac:dyDescent="0.25">
      <c r="D210" t="s">
        <v>488</v>
      </c>
      <c r="F210">
        <v>101361280.56375858</v>
      </c>
      <c r="G210">
        <v>0</v>
      </c>
      <c r="H210">
        <v>101361280.56375858</v>
      </c>
      <c r="K210">
        <v>533160</v>
      </c>
      <c r="L210">
        <v>57849</v>
      </c>
      <c r="M210">
        <v>5000</v>
      </c>
      <c r="N210">
        <v>27089</v>
      </c>
      <c r="O210">
        <v>1334</v>
      </c>
      <c r="P210">
        <v>861</v>
      </c>
      <c r="Q210">
        <v>20810</v>
      </c>
      <c r="R210">
        <v>2481</v>
      </c>
      <c r="S210">
        <v>6956</v>
      </c>
      <c r="U210">
        <v>655540</v>
      </c>
      <c r="W210">
        <v>704654.2374000001</v>
      </c>
      <c r="AA210">
        <v>6162527359.355834</v>
      </c>
      <c r="AD210">
        <v>6165458215.355834</v>
      </c>
    </row>
    <row r="212" spans="4:30" x14ac:dyDescent="0.25">
      <c r="D212" t="s">
        <v>489</v>
      </c>
      <c r="F212">
        <v>1903034056.4362414</v>
      </c>
      <c r="G212">
        <v>-12978738.908183543</v>
      </c>
      <c r="H212">
        <v>1890055317.5280578</v>
      </c>
      <c r="K212">
        <v>-533160</v>
      </c>
      <c r="L212">
        <v>4712.0135000000009</v>
      </c>
      <c r="M212">
        <v>1832.3000000000029</v>
      </c>
      <c r="N212">
        <v>-27089</v>
      </c>
      <c r="O212">
        <v>-1334</v>
      </c>
      <c r="P212">
        <v>36.5</v>
      </c>
      <c r="Q212">
        <v>-20810</v>
      </c>
      <c r="R212">
        <v>-2481</v>
      </c>
      <c r="S212">
        <v>-6956</v>
      </c>
      <c r="T212">
        <v>0</v>
      </c>
      <c r="AA212">
        <v>2.8095245361328125E-3</v>
      </c>
      <c r="AD212">
        <v>3.0183792114257813E-3</v>
      </c>
    </row>
    <row r="214" spans="4:30" x14ac:dyDescent="0.25">
      <c r="D214" t="s">
        <v>490</v>
      </c>
      <c r="K214">
        <v>189</v>
      </c>
      <c r="L214">
        <v>153</v>
      </c>
      <c r="M214">
        <v>153</v>
      </c>
      <c r="N214">
        <v>153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162</v>
      </c>
      <c r="V214">
        <v>162</v>
      </c>
    </row>
    <row r="216" spans="4:30" x14ac:dyDescent="0.25">
      <c r="AB216" t="s">
        <v>491</v>
      </c>
      <c r="AC216">
        <v>4311329402.7217226</v>
      </c>
    </row>
    <row r="217" spans="4:30" x14ac:dyDescent="0.25">
      <c r="AB217" t="s">
        <v>492</v>
      </c>
      <c r="AC217">
        <v>7504746.1994828237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FEE37-49E3-495B-955A-93B8980D080F}">
  <dimension ref="A1:L34"/>
  <sheetViews>
    <sheetView zoomScale="80" zoomScaleNormal="8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F10" sqref="F10"/>
    </sheetView>
  </sheetViews>
  <sheetFormatPr defaultRowHeight="15" x14ac:dyDescent="0.25"/>
  <cols>
    <col min="3" max="3" width="21.5703125" bestFit="1" customWidth="1"/>
    <col min="4" max="4" width="15.28515625" bestFit="1" customWidth="1"/>
    <col min="5" max="5" width="16.28515625" bestFit="1" customWidth="1"/>
    <col min="6" max="6" width="28.85546875" bestFit="1" customWidth="1"/>
    <col min="7" max="7" width="23.7109375" bestFit="1" customWidth="1"/>
    <col min="8" max="8" width="30.28515625" bestFit="1" customWidth="1"/>
    <col min="9" max="9" width="16.28515625" bestFit="1" customWidth="1"/>
    <col min="10" max="10" width="9.7109375" bestFit="1" customWidth="1"/>
    <col min="11" max="12" width="16.28515625" bestFit="1" customWidth="1"/>
  </cols>
  <sheetData>
    <row r="1" spans="1:12" x14ac:dyDescent="0.25">
      <c r="A1" t="s">
        <v>0</v>
      </c>
      <c r="B1" t="s">
        <v>2</v>
      </c>
    </row>
    <row r="2" spans="1:12" x14ac:dyDescent="0.25">
      <c r="A2">
        <v>2020</v>
      </c>
      <c r="B2">
        <v>0</v>
      </c>
    </row>
    <row r="4" spans="1:12" x14ac:dyDescent="0.25">
      <c r="A4" t="s">
        <v>4</v>
      </c>
      <c r="B4" t="s">
        <v>7</v>
      </c>
      <c r="C4" t="s">
        <v>544</v>
      </c>
      <c r="D4" t="s">
        <v>545</v>
      </c>
      <c r="E4" t="s">
        <v>546</v>
      </c>
      <c r="F4" t="s">
        <v>547</v>
      </c>
      <c r="G4" t="s">
        <v>548</v>
      </c>
      <c r="H4" t="s">
        <v>549</v>
      </c>
      <c r="I4" t="s">
        <v>550</v>
      </c>
      <c r="J4" t="s">
        <v>551</v>
      </c>
      <c r="K4" t="s">
        <v>32</v>
      </c>
      <c r="L4" t="s">
        <v>552</v>
      </c>
    </row>
    <row r="5" spans="1:12" x14ac:dyDescent="0.25">
      <c r="A5">
        <v>1902</v>
      </c>
      <c r="B5" t="s">
        <v>553</v>
      </c>
      <c r="C5" s="2">
        <v>620255422.79313338</v>
      </c>
      <c r="D5" s="2">
        <v>69609.444099999993</v>
      </c>
      <c r="E5" s="2">
        <v>17462916</v>
      </c>
      <c r="F5" s="2">
        <v>29226695.314859714</v>
      </c>
      <c r="G5" s="2">
        <v>28416745.043571685</v>
      </c>
      <c r="H5" s="2">
        <v>28416745.043571685</v>
      </c>
      <c r="I5" s="2">
        <v>27740572.320126843</v>
      </c>
      <c r="J5" s="2">
        <v>398.51736612456074</v>
      </c>
      <c r="K5" s="2">
        <v>10277656.32</v>
      </c>
      <c r="L5" s="2">
        <v>10277656.32</v>
      </c>
    </row>
    <row r="6" spans="1:12" x14ac:dyDescent="0.25">
      <c r="A6">
        <v>1949</v>
      </c>
      <c r="B6" t="s">
        <v>554</v>
      </c>
      <c r="C6" s="2">
        <v>138390931.25546476</v>
      </c>
      <c r="D6" s="2">
        <v>15859.568899999998</v>
      </c>
      <c r="E6" s="2">
        <v>3922678</v>
      </c>
      <c r="F6" s="2">
        <v>6521038.6455454659</v>
      </c>
      <c r="G6" s="2">
        <v>6340323.1399729326</v>
      </c>
      <c r="H6" s="2">
        <v>6340323.1399729326</v>
      </c>
      <c r="I6" s="2">
        <v>6189455.9819468353</v>
      </c>
      <c r="J6" s="2">
        <v>390.26634462597758</v>
      </c>
      <c r="K6" s="2">
        <v>2266777.98</v>
      </c>
      <c r="L6" s="2">
        <v>2266777.98</v>
      </c>
    </row>
    <row r="7" spans="1:12" x14ac:dyDescent="0.25">
      <c r="A7">
        <v>1975</v>
      </c>
      <c r="B7" t="s">
        <v>555</v>
      </c>
      <c r="C7" s="2">
        <v>305153513.85262626</v>
      </c>
      <c r="D7" s="2">
        <v>34559.063899999994</v>
      </c>
      <c r="E7" s="2">
        <v>2674932</v>
      </c>
      <c r="F7" s="2">
        <v>14378961.385725858</v>
      </c>
      <c r="G7" s="2">
        <v>13980481.723562771</v>
      </c>
      <c r="H7" s="2">
        <v>13980481.723562771</v>
      </c>
      <c r="I7" s="2">
        <v>13647817.993512142</v>
      </c>
      <c r="J7" s="2">
        <v>394.91283771468545</v>
      </c>
      <c r="K7" s="2">
        <v>10972885.99</v>
      </c>
      <c r="L7" s="2">
        <v>10972885.99</v>
      </c>
    </row>
    <row r="8" spans="1:12" x14ac:dyDescent="0.25">
      <c r="A8">
        <v>1980</v>
      </c>
      <c r="B8" t="s">
        <v>556</v>
      </c>
      <c r="C8" s="2">
        <v>147593896.11482611</v>
      </c>
      <c r="D8" s="2">
        <v>16775.334300000002</v>
      </c>
      <c r="E8" s="2">
        <v>4686484</v>
      </c>
      <c r="F8" s="2">
        <v>6954686.2043635407</v>
      </c>
      <c r="G8" s="2">
        <v>6761953.1595473727</v>
      </c>
      <c r="H8" s="2">
        <v>6761953.1595473727</v>
      </c>
      <c r="I8" s="2">
        <v>6601053.3704727646</v>
      </c>
      <c r="J8" s="2">
        <v>393.49757521510401</v>
      </c>
      <c r="K8" s="2">
        <v>1914569.37</v>
      </c>
      <c r="L8" s="2">
        <v>1914569.37</v>
      </c>
    </row>
    <row r="9" spans="1:12" x14ac:dyDescent="0.25">
      <c r="A9">
        <v>2004</v>
      </c>
      <c r="B9" t="s">
        <v>557</v>
      </c>
      <c r="C9" s="2">
        <v>26919762.571250074</v>
      </c>
      <c r="D9" s="2">
        <v>3050.0913000000005</v>
      </c>
      <c r="E9" s="2">
        <v>2789775</v>
      </c>
      <c r="F9" s="2">
        <v>1268470.4876505281</v>
      </c>
      <c r="G9" s="2">
        <v>1233317.7615374583</v>
      </c>
      <c r="H9" s="2">
        <v>1415041</v>
      </c>
      <c r="I9" s="2">
        <v>1415041</v>
      </c>
      <c r="J9" s="2">
        <v>463.93398125492172</v>
      </c>
      <c r="K9" s="2">
        <v>-1374734</v>
      </c>
      <c r="L9" s="2">
        <v>0</v>
      </c>
    </row>
    <row r="10" spans="1:12" x14ac:dyDescent="0.25">
      <c r="A10">
        <v>2007</v>
      </c>
      <c r="B10" t="s">
        <v>558</v>
      </c>
      <c r="C10" s="2">
        <v>13896985.42632376</v>
      </c>
      <c r="D10" s="2">
        <v>1529.1713000000002</v>
      </c>
      <c r="E10" s="2">
        <v>2136195</v>
      </c>
      <c r="F10" s="2">
        <v>654831.77401525632</v>
      </c>
      <c r="G10" s="2">
        <v>636684.62575583556</v>
      </c>
      <c r="H10" s="2">
        <v>1415041</v>
      </c>
      <c r="I10" s="2">
        <v>1415041</v>
      </c>
      <c r="J10" s="2">
        <v>925.36460761459477</v>
      </c>
      <c r="K10" s="2">
        <v>-721154</v>
      </c>
      <c r="L10" s="2">
        <v>0</v>
      </c>
    </row>
    <row r="11" spans="1:12" x14ac:dyDescent="0.25">
      <c r="A11">
        <v>2013</v>
      </c>
      <c r="B11" t="s">
        <v>559</v>
      </c>
      <c r="C11" s="2">
        <v>24561726.549589738</v>
      </c>
      <c r="D11" s="2">
        <v>2815.4141</v>
      </c>
      <c r="E11" s="2">
        <v>489177</v>
      </c>
      <c r="F11" s="2">
        <v>1157358.8426508263</v>
      </c>
      <c r="G11" s="2">
        <v>1125285.3188232442</v>
      </c>
      <c r="H11" s="2">
        <v>1415041</v>
      </c>
      <c r="I11" s="2">
        <v>1415041</v>
      </c>
      <c r="J11" s="2">
        <v>502.60492763746549</v>
      </c>
      <c r="K11" s="2">
        <v>925864</v>
      </c>
      <c r="L11" s="2">
        <v>925864</v>
      </c>
    </row>
    <row r="12" spans="1:12" x14ac:dyDescent="0.25">
      <c r="A12">
        <v>2025</v>
      </c>
      <c r="B12" t="s">
        <v>560</v>
      </c>
      <c r="C12" s="2">
        <v>536125034.9569633</v>
      </c>
      <c r="D12" s="2">
        <v>61471.325400000016</v>
      </c>
      <c r="E12" s="2">
        <v>12171587</v>
      </c>
      <c r="F12" s="2">
        <v>25262436.202160597</v>
      </c>
      <c r="G12" s="2">
        <v>24562346.204475045</v>
      </c>
      <c r="H12" s="2">
        <v>24562346.204475045</v>
      </c>
      <c r="I12" s="2">
        <v>23977888.396171905</v>
      </c>
      <c r="J12" s="2">
        <v>390.06623397405872</v>
      </c>
      <c r="K12" s="2">
        <v>11806301.4</v>
      </c>
      <c r="L12" s="2">
        <v>11806301.4</v>
      </c>
    </row>
    <row r="13" spans="1:12" x14ac:dyDescent="0.25">
      <c r="A13">
        <v>2049</v>
      </c>
      <c r="B13" t="s">
        <v>561</v>
      </c>
      <c r="C13" s="2">
        <v>42233651.167813733</v>
      </c>
      <c r="D13" s="2">
        <v>4835.0102000000006</v>
      </c>
      <c r="E13" s="2">
        <v>358022</v>
      </c>
      <c r="F13" s="2">
        <v>1990067.332514785</v>
      </c>
      <c r="G13" s="2">
        <v>1934917.2186039495</v>
      </c>
      <c r="H13" s="2">
        <v>1934917.2186039495</v>
      </c>
      <c r="I13" s="2">
        <v>1888876.1170162179</v>
      </c>
      <c r="J13" s="2">
        <v>390.66641824586384</v>
      </c>
      <c r="K13" s="2">
        <v>1530854.12</v>
      </c>
      <c r="L13" s="2">
        <v>1530854.12</v>
      </c>
    </row>
    <row r="14" spans="1:12" x14ac:dyDescent="0.25">
      <c r="A14">
        <v>2058</v>
      </c>
      <c r="B14" t="s">
        <v>562</v>
      </c>
      <c r="C14" s="2">
        <v>16008229.633639826</v>
      </c>
      <c r="D14" s="2">
        <v>1814.1709999999998</v>
      </c>
      <c r="E14" s="2">
        <v>614930</v>
      </c>
      <c r="F14" s="2">
        <v>754314.48535475682</v>
      </c>
      <c r="G14" s="2">
        <v>733410.40381328517</v>
      </c>
      <c r="H14" s="2">
        <v>1415041</v>
      </c>
      <c r="I14" s="2">
        <v>1415041</v>
      </c>
      <c r="J14" s="2">
        <v>779.99317594647925</v>
      </c>
      <c r="K14" s="2">
        <v>800111</v>
      </c>
      <c r="L14" s="2">
        <v>800111</v>
      </c>
    </row>
    <row r="15" spans="1:12" x14ac:dyDescent="0.25">
      <c r="A15">
        <v>2064</v>
      </c>
      <c r="B15" t="s">
        <v>563</v>
      </c>
      <c r="C15" s="2">
        <v>485407508.82986432</v>
      </c>
      <c r="D15" s="2">
        <v>55306.793699999995</v>
      </c>
      <c r="E15" s="2">
        <v>7604935</v>
      </c>
      <c r="F15" s="2">
        <v>22872605.128108811</v>
      </c>
      <c r="G15" s="2">
        <v>22238743.771941159</v>
      </c>
      <c r="H15" s="2">
        <v>22238743.771941159</v>
      </c>
      <c r="I15" s="2">
        <v>21709575.778942358</v>
      </c>
      <c r="J15" s="2">
        <v>392.53000086574104</v>
      </c>
      <c r="K15" s="2">
        <v>14104640.779999999</v>
      </c>
      <c r="L15" s="2">
        <v>14104640.779999999</v>
      </c>
    </row>
    <row r="16" spans="1:12" x14ac:dyDescent="0.25">
      <c r="A16">
        <v>2098</v>
      </c>
      <c r="B16" t="s">
        <v>564</v>
      </c>
      <c r="C16" s="2">
        <v>392730571.92560273</v>
      </c>
      <c r="D16" s="2">
        <v>44940.300900000002</v>
      </c>
      <c r="E16" s="2">
        <v>8068270</v>
      </c>
      <c r="F16" s="2">
        <v>18505629.043614805</v>
      </c>
      <c r="G16" s="2">
        <v>17992788.330603685</v>
      </c>
      <c r="H16" s="2">
        <v>17992788.330603685</v>
      </c>
      <c r="I16" s="2">
        <v>17564652.290771667</v>
      </c>
      <c r="J16" s="2">
        <v>390.84411850859829</v>
      </c>
      <c r="K16" s="2">
        <v>9496382.2899999991</v>
      </c>
      <c r="L16" s="2">
        <v>9496382.2899999991</v>
      </c>
    </row>
    <row r="17" spans="1:12" x14ac:dyDescent="0.25">
      <c r="A17">
        <v>2106</v>
      </c>
      <c r="B17" t="s">
        <v>565</v>
      </c>
      <c r="C17" s="2">
        <v>66790133.56716755</v>
      </c>
      <c r="D17" s="2">
        <v>7577.3209999999999</v>
      </c>
      <c r="E17" s="2">
        <v>693253</v>
      </c>
      <c r="F17" s="2">
        <v>3147179.068609992</v>
      </c>
      <c r="G17" s="2">
        <v>3059962.2788583073</v>
      </c>
      <c r="H17" s="2">
        <v>3059962.2788583073</v>
      </c>
      <c r="I17" s="2">
        <v>2987150.8775327299</v>
      </c>
      <c r="J17" s="2">
        <v>394.22255933630498</v>
      </c>
      <c r="K17" s="2">
        <v>2293897.88</v>
      </c>
      <c r="L17" s="2">
        <v>2293897.88</v>
      </c>
    </row>
    <row r="18" spans="1:12" x14ac:dyDescent="0.25">
      <c r="A18">
        <v>2117</v>
      </c>
      <c r="B18" t="s">
        <v>566</v>
      </c>
      <c r="C18" s="2">
        <v>913732617.91503274</v>
      </c>
      <c r="D18" s="2">
        <v>104663.08899999998</v>
      </c>
      <c r="E18" s="2">
        <v>12071178</v>
      </c>
      <c r="F18" s="2">
        <v>43055463.671389014</v>
      </c>
      <c r="G18" s="2">
        <v>41862281.065371186</v>
      </c>
      <c r="H18" s="2">
        <v>41862281.065371186</v>
      </c>
      <c r="I18" s="2">
        <v>40866173.574728489</v>
      </c>
      <c r="J18" s="2">
        <v>390.4544951346553</v>
      </c>
      <c r="K18" s="2">
        <v>28794995.57</v>
      </c>
      <c r="L18" s="2">
        <v>28794995.57</v>
      </c>
    </row>
    <row r="19" spans="1:12" x14ac:dyDescent="0.25">
      <c r="A19">
        <v>2148</v>
      </c>
      <c r="B19" t="s">
        <v>567</v>
      </c>
      <c r="C19" s="2">
        <v>999507911.41296399</v>
      </c>
      <c r="D19" s="2">
        <v>112992.76460000001</v>
      </c>
      <c r="E19" s="2">
        <v>34770992</v>
      </c>
      <c r="F19" s="2">
        <v>47097231.427836046</v>
      </c>
      <c r="G19" s="2">
        <v>45792040.57539998</v>
      </c>
      <c r="H19" s="2">
        <v>45792040.57539998</v>
      </c>
      <c r="I19" s="2">
        <v>44702424.972329021</v>
      </c>
      <c r="J19" s="2">
        <v>395.62201288354896</v>
      </c>
      <c r="K19" s="2">
        <v>9931432.9700000007</v>
      </c>
      <c r="L19" s="2">
        <v>9931432.9700000007</v>
      </c>
    </row>
    <row r="20" spans="1:12" x14ac:dyDescent="0.25">
      <c r="A20">
        <v>2200</v>
      </c>
      <c r="B20" t="s">
        <v>568</v>
      </c>
      <c r="C20" s="2">
        <v>269284823.01982164</v>
      </c>
      <c r="D20" s="2">
        <v>31343.3789</v>
      </c>
      <c r="E20" s="2">
        <v>7080550</v>
      </c>
      <c r="F20" s="2">
        <v>12688813.650148675</v>
      </c>
      <c r="G20" s="2">
        <v>12337172.523858359</v>
      </c>
      <c r="H20" s="2">
        <v>12337172.523858359</v>
      </c>
      <c r="I20" s="2">
        <v>12043611.120809726</v>
      </c>
      <c r="J20" s="2">
        <v>384.24737675010931</v>
      </c>
      <c r="K20" s="2">
        <v>4963061.12</v>
      </c>
      <c r="L20" s="2">
        <v>4963061.12</v>
      </c>
    </row>
    <row r="21" spans="1:12" x14ac:dyDescent="0.25">
      <c r="A21">
        <v>2218</v>
      </c>
      <c r="B21" t="s">
        <v>569</v>
      </c>
      <c r="C21" s="2">
        <v>12204376.50279082</v>
      </c>
      <c r="D21" s="2">
        <v>1372.2665999999999</v>
      </c>
      <c r="E21" s="2">
        <v>3181017</v>
      </c>
      <c r="F21" s="2">
        <v>575075.33259223809</v>
      </c>
      <c r="G21" s="2">
        <v>559138.4496629074</v>
      </c>
      <c r="H21" s="2">
        <v>1415041</v>
      </c>
      <c r="I21" s="2">
        <v>1415041</v>
      </c>
      <c r="J21" s="2">
        <v>1031.1706194700068</v>
      </c>
      <c r="K21" s="2">
        <v>-1765976</v>
      </c>
      <c r="L21" s="2">
        <v>0</v>
      </c>
    </row>
    <row r="22" spans="1:12" x14ac:dyDescent="0.25">
      <c r="A22">
        <v>2223</v>
      </c>
      <c r="B22" t="s">
        <v>570</v>
      </c>
      <c r="C22" s="2">
        <v>84392836.467148185</v>
      </c>
      <c r="D22" s="2">
        <v>9566.1319000000003</v>
      </c>
      <c r="E22" s="2">
        <v>2229444</v>
      </c>
      <c r="F22" s="2">
        <v>3976625.8021169337</v>
      </c>
      <c r="G22" s="2">
        <v>3866422.8143163254</v>
      </c>
      <c r="H22" s="2">
        <v>3866422.8143163254</v>
      </c>
      <c r="I22" s="2">
        <v>3774421.7902603718</v>
      </c>
      <c r="J22" s="2">
        <v>394.56091863633742</v>
      </c>
      <c r="K22" s="2">
        <v>1544977.79</v>
      </c>
      <c r="L22" s="2">
        <v>1544977.79</v>
      </c>
    </row>
    <row r="23" spans="1:12" x14ac:dyDescent="0.25">
      <c r="A23">
        <v>2230</v>
      </c>
      <c r="B23" t="s">
        <v>571</v>
      </c>
      <c r="C23" s="2">
        <v>1097763535.4224765</v>
      </c>
      <c r="D23" s="2">
        <v>123681.1563</v>
      </c>
      <c r="E23" s="2">
        <v>12997873</v>
      </c>
      <c r="F23" s="2">
        <v>51727077.585352346</v>
      </c>
      <c r="G23" s="2">
        <v>50293581.253596641</v>
      </c>
      <c r="H23" s="2">
        <v>50293581.253596641</v>
      </c>
      <c r="I23" s="2">
        <v>49096852.080149949</v>
      </c>
      <c r="J23" s="2">
        <v>396.96307464219552</v>
      </c>
      <c r="K23" s="2">
        <v>36098979.079999998</v>
      </c>
      <c r="L23" s="2">
        <v>36098979.079999998</v>
      </c>
    </row>
    <row r="24" spans="1:12" x14ac:dyDescent="0.25">
      <c r="A24" t="s">
        <v>572</v>
      </c>
      <c r="C24" s="2">
        <v>6192953469.3844995</v>
      </c>
      <c r="D24" s="2">
        <v>703761.79740000004</v>
      </c>
      <c r="E24" s="2">
        <v>136004208</v>
      </c>
      <c r="F24" s="2">
        <v>291814561.38461024</v>
      </c>
      <c r="G24" s="2">
        <v>283727595.66327214</v>
      </c>
      <c r="H24" s="2">
        <v>286514964.10367948</v>
      </c>
      <c r="I24" s="2">
        <v>279865731.66477102</v>
      </c>
      <c r="J24" s="2"/>
      <c r="K24" s="2">
        <v>143861523.66000003</v>
      </c>
      <c r="L24" s="2">
        <v>147723387.66000003</v>
      </c>
    </row>
    <row r="25" spans="1:12" x14ac:dyDescent="0.25"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t="s">
        <v>573</v>
      </c>
      <c r="C26" s="2"/>
      <c r="D26" s="2"/>
      <c r="E26" s="2"/>
      <c r="F26" s="2"/>
      <c r="G26" s="2"/>
      <c r="H26" s="2">
        <v>3861864</v>
      </c>
      <c r="I26" s="2">
        <v>3861864</v>
      </c>
      <c r="J26" s="2"/>
      <c r="K26" s="2"/>
      <c r="L26" s="2"/>
    </row>
    <row r="27" spans="1:12" x14ac:dyDescent="0.25"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t="s">
        <v>486</v>
      </c>
      <c r="C28" s="2">
        <v>6192953469.3844995</v>
      </c>
      <c r="D28" s="2">
        <v>703761.79740000004</v>
      </c>
      <c r="E28" s="2">
        <v>136004208</v>
      </c>
      <c r="F28" s="2">
        <v>291814561.38461024</v>
      </c>
      <c r="G28" s="2">
        <v>283727595.66327214</v>
      </c>
      <c r="H28" s="2">
        <v>290376828.10367948</v>
      </c>
      <c r="I28" s="2">
        <v>283727595.66477102</v>
      </c>
      <c r="J28" s="2"/>
      <c r="K28" s="2">
        <v>143861523.66000003</v>
      </c>
      <c r="L28" s="2">
        <v>147723387.66000003</v>
      </c>
    </row>
    <row r="29" spans="1:12" x14ac:dyDescent="0.25"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t="s">
        <v>574</v>
      </c>
      <c r="C30" s="2"/>
      <c r="D30" s="2"/>
      <c r="E30" s="2">
        <v>136004208</v>
      </c>
      <c r="F30" s="2"/>
      <c r="G30" s="2">
        <v>283727595.66598195</v>
      </c>
      <c r="H30" s="2"/>
      <c r="I30" s="4">
        <v>283727595.66598195</v>
      </c>
      <c r="J30" s="2"/>
      <c r="K30" s="2">
        <v>147723387.66598195</v>
      </c>
      <c r="L30" s="2"/>
    </row>
    <row r="32" spans="1:12" x14ac:dyDescent="0.25">
      <c r="A32" t="s">
        <v>575</v>
      </c>
      <c r="G32">
        <v>2.709805965423584E-3</v>
      </c>
      <c r="I32">
        <v>1.2109279632568359E-3</v>
      </c>
      <c r="K32">
        <v>147723387.66000003</v>
      </c>
    </row>
    <row r="34" spans="3:11" x14ac:dyDescent="0.25">
      <c r="C34" t="s">
        <v>576</v>
      </c>
      <c r="D34">
        <v>403.15856403998367</v>
      </c>
      <c r="F34" t="s">
        <v>577</v>
      </c>
      <c r="G34">
        <v>0.97620513108000018</v>
      </c>
      <c r="H34" t="s">
        <v>578</v>
      </c>
      <c r="I34">
        <v>0.97228731258999967</v>
      </c>
      <c r="J34" t="s">
        <v>579</v>
      </c>
      <c r="K34">
        <v>5.9819221496582031E-3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9C9EF-6F4F-4E81-8819-0B47A4A94C64}">
  <dimension ref="A1:X237"/>
  <sheetViews>
    <sheetView tabSelected="1" zoomScale="80" zoomScaleNormal="80" workbookViewId="0">
      <pane xSplit="4" ySplit="9" topLeftCell="E10" activePane="bottomRight" state="frozen"/>
      <selection pane="topRight" activeCell="E1" sqref="E1"/>
      <selection pane="bottomLeft" activeCell="A5" sqref="A5"/>
      <selection pane="bottomRight"/>
    </sheetView>
  </sheetViews>
  <sheetFormatPr defaultRowHeight="15" x14ac:dyDescent="0.25"/>
  <cols>
    <col min="3" max="3" width="17.7109375" customWidth="1"/>
    <col min="5" max="5" width="18.7109375" customWidth="1"/>
    <col min="6" max="6" width="16.5703125" customWidth="1"/>
    <col min="7" max="11" width="18.7109375" customWidth="1"/>
    <col min="12" max="12" width="3" customWidth="1"/>
    <col min="13" max="13" width="18.7109375" customWidth="1"/>
    <col min="14" max="14" width="18.28515625" customWidth="1"/>
    <col min="15" max="19" width="18.7109375" customWidth="1"/>
    <col min="20" max="20" width="3.140625" customWidth="1"/>
    <col min="21" max="21" width="14.28515625" bestFit="1" customWidth="1"/>
    <col min="22" max="22" width="16.28515625" bestFit="1" customWidth="1"/>
    <col min="23" max="23" width="15.140625" bestFit="1" customWidth="1"/>
  </cols>
  <sheetData>
    <row r="1" spans="1:24" x14ac:dyDescent="0.25">
      <c r="A1" s="24" t="s">
        <v>580</v>
      </c>
    </row>
    <row r="2" spans="1:24" x14ac:dyDescent="0.25">
      <c r="A2" t="s">
        <v>581</v>
      </c>
    </row>
    <row r="3" spans="1:24" x14ac:dyDescent="0.25">
      <c r="A3" s="23" t="s">
        <v>582</v>
      </c>
      <c r="B3" t="s">
        <v>1055</v>
      </c>
    </row>
    <row r="4" spans="1:24" x14ac:dyDescent="0.25">
      <c r="A4" s="23" t="s">
        <v>493</v>
      </c>
      <c r="B4" s="25">
        <v>45420</v>
      </c>
    </row>
    <row r="5" spans="1:24" x14ac:dyDescent="0.25">
      <c r="A5" s="23"/>
      <c r="B5" s="25"/>
    </row>
    <row r="6" spans="1:24" x14ac:dyDescent="0.25">
      <c r="J6" s="23" t="s">
        <v>578</v>
      </c>
      <c r="K6" s="39">
        <f>'19_20 Assump with'!F50</f>
        <v>1.8715294049000004</v>
      </c>
      <c r="R6" s="23" t="s">
        <v>578</v>
      </c>
      <c r="S6" s="38">
        <f>'19_20 Assup w_out'!F50</f>
        <v>1.8687210094380011</v>
      </c>
    </row>
    <row r="8" spans="1:24" x14ac:dyDescent="0.25">
      <c r="A8" s="50" t="s">
        <v>1033</v>
      </c>
      <c r="B8" s="51"/>
      <c r="C8" s="51"/>
      <c r="D8" s="52"/>
      <c r="E8" s="46" t="s">
        <v>1035</v>
      </c>
      <c r="F8" s="46"/>
      <c r="G8" s="46"/>
      <c r="H8" s="46"/>
      <c r="I8" s="46"/>
      <c r="J8" s="46"/>
      <c r="K8" s="46"/>
      <c r="L8" s="14"/>
      <c r="M8" s="47" t="s">
        <v>1036</v>
      </c>
      <c r="N8" s="47"/>
      <c r="O8" s="47"/>
      <c r="P8" s="47"/>
      <c r="Q8" s="47"/>
      <c r="R8" s="47"/>
      <c r="S8" s="47"/>
      <c r="T8" s="14"/>
      <c r="U8" s="40" t="s">
        <v>1037</v>
      </c>
      <c r="V8" s="41"/>
      <c r="W8" s="42"/>
    </row>
    <row r="9" spans="1:24" s="33" customFormat="1" ht="57.75" customHeight="1" x14ac:dyDescent="0.25">
      <c r="A9" s="21" t="s">
        <v>591</v>
      </c>
      <c r="B9" s="21" t="s">
        <v>6</v>
      </c>
      <c r="C9" s="21" t="s">
        <v>7</v>
      </c>
      <c r="D9" s="21" t="s">
        <v>8</v>
      </c>
      <c r="E9" s="21" t="s">
        <v>583</v>
      </c>
      <c r="F9" s="21" t="s">
        <v>584</v>
      </c>
      <c r="G9" s="21" t="s">
        <v>585</v>
      </c>
      <c r="H9" s="21" t="s">
        <v>586</v>
      </c>
      <c r="I9" s="21" t="s">
        <v>587</v>
      </c>
      <c r="J9" s="21" t="s">
        <v>588</v>
      </c>
      <c r="K9" s="21" t="s">
        <v>593</v>
      </c>
      <c r="L9" s="32"/>
      <c r="M9" s="21" t="s">
        <v>583</v>
      </c>
      <c r="N9" s="21" t="s">
        <v>584</v>
      </c>
      <c r="O9" s="21" t="s">
        <v>585</v>
      </c>
      <c r="P9" s="21" t="s">
        <v>586</v>
      </c>
      <c r="Q9" s="21" t="s">
        <v>587</v>
      </c>
      <c r="R9" s="21" t="s">
        <v>588</v>
      </c>
      <c r="S9" s="21" t="s">
        <v>593</v>
      </c>
      <c r="T9" s="32"/>
      <c r="U9" s="21" t="s">
        <v>592</v>
      </c>
      <c r="V9" s="21" t="s">
        <v>1031</v>
      </c>
      <c r="W9" s="21" t="s">
        <v>1034</v>
      </c>
      <c r="X9" s="10"/>
    </row>
    <row r="10" spans="1:24" x14ac:dyDescent="0.25">
      <c r="A10" s="12">
        <v>1894</v>
      </c>
      <c r="B10" s="12" t="s">
        <v>53</v>
      </c>
      <c r="C10" s="12" t="s">
        <v>54</v>
      </c>
      <c r="D10" s="12">
        <v>2200</v>
      </c>
      <c r="E10" s="26">
        <f t="shared" ref="E10:E41" si="0">IF(ISNA(VLOOKUP($A10,Dist_with,6,FALSE)),0,VLOOKUP($A10,Dist_with,6,FALSE))</f>
        <v>6002716</v>
      </c>
      <c r="F10" s="26">
        <f t="shared" ref="F10:F41" si="1">IF(ISNA(VLOOKUP($A10,Dist_with,7,FALSE)),0,VLOOKUP($A10,Dist_with,7,FALSE))</f>
        <v>0</v>
      </c>
      <c r="G10" s="26">
        <f t="shared" ref="G10:G41" si="2">IF(ISNA(VLOOKUP($A10,Dist_with,8,FALSE)),0,VLOOKUP($A10,Dist_with,8,FALSE))</f>
        <v>6002716</v>
      </c>
      <c r="H10" s="26">
        <f t="shared" ref="H10:H41" si="3">IF(ISNA(VLOOKUP($A10,Dist_with,25,FALSE)),0,VLOOKUP($A10,Dist_with,25,FALSE))</f>
        <v>39507118.553808682</v>
      </c>
      <c r="I10" s="26">
        <f t="shared" ref="I10:I41" si="4">IF(ISNA(VLOOKUP($A10,Dist_with,26,FALSE)),0,VLOOKUP($A10,Dist_with,26,FALSE))</f>
        <v>529026.4</v>
      </c>
      <c r="J10" s="26">
        <f t="shared" ref="J10:J41" si="5">IF(ISNA(VLOOKUP($A10,Dist_with,27,FALSE)),0,VLOOKUP($A10,Dist_with,27,FALSE))</f>
        <v>40036144.95380868</v>
      </c>
      <c r="K10" s="26">
        <f t="shared" ref="K10:K41" si="6">IF(ISNA(VLOOKUP($A10,Dist_with,29,FALSE)),0,VLOOKUP($A10,Dist_with,29,FALSE))</f>
        <v>34033428.95380868</v>
      </c>
      <c r="L10" s="15"/>
      <c r="M10" s="26">
        <f t="shared" ref="M10:M41" si="7">IF(ISNA(VLOOKUP($A10,Dist_without,6,FALSE)),0,VLOOKUP($A10,Dist_without,6,FALSE))</f>
        <v>5854129</v>
      </c>
      <c r="N10" s="26">
        <f t="shared" ref="N10:N41" si="8">IF(ISNA(VLOOKUP($A10,Dist_without,7,FALSE)),0,VLOOKUP($A10,Dist_without,7,FALSE))</f>
        <v>0</v>
      </c>
      <c r="O10" s="26">
        <f t="shared" ref="O10:O41" si="9">IF(ISNA(VLOOKUP($A10,Dist_without,8,FALSE)),0,VLOOKUP($A10,Dist_without,8,FALSE))</f>
        <v>5854129</v>
      </c>
      <c r="P10" s="26">
        <f t="shared" ref="P10:P41" si="10">IF(ISNA(VLOOKUP($A10,Dist_without,25,FALSE)),0,VLOOKUP($A10,Dist_without,25,FALSE))</f>
        <v>39447834.626891643</v>
      </c>
      <c r="Q10" s="26">
        <f t="shared" ref="Q10:Q41" si="11">IF(ISNA(VLOOKUP($A10,Dist_without,26,FALSE)),0,VLOOKUP($A10,Dist_without,26,FALSE))</f>
        <v>529026.4</v>
      </c>
      <c r="R10" s="26">
        <f t="shared" ref="R10:R41" si="12">IF(ISNA(VLOOKUP($A10,Dist_without,27,FALSE)),0,VLOOKUP($A10,Dist_without,27,FALSE))</f>
        <v>39976861.026891641</v>
      </c>
      <c r="S10" s="26">
        <f t="shared" ref="S10:S41" si="13">IF(ISNA(VLOOKUP($A10,Dist_without,29,FALSE)),0,VLOOKUP($A10,Dist_without,29,FALSE))</f>
        <v>34122732.026891641</v>
      </c>
      <c r="T10" s="34"/>
      <c r="U10" s="29">
        <f t="shared" ref="U10:U41" si="14">S10-K10</f>
        <v>89303.073082961142</v>
      </c>
      <c r="V10" s="26">
        <f t="shared" ref="V10:V41" si="15">IF(ISNA(VLOOKUP($A10,SSFQImport,148,FALSE)),0,VLOOKUP($A10,SSFQImport,148,FALSE))</f>
        <v>148587</v>
      </c>
      <c r="W10" s="29">
        <f t="shared" ref="W10:W41" si="16">IF(U10&lt;0,0,U10)</f>
        <v>89303.073082961142</v>
      </c>
    </row>
    <row r="11" spans="1:24" x14ac:dyDescent="0.25">
      <c r="A11" s="12">
        <v>1895</v>
      </c>
      <c r="B11" s="12" t="s">
        <v>53</v>
      </c>
      <c r="C11" s="12" t="s">
        <v>56</v>
      </c>
      <c r="D11" s="12">
        <v>2106</v>
      </c>
      <c r="E11" s="26">
        <f t="shared" si="0"/>
        <v>823708</v>
      </c>
      <c r="F11" s="26">
        <f t="shared" si="1"/>
        <v>0</v>
      </c>
      <c r="G11" s="26">
        <f t="shared" si="2"/>
        <v>823708</v>
      </c>
      <c r="H11" s="26">
        <f t="shared" si="3"/>
        <v>1839005.4990192971</v>
      </c>
      <c r="I11" s="26">
        <f t="shared" si="4"/>
        <v>262719.90000000002</v>
      </c>
      <c r="J11" s="26">
        <f t="shared" si="5"/>
        <v>2101725.3990192972</v>
      </c>
      <c r="K11" s="26">
        <f t="shared" si="6"/>
        <v>1278017.3990192972</v>
      </c>
      <c r="L11" s="14"/>
      <c r="M11" s="26">
        <f t="shared" si="7"/>
        <v>816287</v>
      </c>
      <c r="N11" s="26">
        <f t="shared" si="8"/>
        <v>0</v>
      </c>
      <c r="O11" s="26">
        <f t="shared" si="9"/>
        <v>816287</v>
      </c>
      <c r="P11" s="26">
        <f t="shared" si="10"/>
        <v>1836245.9085557351</v>
      </c>
      <c r="Q11" s="26">
        <f t="shared" si="11"/>
        <v>262719.90000000002</v>
      </c>
      <c r="R11" s="26">
        <f t="shared" si="12"/>
        <v>2098965.8085557353</v>
      </c>
      <c r="S11" s="26">
        <f t="shared" si="13"/>
        <v>1282678.8085557353</v>
      </c>
      <c r="T11" s="34"/>
      <c r="U11" s="29">
        <f t="shared" si="14"/>
        <v>4661.4095364380628</v>
      </c>
      <c r="V11" s="26">
        <f t="shared" si="15"/>
        <v>7421</v>
      </c>
      <c r="W11" s="29">
        <f t="shared" si="16"/>
        <v>4661.4095364380628</v>
      </c>
    </row>
    <row r="12" spans="1:24" x14ac:dyDescent="0.25">
      <c r="A12" s="12">
        <v>1896</v>
      </c>
      <c r="B12" s="12" t="s">
        <v>53</v>
      </c>
      <c r="C12" s="12" t="s">
        <v>58</v>
      </c>
      <c r="D12" s="12">
        <v>2200</v>
      </c>
      <c r="E12" s="26">
        <f t="shared" si="0"/>
        <v>329768</v>
      </c>
      <c r="F12" s="26">
        <f t="shared" si="1"/>
        <v>0</v>
      </c>
      <c r="G12" s="26">
        <f t="shared" si="2"/>
        <v>329768</v>
      </c>
      <c r="H12" s="26">
        <f t="shared" si="3"/>
        <v>1213340.6484596729</v>
      </c>
      <c r="I12" s="26">
        <f t="shared" si="4"/>
        <v>256635.9</v>
      </c>
      <c r="J12" s="26">
        <f t="shared" si="5"/>
        <v>1469976.5484596728</v>
      </c>
      <c r="K12" s="26">
        <f t="shared" si="6"/>
        <v>1140208.5484596728</v>
      </c>
      <c r="L12" s="14"/>
      <c r="M12" s="26">
        <f t="shared" si="7"/>
        <v>327311</v>
      </c>
      <c r="N12" s="26">
        <f t="shared" si="8"/>
        <v>0</v>
      </c>
      <c r="O12" s="26">
        <f t="shared" si="9"/>
        <v>327311</v>
      </c>
      <c r="P12" s="26">
        <f t="shared" si="10"/>
        <v>1211519.9234622074</v>
      </c>
      <c r="Q12" s="26">
        <f t="shared" si="11"/>
        <v>256635.9</v>
      </c>
      <c r="R12" s="26">
        <f t="shared" si="12"/>
        <v>1468155.8234622073</v>
      </c>
      <c r="S12" s="26">
        <f t="shared" si="13"/>
        <v>1140844.8234622073</v>
      </c>
      <c r="T12" s="34"/>
      <c r="U12" s="29">
        <f t="shared" si="14"/>
        <v>636.27500253450125</v>
      </c>
      <c r="V12" s="26">
        <f t="shared" si="15"/>
        <v>2457</v>
      </c>
      <c r="W12" s="29">
        <f t="shared" si="16"/>
        <v>636.27500253450125</v>
      </c>
    </row>
    <row r="13" spans="1:24" x14ac:dyDescent="0.25">
      <c r="A13" s="12">
        <v>1897</v>
      </c>
      <c r="B13" s="12" t="s">
        <v>53</v>
      </c>
      <c r="C13" s="12" t="s">
        <v>60</v>
      </c>
      <c r="D13" s="12">
        <v>2200</v>
      </c>
      <c r="E13" s="26">
        <f t="shared" si="0"/>
        <v>1115309</v>
      </c>
      <c r="F13" s="26">
        <f t="shared" si="1"/>
        <v>0</v>
      </c>
      <c r="G13" s="26">
        <f t="shared" si="2"/>
        <v>1115309</v>
      </c>
      <c r="H13" s="26">
        <f t="shared" si="3"/>
        <v>3159097.9813927962</v>
      </c>
      <c r="I13" s="26">
        <f t="shared" si="4"/>
        <v>294210.40000000002</v>
      </c>
      <c r="J13" s="26">
        <f t="shared" si="5"/>
        <v>3453308.3813927961</v>
      </c>
      <c r="K13" s="26">
        <f t="shared" si="6"/>
        <v>2337999.3813927961</v>
      </c>
      <c r="L13" s="14"/>
      <c r="M13" s="26">
        <f t="shared" si="7"/>
        <v>1099365</v>
      </c>
      <c r="N13" s="26">
        <f t="shared" si="8"/>
        <v>0</v>
      </c>
      <c r="O13" s="26">
        <f t="shared" si="9"/>
        <v>1099365</v>
      </c>
      <c r="P13" s="26">
        <f t="shared" si="10"/>
        <v>3154357.4753597481</v>
      </c>
      <c r="Q13" s="26">
        <f t="shared" si="11"/>
        <v>294210.40000000002</v>
      </c>
      <c r="R13" s="26">
        <f t="shared" si="12"/>
        <v>3448567.875359748</v>
      </c>
      <c r="S13" s="26">
        <f t="shared" si="13"/>
        <v>2349202.875359748</v>
      </c>
      <c r="T13" s="34"/>
      <c r="U13" s="29">
        <f t="shared" si="14"/>
        <v>11203.493966951966</v>
      </c>
      <c r="V13" s="26">
        <f t="shared" si="15"/>
        <v>15944</v>
      </c>
      <c r="W13" s="29">
        <f t="shared" si="16"/>
        <v>11203.493966951966</v>
      </c>
    </row>
    <row r="14" spans="1:24" x14ac:dyDescent="0.25">
      <c r="A14" s="12">
        <v>1898</v>
      </c>
      <c r="B14" s="12" t="s">
        <v>62</v>
      </c>
      <c r="C14" s="12" t="s">
        <v>63</v>
      </c>
      <c r="D14" s="12">
        <v>2098</v>
      </c>
      <c r="E14" s="26">
        <f t="shared" si="0"/>
        <v>1384398</v>
      </c>
      <c r="F14" s="26">
        <f t="shared" si="1"/>
        <v>0</v>
      </c>
      <c r="G14" s="26">
        <f t="shared" si="2"/>
        <v>1384398</v>
      </c>
      <c r="H14" s="26">
        <f t="shared" si="3"/>
        <v>4450899.3644989608</v>
      </c>
      <c r="I14" s="26">
        <f t="shared" si="4"/>
        <v>447066.4</v>
      </c>
      <c r="J14" s="26">
        <f t="shared" si="5"/>
        <v>4897965.7644989612</v>
      </c>
      <c r="K14" s="26">
        <f t="shared" si="6"/>
        <v>3513567.7644989612</v>
      </c>
      <c r="L14" s="14"/>
      <c r="M14" s="26">
        <f t="shared" si="7"/>
        <v>1384398</v>
      </c>
      <c r="N14" s="26">
        <f t="shared" si="8"/>
        <v>0</v>
      </c>
      <c r="O14" s="26">
        <f t="shared" si="9"/>
        <v>1384398</v>
      </c>
      <c r="P14" s="26">
        <f t="shared" si="10"/>
        <v>4444220.3961940287</v>
      </c>
      <c r="Q14" s="26">
        <f t="shared" si="11"/>
        <v>447066.4</v>
      </c>
      <c r="R14" s="26">
        <f t="shared" si="12"/>
        <v>4891286.796194029</v>
      </c>
      <c r="S14" s="26">
        <f t="shared" si="13"/>
        <v>3506888.796194029</v>
      </c>
      <c r="T14" s="34"/>
      <c r="U14" s="29">
        <f t="shared" si="14"/>
        <v>-6678.9683049321175</v>
      </c>
      <c r="V14" s="26">
        <f t="shared" si="15"/>
        <v>0</v>
      </c>
      <c r="W14" s="29">
        <f t="shared" si="16"/>
        <v>0</v>
      </c>
    </row>
    <row r="15" spans="1:24" x14ac:dyDescent="0.25">
      <c r="A15" s="12">
        <v>1899</v>
      </c>
      <c r="B15" s="12" t="s">
        <v>62</v>
      </c>
      <c r="C15" s="12" t="s">
        <v>65</v>
      </c>
      <c r="D15" s="12">
        <v>2098</v>
      </c>
      <c r="E15" s="26">
        <f t="shared" si="0"/>
        <v>461570</v>
      </c>
      <c r="F15" s="26">
        <f t="shared" si="1"/>
        <v>0</v>
      </c>
      <c r="G15" s="26">
        <f t="shared" si="2"/>
        <v>461570</v>
      </c>
      <c r="H15" s="26">
        <f t="shared" si="3"/>
        <v>3906066.206186566</v>
      </c>
      <c r="I15" s="26">
        <f t="shared" si="4"/>
        <v>781055.1</v>
      </c>
      <c r="J15" s="26">
        <f t="shared" si="5"/>
        <v>4687121.3061865661</v>
      </c>
      <c r="K15" s="26">
        <f t="shared" si="6"/>
        <v>4225551.3061865661</v>
      </c>
      <c r="L15" s="14"/>
      <c r="M15" s="26">
        <f t="shared" si="7"/>
        <v>461570</v>
      </c>
      <c r="N15" s="26">
        <f t="shared" si="8"/>
        <v>0</v>
      </c>
      <c r="O15" s="26">
        <f t="shared" si="9"/>
        <v>461570</v>
      </c>
      <c r="P15" s="26">
        <f t="shared" si="10"/>
        <v>3900204.8082416542</v>
      </c>
      <c r="Q15" s="26">
        <f t="shared" si="11"/>
        <v>781055.1</v>
      </c>
      <c r="R15" s="26">
        <f t="shared" si="12"/>
        <v>4681259.9082416538</v>
      </c>
      <c r="S15" s="26">
        <f t="shared" si="13"/>
        <v>4219689.9082416538</v>
      </c>
      <c r="T15" s="34"/>
      <c r="U15" s="29">
        <f t="shared" si="14"/>
        <v>-5861.3979449123144</v>
      </c>
      <c r="V15" s="26">
        <f t="shared" si="15"/>
        <v>0</v>
      </c>
      <c r="W15" s="29">
        <f t="shared" si="16"/>
        <v>0</v>
      </c>
    </row>
    <row r="16" spans="1:24" x14ac:dyDescent="0.25">
      <c r="A16" s="12">
        <v>1900</v>
      </c>
      <c r="B16" s="12" t="s">
        <v>62</v>
      </c>
      <c r="C16" s="12" t="s">
        <v>67</v>
      </c>
      <c r="D16" s="12">
        <v>2098</v>
      </c>
      <c r="E16" s="26">
        <f t="shared" si="0"/>
        <v>4572027</v>
      </c>
      <c r="F16" s="26">
        <f t="shared" si="1"/>
        <v>0</v>
      </c>
      <c r="G16" s="26">
        <f t="shared" si="2"/>
        <v>4572027</v>
      </c>
      <c r="H16" s="26">
        <f t="shared" si="3"/>
        <v>16336956.82066484</v>
      </c>
      <c r="I16" s="26">
        <f t="shared" si="4"/>
        <v>432729.5</v>
      </c>
      <c r="J16" s="26">
        <f t="shared" si="5"/>
        <v>16769686.32066484</v>
      </c>
      <c r="K16" s="26">
        <f t="shared" si="6"/>
        <v>12197659.32066484</v>
      </c>
      <c r="L16" s="14"/>
      <c r="M16" s="26">
        <f t="shared" si="7"/>
        <v>4572027</v>
      </c>
      <c r="N16" s="26">
        <f t="shared" si="8"/>
        <v>0</v>
      </c>
      <c r="O16" s="26">
        <f t="shared" si="9"/>
        <v>4572027</v>
      </c>
      <c r="P16" s="26">
        <f t="shared" si="10"/>
        <v>16312441.771487461</v>
      </c>
      <c r="Q16" s="26">
        <f t="shared" si="11"/>
        <v>432729.5</v>
      </c>
      <c r="R16" s="26">
        <f t="shared" si="12"/>
        <v>16745171.271487461</v>
      </c>
      <c r="S16" s="26">
        <f t="shared" si="13"/>
        <v>12173144.271487461</v>
      </c>
      <c r="T16" s="34"/>
      <c r="U16" s="29">
        <f t="shared" si="14"/>
        <v>-24515.049177378416</v>
      </c>
      <c r="V16" s="26">
        <f t="shared" si="15"/>
        <v>0</v>
      </c>
      <c r="W16" s="29">
        <f t="shared" si="16"/>
        <v>0</v>
      </c>
    </row>
    <row r="17" spans="1:23" x14ac:dyDescent="0.25">
      <c r="A17" s="12">
        <v>1901</v>
      </c>
      <c r="B17" s="12" t="s">
        <v>62</v>
      </c>
      <c r="C17" s="12" t="s">
        <v>69</v>
      </c>
      <c r="D17" s="12">
        <v>2098</v>
      </c>
      <c r="E17" s="26">
        <f t="shared" si="0"/>
        <v>31297801</v>
      </c>
      <c r="F17" s="26">
        <f t="shared" si="1"/>
        <v>0</v>
      </c>
      <c r="G17" s="26">
        <f t="shared" si="2"/>
        <v>31297801</v>
      </c>
      <c r="H17" s="26">
        <f t="shared" si="3"/>
        <v>66079727.453230366</v>
      </c>
      <c r="I17" s="26">
        <f t="shared" si="4"/>
        <v>3189434.5</v>
      </c>
      <c r="J17" s="26">
        <f t="shared" si="5"/>
        <v>69269161.953230366</v>
      </c>
      <c r="K17" s="26">
        <f t="shared" si="6"/>
        <v>37971360.953230366</v>
      </c>
      <c r="L17" s="14"/>
      <c r="M17" s="26">
        <f t="shared" si="7"/>
        <v>31291477</v>
      </c>
      <c r="N17" s="26">
        <f t="shared" si="8"/>
        <v>0</v>
      </c>
      <c r="O17" s="26">
        <f t="shared" si="9"/>
        <v>31291477</v>
      </c>
      <c r="P17" s="26">
        <f t="shared" si="10"/>
        <v>65980568.975557543</v>
      </c>
      <c r="Q17" s="26">
        <f t="shared" si="11"/>
        <v>3189434.5</v>
      </c>
      <c r="R17" s="26">
        <f t="shared" si="12"/>
        <v>69170003.475557536</v>
      </c>
      <c r="S17" s="26">
        <f t="shared" si="13"/>
        <v>37878526.475557536</v>
      </c>
      <c r="T17" s="34"/>
      <c r="U17" s="29">
        <f t="shared" si="14"/>
        <v>-92834.477672830224</v>
      </c>
      <c r="V17" s="26">
        <f t="shared" si="15"/>
        <v>6324</v>
      </c>
      <c r="W17" s="29">
        <f t="shared" si="16"/>
        <v>0</v>
      </c>
    </row>
    <row r="18" spans="1:23" x14ac:dyDescent="0.25">
      <c r="A18" s="12">
        <v>1922</v>
      </c>
      <c r="B18" s="12" t="s">
        <v>71</v>
      </c>
      <c r="C18" s="12" t="s">
        <v>72</v>
      </c>
      <c r="D18" s="12">
        <v>1902</v>
      </c>
      <c r="E18" s="26">
        <f t="shared" si="0"/>
        <v>38737715</v>
      </c>
      <c r="F18" s="26">
        <f t="shared" si="1"/>
        <v>0</v>
      </c>
      <c r="G18" s="26">
        <f t="shared" si="2"/>
        <v>38737715</v>
      </c>
      <c r="H18" s="26">
        <f t="shared" si="3"/>
        <v>95155421.914347768</v>
      </c>
      <c r="I18" s="26">
        <f t="shared" si="4"/>
        <v>2862064.0999999996</v>
      </c>
      <c r="J18" s="26">
        <f t="shared" si="5"/>
        <v>98017486.014347762</v>
      </c>
      <c r="K18" s="26">
        <f t="shared" si="6"/>
        <v>59279771.014347762</v>
      </c>
      <c r="L18" s="14"/>
      <c r="M18" s="26">
        <f t="shared" si="7"/>
        <v>38737715</v>
      </c>
      <c r="N18" s="26">
        <f t="shared" si="8"/>
        <v>0</v>
      </c>
      <c r="O18" s="26">
        <f t="shared" si="9"/>
        <v>38737715</v>
      </c>
      <c r="P18" s="26">
        <f t="shared" si="10"/>
        <v>95012632.784564808</v>
      </c>
      <c r="Q18" s="26">
        <f t="shared" si="11"/>
        <v>2862064.0999999996</v>
      </c>
      <c r="R18" s="26">
        <f t="shared" si="12"/>
        <v>97874696.884564802</v>
      </c>
      <c r="S18" s="26">
        <f t="shared" si="13"/>
        <v>59136981.884564802</v>
      </c>
      <c r="T18" s="34"/>
      <c r="U18" s="29">
        <f t="shared" si="14"/>
        <v>-142789.12978295982</v>
      </c>
      <c r="V18" s="26">
        <f t="shared" si="15"/>
        <v>0</v>
      </c>
      <c r="W18" s="29">
        <f t="shared" si="16"/>
        <v>0</v>
      </c>
    </row>
    <row r="19" spans="1:23" x14ac:dyDescent="0.25">
      <c r="A19" s="12">
        <v>1923</v>
      </c>
      <c r="B19" s="12" t="s">
        <v>71</v>
      </c>
      <c r="C19" s="12" t="s">
        <v>74</v>
      </c>
      <c r="D19" s="12">
        <v>1902</v>
      </c>
      <c r="E19" s="26">
        <f t="shared" si="0"/>
        <v>37024306</v>
      </c>
      <c r="F19" s="26">
        <f t="shared" si="1"/>
        <v>0</v>
      </c>
      <c r="G19" s="26">
        <f t="shared" si="2"/>
        <v>37024306</v>
      </c>
      <c r="H19" s="26">
        <f t="shared" si="3"/>
        <v>66926592.187081449</v>
      </c>
      <c r="I19" s="26">
        <f t="shared" si="4"/>
        <v>2529988.2999999998</v>
      </c>
      <c r="J19" s="26">
        <f t="shared" si="5"/>
        <v>69456580.487081453</v>
      </c>
      <c r="K19" s="26">
        <f t="shared" si="6"/>
        <v>32432274.487081453</v>
      </c>
      <c r="L19" s="14"/>
      <c r="M19" s="26">
        <f t="shared" si="7"/>
        <v>37024306</v>
      </c>
      <c r="N19" s="26">
        <f t="shared" si="8"/>
        <v>0</v>
      </c>
      <c r="O19" s="26">
        <f t="shared" si="9"/>
        <v>37024306</v>
      </c>
      <c r="P19" s="26">
        <f t="shared" si="10"/>
        <v>66826162.913946234</v>
      </c>
      <c r="Q19" s="26">
        <f t="shared" si="11"/>
        <v>2529988.2999999998</v>
      </c>
      <c r="R19" s="26">
        <f t="shared" si="12"/>
        <v>69356151.213946238</v>
      </c>
      <c r="S19" s="26">
        <f t="shared" si="13"/>
        <v>32331845.213946238</v>
      </c>
      <c r="T19" s="34"/>
      <c r="U19" s="29">
        <f t="shared" si="14"/>
        <v>-100429.27313521504</v>
      </c>
      <c r="V19" s="26">
        <f t="shared" si="15"/>
        <v>0</v>
      </c>
      <c r="W19" s="29">
        <f t="shared" si="16"/>
        <v>0</v>
      </c>
    </row>
    <row r="20" spans="1:23" x14ac:dyDescent="0.25">
      <c r="A20" s="12">
        <v>1924</v>
      </c>
      <c r="B20" s="12" t="s">
        <v>71</v>
      </c>
      <c r="C20" s="12" t="s">
        <v>76</v>
      </c>
      <c r="D20" s="12">
        <v>1902</v>
      </c>
      <c r="E20" s="26">
        <f t="shared" si="0"/>
        <v>70550950</v>
      </c>
      <c r="F20" s="26">
        <f t="shared" si="1"/>
        <v>0</v>
      </c>
      <c r="G20" s="26">
        <f t="shared" si="2"/>
        <v>70550950</v>
      </c>
      <c r="H20" s="26">
        <f t="shared" si="3"/>
        <v>174519701.79263964</v>
      </c>
      <c r="I20" s="26">
        <f t="shared" si="4"/>
        <v>10897527.899999999</v>
      </c>
      <c r="J20" s="26">
        <f t="shared" si="5"/>
        <v>185417229.69263965</v>
      </c>
      <c r="K20" s="26">
        <f t="shared" si="6"/>
        <v>114866279.69263965</v>
      </c>
      <c r="L20" s="14"/>
      <c r="M20" s="26">
        <f t="shared" si="7"/>
        <v>70550950</v>
      </c>
      <c r="N20" s="26">
        <f t="shared" si="8"/>
        <v>0</v>
      </c>
      <c r="O20" s="26">
        <f t="shared" si="9"/>
        <v>70550950</v>
      </c>
      <c r="P20" s="26">
        <f t="shared" si="10"/>
        <v>174257819.53887397</v>
      </c>
      <c r="Q20" s="26">
        <f t="shared" si="11"/>
        <v>10897527.899999999</v>
      </c>
      <c r="R20" s="26">
        <f t="shared" si="12"/>
        <v>185155347.43887398</v>
      </c>
      <c r="S20" s="26">
        <f t="shared" si="13"/>
        <v>114604397.43887398</v>
      </c>
      <c r="T20" s="34"/>
      <c r="U20" s="29">
        <f t="shared" si="14"/>
        <v>-261882.25376567245</v>
      </c>
      <c r="V20" s="26">
        <f t="shared" si="15"/>
        <v>0</v>
      </c>
      <c r="W20" s="29">
        <f t="shared" si="16"/>
        <v>0</v>
      </c>
    </row>
    <row r="21" spans="1:23" x14ac:dyDescent="0.25">
      <c r="A21" s="12">
        <v>1925</v>
      </c>
      <c r="B21" s="12" t="s">
        <v>71</v>
      </c>
      <c r="C21" s="12" t="s">
        <v>78</v>
      </c>
      <c r="D21" s="12">
        <v>1902</v>
      </c>
      <c r="E21" s="26">
        <f t="shared" si="0"/>
        <v>9059001</v>
      </c>
      <c r="F21" s="26">
        <f t="shared" si="1"/>
        <v>0</v>
      </c>
      <c r="G21" s="26">
        <f t="shared" si="2"/>
        <v>9059001</v>
      </c>
      <c r="H21" s="26">
        <f t="shared" si="3"/>
        <v>27220877.185437161</v>
      </c>
      <c r="I21" s="26">
        <f t="shared" si="4"/>
        <v>1471405.5999999999</v>
      </c>
      <c r="J21" s="26">
        <f t="shared" si="5"/>
        <v>28692282.785437163</v>
      </c>
      <c r="K21" s="26">
        <f t="shared" si="6"/>
        <v>19633281.785437163</v>
      </c>
      <c r="L21" s="14"/>
      <c r="M21" s="26">
        <f t="shared" si="7"/>
        <v>9059001</v>
      </c>
      <c r="N21" s="26">
        <f t="shared" si="8"/>
        <v>0</v>
      </c>
      <c r="O21" s="26">
        <f t="shared" si="9"/>
        <v>9059001</v>
      </c>
      <c r="P21" s="26">
        <f t="shared" si="10"/>
        <v>27180029.850760467</v>
      </c>
      <c r="Q21" s="26">
        <f t="shared" si="11"/>
        <v>1471405.5999999999</v>
      </c>
      <c r="R21" s="26">
        <f t="shared" si="12"/>
        <v>28651435.450760469</v>
      </c>
      <c r="S21" s="26">
        <f t="shared" si="13"/>
        <v>19592434.450760469</v>
      </c>
      <c r="T21" s="34"/>
      <c r="U21" s="29">
        <f t="shared" si="14"/>
        <v>-40847.334676694125</v>
      </c>
      <c r="V21" s="26">
        <f t="shared" si="15"/>
        <v>0</v>
      </c>
      <c r="W21" s="29">
        <f t="shared" si="16"/>
        <v>0</v>
      </c>
    </row>
    <row r="22" spans="1:23" x14ac:dyDescent="0.25">
      <c r="A22" s="12">
        <v>1926</v>
      </c>
      <c r="B22" s="12" t="s">
        <v>71</v>
      </c>
      <c r="C22" s="12" t="s">
        <v>80</v>
      </c>
      <c r="D22" s="12">
        <v>1902</v>
      </c>
      <c r="E22" s="26">
        <f t="shared" si="0"/>
        <v>16227608</v>
      </c>
      <c r="F22" s="26">
        <f t="shared" si="1"/>
        <v>0</v>
      </c>
      <c r="G22" s="26">
        <f t="shared" si="2"/>
        <v>16227608</v>
      </c>
      <c r="H22" s="26">
        <f t="shared" si="3"/>
        <v>43651044.195256591</v>
      </c>
      <c r="I22" s="26">
        <f t="shared" si="4"/>
        <v>2411237.5</v>
      </c>
      <c r="J22" s="26">
        <f t="shared" si="5"/>
        <v>46062281.695256591</v>
      </c>
      <c r="K22" s="26">
        <f t="shared" si="6"/>
        <v>29834673.695256591</v>
      </c>
      <c r="L22" s="14"/>
      <c r="M22" s="26">
        <f t="shared" si="7"/>
        <v>16227608</v>
      </c>
      <c r="N22" s="26">
        <f t="shared" si="8"/>
        <v>0</v>
      </c>
      <c r="O22" s="26">
        <f t="shared" si="9"/>
        <v>16227608</v>
      </c>
      <c r="P22" s="26">
        <f t="shared" si="10"/>
        <v>43585541.941266604</v>
      </c>
      <c r="Q22" s="26">
        <f t="shared" si="11"/>
        <v>2411237.5</v>
      </c>
      <c r="R22" s="26">
        <f t="shared" si="12"/>
        <v>45996779.441266604</v>
      </c>
      <c r="S22" s="26">
        <f t="shared" si="13"/>
        <v>29769171.441266604</v>
      </c>
      <c r="T22" s="34"/>
      <c r="U22" s="29">
        <f t="shared" si="14"/>
        <v>-65502.253989987075</v>
      </c>
      <c r="V22" s="26">
        <f t="shared" si="15"/>
        <v>0</v>
      </c>
      <c r="W22" s="29">
        <f t="shared" si="16"/>
        <v>0</v>
      </c>
    </row>
    <row r="23" spans="1:23" x14ac:dyDescent="0.25">
      <c r="A23" s="12">
        <v>1927</v>
      </c>
      <c r="B23" s="12" t="s">
        <v>71</v>
      </c>
      <c r="C23" s="12" t="s">
        <v>82</v>
      </c>
      <c r="D23" s="12">
        <v>1902</v>
      </c>
      <c r="E23" s="26">
        <f t="shared" si="0"/>
        <v>2014948</v>
      </c>
      <c r="F23" s="26">
        <f t="shared" si="1"/>
        <v>0</v>
      </c>
      <c r="G23" s="26">
        <f t="shared" si="2"/>
        <v>2014948</v>
      </c>
      <c r="H23" s="26">
        <f t="shared" si="3"/>
        <v>6532489.2011705367</v>
      </c>
      <c r="I23" s="26">
        <f t="shared" si="4"/>
        <v>378382.19999999995</v>
      </c>
      <c r="J23" s="26">
        <f t="shared" si="5"/>
        <v>6910871.4011705369</v>
      </c>
      <c r="K23" s="26">
        <f t="shared" si="6"/>
        <v>4895923.4011705369</v>
      </c>
      <c r="L23" s="14"/>
      <c r="M23" s="26">
        <f t="shared" si="7"/>
        <v>2014948</v>
      </c>
      <c r="N23" s="26">
        <f t="shared" si="8"/>
        <v>0</v>
      </c>
      <c r="O23" s="26">
        <f t="shared" si="9"/>
        <v>2014948</v>
      </c>
      <c r="P23" s="26">
        <f t="shared" si="10"/>
        <v>6522686.6231399197</v>
      </c>
      <c r="Q23" s="26">
        <f t="shared" si="11"/>
        <v>378382.19999999995</v>
      </c>
      <c r="R23" s="26">
        <f t="shared" si="12"/>
        <v>6901068.8231399199</v>
      </c>
      <c r="S23" s="26">
        <f t="shared" si="13"/>
        <v>4886120.8231399199</v>
      </c>
      <c r="T23" s="34"/>
      <c r="U23" s="29">
        <f t="shared" si="14"/>
        <v>-9802.5780306169763</v>
      </c>
      <c r="V23" s="26">
        <f t="shared" si="15"/>
        <v>0</v>
      </c>
      <c r="W23" s="29">
        <f t="shared" si="16"/>
        <v>0</v>
      </c>
    </row>
    <row r="24" spans="1:23" x14ac:dyDescent="0.25">
      <c r="A24" s="12">
        <v>1928</v>
      </c>
      <c r="B24" s="12" t="s">
        <v>71</v>
      </c>
      <c r="C24" s="12" t="s">
        <v>84</v>
      </c>
      <c r="D24" s="12">
        <v>1902</v>
      </c>
      <c r="E24" s="26">
        <f t="shared" si="0"/>
        <v>28720806</v>
      </c>
      <c r="F24" s="26">
        <f t="shared" si="1"/>
        <v>0</v>
      </c>
      <c r="G24" s="26">
        <f t="shared" si="2"/>
        <v>28720806</v>
      </c>
      <c r="H24" s="26">
        <f t="shared" si="3"/>
        <v>78269441.450634137</v>
      </c>
      <c r="I24" s="26">
        <f t="shared" si="4"/>
        <v>4544183</v>
      </c>
      <c r="J24" s="26">
        <f t="shared" si="5"/>
        <v>82813624.450634137</v>
      </c>
      <c r="K24" s="26">
        <f t="shared" si="6"/>
        <v>54092818.450634137</v>
      </c>
      <c r="L24" s="14"/>
      <c r="M24" s="26">
        <f t="shared" si="7"/>
        <v>28720806</v>
      </c>
      <c r="N24" s="26">
        <f t="shared" si="8"/>
        <v>0</v>
      </c>
      <c r="O24" s="26">
        <f t="shared" si="9"/>
        <v>28720806</v>
      </c>
      <c r="P24" s="26">
        <f t="shared" si="10"/>
        <v>78151991.228581697</v>
      </c>
      <c r="Q24" s="26">
        <f t="shared" si="11"/>
        <v>4544183</v>
      </c>
      <c r="R24" s="26">
        <f t="shared" si="12"/>
        <v>82696174.228581697</v>
      </c>
      <c r="S24" s="26">
        <f t="shared" si="13"/>
        <v>53975368.228581697</v>
      </c>
      <c r="T24" s="34"/>
      <c r="U24" s="29">
        <f t="shared" si="14"/>
        <v>-117450.22205244005</v>
      </c>
      <c r="V24" s="26">
        <f t="shared" si="15"/>
        <v>0</v>
      </c>
      <c r="W24" s="29">
        <f t="shared" si="16"/>
        <v>0</v>
      </c>
    </row>
    <row r="25" spans="1:23" x14ac:dyDescent="0.25">
      <c r="A25" s="12">
        <v>1929</v>
      </c>
      <c r="B25" s="12" t="s">
        <v>71</v>
      </c>
      <c r="C25" s="12" t="s">
        <v>86</v>
      </c>
      <c r="D25" s="12">
        <v>1902</v>
      </c>
      <c r="E25" s="26">
        <f t="shared" si="0"/>
        <v>15820706</v>
      </c>
      <c r="F25" s="26">
        <f t="shared" si="1"/>
        <v>0</v>
      </c>
      <c r="G25" s="26">
        <f t="shared" si="2"/>
        <v>15820706</v>
      </c>
      <c r="H25" s="26">
        <f t="shared" si="3"/>
        <v>47631702.81445992</v>
      </c>
      <c r="I25" s="26">
        <f t="shared" si="4"/>
        <v>2402116.5</v>
      </c>
      <c r="J25" s="26">
        <f t="shared" si="5"/>
        <v>50033819.31445992</v>
      </c>
      <c r="K25" s="26">
        <f t="shared" si="6"/>
        <v>34213113.31445992</v>
      </c>
      <c r="L25" s="14"/>
      <c r="M25" s="26">
        <f t="shared" si="7"/>
        <v>15820706</v>
      </c>
      <c r="N25" s="26">
        <f t="shared" si="8"/>
        <v>0</v>
      </c>
      <c r="O25" s="26">
        <f t="shared" si="9"/>
        <v>15820706</v>
      </c>
      <c r="P25" s="26">
        <f t="shared" si="10"/>
        <v>47560227.230009466</v>
      </c>
      <c r="Q25" s="26">
        <f t="shared" si="11"/>
        <v>2402116.5</v>
      </c>
      <c r="R25" s="26">
        <f t="shared" si="12"/>
        <v>49962343.730009466</v>
      </c>
      <c r="S25" s="26">
        <f t="shared" si="13"/>
        <v>34141637.730009466</v>
      </c>
      <c r="T25" s="34"/>
      <c r="U25" s="29">
        <f t="shared" si="14"/>
        <v>-71475.58445045352</v>
      </c>
      <c r="V25" s="26">
        <f t="shared" si="15"/>
        <v>0</v>
      </c>
      <c r="W25" s="29">
        <f t="shared" si="16"/>
        <v>0</v>
      </c>
    </row>
    <row r="26" spans="1:23" x14ac:dyDescent="0.25">
      <c r="A26" s="12">
        <v>1930</v>
      </c>
      <c r="B26" s="12" t="s">
        <v>71</v>
      </c>
      <c r="C26" s="12" t="s">
        <v>88</v>
      </c>
      <c r="D26" s="12">
        <v>1902</v>
      </c>
      <c r="E26" s="26">
        <f t="shared" si="0"/>
        <v>6928736</v>
      </c>
      <c r="F26" s="26">
        <f t="shared" si="1"/>
        <v>0</v>
      </c>
      <c r="G26" s="26">
        <f t="shared" si="2"/>
        <v>6928736</v>
      </c>
      <c r="H26" s="26">
        <f t="shared" si="3"/>
        <v>28485628.656160988</v>
      </c>
      <c r="I26" s="26">
        <f t="shared" si="4"/>
        <v>1104628.7</v>
      </c>
      <c r="J26" s="26">
        <f t="shared" si="5"/>
        <v>29590257.356160987</v>
      </c>
      <c r="K26" s="26">
        <f t="shared" si="6"/>
        <v>22661521.356160987</v>
      </c>
      <c r="L26" s="14"/>
      <c r="M26" s="26">
        <f t="shared" si="7"/>
        <v>6928736</v>
      </c>
      <c r="N26" s="26">
        <f t="shared" si="8"/>
        <v>0</v>
      </c>
      <c r="O26" s="26">
        <f t="shared" si="9"/>
        <v>6928736</v>
      </c>
      <c r="P26" s="26">
        <f t="shared" si="10"/>
        <v>28442883.449999273</v>
      </c>
      <c r="Q26" s="26">
        <f t="shared" si="11"/>
        <v>1104628.7</v>
      </c>
      <c r="R26" s="26">
        <f t="shared" si="12"/>
        <v>29547512.149999272</v>
      </c>
      <c r="S26" s="26">
        <f t="shared" si="13"/>
        <v>22618776.149999272</v>
      </c>
      <c r="T26" s="34"/>
      <c r="U26" s="29">
        <f t="shared" si="14"/>
        <v>-42745.20616171509</v>
      </c>
      <c r="V26" s="26">
        <f t="shared" si="15"/>
        <v>0</v>
      </c>
      <c r="W26" s="29">
        <f t="shared" si="16"/>
        <v>0</v>
      </c>
    </row>
    <row r="27" spans="1:23" x14ac:dyDescent="0.25">
      <c r="A27" s="12">
        <v>1931</v>
      </c>
      <c r="B27" s="12" t="s">
        <v>71</v>
      </c>
      <c r="C27" s="12" t="s">
        <v>90</v>
      </c>
      <c r="D27" s="12">
        <v>1902</v>
      </c>
      <c r="E27" s="26">
        <f t="shared" si="0"/>
        <v>4490986</v>
      </c>
      <c r="F27" s="26">
        <f t="shared" si="1"/>
        <v>0</v>
      </c>
      <c r="G27" s="26">
        <f t="shared" si="2"/>
        <v>4490986</v>
      </c>
      <c r="H27" s="26">
        <f t="shared" si="3"/>
        <v>19644375.109986588</v>
      </c>
      <c r="I27" s="26">
        <f t="shared" si="4"/>
        <v>711465.29999999993</v>
      </c>
      <c r="J27" s="26">
        <f t="shared" si="5"/>
        <v>20355840.409986589</v>
      </c>
      <c r="K27" s="26">
        <f t="shared" si="6"/>
        <v>15864854.409986589</v>
      </c>
      <c r="L27" s="14"/>
      <c r="M27" s="26">
        <f t="shared" si="7"/>
        <v>4490986</v>
      </c>
      <c r="N27" s="26">
        <f t="shared" si="8"/>
        <v>0</v>
      </c>
      <c r="O27" s="26">
        <f t="shared" si="9"/>
        <v>4490986</v>
      </c>
      <c r="P27" s="26">
        <f t="shared" si="10"/>
        <v>19614896.987030968</v>
      </c>
      <c r="Q27" s="26">
        <f t="shared" si="11"/>
        <v>711465.29999999993</v>
      </c>
      <c r="R27" s="26">
        <f t="shared" si="12"/>
        <v>20326362.287030969</v>
      </c>
      <c r="S27" s="26">
        <f t="shared" si="13"/>
        <v>15835376.287030969</v>
      </c>
      <c r="T27" s="34"/>
      <c r="U27" s="29">
        <f t="shared" si="14"/>
        <v>-29478.122955620289</v>
      </c>
      <c r="V27" s="26">
        <f t="shared" si="15"/>
        <v>0</v>
      </c>
      <c r="W27" s="29">
        <f t="shared" si="16"/>
        <v>0</v>
      </c>
    </row>
    <row r="28" spans="1:23" x14ac:dyDescent="0.25">
      <c r="A28" s="12">
        <v>1933</v>
      </c>
      <c r="B28" s="12" t="s">
        <v>92</v>
      </c>
      <c r="C28" s="12" t="s">
        <v>93</v>
      </c>
      <c r="D28" s="12">
        <v>2230</v>
      </c>
      <c r="E28" s="26">
        <f t="shared" si="0"/>
        <v>8346353</v>
      </c>
      <c r="F28" s="26">
        <f t="shared" si="1"/>
        <v>0</v>
      </c>
      <c r="G28" s="26">
        <f t="shared" si="2"/>
        <v>8346353</v>
      </c>
      <c r="H28" s="26">
        <f t="shared" si="3"/>
        <v>18687231.621055782</v>
      </c>
      <c r="I28" s="26">
        <f t="shared" si="4"/>
        <v>877165.1</v>
      </c>
      <c r="J28" s="26">
        <f t="shared" si="5"/>
        <v>19564396.721055783</v>
      </c>
      <c r="K28" s="26">
        <f t="shared" si="6"/>
        <v>11218043.721055783</v>
      </c>
      <c r="L28" s="14"/>
      <c r="M28" s="26">
        <f t="shared" si="7"/>
        <v>8346353</v>
      </c>
      <c r="N28" s="26">
        <f t="shared" si="8"/>
        <v>0</v>
      </c>
      <c r="O28" s="26">
        <f t="shared" si="9"/>
        <v>8346353</v>
      </c>
      <c r="P28" s="26">
        <f t="shared" si="10"/>
        <v>18659189.776591841</v>
      </c>
      <c r="Q28" s="26">
        <f t="shared" si="11"/>
        <v>877165.1</v>
      </c>
      <c r="R28" s="26">
        <f t="shared" si="12"/>
        <v>19536354.876591843</v>
      </c>
      <c r="S28" s="26">
        <f t="shared" si="13"/>
        <v>11190001.876591843</v>
      </c>
      <c r="T28" s="34"/>
      <c r="U28" s="29">
        <f t="shared" si="14"/>
        <v>-28041.84446394071</v>
      </c>
      <c r="V28" s="26">
        <f t="shared" si="15"/>
        <v>0</v>
      </c>
      <c r="W28" s="29">
        <f t="shared" si="16"/>
        <v>0</v>
      </c>
    </row>
    <row r="29" spans="1:23" x14ac:dyDescent="0.25">
      <c r="A29" s="12">
        <v>1934</v>
      </c>
      <c r="B29" s="12" t="s">
        <v>92</v>
      </c>
      <c r="C29" s="12" t="s">
        <v>95</v>
      </c>
      <c r="D29" s="12">
        <v>2230</v>
      </c>
      <c r="E29" s="26">
        <f t="shared" si="0"/>
        <v>5840380</v>
      </c>
      <c r="F29" s="26">
        <f t="shared" si="1"/>
        <v>-3092328.1207791083</v>
      </c>
      <c r="G29" s="26">
        <f t="shared" si="2"/>
        <v>2748051.8792208917</v>
      </c>
      <c r="H29" s="26">
        <f t="shared" si="3"/>
        <v>2474762.3792208917</v>
      </c>
      <c r="I29" s="26">
        <f t="shared" si="4"/>
        <v>273289.5</v>
      </c>
      <c r="J29" s="26">
        <f t="shared" si="5"/>
        <v>2748051.8792208917</v>
      </c>
      <c r="K29" s="26">
        <f t="shared" si="6"/>
        <v>0</v>
      </c>
      <c r="L29" s="14"/>
      <c r="M29" s="26">
        <f t="shared" si="7"/>
        <v>5840380</v>
      </c>
      <c r="N29" s="26">
        <f t="shared" si="8"/>
        <v>-3096041.7206921708</v>
      </c>
      <c r="O29" s="26">
        <f t="shared" si="9"/>
        <v>2744338.2793078292</v>
      </c>
      <c r="P29" s="26">
        <f t="shared" si="10"/>
        <v>2471048.7793078292</v>
      </c>
      <c r="Q29" s="26">
        <f t="shared" si="11"/>
        <v>273289.5</v>
      </c>
      <c r="R29" s="26">
        <f t="shared" si="12"/>
        <v>2744338.2793078292</v>
      </c>
      <c r="S29" s="26">
        <f t="shared" si="13"/>
        <v>0</v>
      </c>
      <c r="T29" s="34"/>
      <c r="U29" s="29">
        <f t="shared" si="14"/>
        <v>0</v>
      </c>
      <c r="V29" s="26">
        <f t="shared" si="15"/>
        <v>0</v>
      </c>
      <c r="W29" s="29">
        <f t="shared" si="16"/>
        <v>0</v>
      </c>
    </row>
    <row r="30" spans="1:23" x14ac:dyDescent="0.25">
      <c r="A30" s="12">
        <v>1935</v>
      </c>
      <c r="B30" s="12" t="s">
        <v>92</v>
      </c>
      <c r="C30" s="12" t="s">
        <v>97</v>
      </c>
      <c r="D30" s="12">
        <v>2230</v>
      </c>
      <c r="E30" s="26">
        <f t="shared" si="0"/>
        <v>19203266</v>
      </c>
      <c r="F30" s="26">
        <f t="shared" si="1"/>
        <v>-1706846.388892822</v>
      </c>
      <c r="G30" s="26">
        <f t="shared" si="2"/>
        <v>17496419.611107178</v>
      </c>
      <c r="H30" s="26">
        <f t="shared" si="3"/>
        <v>16871560.411107179</v>
      </c>
      <c r="I30" s="26">
        <f t="shared" si="4"/>
        <v>624859.19999999995</v>
      </c>
      <c r="J30" s="26">
        <f t="shared" si="5"/>
        <v>17496419.611107178</v>
      </c>
      <c r="K30" s="26">
        <f t="shared" si="6"/>
        <v>0</v>
      </c>
      <c r="L30" s="14"/>
      <c r="M30" s="26">
        <f t="shared" si="7"/>
        <v>19203266</v>
      </c>
      <c r="N30" s="26">
        <f t="shared" si="8"/>
        <v>-1732163.6580585353</v>
      </c>
      <c r="O30" s="26">
        <f t="shared" si="9"/>
        <v>17471102.341941465</v>
      </c>
      <c r="P30" s="26">
        <f t="shared" si="10"/>
        <v>16846243.141941465</v>
      </c>
      <c r="Q30" s="26">
        <f t="shared" si="11"/>
        <v>624859.19999999995</v>
      </c>
      <c r="R30" s="26">
        <f t="shared" si="12"/>
        <v>17471102.341941465</v>
      </c>
      <c r="S30" s="26">
        <f t="shared" si="13"/>
        <v>0</v>
      </c>
      <c r="T30" s="34"/>
      <c r="U30" s="29">
        <f t="shared" si="14"/>
        <v>0</v>
      </c>
      <c r="V30" s="26">
        <f t="shared" si="15"/>
        <v>0</v>
      </c>
      <c r="W30" s="29">
        <f t="shared" si="16"/>
        <v>0</v>
      </c>
    </row>
    <row r="31" spans="1:23" x14ac:dyDescent="0.25">
      <c r="A31" s="12">
        <v>1936</v>
      </c>
      <c r="B31" s="12" t="s">
        <v>92</v>
      </c>
      <c r="C31" s="12" t="s">
        <v>99</v>
      </c>
      <c r="D31" s="12">
        <v>2230</v>
      </c>
      <c r="E31" s="26">
        <f t="shared" si="0"/>
        <v>4544471</v>
      </c>
      <c r="F31" s="26">
        <f t="shared" si="1"/>
        <v>0</v>
      </c>
      <c r="G31" s="26">
        <f t="shared" si="2"/>
        <v>4544471</v>
      </c>
      <c r="H31" s="26">
        <f t="shared" si="3"/>
        <v>10528536.893590571</v>
      </c>
      <c r="I31" s="26">
        <f t="shared" si="4"/>
        <v>520914.1</v>
      </c>
      <c r="J31" s="26">
        <f t="shared" si="5"/>
        <v>11049450.993590571</v>
      </c>
      <c r="K31" s="26">
        <f t="shared" si="6"/>
        <v>6504979.993590571</v>
      </c>
      <c r="L31" s="14"/>
      <c r="M31" s="26">
        <f t="shared" si="7"/>
        <v>4544471</v>
      </c>
      <c r="N31" s="26">
        <f t="shared" si="8"/>
        <v>0</v>
      </c>
      <c r="O31" s="26">
        <f t="shared" si="9"/>
        <v>4544471</v>
      </c>
      <c r="P31" s="26">
        <f t="shared" si="10"/>
        <v>10512737.89243353</v>
      </c>
      <c r="Q31" s="26">
        <f t="shared" si="11"/>
        <v>520914.1</v>
      </c>
      <c r="R31" s="26">
        <f t="shared" si="12"/>
        <v>11033651.992433529</v>
      </c>
      <c r="S31" s="26">
        <f t="shared" si="13"/>
        <v>6489180.9924335293</v>
      </c>
      <c r="T31" s="34"/>
      <c r="U31" s="29">
        <f t="shared" si="14"/>
        <v>-15799.001157041639</v>
      </c>
      <c r="V31" s="26">
        <f t="shared" si="15"/>
        <v>0</v>
      </c>
      <c r="W31" s="29">
        <f t="shared" si="16"/>
        <v>0</v>
      </c>
    </row>
    <row r="32" spans="1:23" x14ac:dyDescent="0.25">
      <c r="A32" s="12">
        <v>1944</v>
      </c>
      <c r="B32" s="12" t="s">
        <v>103</v>
      </c>
      <c r="C32" s="12" t="s">
        <v>104</v>
      </c>
      <c r="D32" s="12">
        <v>2230</v>
      </c>
      <c r="E32" s="26">
        <f t="shared" si="0"/>
        <v>9874749</v>
      </c>
      <c r="F32" s="26">
        <f t="shared" si="1"/>
        <v>0</v>
      </c>
      <c r="G32" s="26">
        <f t="shared" si="2"/>
        <v>9874749</v>
      </c>
      <c r="H32" s="26">
        <f t="shared" si="3"/>
        <v>23235588.690561272</v>
      </c>
      <c r="I32" s="26">
        <f t="shared" si="4"/>
        <v>1110301.5</v>
      </c>
      <c r="J32" s="26">
        <f t="shared" si="5"/>
        <v>24345890.190561272</v>
      </c>
      <c r="K32" s="26">
        <f t="shared" si="6"/>
        <v>14471141.190561272</v>
      </c>
      <c r="L32" s="14"/>
      <c r="M32" s="26">
        <f t="shared" si="7"/>
        <v>9874749</v>
      </c>
      <c r="N32" s="26">
        <f t="shared" si="8"/>
        <v>0</v>
      </c>
      <c r="O32" s="26">
        <f t="shared" si="9"/>
        <v>9874749</v>
      </c>
      <c r="P32" s="26">
        <f t="shared" si="10"/>
        <v>23200721.63388313</v>
      </c>
      <c r="Q32" s="26">
        <f t="shared" si="11"/>
        <v>1110301.5</v>
      </c>
      <c r="R32" s="26">
        <f t="shared" si="12"/>
        <v>24311023.13388313</v>
      </c>
      <c r="S32" s="26">
        <f t="shared" si="13"/>
        <v>14436274.13388313</v>
      </c>
      <c r="T32" s="34"/>
      <c r="U32" s="29">
        <f t="shared" si="14"/>
        <v>-34867.056678142399</v>
      </c>
      <c r="V32" s="26">
        <f t="shared" si="15"/>
        <v>0</v>
      </c>
      <c r="W32" s="29">
        <f t="shared" si="16"/>
        <v>0</v>
      </c>
    </row>
    <row r="33" spans="1:23" x14ac:dyDescent="0.25">
      <c r="A33" s="12">
        <v>1945</v>
      </c>
      <c r="B33" s="12" t="s">
        <v>103</v>
      </c>
      <c r="C33" s="12" t="s">
        <v>106</v>
      </c>
      <c r="D33" s="12">
        <v>2230</v>
      </c>
      <c r="E33" s="26">
        <f t="shared" si="0"/>
        <v>3617865</v>
      </c>
      <c r="F33" s="26">
        <f t="shared" si="1"/>
        <v>0</v>
      </c>
      <c r="G33" s="26">
        <f t="shared" si="2"/>
        <v>3617865</v>
      </c>
      <c r="H33" s="26">
        <f t="shared" si="3"/>
        <v>7820666.8917059219</v>
      </c>
      <c r="I33" s="26">
        <f t="shared" si="4"/>
        <v>832645.60000000009</v>
      </c>
      <c r="J33" s="26">
        <f t="shared" si="5"/>
        <v>8653312.4917059224</v>
      </c>
      <c r="K33" s="26">
        <f t="shared" si="6"/>
        <v>5035447.4917059224</v>
      </c>
      <c r="L33" s="14"/>
      <c r="M33" s="26">
        <f t="shared" si="7"/>
        <v>3617865</v>
      </c>
      <c r="N33" s="26">
        <f t="shared" si="8"/>
        <v>0</v>
      </c>
      <c r="O33" s="26">
        <f t="shared" si="9"/>
        <v>3617865</v>
      </c>
      <c r="P33" s="26">
        <f t="shared" si="10"/>
        <v>7808931.2890747422</v>
      </c>
      <c r="Q33" s="26">
        <f t="shared" si="11"/>
        <v>832645.60000000009</v>
      </c>
      <c r="R33" s="26">
        <f t="shared" si="12"/>
        <v>8641576.8890747428</v>
      </c>
      <c r="S33" s="26">
        <f t="shared" si="13"/>
        <v>5023711.8890747428</v>
      </c>
      <c r="T33" s="34"/>
      <c r="U33" s="29">
        <f t="shared" si="14"/>
        <v>-11735.602631179616</v>
      </c>
      <c r="V33" s="26">
        <f t="shared" si="15"/>
        <v>0</v>
      </c>
      <c r="W33" s="29">
        <f t="shared" si="16"/>
        <v>0</v>
      </c>
    </row>
    <row r="34" spans="1:23" x14ac:dyDescent="0.25">
      <c r="A34" s="12">
        <v>1946</v>
      </c>
      <c r="B34" s="12" t="s">
        <v>103</v>
      </c>
      <c r="C34" s="12" t="s">
        <v>108</v>
      </c>
      <c r="D34" s="12">
        <v>2230</v>
      </c>
      <c r="E34" s="26">
        <f t="shared" si="0"/>
        <v>4042628</v>
      </c>
      <c r="F34" s="26">
        <f t="shared" si="1"/>
        <v>0</v>
      </c>
      <c r="G34" s="26">
        <f t="shared" si="2"/>
        <v>4042628</v>
      </c>
      <c r="H34" s="26">
        <f t="shared" si="3"/>
        <v>8876163.3108665384</v>
      </c>
      <c r="I34" s="26">
        <f t="shared" si="4"/>
        <v>846417.60000000009</v>
      </c>
      <c r="J34" s="26">
        <f t="shared" si="5"/>
        <v>9722580.9108665381</v>
      </c>
      <c r="K34" s="26">
        <f t="shared" si="6"/>
        <v>5679952.9108665381</v>
      </c>
      <c r="L34" s="14"/>
      <c r="M34" s="26">
        <f t="shared" si="7"/>
        <v>4042628</v>
      </c>
      <c r="N34" s="26">
        <f t="shared" si="8"/>
        <v>0</v>
      </c>
      <c r="O34" s="26">
        <f t="shared" si="9"/>
        <v>4042628</v>
      </c>
      <c r="P34" s="26">
        <f t="shared" si="10"/>
        <v>8862843.842469763</v>
      </c>
      <c r="Q34" s="26">
        <f t="shared" si="11"/>
        <v>846417.60000000009</v>
      </c>
      <c r="R34" s="26">
        <f t="shared" si="12"/>
        <v>9709261.4424697626</v>
      </c>
      <c r="S34" s="26">
        <f t="shared" si="13"/>
        <v>5666633.4424697626</v>
      </c>
      <c r="T34" s="34"/>
      <c r="U34" s="29">
        <f t="shared" si="14"/>
        <v>-13319.468396775424</v>
      </c>
      <c r="V34" s="26">
        <f t="shared" si="15"/>
        <v>0</v>
      </c>
      <c r="W34" s="29">
        <f t="shared" si="16"/>
        <v>0</v>
      </c>
    </row>
    <row r="35" spans="1:23" x14ac:dyDescent="0.25">
      <c r="A35" s="12">
        <v>1947</v>
      </c>
      <c r="B35" s="12" t="s">
        <v>103</v>
      </c>
      <c r="C35" s="12" t="s">
        <v>110</v>
      </c>
      <c r="D35" s="12">
        <v>2230</v>
      </c>
      <c r="E35" s="26">
        <f t="shared" si="0"/>
        <v>3735941</v>
      </c>
      <c r="F35" s="26">
        <f t="shared" si="1"/>
        <v>0</v>
      </c>
      <c r="G35" s="26">
        <f t="shared" si="2"/>
        <v>3735941</v>
      </c>
      <c r="H35" s="26">
        <f t="shared" si="3"/>
        <v>6523478.8533898219</v>
      </c>
      <c r="I35" s="26">
        <f t="shared" si="4"/>
        <v>647441.60000000009</v>
      </c>
      <c r="J35" s="26">
        <f t="shared" si="5"/>
        <v>7170920.4533898216</v>
      </c>
      <c r="K35" s="26">
        <f t="shared" si="6"/>
        <v>3434979.4533898216</v>
      </c>
      <c r="L35" s="14"/>
      <c r="M35" s="26">
        <f t="shared" si="7"/>
        <v>3735941</v>
      </c>
      <c r="N35" s="26">
        <f t="shared" si="8"/>
        <v>0</v>
      </c>
      <c r="O35" s="26">
        <f t="shared" si="9"/>
        <v>3735941</v>
      </c>
      <c r="P35" s="26">
        <f t="shared" si="10"/>
        <v>6513689.7961832704</v>
      </c>
      <c r="Q35" s="26">
        <f t="shared" si="11"/>
        <v>647441.60000000009</v>
      </c>
      <c r="R35" s="26">
        <f t="shared" si="12"/>
        <v>7161131.396183271</v>
      </c>
      <c r="S35" s="26">
        <f t="shared" si="13"/>
        <v>3425190.396183271</v>
      </c>
      <c r="T35" s="34"/>
      <c r="U35" s="29">
        <f t="shared" si="14"/>
        <v>-9789.057206550613</v>
      </c>
      <c r="V35" s="26">
        <f t="shared" si="15"/>
        <v>0</v>
      </c>
      <c r="W35" s="29">
        <f t="shared" si="16"/>
        <v>0</v>
      </c>
    </row>
    <row r="36" spans="1:23" x14ac:dyDescent="0.25">
      <c r="A36" s="12">
        <v>1948</v>
      </c>
      <c r="B36" s="12" t="s">
        <v>103</v>
      </c>
      <c r="C36" s="12" t="s">
        <v>112</v>
      </c>
      <c r="D36" s="12">
        <v>2230</v>
      </c>
      <c r="E36" s="26">
        <f t="shared" si="0"/>
        <v>9666239</v>
      </c>
      <c r="F36" s="26">
        <f t="shared" si="1"/>
        <v>0</v>
      </c>
      <c r="G36" s="26">
        <f t="shared" si="2"/>
        <v>9666239</v>
      </c>
      <c r="H36" s="26">
        <f t="shared" si="3"/>
        <v>28294959.12838864</v>
      </c>
      <c r="I36" s="26">
        <f t="shared" si="4"/>
        <v>992555.89999999991</v>
      </c>
      <c r="J36" s="26">
        <f t="shared" si="5"/>
        <v>29287515.028388638</v>
      </c>
      <c r="K36" s="26">
        <f t="shared" si="6"/>
        <v>19621276.028388638</v>
      </c>
      <c r="L36" s="14"/>
      <c r="M36" s="26">
        <f t="shared" si="7"/>
        <v>9666239</v>
      </c>
      <c r="N36" s="26">
        <f t="shared" si="8"/>
        <v>0</v>
      </c>
      <c r="O36" s="26">
        <f t="shared" si="9"/>
        <v>9666239</v>
      </c>
      <c r="P36" s="26">
        <f t="shared" si="10"/>
        <v>28252500.038723484</v>
      </c>
      <c r="Q36" s="26">
        <f t="shared" si="11"/>
        <v>992555.89999999991</v>
      </c>
      <c r="R36" s="26">
        <f t="shared" si="12"/>
        <v>29245055.938723482</v>
      </c>
      <c r="S36" s="26">
        <f t="shared" si="13"/>
        <v>19578816.938723482</v>
      </c>
      <c r="T36" s="34"/>
      <c r="U36" s="29">
        <f t="shared" si="14"/>
        <v>-42459.089665155858</v>
      </c>
      <c r="V36" s="26">
        <f t="shared" si="15"/>
        <v>0</v>
      </c>
      <c r="W36" s="29">
        <f t="shared" si="16"/>
        <v>0</v>
      </c>
    </row>
    <row r="37" spans="1:23" x14ac:dyDescent="0.25">
      <c r="A37" s="12">
        <v>1964</v>
      </c>
      <c r="B37" s="12" t="s">
        <v>114</v>
      </c>
      <c r="C37" s="12" t="s">
        <v>115</v>
      </c>
      <c r="D37" s="12">
        <v>1949</v>
      </c>
      <c r="E37" s="26">
        <f t="shared" si="0"/>
        <v>2399895</v>
      </c>
      <c r="F37" s="26">
        <f t="shared" si="1"/>
        <v>0</v>
      </c>
      <c r="G37" s="26">
        <f t="shared" si="2"/>
        <v>2399895</v>
      </c>
      <c r="H37" s="26">
        <f t="shared" si="3"/>
        <v>12926627.839164963</v>
      </c>
      <c r="I37" s="26">
        <f t="shared" si="4"/>
        <v>525731.5</v>
      </c>
      <c r="J37" s="26">
        <f t="shared" si="5"/>
        <v>13452359.339164963</v>
      </c>
      <c r="K37" s="26">
        <f t="shared" si="6"/>
        <v>11052464.339164963</v>
      </c>
      <c r="L37" s="14"/>
      <c r="M37" s="26">
        <f t="shared" si="7"/>
        <v>2394039</v>
      </c>
      <c r="N37" s="26">
        <f t="shared" si="8"/>
        <v>0</v>
      </c>
      <c r="O37" s="26">
        <f t="shared" si="9"/>
        <v>2394039</v>
      </c>
      <c r="P37" s="26">
        <f t="shared" si="10"/>
        <v>12907230.290364811</v>
      </c>
      <c r="Q37" s="26">
        <f t="shared" si="11"/>
        <v>525731.5</v>
      </c>
      <c r="R37" s="26">
        <f t="shared" si="12"/>
        <v>13432961.790364811</v>
      </c>
      <c r="S37" s="26">
        <f t="shared" si="13"/>
        <v>11038922.790364811</v>
      </c>
      <c r="T37" s="34"/>
      <c r="U37" s="29">
        <f t="shared" si="14"/>
        <v>-13541.548800151795</v>
      </c>
      <c r="V37" s="26">
        <f t="shared" si="15"/>
        <v>5856</v>
      </c>
      <c r="W37" s="29">
        <f t="shared" si="16"/>
        <v>0</v>
      </c>
    </row>
    <row r="38" spans="1:23" x14ac:dyDescent="0.25">
      <c r="A38" s="12">
        <v>1965</v>
      </c>
      <c r="B38" s="12" t="s">
        <v>114</v>
      </c>
      <c r="C38" s="12" t="s">
        <v>117</v>
      </c>
      <c r="D38" s="12">
        <v>1949</v>
      </c>
      <c r="E38" s="26">
        <f t="shared" si="0"/>
        <v>9110405</v>
      </c>
      <c r="F38" s="26">
        <f t="shared" si="1"/>
        <v>0</v>
      </c>
      <c r="G38" s="26">
        <f t="shared" si="2"/>
        <v>9110405</v>
      </c>
      <c r="H38" s="26">
        <f t="shared" si="3"/>
        <v>32751570.596486904</v>
      </c>
      <c r="I38" s="26">
        <f t="shared" si="4"/>
        <v>1499301.2999999998</v>
      </c>
      <c r="J38" s="26">
        <f t="shared" si="5"/>
        <v>34250871.896486901</v>
      </c>
      <c r="K38" s="26">
        <f t="shared" si="6"/>
        <v>25140466.896486901</v>
      </c>
      <c r="L38" s="14"/>
      <c r="M38" s="26">
        <f t="shared" si="7"/>
        <v>9110405</v>
      </c>
      <c r="N38" s="26">
        <f t="shared" si="8"/>
        <v>0</v>
      </c>
      <c r="O38" s="26">
        <f t="shared" si="9"/>
        <v>9110405</v>
      </c>
      <c r="P38" s="26">
        <f t="shared" si="10"/>
        <v>32702423.96699997</v>
      </c>
      <c r="Q38" s="26">
        <f t="shared" si="11"/>
        <v>1499301.2999999998</v>
      </c>
      <c r="R38" s="26">
        <f t="shared" si="12"/>
        <v>34201725.266999967</v>
      </c>
      <c r="S38" s="26">
        <f t="shared" si="13"/>
        <v>25091320.266999967</v>
      </c>
      <c r="T38" s="34"/>
      <c r="U38" s="29">
        <f t="shared" si="14"/>
        <v>-49146.629486933351</v>
      </c>
      <c r="V38" s="26">
        <f t="shared" si="15"/>
        <v>0</v>
      </c>
      <c r="W38" s="29">
        <f t="shared" si="16"/>
        <v>0</v>
      </c>
    </row>
    <row r="39" spans="1:23" x14ac:dyDescent="0.25">
      <c r="A39" s="12">
        <v>1966</v>
      </c>
      <c r="B39" s="12" t="s">
        <v>114</v>
      </c>
      <c r="C39" s="12" t="s">
        <v>119</v>
      </c>
      <c r="D39" s="12">
        <v>1949</v>
      </c>
      <c r="E39" s="26">
        <f t="shared" si="0"/>
        <v>5919725</v>
      </c>
      <c r="F39" s="26">
        <f t="shared" si="1"/>
        <v>0</v>
      </c>
      <c r="G39" s="26">
        <f t="shared" si="2"/>
        <v>5919725</v>
      </c>
      <c r="H39" s="26">
        <f t="shared" si="3"/>
        <v>40498523.412981287</v>
      </c>
      <c r="I39" s="26">
        <f t="shared" si="4"/>
        <v>1130959.2</v>
      </c>
      <c r="J39" s="26">
        <f t="shared" si="5"/>
        <v>41629482.61298129</v>
      </c>
      <c r="K39" s="26">
        <f t="shared" si="6"/>
        <v>35709757.61298129</v>
      </c>
      <c r="L39" s="14"/>
      <c r="M39" s="26">
        <f t="shared" si="7"/>
        <v>5905683</v>
      </c>
      <c r="N39" s="26">
        <f t="shared" si="8"/>
        <v>0</v>
      </c>
      <c r="O39" s="26">
        <f t="shared" si="9"/>
        <v>5905683</v>
      </c>
      <c r="P39" s="26">
        <f t="shared" si="10"/>
        <v>40437751.795355126</v>
      </c>
      <c r="Q39" s="26">
        <f t="shared" si="11"/>
        <v>1130959.2</v>
      </c>
      <c r="R39" s="26">
        <f t="shared" si="12"/>
        <v>41568710.995355129</v>
      </c>
      <c r="S39" s="26">
        <f t="shared" si="13"/>
        <v>35663027.995355129</v>
      </c>
      <c r="T39" s="34"/>
      <c r="U39" s="29">
        <f t="shared" si="14"/>
        <v>-46729.617626160383</v>
      </c>
      <c r="V39" s="26">
        <f t="shared" si="15"/>
        <v>14042</v>
      </c>
      <c r="W39" s="29">
        <f t="shared" si="16"/>
        <v>0</v>
      </c>
    </row>
    <row r="40" spans="1:23" x14ac:dyDescent="0.25">
      <c r="A40" s="12">
        <v>1967</v>
      </c>
      <c r="B40" s="12" t="s">
        <v>114</v>
      </c>
      <c r="C40" s="12" t="s">
        <v>121</v>
      </c>
      <c r="D40" s="12">
        <v>1949</v>
      </c>
      <c r="E40" s="26">
        <f t="shared" si="0"/>
        <v>276154</v>
      </c>
      <c r="F40" s="26">
        <f t="shared" si="1"/>
        <v>0</v>
      </c>
      <c r="G40" s="26">
        <f t="shared" si="2"/>
        <v>276154</v>
      </c>
      <c r="H40" s="26">
        <f t="shared" si="3"/>
        <v>1935516.4448835216</v>
      </c>
      <c r="I40" s="26">
        <f t="shared" si="4"/>
        <v>9523.5</v>
      </c>
      <c r="J40" s="26">
        <f t="shared" si="5"/>
        <v>1945039.9448835216</v>
      </c>
      <c r="K40" s="26">
        <f t="shared" si="6"/>
        <v>1668885.9448835216</v>
      </c>
      <c r="L40" s="14"/>
      <c r="M40" s="26">
        <f t="shared" si="7"/>
        <v>275007</v>
      </c>
      <c r="N40" s="26">
        <f t="shared" si="8"/>
        <v>0</v>
      </c>
      <c r="O40" s="26">
        <f t="shared" si="9"/>
        <v>275007</v>
      </c>
      <c r="P40" s="26">
        <f t="shared" si="10"/>
        <v>1932612.0312065557</v>
      </c>
      <c r="Q40" s="26">
        <f t="shared" si="11"/>
        <v>9523.5</v>
      </c>
      <c r="R40" s="26">
        <f t="shared" si="12"/>
        <v>1942135.5312065557</v>
      </c>
      <c r="S40" s="26">
        <f t="shared" si="13"/>
        <v>1667128.5312065557</v>
      </c>
      <c r="T40" s="34"/>
      <c r="U40" s="29">
        <f t="shared" si="14"/>
        <v>-1757.4136769659817</v>
      </c>
      <c r="V40" s="26">
        <f t="shared" si="15"/>
        <v>1147</v>
      </c>
      <c r="W40" s="29">
        <f t="shared" si="16"/>
        <v>0</v>
      </c>
    </row>
    <row r="41" spans="1:23" x14ac:dyDescent="0.25">
      <c r="A41" s="12">
        <v>1968</v>
      </c>
      <c r="B41" s="12" t="s">
        <v>114</v>
      </c>
      <c r="C41" s="12" t="s">
        <v>123</v>
      </c>
      <c r="D41" s="12">
        <v>1949</v>
      </c>
      <c r="E41" s="26">
        <f t="shared" si="0"/>
        <v>1992810</v>
      </c>
      <c r="F41" s="26">
        <f t="shared" si="1"/>
        <v>0</v>
      </c>
      <c r="G41" s="26">
        <f t="shared" si="2"/>
        <v>1992810</v>
      </c>
      <c r="H41" s="26">
        <f t="shared" si="3"/>
        <v>5759271.9471983649</v>
      </c>
      <c r="I41" s="26">
        <f t="shared" si="4"/>
        <v>596468.80000000005</v>
      </c>
      <c r="J41" s="26">
        <f t="shared" si="5"/>
        <v>6355740.7471983647</v>
      </c>
      <c r="K41" s="26">
        <f t="shared" si="6"/>
        <v>4362930.7471983647</v>
      </c>
      <c r="L41" s="14"/>
      <c r="M41" s="26">
        <f t="shared" si="7"/>
        <v>1992810</v>
      </c>
      <c r="N41" s="26">
        <f t="shared" si="8"/>
        <v>0</v>
      </c>
      <c r="O41" s="26">
        <f t="shared" si="9"/>
        <v>1992810</v>
      </c>
      <c r="P41" s="26">
        <f t="shared" si="10"/>
        <v>5750629.6500703664</v>
      </c>
      <c r="Q41" s="26">
        <f t="shared" si="11"/>
        <v>596468.80000000005</v>
      </c>
      <c r="R41" s="26">
        <f t="shared" si="12"/>
        <v>6347098.4500703663</v>
      </c>
      <c r="S41" s="26">
        <f t="shared" si="13"/>
        <v>4354288.4500703663</v>
      </c>
      <c r="T41" s="34"/>
      <c r="U41" s="29">
        <f t="shared" si="14"/>
        <v>-8642.297127998434</v>
      </c>
      <c r="V41" s="26">
        <f t="shared" si="15"/>
        <v>0</v>
      </c>
      <c r="W41" s="29">
        <f t="shared" si="16"/>
        <v>0</v>
      </c>
    </row>
    <row r="42" spans="1:23" x14ac:dyDescent="0.25">
      <c r="A42" s="12">
        <v>1969</v>
      </c>
      <c r="B42" s="12" t="s">
        <v>114</v>
      </c>
      <c r="C42" s="12" t="s">
        <v>125</v>
      </c>
      <c r="D42" s="12">
        <v>1949</v>
      </c>
      <c r="E42" s="26">
        <f t="shared" ref="E42:E73" si="17">IF(ISNA(VLOOKUP($A42,Dist_with,6,FALSE)),0,VLOOKUP($A42,Dist_with,6,FALSE))</f>
        <v>4003667</v>
      </c>
      <c r="F42" s="26">
        <f t="shared" ref="F42:F73" si="18">IF(ISNA(VLOOKUP($A42,Dist_with,7,FALSE)),0,VLOOKUP($A42,Dist_with,7,FALSE))</f>
        <v>0</v>
      </c>
      <c r="G42" s="26">
        <f t="shared" ref="G42:G73" si="19">IF(ISNA(VLOOKUP($A42,Dist_with,8,FALSE)),0,VLOOKUP($A42,Dist_with,8,FALSE))</f>
        <v>4003667</v>
      </c>
      <c r="H42" s="26">
        <f t="shared" ref="H42:H73" si="20">IF(ISNA(VLOOKUP($A42,Dist_with,25,FALSE)),0,VLOOKUP($A42,Dist_with,25,FALSE))</f>
        <v>7595279.7141678343</v>
      </c>
      <c r="I42" s="26">
        <f t="shared" ref="I42:I73" si="21">IF(ISNA(VLOOKUP($A42,Dist_with,26,FALSE)),0,VLOOKUP($A42,Dist_with,26,FALSE))</f>
        <v>345993.19999999995</v>
      </c>
      <c r="J42" s="26">
        <f t="shared" ref="J42:J73" si="22">IF(ISNA(VLOOKUP($A42,Dist_with,27,FALSE)),0,VLOOKUP($A42,Dist_with,27,FALSE))</f>
        <v>7941272.9141678344</v>
      </c>
      <c r="K42" s="26">
        <f t="shared" ref="K42:K73" si="23">IF(ISNA(VLOOKUP($A42,Dist_with,29,FALSE)),0,VLOOKUP($A42,Dist_with,29,FALSE))</f>
        <v>3937605.9141678344</v>
      </c>
      <c r="L42" s="14"/>
      <c r="M42" s="26">
        <f t="shared" ref="M42:M73" si="24">IF(ISNA(VLOOKUP($A42,Dist_without,6,FALSE)),0,VLOOKUP($A42,Dist_without,6,FALSE))</f>
        <v>3999068</v>
      </c>
      <c r="N42" s="26">
        <f t="shared" ref="N42:N73" si="25">IF(ISNA(VLOOKUP($A42,Dist_without,7,FALSE)),0,VLOOKUP($A42,Dist_without,7,FALSE))</f>
        <v>0</v>
      </c>
      <c r="O42" s="26">
        <f t="shared" ref="O42:O73" si="26">IF(ISNA(VLOOKUP($A42,Dist_without,8,FALSE)),0,VLOOKUP($A42,Dist_without,8,FALSE))</f>
        <v>3999068</v>
      </c>
      <c r="P42" s="26">
        <f t="shared" ref="P42:P73" si="27">IF(ISNA(VLOOKUP($A42,Dist_without,25,FALSE)),0,VLOOKUP($A42,Dist_without,25,FALSE))</f>
        <v>7583882.3249384491</v>
      </c>
      <c r="Q42" s="26">
        <f t="shared" ref="Q42:Q73" si="28">IF(ISNA(VLOOKUP($A42,Dist_without,26,FALSE)),0,VLOOKUP($A42,Dist_without,26,FALSE))</f>
        <v>345993.19999999995</v>
      </c>
      <c r="R42" s="26">
        <f t="shared" ref="R42:R73" si="29">IF(ISNA(VLOOKUP($A42,Dist_without,27,FALSE)),0,VLOOKUP($A42,Dist_without,27,FALSE))</f>
        <v>7929875.5249384493</v>
      </c>
      <c r="S42" s="26">
        <f t="shared" ref="S42:S73" si="30">IF(ISNA(VLOOKUP($A42,Dist_without,29,FALSE)),0,VLOOKUP($A42,Dist_without,29,FALSE))</f>
        <v>3930807.5249384493</v>
      </c>
      <c r="T42" s="34"/>
      <c r="U42" s="29">
        <f t="shared" ref="U42:U73" si="31">S42-K42</f>
        <v>-6798.3892293851823</v>
      </c>
      <c r="V42" s="26">
        <f t="shared" ref="V42:V73" si="32">IF(ISNA(VLOOKUP($A42,SSFQImport,148,FALSE)),0,VLOOKUP($A42,SSFQImport,148,FALSE))</f>
        <v>4599</v>
      </c>
      <c r="W42" s="29">
        <f t="shared" ref="W42:W73" si="33">IF(U42&lt;0,0,U42)</f>
        <v>0</v>
      </c>
    </row>
    <row r="43" spans="1:23" x14ac:dyDescent="0.25">
      <c r="A43" s="12">
        <v>1970</v>
      </c>
      <c r="B43" s="12" t="s">
        <v>127</v>
      </c>
      <c r="C43" s="12" t="s">
        <v>128</v>
      </c>
      <c r="D43" s="12">
        <v>1975</v>
      </c>
      <c r="E43" s="26">
        <f t="shared" si="17"/>
        <v>11504334</v>
      </c>
      <c r="F43" s="26">
        <f t="shared" si="18"/>
        <v>0</v>
      </c>
      <c r="G43" s="26">
        <f t="shared" si="19"/>
        <v>11504334</v>
      </c>
      <c r="H43" s="26">
        <f t="shared" si="20"/>
        <v>30465573.478560384</v>
      </c>
      <c r="I43" s="26">
        <f t="shared" si="21"/>
        <v>1172127.5999999999</v>
      </c>
      <c r="J43" s="26">
        <f t="shared" si="22"/>
        <v>31637701.078560386</v>
      </c>
      <c r="K43" s="26">
        <f t="shared" si="23"/>
        <v>20133367.078560386</v>
      </c>
      <c r="L43" s="14"/>
      <c r="M43" s="26">
        <f t="shared" si="24"/>
        <v>11227988</v>
      </c>
      <c r="N43" s="26">
        <f t="shared" si="25"/>
        <v>0</v>
      </c>
      <c r="O43" s="26">
        <f t="shared" si="26"/>
        <v>11227988</v>
      </c>
      <c r="P43" s="26">
        <f t="shared" si="27"/>
        <v>30419857.190010291</v>
      </c>
      <c r="Q43" s="26">
        <f t="shared" si="28"/>
        <v>1172127.5999999999</v>
      </c>
      <c r="R43" s="26">
        <f t="shared" si="29"/>
        <v>31591984.790010292</v>
      </c>
      <c r="S43" s="26">
        <f t="shared" si="30"/>
        <v>20363996.790010292</v>
      </c>
      <c r="T43" s="34"/>
      <c r="U43" s="29">
        <f t="shared" si="31"/>
        <v>230629.71144990623</v>
      </c>
      <c r="V43" s="26">
        <f t="shared" si="32"/>
        <v>276346</v>
      </c>
      <c r="W43" s="29">
        <f t="shared" si="33"/>
        <v>230629.71144990623</v>
      </c>
    </row>
    <row r="44" spans="1:23" x14ac:dyDescent="0.25">
      <c r="A44" s="12">
        <v>1972</v>
      </c>
      <c r="B44" s="12" t="s">
        <v>130</v>
      </c>
      <c r="C44" s="12" t="s">
        <v>131</v>
      </c>
      <c r="D44" s="12">
        <v>1949</v>
      </c>
      <c r="E44" s="26">
        <f t="shared" si="17"/>
        <v>3386866</v>
      </c>
      <c r="F44" s="26">
        <f t="shared" si="18"/>
        <v>0</v>
      </c>
      <c r="G44" s="26">
        <f t="shared" si="19"/>
        <v>3386866</v>
      </c>
      <c r="H44" s="26">
        <f t="shared" si="20"/>
        <v>5295527.8249418335</v>
      </c>
      <c r="I44" s="26">
        <f t="shared" si="21"/>
        <v>232862.69999999998</v>
      </c>
      <c r="J44" s="26">
        <f t="shared" si="22"/>
        <v>5528390.5249418337</v>
      </c>
      <c r="K44" s="26">
        <f t="shared" si="23"/>
        <v>2141524.5249418337</v>
      </c>
      <c r="L44" s="14"/>
      <c r="M44" s="26">
        <f t="shared" si="24"/>
        <v>3306042</v>
      </c>
      <c r="N44" s="26">
        <f t="shared" si="25"/>
        <v>0</v>
      </c>
      <c r="O44" s="26">
        <f t="shared" si="26"/>
        <v>3306042</v>
      </c>
      <c r="P44" s="26">
        <f t="shared" si="27"/>
        <v>5287581.4169006236</v>
      </c>
      <c r="Q44" s="26">
        <f t="shared" si="28"/>
        <v>232862.69999999998</v>
      </c>
      <c r="R44" s="26">
        <f t="shared" si="29"/>
        <v>5520444.1169006238</v>
      </c>
      <c r="S44" s="26">
        <f t="shared" si="30"/>
        <v>2214402.1169006238</v>
      </c>
      <c r="T44" s="34"/>
      <c r="U44" s="29">
        <f t="shared" si="31"/>
        <v>72877.591958790086</v>
      </c>
      <c r="V44" s="26">
        <f t="shared" si="32"/>
        <v>80824</v>
      </c>
      <c r="W44" s="29">
        <f t="shared" si="33"/>
        <v>72877.591958790086</v>
      </c>
    </row>
    <row r="45" spans="1:23" x14ac:dyDescent="0.25">
      <c r="A45" s="12">
        <v>1973</v>
      </c>
      <c r="B45" s="12" t="s">
        <v>130</v>
      </c>
      <c r="C45" s="12" t="s">
        <v>133</v>
      </c>
      <c r="D45" s="12">
        <v>1949</v>
      </c>
      <c r="E45" s="26">
        <f t="shared" si="17"/>
        <v>1925282</v>
      </c>
      <c r="F45" s="26">
        <f t="shared" si="18"/>
        <v>0</v>
      </c>
      <c r="G45" s="26">
        <f t="shared" si="19"/>
        <v>1925282</v>
      </c>
      <c r="H45" s="26">
        <f t="shared" si="20"/>
        <v>3258703.3821455413</v>
      </c>
      <c r="I45" s="26">
        <f t="shared" si="21"/>
        <v>241099.2</v>
      </c>
      <c r="J45" s="26">
        <f t="shared" si="22"/>
        <v>3499802.5821455414</v>
      </c>
      <c r="K45" s="26">
        <f t="shared" si="23"/>
        <v>1574520.5821455414</v>
      </c>
      <c r="L45" s="14"/>
      <c r="M45" s="26">
        <f t="shared" si="24"/>
        <v>1891124</v>
      </c>
      <c r="N45" s="26">
        <f t="shared" si="25"/>
        <v>0</v>
      </c>
      <c r="O45" s="26">
        <f t="shared" si="26"/>
        <v>1891124</v>
      </c>
      <c r="P45" s="26">
        <f t="shared" si="27"/>
        <v>3253813.4093957362</v>
      </c>
      <c r="Q45" s="26">
        <f t="shared" si="28"/>
        <v>241099.2</v>
      </c>
      <c r="R45" s="26">
        <f t="shared" si="29"/>
        <v>3494912.6093957364</v>
      </c>
      <c r="S45" s="26">
        <f t="shared" si="30"/>
        <v>1603788.6093957364</v>
      </c>
      <c r="T45" s="34"/>
      <c r="U45" s="29">
        <f t="shared" si="31"/>
        <v>29268.027250194922</v>
      </c>
      <c r="V45" s="26">
        <f t="shared" si="32"/>
        <v>34158</v>
      </c>
      <c r="W45" s="29">
        <f t="shared" si="33"/>
        <v>29268.027250194922</v>
      </c>
    </row>
    <row r="46" spans="1:23" x14ac:dyDescent="0.25">
      <c r="A46" s="12">
        <v>1974</v>
      </c>
      <c r="B46" s="12" t="s">
        <v>130</v>
      </c>
      <c r="C46" s="12" t="s">
        <v>135</v>
      </c>
      <c r="D46" s="12">
        <v>1949</v>
      </c>
      <c r="E46" s="26">
        <f t="shared" si="17"/>
        <v>6567748</v>
      </c>
      <c r="F46" s="26">
        <f t="shared" si="18"/>
        <v>0</v>
      </c>
      <c r="G46" s="26">
        <f t="shared" si="19"/>
        <v>6567748</v>
      </c>
      <c r="H46" s="26">
        <f t="shared" si="20"/>
        <v>15202233.55302066</v>
      </c>
      <c r="I46" s="26">
        <f t="shared" si="21"/>
        <v>576937.19999999995</v>
      </c>
      <c r="J46" s="26">
        <f t="shared" si="22"/>
        <v>15779170.753020659</v>
      </c>
      <c r="K46" s="26">
        <f t="shared" si="23"/>
        <v>9211422.7530206591</v>
      </c>
      <c r="L46" s="14"/>
      <c r="M46" s="26">
        <f t="shared" si="24"/>
        <v>6304872</v>
      </c>
      <c r="N46" s="26">
        <f t="shared" si="25"/>
        <v>0</v>
      </c>
      <c r="O46" s="26">
        <f t="shared" si="26"/>
        <v>6304872</v>
      </c>
      <c r="P46" s="26">
        <f t="shared" si="27"/>
        <v>15179421.256504891</v>
      </c>
      <c r="Q46" s="26">
        <f t="shared" si="28"/>
        <v>576937.19999999995</v>
      </c>
      <c r="R46" s="26">
        <f t="shared" si="29"/>
        <v>15756358.456504891</v>
      </c>
      <c r="S46" s="26">
        <f t="shared" si="30"/>
        <v>9451486.4565048907</v>
      </c>
      <c r="T46" s="34"/>
      <c r="U46" s="29">
        <f t="shared" si="31"/>
        <v>240063.70348423161</v>
      </c>
      <c r="V46" s="26">
        <f t="shared" si="32"/>
        <v>262876</v>
      </c>
      <c r="W46" s="29">
        <f t="shared" si="33"/>
        <v>240063.70348423161</v>
      </c>
    </row>
    <row r="47" spans="1:23" x14ac:dyDescent="0.25">
      <c r="A47" s="12">
        <v>1976</v>
      </c>
      <c r="B47" s="12" t="s">
        <v>137</v>
      </c>
      <c r="C47" s="12" t="s">
        <v>138</v>
      </c>
      <c r="D47" s="12">
        <v>1975</v>
      </c>
      <c r="E47" s="26">
        <f t="shared" si="17"/>
        <v>88060824</v>
      </c>
      <c r="F47" s="26">
        <f t="shared" si="18"/>
        <v>0</v>
      </c>
      <c r="G47" s="26">
        <f t="shared" si="19"/>
        <v>88060824</v>
      </c>
      <c r="H47" s="26">
        <f t="shared" si="20"/>
        <v>179787461.49208105</v>
      </c>
      <c r="I47" s="26">
        <f t="shared" si="21"/>
        <v>6445425</v>
      </c>
      <c r="J47" s="26">
        <f t="shared" si="22"/>
        <v>186232886.49208105</v>
      </c>
      <c r="K47" s="26">
        <f t="shared" si="23"/>
        <v>98172062.492081046</v>
      </c>
      <c r="L47" s="14"/>
      <c r="M47" s="26">
        <f t="shared" si="24"/>
        <v>88060824</v>
      </c>
      <c r="N47" s="26">
        <f t="shared" si="25"/>
        <v>0</v>
      </c>
      <c r="O47" s="26">
        <f t="shared" si="26"/>
        <v>88060824</v>
      </c>
      <c r="P47" s="26">
        <f t="shared" si="27"/>
        <v>179517674.49880338</v>
      </c>
      <c r="Q47" s="26">
        <f t="shared" si="28"/>
        <v>6445425</v>
      </c>
      <c r="R47" s="26">
        <f t="shared" si="29"/>
        <v>185963099.49880338</v>
      </c>
      <c r="S47" s="26">
        <f t="shared" si="30"/>
        <v>97902275.498803377</v>
      </c>
      <c r="T47" s="34"/>
      <c r="U47" s="29">
        <f t="shared" si="31"/>
        <v>-269786.99327766895</v>
      </c>
      <c r="V47" s="26">
        <f t="shared" si="32"/>
        <v>0</v>
      </c>
      <c r="W47" s="29">
        <f t="shared" si="33"/>
        <v>0</v>
      </c>
    </row>
    <row r="48" spans="1:23" x14ac:dyDescent="0.25">
      <c r="A48" s="12">
        <v>1977</v>
      </c>
      <c r="B48" s="12" t="s">
        <v>137</v>
      </c>
      <c r="C48" s="12" t="s">
        <v>140</v>
      </c>
      <c r="D48" s="12">
        <v>1975</v>
      </c>
      <c r="E48" s="26">
        <f t="shared" si="17"/>
        <v>27031649</v>
      </c>
      <c r="F48" s="26">
        <f t="shared" si="18"/>
        <v>0</v>
      </c>
      <c r="G48" s="26">
        <f t="shared" si="19"/>
        <v>27031649</v>
      </c>
      <c r="H48" s="26">
        <f t="shared" si="20"/>
        <v>72440228.851194978</v>
      </c>
      <c r="I48" s="26">
        <f t="shared" si="21"/>
        <v>2479540</v>
      </c>
      <c r="J48" s="26">
        <f t="shared" si="22"/>
        <v>74919768.851194978</v>
      </c>
      <c r="K48" s="26">
        <f t="shared" si="23"/>
        <v>47888119.851194978</v>
      </c>
      <c r="L48" s="14"/>
      <c r="M48" s="26">
        <f t="shared" si="24"/>
        <v>27031649</v>
      </c>
      <c r="N48" s="26">
        <f t="shared" si="25"/>
        <v>0</v>
      </c>
      <c r="O48" s="26">
        <f t="shared" si="26"/>
        <v>27031649</v>
      </c>
      <c r="P48" s="26">
        <f t="shared" si="27"/>
        <v>72331525.878407463</v>
      </c>
      <c r="Q48" s="26">
        <f t="shared" si="28"/>
        <v>2479540</v>
      </c>
      <c r="R48" s="26">
        <f t="shared" si="29"/>
        <v>74811065.878407463</v>
      </c>
      <c r="S48" s="26">
        <f t="shared" si="30"/>
        <v>47779416.878407463</v>
      </c>
      <c r="T48" s="34"/>
      <c r="U48" s="29">
        <f t="shared" si="31"/>
        <v>-108702.97278751433</v>
      </c>
      <c r="V48" s="26">
        <f t="shared" si="32"/>
        <v>0</v>
      </c>
      <c r="W48" s="29">
        <f t="shared" si="33"/>
        <v>0</v>
      </c>
    </row>
    <row r="49" spans="1:23" x14ac:dyDescent="0.25">
      <c r="A49" s="12">
        <v>1978</v>
      </c>
      <c r="B49" s="12" t="s">
        <v>137</v>
      </c>
      <c r="C49" s="12" t="s">
        <v>142</v>
      </c>
      <c r="D49" s="12">
        <v>1975</v>
      </c>
      <c r="E49" s="26">
        <f t="shared" si="17"/>
        <v>8927699</v>
      </c>
      <c r="F49" s="26">
        <f t="shared" si="18"/>
        <v>0</v>
      </c>
      <c r="G49" s="26">
        <f t="shared" si="19"/>
        <v>8927699</v>
      </c>
      <c r="H49" s="26">
        <f t="shared" si="20"/>
        <v>10668238.653413387</v>
      </c>
      <c r="I49" s="26">
        <f t="shared" si="21"/>
        <v>512280.3</v>
      </c>
      <c r="J49" s="26">
        <f t="shared" si="22"/>
        <v>11180518.953413388</v>
      </c>
      <c r="K49" s="26">
        <f t="shared" si="23"/>
        <v>2252819.9534133878</v>
      </c>
      <c r="L49" s="14"/>
      <c r="M49" s="26">
        <f t="shared" si="24"/>
        <v>8927699</v>
      </c>
      <c r="N49" s="26">
        <f t="shared" si="25"/>
        <v>0</v>
      </c>
      <c r="O49" s="26">
        <f t="shared" si="26"/>
        <v>8927699</v>
      </c>
      <c r="P49" s="26">
        <f t="shared" si="27"/>
        <v>10652230.017405141</v>
      </c>
      <c r="Q49" s="26">
        <f t="shared" si="28"/>
        <v>512280.3</v>
      </c>
      <c r="R49" s="26">
        <f t="shared" si="29"/>
        <v>11164510.317405142</v>
      </c>
      <c r="S49" s="26">
        <f t="shared" si="30"/>
        <v>2236811.3174051419</v>
      </c>
      <c r="T49" s="34"/>
      <c r="U49" s="29">
        <f t="shared" si="31"/>
        <v>-16008.63600824587</v>
      </c>
      <c r="V49" s="26">
        <f t="shared" si="32"/>
        <v>0</v>
      </c>
      <c r="W49" s="29">
        <f t="shared" si="33"/>
        <v>0</v>
      </c>
    </row>
    <row r="50" spans="1:23" x14ac:dyDescent="0.25">
      <c r="A50" s="12">
        <v>1990</v>
      </c>
      <c r="B50" s="12" t="s">
        <v>144</v>
      </c>
      <c r="C50" s="12" t="s">
        <v>145</v>
      </c>
      <c r="D50" s="12">
        <v>1980</v>
      </c>
      <c r="E50" s="26">
        <f t="shared" si="17"/>
        <v>1547755</v>
      </c>
      <c r="F50" s="26">
        <f t="shared" si="18"/>
        <v>0</v>
      </c>
      <c r="G50" s="26">
        <f t="shared" si="19"/>
        <v>1547755</v>
      </c>
      <c r="H50" s="26">
        <f t="shared" si="20"/>
        <v>6728764.5508202761</v>
      </c>
      <c r="I50" s="26">
        <f t="shared" si="21"/>
        <v>259036.4</v>
      </c>
      <c r="J50" s="26">
        <f t="shared" si="22"/>
        <v>6987800.9508202765</v>
      </c>
      <c r="K50" s="26">
        <f t="shared" si="23"/>
        <v>5440045.9508202765</v>
      </c>
      <c r="L50" s="14"/>
      <c r="M50" s="26">
        <f t="shared" si="24"/>
        <v>1480475</v>
      </c>
      <c r="N50" s="26">
        <f t="shared" si="25"/>
        <v>0</v>
      </c>
      <c r="O50" s="26">
        <f t="shared" si="26"/>
        <v>1480475</v>
      </c>
      <c r="P50" s="26">
        <f t="shared" si="27"/>
        <v>6718667.4442613786</v>
      </c>
      <c r="Q50" s="26">
        <f t="shared" si="28"/>
        <v>259036.4</v>
      </c>
      <c r="R50" s="26">
        <f t="shared" si="29"/>
        <v>6977703.844261379</v>
      </c>
      <c r="S50" s="26">
        <f t="shared" si="30"/>
        <v>5497228.844261379</v>
      </c>
      <c r="T50" s="34"/>
      <c r="U50" s="29">
        <f t="shared" si="31"/>
        <v>57182.893441102467</v>
      </c>
      <c r="V50" s="26">
        <f t="shared" si="32"/>
        <v>67280</v>
      </c>
      <c r="W50" s="29">
        <f t="shared" si="33"/>
        <v>57182.893441102467</v>
      </c>
    </row>
    <row r="51" spans="1:23" x14ac:dyDescent="0.25">
      <c r="A51" s="12">
        <v>1991</v>
      </c>
      <c r="B51" s="12" t="s">
        <v>144</v>
      </c>
      <c r="C51" s="12" t="s">
        <v>147</v>
      </c>
      <c r="D51" s="12">
        <v>1980</v>
      </c>
      <c r="E51" s="26">
        <f t="shared" si="17"/>
        <v>18582239</v>
      </c>
      <c r="F51" s="26">
        <f t="shared" si="18"/>
        <v>0</v>
      </c>
      <c r="G51" s="26">
        <f t="shared" si="19"/>
        <v>18582239</v>
      </c>
      <c r="H51" s="26">
        <f t="shared" si="20"/>
        <v>58534978.638336062</v>
      </c>
      <c r="I51" s="26">
        <f t="shared" si="21"/>
        <v>2405191.5999999996</v>
      </c>
      <c r="J51" s="26">
        <f t="shared" si="22"/>
        <v>60940170.238336064</v>
      </c>
      <c r="K51" s="26">
        <f t="shared" si="23"/>
        <v>42357931.238336064</v>
      </c>
      <c r="L51" s="14"/>
      <c r="M51" s="26">
        <f t="shared" si="24"/>
        <v>17964753</v>
      </c>
      <c r="N51" s="26">
        <f t="shared" si="25"/>
        <v>0</v>
      </c>
      <c r="O51" s="26">
        <f t="shared" si="26"/>
        <v>17964753</v>
      </c>
      <c r="P51" s="26">
        <f t="shared" si="27"/>
        <v>58447141.723807372</v>
      </c>
      <c r="Q51" s="26">
        <f t="shared" si="28"/>
        <v>2405191.5999999996</v>
      </c>
      <c r="R51" s="26">
        <f t="shared" si="29"/>
        <v>60852333.323807374</v>
      </c>
      <c r="S51" s="26">
        <f t="shared" si="30"/>
        <v>42887580.323807374</v>
      </c>
      <c r="T51" s="34"/>
      <c r="U51" s="29">
        <f t="shared" si="31"/>
        <v>529649.08547130972</v>
      </c>
      <c r="V51" s="26">
        <f t="shared" si="32"/>
        <v>617486</v>
      </c>
      <c r="W51" s="29">
        <f t="shared" si="33"/>
        <v>529649.08547130972</v>
      </c>
    </row>
    <row r="52" spans="1:23" x14ac:dyDescent="0.25">
      <c r="A52" s="12">
        <v>1992</v>
      </c>
      <c r="B52" s="12" t="s">
        <v>144</v>
      </c>
      <c r="C52" s="12" t="s">
        <v>149</v>
      </c>
      <c r="D52" s="12">
        <v>1980</v>
      </c>
      <c r="E52" s="26">
        <f t="shared" si="17"/>
        <v>4065992</v>
      </c>
      <c r="F52" s="26">
        <f t="shared" si="18"/>
        <v>0</v>
      </c>
      <c r="G52" s="26">
        <f t="shared" si="19"/>
        <v>4065992</v>
      </c>
      <c r="H52" s="26">
        <f t="shared" si="20"/>
        <v>8257249.6285631517</v>
      </c>
      <c r="I52" s="26">
        <f t="shared" si="21"/>
        <v>487266.49999999994</v>
      </c>
      <c r="J52" s="26">
        <f t="shared" si="22"/>
        <v>8744516.1285631508</v>
      </c>
      <c r="K52" s="26">
        <f t="shared" si="23"/>
        <v>4678524.1285631508</v>
      </c>
      <c r="L52" s="14"/>
      <c r="M52" s="26">
        <f t="shared" si="24"/>
        <v>3983991</v>
      </c>
      <c r="N52" s="26">
        <f t="shared" si="25"/>
        <v>0</v>
      </c>
      <c r="O52" s="26">
        <f t="shared" si="26"/>
        <v>3983991</v>
      </c>
      <c r="P52" s="26">
        <f t="shared" si="27"/>
        <v>8244858.8949071709</v>
      </c>
      <c r="Q52" s="26">
        <f t="shared" si="28"/>
        <v>487266.49999999994</v>
      </c>
      <c r="R52" s="26">
        <f t="shared" si="29"/>
        <v>8732125.3949071709</v>
      </c>
      <c r="S52" s="26">
        <f t="shared" si="30"/>
        <v>4748134.3949071709</v>
      </c>
      <c r="T52" s="34"/>
      <c r="U52" s="29">
        <f t="shared" si="31"/>
        <v>69610.266344020143</v>
      </c>
      <c r="V52" s="26">
        <f t="shared" si="32"/>
        <v>82001</v>
      </c>
      <c r="W52" s="29">
        <f t="shared" si="33"/>
        <v>69610.266344020143</v>
      </c>
    </row>
    <row r="53" spans="1:23" x14ac:dyDescent="0.25">
      <c r="A53" s="12">
        <v>1993</v>
      </c>
      <c r="B53" s="12" t="s">
        <v>144</v>
      </c>
      <c r="C53" s="12" t="s">
        <v>151</v>
      </c>
      <c r="D53" s="12">
        <v>1980</v>
      </c>
      <c r="E53" s="26">
        <f t="shared" si="17"/>
        <v>528089</v>
      </c>
      <c r="F53" s="26">
        <f t="shared" si="18"/>
        <v>0</v>
      </c>
      <c r="G53" s="26">
        <f t="shared" si="19"/>
        <v>528089</v>
      </c>
      <c r="H53" s="26">
        <f t="shared" si="20"/>
        <v>3009258.076601286</v>
      </c>
      <c r="I53" s="26">
        <f t="shared" si="21"/>
        <v>145091.79999999999</v>
      </c>
      <c r="J53" s="26">
        <f t="shared" si="22"/>
        <v>3154349.8766012858</v>
      </c>
      <c r="K53" s="26">
        <f t="shared" si="23"/>
        <v>2626260.8766012858</v>
      </c>
      <c r="L53" s="14"/>
      <c r="M53" s="26">
        <f t="shared" si="24"/>
        <v>506884</v>
      </c>
      <c r="N53" s="26">
        <f t="shared" si="25"/>
        <v>0</v>
      </c>
      <c r="O53" s="26">
        <f t="shared" si="26"/>
        <v>506884</v>
      </c>
      <c r="P53" s="26">
        <f t="shared" si="27"/>
        <v>3004742.4186029746</v>
      </c>
      <c r="Q53" s="26">
        <f t="shared" si="28"/>
        <v>145091.79999999999</v>
      </c>
      <c r="R53" s="26">
        <f t="shared" si="29"/>
        <v>3149834.2186029744</v>
      </c>
      <c r="S53" s="26">
        <f t="shared" si="30"/>
        <v>2642950.2186029744</v>
      </c>
      <c r="T53" s="34"/>
      <c r="U53" s="29">
        <f t="shared" si="31"/>
        <v>16689.342001688667</v>
      </c>
      <c r="V53" s="26">
        <f t="shared" si="32"/>
        <v>21205</v>
      </c>
      <c r="W53" s="29">
        <f t="shared" si="33"/>
        <v>16689.342001688667</v>
      </c>
    </row>
    <row r="54" spans="1:23" x14ac:dyDescent="0.25">
      <c r="A54" s="12">
        <v>1994</v>
      </c>
      <c r="B54" s="12" t="s">
        <v>144</v>
      </c>
      <c r="C54" s="12" t="s">
        <v>153</v>
      </c>
      <c r="D54" s="12">
        <v>1980</v>
      </c>
      <c r="E54" s="26">
        <f t="shared" si="17"/>
        <v>3634010</v>
      </c>
      <c r="F54" s="26">
        <f t="shared" si="18"/>
        <v>0</v>
      </c>
      <c r="G54" s="26">
        <f t="shared" si="19"/>
        <v>3634010</v>
      </c>
      <c r="H54" s="26">
        <f t="shared" si="20"/>
        <v>14906170.590328163</v>
      </c>
      <c r="I54" s="26">
        <f t="shared" si="21"/>
        <v>686618.1</v>
      </c>
      <c r="J54" s="26">
        <f t="shared" si="22"/>
        <v>15592788.690328162</v>
      </c>
      <c r="K54" s="26">
        <f t="shared" si="23"/>
        <v>11958778.690328162</v>
      </c>
      <c r="L54" s="14"/>
      <c r="M54" s="26">
        <f t="shared" si="24"/>
        <v>3469015</v>
      </c>
      <c r="N54" s="26">
        <f t="shared" si="25"/>
        <v>0</v>
      </c>
      <c r="O54" s="26">
        <f t="shared" si="26"/>
        <v>3469015</v>
      </c>
      <c r="P54" s="26">
        <f t="shared" si="27"/>
        <v>14883802.562483095</v>
      </c>
      <c r="Q54" s="26">
        <f t="shared" si="28"/>
        <v>686618.1</v>
      </c>
      <c r="R54" s="26">
        <f t="shared" si="29"/>
        <v>15570420.662483094</v>
      </c>
      <c r="S54" s="26">
        <f t="shared" si="30"/>
        <v>12101405.662483094</v>
      </c>
      <c r="T54" s="34"/>
      <c r="U54" s="29">
        <f t="shared" si="31"/>
        <v>142626.9721549321</v>
      </c>
      <c r="V54" s="26">
        <f t="shared" si="32"/>
        <v>164995</v>
      </c>
      <c r="W54" s="29">
        <f t="shared" si="33"/>
        <v>142626.9721549321</v>
      </c>
    </row>
    <row r="55" spans="1:23" x14ac:dyDescent="0.25">
      <c r="A55" s="12">
        <v>1995</v>
      </c>
      <c r="B55" s="12" t="s">
        <v>144</v>
      </c>
      <c r="C55" s="12" t="s">
        <v>155</v>
      </c>
      <c r="D55" s="12">
        <v>1980</v>
      </c>
      <c r="E55" s="26">
        <f t="shared" si="17"/>
        <v>320299</v>
      </c>
      <c r="F55" s="26">
        <f t="shared" si="18"/>
        <v>0</v>
      </c>
      <c r="G55" s="26">
        <f t="shared" si="19"/>
        <v>320299</v>
      </c>
      <c r="H55" s="26">
        <f t="shared" si="20"/>
        <v>3019356.7218189738</v>
      </c>
      <c r="I55" s="26">
        <f t="shared" si="21"/>
        <v>128153.9</v>
      </c>
      <c r="J55" s="26">
        <f t="shared" si="22"/>
        <v>3147510.6218189737</v>
      </c>
      <c r="K55" s="26">
        <f t="shared" si="23"/>
        <v>2827211.6218189737</v>
      </c>
      <c r="L55" s="14"/>
      <c r="M55" s="26">
        <f t="shared" si="24"/>
        <v>297187</v>
      </c>
      <c r="N55" s="26">
        <f t="shared" si="25"/>
        <v>0</v>
      </c>
      <c r="O55" s="26">
        <f t="shared" si="26"/>
        <v>297187</v>
      </c>
      <c r="P55" s="26">
        <f t="shared" si="27"/>
        <v>3014825.9099100013</v>
      </c>
      <c r="Q55" s="26">
        <f t="shared" si="28"/>
        <v>128153.9</v>
      </c>
      <c r="R55" s="26">
        <f t="shared" si="29"/>
        <v>3142979.8099100012</v>
      </c>
      <c r="S55" s="26">
        <f t="shared" si="30"/>
        <v>2845792.8099100012</v>
      </c>
      <c r="T55" s="34"/>
      <c r="U55" s="29">
        <f t="shared" si="31"/>
        <v>18581.18809102755</v>
      </c>
      <c r="V55" s="26">
        <f t="shared" si="32"/>
        <v>23112</v>
      </c>
      <c r="W55" s="29">
        <f t="shared" si="33"/>
        <v>18581.18809102755</v>
      </c>
    </row>
    <row r="56" spans="1:23" x14ac:dyDescent="0.25">
      <c r="A56" s="12">
        <v>1996</v>
      </c>
      <c r="B56" s="12" t="s">
        <v>144</v>
      </c>
      <c r="C56" s="12" t="s">
        <v>157</v>
      </c>
      <c r="D56" s="12">
        <v>1980</v>
      </c>
      <c r="E56" s="26">
        <f t="shared" si="17"/>
        <v>1044700</v>
      </c>
      <c r="F56" s="26">
        <f t="shared" si="18"/>
        <v>0</v>
      </c>
      <c r="G56" s="26">
        <f t="shared" si="19"/>
        <v>1044700</v>
      </c>
      <c r="H56" s="26">
        <f t="shared" si="20"/>
        <v>3750493.0129718618</v>
      </c>
      <c r="I56" s="26">
        <f t="shared" si="21"/>
        <v>164534.29999999999</v>
      </c>
      <c r="J56" s="26">
        <f t="shared" si="22"/>
        <v>3915027.3129718616</v>
      </c>
      <c r="K56" s="26">
        <f t="shared" si="23"/>
        <v>2870327.3129718616</v>
      </c>
      <c r="L56" s="14"/>
      <c r="M56" s="26">
        <f t="shared" si="24"/>
        <v>1008264</v>
      </c>
      <c r="N56" s="26">
        <f t="shared" si="25"/>
        <v>0</v>
      </c>
      <c r="O56" s="26">
        <f t="shared" si="26"/>
        <v>1008264</v>
      </c>
      <c r="P56" s="26">
        <f t="shared" si="27"/>
        <v>3744865.0663682376</v>
      </c>
      <c r="Q56" s="26">
        <f t="shared" si="28"/>
        <v>164534.29999999999</v>
      </c>
      <c r="R56" s="26">
        <f t="shared" si="29"/>
        <v>3909399.3663682374</v>
      </c>
      <c r="S56" s="26">
        <f t="shared" si="30"/>
        <v>2901135.3663682374</v>
      </c>
      <c r="T56" s="34"/>
      <c r="U56" s="29">
        <f t="shared" si="31"/>
        <v>30808.05339637585</v>
      </c>
      <c r="V56" s="26">
        <f t="shared" si="32"/>
        <v>36436</v>
      </c>
      <c r="W56" s="29">
        <f t="shared" si="33"/>
        <v>30808.05339637585</v>
      </c>
    </row>
    <row r="57" spans="1:23" x14ac:dyDescent="0.25">
      <c r="A57" s="12">
        <v>1997</v>
      </c>
      <c r="B57" s="12" t="s">
        <v>144</v>
      </c>
      <c r="C57" s="12" t="s">
        <v>159</v>
      </c>
      <c r="D57" s="12">
        <v>1980</v>
      </c>
      <c r="E57" s="26">
        <f t="shared" si="17"/>
        <v>1026727</v>
      </c>
      <c r="F57" s="26">
        <f t="shared" si="18"/>
        <v>0</v>
      </c>
      <c r="G57" s="26">
        <f t="shared" si="19"/>
        <v>1026727</v>
      </c>
      <c r="H57" s="26">
        <f t="shared" si="20"/>
        <v>3690665.5804839889</v>
      </c>
      <c r="I57" s="26">
        <f t="shared" si="21"/>
        <v>240844</v>
      </c>
      <c r="J57" s="26">
        <f t="shared" si="22"/>
        <v>3931509.5804839889</v>
      </c>
      <c r="K57" s="26">
        <f t="shared" si="23"/>
        <v>2904782.5804839889</v>
      </c>
      <c r="L57" s="14"/>
      <c r="M57" s="26">
        <f t="shared" si="24"/>
        <v>1000491</v>
      </c>
      <c r="N57" s="26">
        <f t="shared" si="25"/>
        <v>0</v>
      </c>
      <c r="O57" s="26">
        <f t="shared" si="26"/>
        <v>1000491</v>
      </c>
      <c r="P57" s="26">
        <f t="shared" si="27"/>
        <v>3685127.4102362487</v>
      </c>
      <c r="Q57" s="26">
        <f t="shared" si="28"/>
        <v>240844</v>
      </c>
      <c r="R57" s="26">
        <f t="shared" si="29"/>
        <v>3925971.4102362487</v>
      </c>
      <c r="S57" s="26">
        <f t="shared" si="30"/>
        <v>2925480.4102362487</v>
      </c>
      <c r="T57" s="34"/>
      <c r="U57" s="29">
        <f t="shared" si="31"/>
        <v>20697.829752259888</v>
      </c>
      <c r="V57" s="26">
        <f t="shared" si="32"/>
        <v>26236</v>
      </c>
      <c r="W57" s="29">
        <f t="shared" si="33"/>
        <v>20697.829752259888</v>
      </c>
    </row>
    <row r="58" spans="1:23" x14ac:dyDescent="0.25">
      <c r="A58" s="12">
        <v>1998</v>
      </c>
      <c r="B58" s="12" t="s">
        <v>144</v>
      </c>
      <c r="C58" s="12" t="s">
        <v>161</v>
      </c>
      <c r="D58" s="12">
        <v>1980</v>
      </c>
      <c r="E58" s="26">
        <f t="shared" si="17"/>
        <v>850202</v>
      </c>
      <c r="F58" s="26">
        <f t="shared" si="18"/>
        <v>0</v>
      </c>
      <c r="G58" s="26">
        <f t="shared" si="19"/>
        <v>850202</v>
      </c>
      <c r="H58" s="26">
        <f t="shared" si="20"/>
        <v>3380757.1430065581</v>
      </c>
      <c r="I58" s="26">
        <f t="shared" si="21"/>
        <v>320640</v>
      </c>
      <c r="J58" s="26">
        <f t="shared" si="22"/>
        <v>3701397.1430065581</v>
      </c>
      <c r="K58" s="26">
        <f t="shared" si="23"/>
        <v>2851195.1430065581</v>
      </c>
      <c r="L58" s="14"/>
      <c r="M58" s="26">
        <f t="shared" si="24"/>
        <v>825564</v>
      </c>
      <c r="N58" s="26">
        <f t="shared" si="25"/>
        <v>0</v>
      </c>
      <c r="O58" s="26">
        <f t="shared" si="26"/>
        <v>825564</v>
      </c>
      <c r="P58" s="26">
        <f t="shared" si="27"/>
        <v>3375684.0177894589</v>
      </c>
      <c r="Q58" s="26">
        <f t="shared" si="28"/>
        <v>320640</v>
      </c>
      <c r="R58" s="26">
        <f t="shared" si="29"/>
        <v>3696324.0177894589</v>
      </c>
      <c r="S58" s="26">
        <f t="shared" si="30"/>
        <v>2870760.0177894589</v>
      </c>
      <c r="T58" s="34"/>
      <c r="U58" s="29">
        <f t="shared" si="31"/>
        <v>19564.874782900792</v>
      </c>
      <c r="V58" s="26">
        <f t="shared" si="32"/>
        <v>24638</v>
      </c>
      <c r="W58" s="29">
        <f t="shared" si="33"/>
        <v>19564.874782900792</v>
      </c>
    </row>
    <row r="59" spans="1:23" x14ac:dyDescent="0.25">
      <c r="A59" s="12">
        <v>1999</v>
      </c>
      <c r="B59" s="12" t="s">
        <v>144</v>
      </c>
      <c r="C59" s="12" t="s">
        <v>163</v>
      </c>
      <c r="D59" s="12">
        <v>1980</v>
      </c>
      <c r="E59" s="26">
        <f t="shared" si="17"/>
        <v>1235070</v>
      </c>
      <c r="F59" s="26">
        <f t="shared" si="18"/>
        <v>0</v>
      </c>
      <c r="G59" s="26">
        <f t="shared" si="19"/>
        <v>1235070</v>
      </c>
      <c r="H59" s="26">
        <f t="shared" si="20"/>
        <v>4606530.5451339567</v>
      </c>
      <c r="I59" s="26">
        <f t="shared" si="21"/>
        <v>183171.8</v>
      </c>
      <c r="J59" s="26">
        <f t="shared" si="22"/>
        <v>4789702.3451339565</v>
      </c>
      <c r="K59" s="26">
        <f t="shared" si="23"/>
        <v>3554632.3451339565</v>
      </c>
      <c r="L59" s="14"/>
      <c r="M59" s="26">
        <f t="shared" si="24"/>
        <v>1194562</v>
      </c>
      <c r="N59" s="26">
        <f t="shared" si="25"/>
        <v>0</v>
      </c>
      <c r="O59" s="26">
        <f t="shared" si="26"/>
        <v>1194562</v>
      </c>
      <c r="P59" s="26">
        <f t="shared" si="27"/>
        <v>4599618.0384724829</v>
      </c>
      <c r="Q59" s="26">
        <f t="shared" si="28"/>
        <v>183171.8</v>
      </c>
      <c r="R59" s="26">
        <f t="shared" si="29"/>
        <v>4782789.8384724827</v>
      </c>
      <c r="S59" s="26">
        <f t="shared" si="30"/>
        <v>3588227.8384724827</v>
      </c>
      <c r="T59" s="34"/>
      <c r="U59" s="29">
        <f t="shared" si="31"/>
        <v>33595.493338526227</v>
      </c>
      <c r="V59" s="26">
        <f t="shared" si="32"/>
        <v>40508</v>
      </c>
      <c r="W59" s="29">
        <f t="shared" si="33"/>
        <v>33595.493338526227</v>
      </c>
    </row>
    <row r="60" spans="1:23" x14ac:dyDescent="0.25">
      <c r="A60" s="12">
        <v>2000</v>
      </c>
      <c r="B60" s="12" t="s">
        <v>144</v>
      </c>
      <c r="C60" s="12" t="s">
        <v>165</v>
      </c>
      <c r="D60" s="12">
        <v>1980</v>
      </c>
      <c r="E60" s="26">
        <f t="shared" si="17"/>
        <v>1155443</v>
      </c>
      <c r="F60" s="26">
        <f t="shared" si="18"/>
        <v>0</v>
      </c>
      <c r="G60" s="26">
        <f t="shared" si="19"/>
        <v>1155443</v>
      </c>
      <c r="H60" s="26">
        <f t="shared" si="20"/>
        <v>3931444.0238290578</v>
      </c>
      <c r="I60" s="26">
        <f t="shared" si="21"/>
        <v>273615.2</v>
      </c>
      <c r="J60" s="26">
        <f t="shared" si="22"/>
        <v>4205059.223829058</v>
      </c>
      <c r="K60" s="26">
        <f t="shared" si="23"/>
        <v>3049616.223829058</v>
      </c>
      <c r="L60" s="14"/>
      <c r="M60" s="26">
        <f t="shared" si="24"/>
        <v>1124778</v>
      </c>
      <c r="N60" s="26">
        <f t="shared" si="25"/>
        <v>0</v>
      </c>
      <c r="O60" s="26">
        <f t="shared" si="26"/>
        <v>1124778</v>
      </c>
      <c r="P60" s="26">
        <f t="shared" si="27"/>
        <v>3925544.5442233845</v>
      </c>
      <c r="Q60" s="26">
        <f t="shared" si="28"/>
        <v>273615.2</v>
      </c>
      <c r="R60" s="26">
        <f t="shared" si="29"/>
        <v>4199159.7442233842</v>
      </c>
      <c r="S60" s="26">
        <f t="shared" si="30"/>
        <v>3074381.7442233842</v>
      </c>
      <c r="T60" s="34"/>
      <c r="U60" s="29">
        <f t="shared" si="31"/>
        <v>24765.520394326188</v>
      </c>
      <c r="V60" s="26">
        <f t="shared" si="32"/>
        <v>30665</v>
      </c>
      <c r="W60" s="29">
        <f t="shared" si="33"/>
        <v>24765.520394326188</v>
      </c>
    </row>
    <row r="61" spans="1:23" x14ac:dyDescent="0.25">
      <c r="A61" s="12">
        <v>2001</v>
      </c>
      <c r="B61" s="12" t="s">
        <v>144</v>
      </c>
      <c r="C61" s="12" t="s">
        <v>167</v>
      </c>
      <c r="D61" s="12">
        <v>1949</v>
      </c>
      <c r="E61" s="26">
        <f t="shared" si="17"/>
        <v>2215288</v>
      </c>
      <c r="F61" s="26">
        <f t="shared" si="18"/>
        <v>0</v>
      </c>
      <c r="G61" s="26">
        <f t="shared" si="19"/>
        <v>2215288</v>
      </c>
      <c r="H61" s="26">
        <f t="shared" si="20"/>
        <v>7538708.6991442759</v>
      </c>
      <c r="I61" s="26">
        <f t="shared" si="21"/>
        <v>330919.39999999997</v>
      </c>
      <c r="J61" s="26">
        <f t="shared" si="22"/>
        <v>7869628.0991442762</v>
      </c>
      <c r="K61" s="26">
        <f t="shared" si="23"/>
        <v>5654340.0991442762</v>
      </c>
      <c r="L61" s="14"/>
      <c r="M61" s="26">
        <f t="shared" si="24"/>
        <v>2148385</v>
      </c>
      <c r="N61" s="26">
        <f t="shared" si="25"/>
        <v>0</v>
      </c>
      <c r="O61" s="26">
        <f t="shared" si="26"/>
        <v>2148385</v>
      </c>
      <c r="P61" s="26">
        <f t="shared" si="27"/>
        <v>7527396.1997282468</v>
      </c>
      <c r="Q61" s="26">
        <f t="shared" si="28"/>
        <v>330919.39999999997</v>
      </c>
      <c r="R61" s="26">
        <f t="shared" si="29"/>
        <v>7858315.5997282472</v>
      </c>
      <c r="S61" s="26">
        <f t="shared" si="30"/>
        <v>5709930.5997282472</v>
      </c>
      <c r="T61" s="34"/>
      <c r="U61" s="29">
        <f t="shared" si="31"/>
        <v>55590.500583970919</v>
      </c>
      <c r="V61" s="26">
        <f t="shared" si="32"/>
        <v>66903</v>
      </c>
      <c r="W61" s="29">
        <f t="shared" si="33"/>
        <v>55590.500583970919</v>
      </c>
    </row>
    <row r="62" spans="1:23" x14ac:dyDescent="0.25">
      <c r="A62" s="12">
        <v>2002</v>
      </c>
      <c r="B62" s="12" t="s">
        <v>144</v>
      </c>
      <c r="C62" s="12" t="s">
        <v>169</v>
      </c>
      <c r="D62" s="12">
        <v>1980</v>
      </c>
      <c r="E62" s="26">
        <f t="shared" si="17"/>
        <v>3409774</v>
      </c>
      <c r="F62" s="26">
        <f t="shared" si="18"/>
        <v>0</v>
      </c>
      <c r="G62" s="26">
        <f t="shared" si="19"/>
        <v>3409774</v>
      </c>
      <c r="H62" s="26">
        <f t="shared" si="20"/>
        <v>13614916.82996694</v>
      </c>
      <c r="I62" s="26">
        <f t="shared" si="21"/>
        <v>662052.29999999993</v>
      </c>
      <c r="J62" s="26">
        <f t="shared" si="22"/>
        <v>14276969.129966941</v>
      </c>
      <c r="K62" s="26">
        <f t="shared" si="23"/>
        <v>10867195.129966941</v>
      </c>
      <c r="L62" s="14"/>
      <c r="M62" s="26">
        <f t="shared" si="24"/>
        <v>3264837</v>
      </c>
      <c r="N62" s="26">
        <f t="shared" si="25"/>
        <v>0</v>
      </c>
      <c r="O62" s="26">
        <f t="shared" si="26"/>
        <v>3264837</v>
      </c>
      <c r="P62" s="26">
        <f t="shared" si="27"/>
        <v>13594486.442637376</v>
      </c>
      <c r="Q62" s="26">
        <f t="shared" si="28"/>
        <v>662052.29999999993</v>
      </c>
      <c r="R62" s="26">
        <f t="shared" si="29"/>
        <v>14256538.742637377</v>
      </c>
      <c r="S62" s="26">
        <f t="shared" si="30"/>
        <v>10991701.742637377</v>
      </c>
      <c r="T62" s="34"/>
      <c r="U62" s="29">
        <f t="shared" si="31"/>
        <v>124506.6126704365</v>
      </c>
      <c r="V62" s="26">
        <f t="shared" si="32"/>
        <v>144937</v>
      </c>
      <c r="W62" s="29">
        <f t="shared" si="33"/>
        <v>124506.6126704365</v>
      </c>
    </row>
    <row r="63" spans="1:23" x14ac:dyDescent="0.25">
      <c r="A63" s="12">
        <v>2003</v>
      </c>
      <c r="B63" s="12" t="s">
        <v>144</v>
      </c>
      <c r="C63" s="12" t="s">
        <v>171</v>
      </c>
      <c r="D63" s="12">
        <v>1980</v>
      </c>
      <c r="E63" s="26">
        <f t="shared" si="17"/>
        <v>3247716</v>
      </c>
      <c r="F63" s="26">
        <f t="shared" si="18"/>
        <v>0</v>
      </c>
      <c r="G63" s="26">
        <f t="shared" si="19"/>
        <v>3247716</v>
      </c>
      <c r="H63" s="26">
        <f t="shared" si="20"/>
        <v>13711887.519556044</v>
      </c>
      <c r="I63" s="26">
        <f t="shared" si="21"/>
        <v>551544.69999999995</v>
      </c>
      <c r="J63" s="26">
        <f t="shared" si="22"/>
        <v>14263432.219556043</v>
      </c>
      <c r="K63" s="26">
        <f t="shared" si="23"/>
        <v>11015716.219556043</v>
      </c>
      <c r="L63" s="14"/>
      <c r="M63" s="26">
        <f t="shared" si="24"/>
        <v>3107671</v>
      </c>
      <c r="N63" s="26">
        <f t="shared" si="25"/>
        <v>0</v>
      </c>
      <c r="O63" s="26">
        <f t="shared" si="26"/>
        <v>3107671</v>
      </c>
      <c r="P63" s="26">
        <f t="shared" si="27"/>
        <v>13691311.619126938</v>
      </c>
      <c r="Q63" s="26">
        <f t="shared" si="28"/>
        <v>551544.69999999995</v>
      </c>
      <c r="R63" s="26">
        <f t="shared" si="29"/>
        <v>14242856.319126938</v>
      </c>
      <c r="S63" s="26">
        <f t="shared" si="30"/>
        <v>11135185.319126938</v>
      </c>
      <c r="T63" s="34"/>
      <c r="U63" s="29">
        <f t="shared" si="31"/>
        <v>119469.09957089461</v>
      </c>
      <c r="V63" s="26">
        <f t="shared" si="32"/>
        <v>140045</v>
      </c>
      <c r="W63" s="29">
        <f t="shared" si="33"/>
        <v>119469.09957089461</v>
      </c>
    </row>
    <row r="64" spans="1:23" x14ac:dyDescent="0.25">
      <c r="A64" s="12">
        <v>2005</v>
      </c>
      <c r="B64" s="12" t="s">
        <v>173</v>
      </c>
      <c r="C64" s="12" t="s">
        <v>174</v>
      </c>
      <c r="D64" s="12">
        <v>2004</v>
      </c>
      <c r="E64" s="26">
        <f t="shared" si="17"/>
        <v>2149255</v>
      </c>
      <c r="F64" s="26">
        <f t="shared" si="18"/>
        <v>0</v>
      </c>
      <c r="G64" s="26">
        <f t="shared" si="19"/>
        <v>2149255</v>
      </c>
      <c r="H64" s="26">
        <f t="shared" si="20"/>
        <v>2758280.3365788874</v>
      </c>
      <c r="I64" s="26">
        <f t="shared" si="21"/>
        <v>364194.9</v>
      </c>
      <c r="J64" s="26">
        <f t="shared" si="22"/>
        <v>3122475.2365788873</v>
      </c>
      <c r="K64" s="26">
        <f t="shared" si="23"/>
        <v>973220.23657888733</v>
      </c>
      <c r="L64" s="14"/>
      <c r="M64" s="26">
        <f t="shared" si="24"/>
        <v>2149255</v>
      </c>
      <c r="N64" s="26">
        <f t="shared" si="25"/>
        <v>0</v>
      </c>
      <c r="O64" s="26">
        <f t="shared" si="26"/>
        <v>2149255</v>
      </c>
      <c r="P64" s="26">
        <f t="shared" si="27"/>
        <v>2754141.2928855913</v>
      </c>
      <c r="Q64" s="26">
        <f t="shared" si="28"/>
        <v>364194.9</v>
      </c>
      <c r="R64" s="26">
        <f t="shared" si="29"/>
        <v>3118336.1928855912</v>
      </c>
      <c r="S64" s="26">
        <f t="shared" si="30"/>
        <v>969081.19288559118</v>
      </c>
      <c r="T64" s="34"/>
      <c r="U64" s="29">
        <f t="shared" si="31"/>
        <v>-4139.0436932961456</v>
      </c>
      <c r="V64" s="26">
        <f t="shared" si="32"/>
        <v>0</v>
      </c>
      <c r="W64" s="29">
        <f t="shared" si="33"/>
        <v>0</v>
      </c>
    </row>
    <row r="65" spans="1:23" x14ac:dyDescent="0.25">
      <c r="A65" s="12">
        <v>2006</v>
      </c>
      <c r="B65" s="12" t="s">
        <v>173</v>
      </c>
      <c r="C65" s="12" t="s">
        <v>176</v>
      </c>
      <c r="D65" s="12">
        <v>2004</v>
      </c>
      <c r="E65" s="26">
        <f t="shared" si="17"/>
        <v>677901</v>
      </c>
      <c r="F65" s="26">
        <f t="shared" si="18"/>
        <v>0</v>
      </c>
      <c r="G65" s="26">
        <f t="shared" si="19"/>
        <v>677901</v>
      </c>
      <c r="H65" s="26">
        <f t="shared" si="20"/>
        <v>2349857.7896712734</v>
      </c>
      <c r="I65" s="26">
        <f t="shared" si="21"/>
        <v>150800</v>
      </c>
      <c r="J65" s="26">
        <f t="shared" si="22"/>
        <v>2500657.7896712734</v>
      </c>
      <c r="K65" s="26">
        <f t="shared" si="23"/>
        <v>1822756.7896712734</v>
      </c>
      <c r="L65" s="14"/>
      <c r="M65" s="26">
        <f t="shared" si="24"/>
        <v>677901</v>
      </c>
      <c r="N65" s="26">
        <f t="shared" si="25"/>
        <v>0</v>
      </c>
      <c r="O65" s="26">
        <f t="shared" si="26"/>
        <v>677901</v>
      </c>
      <c r="P65" s="26">
        <f t="shared" si="27"/>
        <v>2346331.6201461898</v>
      </c>
      <c r="Q65" s="26">
        <f t="shared" si="28"/>
        <v>150800</v>
      </c>
      <c r="R65" s="26">
        <f t="shared" si="29"/>
        <v>2497131.6201461898</v>
      </c>
      <c r="S65" s="26">
        <f t="shared" si="30"/>
        <v>1819230.6201461898</v>
      </c>
      <c r="T65" s="34"/>
      <c r="U65" s="29">
        <f t="shared" si="31"/>
        <v>-3526.1695250836201</v>
      </c>
      <c r="V65" s="26">
        <f t="shared" si="32"/>
        <v>0</v>
      </c>
      <c r="W65" s="29">
        <f t="shared" si="33"/>
        <v>0</v>
      </c>
    </row>
    <row r="66" spans="1:23" x14ac:dyDescent="0.25">
      <c r="A66" s="12">
        <v>2008</v>
      </c>
      <c r="B66" s="12" t="s">
        <v>178</v>
      </c>
      <c r="C66" s="12" t="s">
        <v>179</v>
      </c>
      <c r="D66" s="12">
        <v>2007</v>
      </c>
      <c r="E66" s="26">
        <f t="shared" si="17"/>
        <v>1663123</v>
      </c>
      <c r="F66" s="26">
        <f t="shared" si="18"/>
        <v>0</v>
      </c>
      <c r="G66" s="26">
        <f t="shared" si="19"/>
        <v>1663123</v>
      </c>
      <c r="H66" s="26">
        <f t="shared" si="20"/>
        <v>6761762.2999201473</v>
      </c>
      <c r="I66" s="26">
        <f t="shared" si="21"/>
        <v>663426.4</v>
      </c>
      <c r="J66" s="26">
        <f t="shared" si="22"/>
        <v>7425188.6999201477</v>
      </c>
      <c r="K66" s="26">
        <f t="shared" si="23"/>
        <v>5762065.6999201477</v>
      </c>
      <c r="L66" s="14"/>
      <c r="M66" s="26">
        <f t="shared" si="24"/>
        <v>1268013</v>
      </c>
      <c r="N66" s="26">
        <f t="shared" si="25"/>
        <v>0</v>
      </c>
      <c r="O66" s="26">
        <f t="shared" si="26"/>
        <v>1268013</v>
      </c>
      <c r="P66" s="26">
        <f t="shared" si="27"/>
        <v>6751615.6773191364</v>
      </c>
      <c r="Q66" s="26">
        <f t="shared" si="28"/>
        <v>663426.4</v>
      </c>
      <c r="R66" s="26">
        <f t="shared" si="29"/>
        <v>7415042.0773191368</v>
      </c>
      <c r="S66" s="26">
        <f t="shared" si="30"/>
        <v>6147029.0773191368</v>
      </c>
      <c r="T66" s="34"/>
      <c r="U66" s="29">
        <f t="shared" si="31"/>
        <v>384963.37739898916</v>
      </c>
      <c r="V66" s="26">
        <f t="shared" si="32"/>
        <v>395110</v>
      </c>
      <c r="W66" s="29">
        <f t="shared" si="33"/>
        <v>384963.37739898916</v>
      </c>
    </row>
    <row r="67" spans="1:23" x14ac:dyDescent="0.25">
      <c r="A67" s="12">
        <v>2009</v>
      </c>
      <c r="B67" s="12" t="s">
        <v>178</v>
      </c>
      <c r="C67" s="12" t="s">
        <v>181</v>
      </c>
      <c r="D67" s="12">
        <v>2007</v>
      </c>
      <c r="E67" s="26">
        <f t="shared" si="17"/>
        <v>459440</v>
      </c>
      <c r="F67" s="26">
        <f t="shared" si="18"/>
        <v>0</v>
      </c>
      <c r="G67" s="26">
        <f t="shared" si="19"/>
        <v>459440</v>
      </c>
      <c r="H67" s="26">
        <f t="shared" si="20"/>
        <v>2715388.7865353418</v>
      </c>
      <c r="I67" s="26">
        <f t="shared" si="21"/>
        <v>98781.2</v>
      </c>
      <c r="J67" s="26">
        <f t="shared" si="22"/>
        <v>2814169.9865353419</v>
      </c>
      <c r="K67" s="26">
        <f t="shared" si="23"/>
        <v>2354729.9865353419</v>
      </c>
      <c r="L67" s="14"/>
      <c r="M67" s="26">
        <f t="shared" si="24"/>
        <v>303538</v>
      </c>
      <c r="N67" s="26">
        <f t="shared" si="25"/>
        <v>0</v>
      </c>
      <c r="O67" s="26">
        <f t="shared" si="26"/>
        <v>303538</v>
      </c>
      <c r="P67" s="26">
        <f t="shared" si="27"/>
        <v>2711314.105407862</v>
      </c>
      <c r="Q67" s="26">
        <f t="shared" si="28"/>
        <v>98781.2</v>
      </c>
      <c r="R67" s="26">
        <f t="shared" si="29"/>
        <v>2810095.3054078622</v>
      </c>
      <c r="S67" s="26">
        <f t="shared" si="30"/>
        <v>2506557.3054078622</v>
      </c>
      <c r="T67" s="34"/>
      <c r="U67" s="29">
        <f t="shared" si="31"/>
        <v>151827.31887252023</v>
      </c>
      <c r="V67" s="26">
        <f t="shared" si="32"/>
        <v>155902</v>
      </c>
      <c r="W67" s="29">
        <f t="shared" si="33"/>
        <v>151827.31887252023</v>
      </c>
    </row>
    <row r="68" spans="1:23" x14ac:dyDescent="0.25">
      <c r="A68" s="12">
        <v>2010</v>
      </c>
      <c r="B68" s="12" t="s">
        <v>178</v>
      </c>
      <c r="C68" s="12" t="s">
        <v>183</v>
      </c>
      <c r="D68" s="12">
        <v>2007</v>
      </c>
      <c r="E68" s="26">
        <f t="shared" si="17"/>
        <v>228084</v>
      </c>
      <c r="F68" s="26">
        <f t="shared" si="18"/>
        <v>0</v>
      </c>
      <c r="G68" s="26">
        <f t="shared" si="19"/>
        <v>228084</v>
      </c>
      <c r="H68" s="26">
        <f t="shared" si="20"/>
        <v>1190180.916749422</v>
      </c>
      <c r="I68" s="26">
        <f t="shared" si="21"/>
        <v>103377.60000000001</v>
      </c>
      <c r="J68" s="26">
        <f t="shared" si="22"/>
        <v>1293558.5167494221</v>
      </c>
      <c r="K68" s="26">
        <f t="shared" si="23"/>
        <v>1065474.5167494221</v>
      </c>
      <c r="L68" s="14"/>
      <c r="M68" s="26">
        <f t="shared" si="24"/>
        <v>159019</v>
      </c>
      <c r="N68" s="26">
        <f t="shared" si="25"/>
        <v>0</v>
      </c>
      <c r="O68" s="26">
        <f t="shared" si="26"/>
        <v>159019</v>
      </c>
      <c r="P68" s="26">
        <f t="shared" si="27"/>
        <v>1188394.944978524</v>
      </c>
      <c r="Q68" s="26">
        <f t="shared" si="28"/>
        <v>103377.60000000001</v>
      </c>
      <c r="R68" s="26">
        <f t="shared" si="29"/>
        <v>1291772.5449785241</v>
      </c>
      <c r="S68" s="26">
        <f t="shared" si="30"/>
        <v>1132753.5449785241</v>
      </c>
      <c r="T68" s="34"/>
      <c r="U68" s="29">
        <f t="shared" si="31"/>
        <v>67279.028229102027</v>
      </c>
      <c r="V68" s="26">
        <f t="shared" si="32"/>
        <v>69065</v>
      </c>
      <c r="W68" s="29">
        <f t="shared" si="33"/>
        <v>67279.028229102027</v>
      </c>
    </row>
    <row r="69" spans="1:23" x14ac:dyDescent="0.25">
      <c r="A69" s="12">
        <v>2011</v>
      </c>
      <c r="B69" s="12" t="s">
        <v>178</v>
      </c>
      <c r="C69" s="12" t="s">
        <v>185</v>
      </c>
      <c r="D69" s="12">
        <v>2007</v>
      </c>
      <c r="E69" s="26">
        <f t="shared" si="17"/>
        <v>225460</v>
      </c>
      <c r="F69" s="26">
        <f t="shared" si="18"/>
        <v>0</v>
      </c>
      <c r="G69" s="26">
        <f t="shared" si="19"/>
        <v>225460</v>
      </c>
      <c r="H69" s="26">
        <f t="shared" si="20"/>
        <v>1142776.4074403474</v>
      </c>
      <c r="I69" s="26">
        <f t="shared" si="21"/>
        <v>54243.200000000004</v>
      </c>
      <c r="J69" s="26">
        <f t="shared" si="22"/>
        <v>1197019.6074403473</v>
      </c>
      <c r="K69" s="26">
        <f t="shared" si="23"/>
        <v>971559.60744034732</v>
      </c>
      <c r="L69" s="14"/>
      <c r="M69" s="26">
        <f t="shared" si="24"/>
        <v>156837</v>
      </c>
      <c r="N69" s="26">
        <f t="shared" si="25"/>
        <v>0</v>
      </c>
      <c r="O69" s="26">
        <f t="shared" si="26"/>
        <v>156837</v>
      </c>
      <c r="P69" s="26">
        <f t="shared" si="27"/>
        <v>1141061.570329943</v>
      </c>
      <c r="Q69" s="26">
        <f t="shared" si="28"/>
        <v>54243.200000000004</v>
      </c>
      <c r="R69" s="26">
        <f t="shared" si="29"/>
        <v>1195304.7703299429</v>
      </c>
      <c r="S69" s="26">
        <f t="shared" si="30"/>
        <v>1038467.7703299429</v>
      </c>
      <c r="T69" s="34"/>
      <c r="U69" s="29">
        <f t="shared" si="31"/>
        <v>66908.162889595609</v>
      </c>
      <c r="V69" s="26">
        <f t="shared" si="32"/>
        <v>68623</v>
      </c>
      <c r="W69" s="29">
        <f t="shared" si="33"/>
        <v>66908.162889595609</v>
      </c>
    </row>
    <row r="70" spans="1:23" x14ac:dyDescent="0.25">
      <c r="A70" s="12">
        <v>2012</v>
      </c>
      <c r="B70" s="12" t="s">
        <v>178</v>
      </c>
      <c r="C70" s="12" t="s">
        <v>187</v>
      </c>
      <c r="D70" s="12">
        <v>2007</v>
      </c>
      <c r="E70" s="26">
        <f t="shared" si="17"/>
        <v>201707</v>
      </c>
      <c r="F70" s="26">
        <f t="shared" si="18"/>
        <v>0</v>
      </c>
      <c r="G70" s="26">
        <f t="shared" si="19"/>
        <v>201707</v>
      </c>
      <c r="H70" s="26">
        <f t="shared" si="20"/>
        <v>1051836.862565428</v>
      </c>
      <c r="I70" s="26">
        <f t="shared" si="21"/>
        <v>91845.900000000009</v>
      </c>
      <c r="J70" s="26">
        <f t="shared" si="22"/>
        <v>1143682.7625654279</v>
      </c>
      <c r="K70" s="26">
        <f t="shared" si="23"/>
        <v>941975.76256542793</v>
      </c>
      <c r="L70" s="14"/>
      <c r="M70" s="26">
        <f t="shared" si="24"/>
        <v>140825</v>
      </c>
      <c r="N70" s="26">
        <f t="shared" si="25"/>
        <v>0</v>
      </c>
      <c r="O70" s="26">
        <f t="shared" si="26"/>
        <v>140825</v>
      </c>
      <c r="P70" s="26">
        <f t="shared" si="27"/>
        <v>1050258.488288295</v>
      </c>
      <c r="Q70" s="26">
        <f t="shared" si="28"/>
        <v>91845.900000000009</v>
      </c>
      <c r="R70" s="26">
        <f t="shared" si="29"/>
        <v>1142104.3882882949</v>
      </c>
      <c r="S70" s="26">
        <f t="shared" si="30"/>
        <v>1001279.3882882949</v>
      </c>
      <c r="T70" s="34"/>
      <c r="U70" s="29">
        <f t="shared" si="31"/>
        <v>59303.625722866971</v>
      </c>
      <c r="V70" s="26">
        <f t="shared" si="32"/>
        <v>60882</v>
      </c>
      <c r="W70" s="29">
        <f t="shared" si="33"/>
        <v>59303.625722866971</v>
      </c>
    </row>
    <row r="71" spans="1:23" x14ac:dyDescent="0.25">
      <c r="A71" s="12">
        <v>2014</v>
      </c>
      <c r="B71" s="12" t="s">
        <v>189</v>
      </c>
      <c r="C71" s="12" t="s">
        <v>190</v>
      </c>
      <c r="D71" s="12">
        <v>2013</v>
      </c>
      <c r="E71" s="26">
        <f t="shared" si="17"/>
        <v>1908502</v>
      </c>
      <c r="F71" s="26">
        <f t="shared" si="18"/>
        <v>0</v>
      </c>
      <c r="G71" s="26">
        <f t="shared" si="19"/>
        <v>1908502</v>
      </c>
      <c r="H71" s="26">
        <f t="shared" si="20"/>
        <v>9059474.9456748627</v>
      </c>
      <c r="I71" s="26">
        <f t="shared" si="21"/>
        <v>306019</v>
      </c>
      <c r="J71" s="26">
        <f t="shared" si="22"/>
        <v>9365493.9456748627</v>
      </c>
      <c r="K71" s="26">
        <f t="shared" si="23"/>
        <v>7456991.9456748627</v>
      </c>
      <c r="L71" s="14"/>
      <c r="M71" s="26">
        <f t="shared" si="24"/>
        <v>1770456</v>
      </c>
      <c r="N71" s="26">
        <f t="shared" si="25"/>
        <v>0</v>
      </c>
      <c r="O71" s="26">
        <f t="shared" si="26"/>
        <v>1770456</v>
      </c>
      <c r="P71" s="26">
        <f t="shared" si="27"/>
        <v>9045880.4019509349</v>
      </c>
      <c r="Q71" s="26">
        <f t="shared" si="28"/>
        <v>306019</v>
      </c>
      <c r="R71" s="26">
        <f t="shared" si="29"/>
        <v>9351899.4019509349</v>
      </c>
      <c r="S71" s="26">
        <f t="shared" si="30"/>
        <v>7581443.4019509349</v>
      </c>
      <c r="T71" s="34"/>
      <c r="U71" s="29">
        <f t="shared" si="31"/>
        <v>124451.45627607219</v>
      </c>
      <c r="V71" s="26">
        <f t="shared" si="32"/>
        <v>138046</v>
      </c>
      <c r="W71" s="29">
        <f t="shared" si="33"/>
        <v>124451.45627607219</v>
      </c>
    </row>
    <row r="72" spans="1:23" x14ac:dyDescent="0.25">
      <c r="A72" s="12">
        <v>2015</v>
      </c>
      <c r="B72" s="12" t="s">
        <v>189</v>
      </c>
      <c r="C72" s="12" t="s">
        <v>192</v>
      </c>
      <c r="D72" s="12">
        <v>2013</v>
      </c>
      <c r="E72" s="26">
        <f t="shared" si="17"/>
        <v>321071</v>
      </c>
      <c r="F72" s="26">
        <f t="shared" si="18"/>
        <v>0</v>
      </c>
      <c r="G72" s="26">
        <f t="shared" si="19"/>
        <v>321071</v>
      </c>
      <c r="H72" s="26">
        <f t="shared" si="20"/>
        <v>6081731.8592324164</v>
      </c>
      <c r="I72" s="26">
        <f t="shared" si="21"/>
        <v>83014.399999999994</v>
      </c>
      <c r="J72" s="26">
        <f t="shared" si="22"/>
        <v>6164746.2592324167</v>
      </c>
      <c r="K72" s="26">
        <f t="shared" si="23"/>
        <v>5843675.2592324167</v>
      </c>
      <c r="L72" s="14"/>
      <c r="M72" s="26">
        <f t="shared" si="24"/>
        <v>231137</v>
      </c>
      <c r="N72" s="26">
        <f t="shared" si="25"/>
        <v>0</v>
      </c>
      <c r="O72" s="26">
        <f t="shared" si="26"/>
        <v>231137</v>
      </c>
      <c r="P72" s="26">
        <f t="shared" si="27"/>
        <v>6072605.6824756712</v>
      </c>
      <c r="Q72" s="26">
        <f t="shared" si="28"/>
        <v>83014.399999999994</v>
      </c>
      <c r="R72" s="26">
        <f t="shared" si="29"/>
        <v>6155620.0824756715</v>
      </c>
      <c r="S72" s="26">
        <f t="shared" si="30"/>
        <v>5924483.0824756715</v>
      </c>
      <c r="T72" s="34"/>
      <c r="U72" s="29">
        <f t="shared" si="31"/>
        <v>80807.823243254796</v>
      </c>
      <c r="V72" s="26">
        <f t="shared" si="32"/>
        <v>89934</v>
      </c>
      <c r="W72" s="29">
        <f t="shared" si="33"/>
        <v>80807.823243254796</v>
      </c>
    </row>
    <row r="73" spans="1:23" x14ac:dyDescent="0.25">
      <c r="A73" s="12">
        <v>2016</v>
      </c>
      <c r="B73" s="12" t="s">
        <v>189</v>
      </c>
      <c r="C73" s="12" t="s">
        <v>194</v>
      </c>
      <c r="D73" s="12">
        <v>2013</v>
      </c>
      <c r="E73" s="26">
        <f t="shared" si="17"/>
        <v>29535</v>
      </c>
      <c r="F73" s="26">
        <f t="shared" si="18"/>
        <v>0</v>
      </c>
      <c r="G73" s="26">
        <f t="shared" si="19"/>
        <v>29535</v>
      </c>
      <c r="H73" s="26">
        <f t="shared" si="20"/>
        <v>306516.91963923583</v>
      </c>
      <c r="I73" s="26">
        <f t="shared" si="21"/>
        <v>1180.1999999999998</v>
      </c>
      <c r="J73" s="26">
        <f t="shared" si="22"/>
        <v>307697.11963923584</v>
      </c>
      <c r="K73" s="26">
        <f t="shared" si="23"/>
        <v>278162.11963923584</v>
      </c>
      <c r="L73" s="14"/>
      <c r="M73" s="26">
        <f t="shared" si="24"/>
        <v>25310</v>
      </c>
      <c r="N73" s="26">
        <f t="shared" si="25"/>
        <v>0</v>
      </c>
      <c r="O73" s="26">
        <f t="shared" si="26"/>
        <v>25310</v>
      </c>
      <c r="P73" s="26">
        <f t="shared" si="27"/>
        <v>306056.96388118732</v>
      </c>
      <c r="Q73" s="26">
        <f t="shared" si="28"/>
        <v>1180.1999999999998</v>
      </c>
      <c r="R73" s="26">
        <f t="shared" si="29"/>
        <v>307237.16388118733</v>
      </c>
      <c r="S73" s="26">
        <f t="shared" si="30"/>
        <v>281927.16388118733</v>
      </c>
      <c r="T73" s="34"/>
      <c r="U73" s="29">
        <f t="shared" si="31"/>
        <v>3765.0442419514875</v>
      </c>
      <c r="V73" s="26">
        <f t="shared" si="32"/>
        <v>4225</v>
      </c>
      <c r="W73" s="29">
        <f t="shared" si="33"/>
        <v>3765.0442419514875</v>
      </c>
    </row>
    <row r="74" spans="1:23" x14ac:dyDescent="0.25">
      <c r="A74" s="12">
        <v>2017</v>
      </c>
      <c r="B74" s="12" t="s">
        <v>189</v>
      </c>
      <c r="C74" s="12" t="s">
        <v>196</v>
      </c>
      <c r="D74" s="12">
        <v>2013</v>
      </c>
      <c r="E74" s="26">
        <f t="shared" ref="E74:E105" si="34">IF(ISNA(VLOOKUP($A74,Dist_with,6,FALSE)),0,VLOOKUP($A74,Dist_with,6,FALSE))</f>
        <v>36809</v>
      </c>
      <c r="F74" s="26">
        <f t="shared" ref="F74:F105" si="35">IF(ISNA(VLOOKUP($A74,Dist_with,7,FALSE)),0,VLOOKUP($A74,Dist_with,7,FALSE))</f>
        <v>0</v>
      </c>
      <c r="G74" s="26">
        <f t="shared" ref="G74:G105" si="36">IF(ISNA(VLOOKUP($A74,Dist_with,8,FALSE)),0,VLOOKUP($A74,Dist_with,8,FALSE))</f>
        <v>36809</v>
      </c>
      <c r="H74" s="26">
        <f t="shared" ref="H74:H105" si="37">IF(ISNA(VLOOKUP($A74,Dist_with,25,FALSE)),0,VLOOKUP($A74,Dist_with,25,FALSE))</f>
        <v>244118.73031163972</v>
      </c>
      <c r="I74" s="26">
        <f t="shared" ref="I74:I105" si="38">IF(ISNA(VLOOKUP($A74,Dist_with,26,FALSE)),0,VLOOKUP($A74,Dist_with,26,FALSE))</f>
        <v>2359.6999999999998</v>
      </c>
      <c r="J74" s="26">
        <f t="shared" ref="J74:J105" si="39">IF(ISNA(VLOOKUP($A74,Dist_with,27,FALSE)),0,VLOOKUP($A74,Dist_with,27,FALSE))</f>
        <v>246478.43031163974</v>
      </c>
      <c r="K74" s="26">
        <f t="shared" ref="K74:K105" si="40">IF(ISNA(VLOOKUP($A74,Dist_with,29,FALSE)),0,VLOOKUP($A74,Dist_with,29,FALSE))</f>
        <v>209669.43031163974</v>
      </c>
      <c r="L74" s="14"/>
      <c r="M74" s="26">
        <f t="shared" ref="M74:M105" si="41">IF(ISNA(VLOOKUP($A74,Dist_without,6,FALSE)),0,VLOOKUP($A74,Dist_without,6,FALSE))</f>
        <v>32933</v>
      </c>
      <c r="N74" s="26">
        <f t="shared" ref="N74:N105" si="42">IF(ISNA(VLOOKUP($A74,Dist_without,7,FALSE)),0,VLOOKUP($A74,Dist_without,7,FALSE))</f>
        <v>0</v>
      </c>
      <c r="O74" s="26">
        <f t="shared" ref="O74:O105" si="43">IF(ISNA(VLOOKUP($A74,Dist_without,8,FALSE)),0,VLOOKUP($A74,Dist_without,8,FALSE))</f>
        <v>32933</v>
      </c>
      <c r="P74" s="26">
        <f t="shared" ref="P74:P105" si="44">IF(ISNA(VLOOKUP($A74,Dist_without,25,FALSE)),0,VLOOKUP($A74,Dist_without,25,FALSE))</f>
        <v>243752.4085575699</v>
      </c>
      <c r="Q74" s="26">
        <f t="shared" ref="Q74:Q105" si="45">IF(ISNA(VLOOKUP($A74,Dist_without,26,FALSE)),0,VLOOKUP($A74,Dist_without,26,FALSE))</f>
        <v>2359.6999999999998</v>
      </c>
      <c r="R74" s="26">
        <f t="shared" ref="R74:R105" si="46">IF(ISNA(VLOOKUP($A74,Dist_without,27,FALSE)),0,VLOOKUP($A74,Dist_without,27,FALSE))</f>
        <v>246112.10855756991</v>
      </c>
      <c r="S74" s="26">
        <f t="shared" ref="S74:S105" si="47">IF(ISNA(VLOOKUP($A74,Dist_without,29,FALSE)),0,VLOOKUP($A74,Dist_without,29,FALSE))</f>
        <v>213179.10855756991</v>
      </c>
      <c r="T74" s="34"/>
      <c r="U74" s="29">
        <f t="shared" ref="U74:U105" si="48">S74-K74</f>
        <v>3509.6782459301758</v>
      </c>
      <c r="V74" s="26">
        <f t="shared" ref="V74:V105" si="49">IF(ISNA(VLOOKUP($A74,SSFQImport,148,FALSE)),0,VLOOKUP($A74,SSFQImport,148,FALSE))</f>
        <v>3876</v>
      </c>
      <c r="W74" s="29">
        <f t="shared" ref="W74:W105" si="50">IF(U74&lt;0,0,U74)</f>
        <v>3509.6782459301758</v>
      </c>
    </row>
    <row r="75" spans="1:23" x14ac:dyDescent="0.25">
      <c r="A75" s="12">
        <v>2018</v>
      </c>
      <c r="B75" s="12" t="s">
        <v>189</v>
      </c>
      <c r="C75" s="12" t="s">
        <v>198</v>
      </c>
      <c r="D75" s="12">
        <v>2013</v>
      </c>
      <c r="E75" s="26">
        <f t="shared" si="34"/>
        <v>34014</v>
      </c>
      <c r="F75" s="26">
        <f t="shared" si="35"/>
        <v>0</v>
      </c>
      <c r="G75" s="26">
        <f t="shared" si="36"/>
        <v>34014</v>
      </c>
      <c r="H75" s="26">
        <f t="shared" si="37"/>
        <v>272521.8442633404</v>
      </c>
      <c r="I75" s="26">
        <f t="shared" si="38"/>
        <v>1109.5</v>
      </c>
      <c r="J75" s="26">
        <f t="shared" si="39"/>
        <v>273631.3442633404</v>
      </c>
      <c r="K75" s="26">
        <f t="shared" si="40"/>
        <v>239617.3442633404</v>
      </c>
      <c r="L75" s="14"/>
      <c r="M75" s="26">
        <f t="shared" si="41"/>
        <v>29978</v>
      </c>
      <c r="N75" s="26">
        <f t="shared" si="42"/>
        <v>0</v>
      </c>
      <c r="O75" s="26">
        <f t="shared" si="43"/>
        <v>29978</v>
      </c>
      <c r="P75" s="26">
        <f t="shared" si="44"/>
        <v>272112.90112372366</v>
      </c>
      <c r="Q75" s="26">
        <f t="shared" si="45"/>
        <v>1109.5</v>
      </c>
      <c r="R75" s="26">
        <f t="shared" si="46"/>
        <v>273222.40112372366</v>
      </c>
      <c r="S75" s="26">
        <f t="shared" si="47"/>
        <v>243244.40112372366</v>
      </c>
      <c r="T75" s="34"/>
      <c r="U75" s="29">
        <f t="shared" si="48"/>
        <v>3627.0568603832508</v>
      </c>
      <c r="V75" s="26">
        <f t="shared" si="49"/>
        <v>4036</v>
      </c>
      <c r="W75" s="29">
        <f t="shared" si="50"/>
        <v>3627.0568603832508</v>
      </c>
    </row>
    <row r="76" spans="1:23" x14ac:dyDescent="0.25">
      <c r="A76" s="12">
        <v>2019</v>
      </c>
      <c r="B76" s="12" t="s">
        <v>189</v>
      </c>
      <c r="C76" s="12" t="s">
        <v>200</v>
      </c>
      <c r="D76" s="12">
        <v>2013</v>
      </c>
      <c r="E76" s="26">
        <f t="shared" si="34"/>
        <v>45123</v>
      </c>
      <c r="F76" s="26">
        <f t="shared" si="35"/>
        <v>0</v>
      </c>
      <c r="G76" s="26">
        <f t="shared" si="36"/>
        <v>45123</v>
      </c>
      <c r="H76" s="26">
        <f t="shared" si="37"/>
        <v>309608.14581201499</v>
      </c>
      <c r="I76" s="26">
        <f t="shared" si="38"/>
        <v>520.1</v>
      </c>
      <c r="J76" s="26">
        <f t="shared" si="39"/>
        <v>310128.24581201497</v>
      </c>
      <c r="K76" s="26">
        <f t="shared" si="40"/>
        <v>265005.24581201497</v>
      </c>
      <c r="L76" s="14"/>
      <c r="M76" s="26">
        <f t="shared" si="41"/>
        <v>41022</v>
      </c>
      <c r="N76" s="26">
        <f t="shared" si="42"/>
        <v>0</v>
      </c>
      <c r="O76" s="26">
        <f t="shared" si="43"/>
        <v>41022</v>
      </c>
      <c r="P76" s="26">
        <f t="shared" si="44"/>
        <v>309143.55139558751</v>
      </c>
      <c r="Q76" s="26">
        <f t="shared" si="45"/>
        <v>520.1</v>
      </c>
      <c r="R76" s="26">
        <f t="shared" si="46"/>
        <v>309663.65139558748</v>
      </c>
      <c r="S76" s="26">
        <f t="shared" si="47"/>
        <v>268641.65139558748</v>
      </c>
      <c r="T76" s="34"/>
      <c r="U76" s="29">
        <f t="shared" si="48"/>
        <v>3636.4055835725158</v>
      </c>
      <c r="V76" s="26">
        <f t="shared" si="49"/>
        <v>4101</v>
      </c>
      <c r="W76" s="29">
        <f t="shared" si="50"/>
        <v>3636.4055835725158</v>
      </c>
    </row>
    <row r="77" spans="1:23" x14ac:dyDescent="0.25">
      <c r="A77" s="12">
        <v>2020</v>
      </c>
      <c r="B77" s="12" t="s">
        <v>189</v>
      </c>
      <c r="C77" s="12" t="s">
        <v>202</v>
      </c>
      <c r="D77" s="12">
        <v>2013</v>
      </c>
      <c r="E77" s="26">
        <f t="shared" si="34"/>
        <v>22863</v>
      </c>
      <c r="F77" s="26">
        <f t="shared" si="35"/>
        <v>0</v>
      </c>
      <c r="G77" s="26">
        <f t="shared" si="36"/>
        <v>22863</v>
      </c>
      <c r="H77" s="26">
        <f t="shared" si="37"/>
        <v>488882.60488208948</v>
      </c>
      <c r="I77" s="26">
        <f t="shared" si="38"/>
        <v>4497.3</v>
      </c>
      <c r="J77" s="26">
        <f t="shared" si="39"/>
        <v>493379.90488208947</v>
      </c>
      <c r="K77" s="26">
        <f t="shared" si="40"/>
        <v>470516.90488208947</v>
      </c>
      <c r="L77" s="14"/>
      <c r="M77" s="26">
        <f t="shared" si="41"/>
        <v>16655</v>
      </c>
      <c r="N77" s="26">
        <f t="shared" si="42"/>
        <v>0</v>
      </c>
      <c r="O77" s="26">
        <f t="shared" si="43"/>
        <v>16655</v>
      </c>
      <c r="P77" s="26">
        <f t="shared" si="44"/>
        <v>488148.99327790813</v>
      </c>
      <c r="Q77" s="26">
        <f t="shared" si="45"/>
        <v>4497.3</v>
      </c>
      <c r="R77" s="26">
        <f t="shared" si="46"/>
        <v>492646.29327790812</v>
      </c>
      <c r="S77" s="26">
        <f t="shared" si="47"/>
        <v>475991.29327790812</v>
      </c>
      <c r="T77" s="34"/>
      <c r="U77" s="29">
        <f t="shared" si="48"/>
        <v>5474.3883958186489</v>
      </c>
      <c r="V77" s="26">
        <f t="shared" si="49"/>
        <v>6208</v>
      </c>
      <c r="W77" s="29">
        <f t="shared" si="50"/>
        <v>5474.3883958186489</v>
      </c>
    </row>
    <row r="78" spans="1:23" x14ac:dyDescent="0.25">
      <c r="A78" s="12">
        <v>2021</v>
      </c>
      <c r="B78" s="12" t="s">
        <v>189</v>
      </c>
      <c r="C78" s="12" t="s">
        <v>204</v>
      </c>
      <c r="D78" s="12">
        <v>2013</v>
      </c>
      <c r="E78" s="26">
        <f t="shared" si="34"/>
        <v>8636</v>
      </c>
      <c r="F78" s="26">
        <f t="shared" si="35"/>
        <v>0</v>
      </c>
      <c r="G78" s="26">
        <f t="shared" si="36"/>
        <v>8636</v>
      </c>
      <c r="H78" s="26">
        <f t="shared" si="37"/>
        <v>272681.23540452047</v>
      </c>
      <c r="I78" s="26">
        <f t="shared" si="38"/>
        <v>2634.7999999999997</v>
      </c>
      <c r="J78" s="26">
        <f t="shared" si="39"/>
        <v>275316.03540452046</v>
      </c>
      <c r="K78" s="26">
        <f t="shared" si="40"/>
        <v>266680.03540452046</v>
      </c>
      <c r="L78" s="14"/>
      <c r="M78" s="26">
        <f t="shared" si="41"/>
        <v>4563</v>
      </c>
      <c r="N78" s="26">
        <f t="shared" si="42"/>
        <v>0</v>
      </c>
      <c r="O78" s="26">
        <f t="shared" si="43"/>
        <v>4563</v>
      </c>
      <c r="P78" s="26">
        <f t="shared" si="44"/>
        <v>272272.05308439373</v>
      </c>
      <c r="Q78" s="26">
        <f t="shared" si="45"/>
        <v>2634.7999999999997</v>
      </c>
      <c r="R78" s="26">
        <f t="shared" si="46"/>
        <v>274906.85308439372</v>
      </c>
      <c r="S78" s="26">
        <f t="shared" si="47"/>
        <v>270343.85308439372</v>
      </c>
      <c r="T78" s="34"/>
      <c r="U78" s="29">
        <f t="shared" si="48"/>
        <v>3663.8176798732602</v>
      </c>
      <c r="V78" s="26">
        <f t="shared" si="49"/>
        <v>4073</v>
      </c>
      <c r="W78" s="29">
        <f t="shared" si="50"/>
        <v>3663.8176798732602</v>
      </c>
    </row>
    <row r="79" spans="1:23" x14ac:dyDescent="0.25">
      <c r="A79" s="12">
        <v>2022</v>
      </c>
      <c r="B79" s="12" t="s">
        <v>189</v>
      </c>
      <c r="C79" s="12" t="s">
        <v>206</v>
      </c>
      <c r="D79" s="12">
        <v>2013</v>
      </c>
      <c r="E79" s="26">
        <f t="shared" si="34"/>
        <v>33825</v>
      </c>
      <c r="F79" s="26">
        <f t="shared" si="35"/>
        <v>0</v>
      </c>
      <c r="G79" s="26">
        <f t="shared" si="36"/>
        <v>33825</v>
      </c>
      <c r="H79" s="26">
        <f t="shared" si="37"/>
        <v>353812.84360763844</v>
      </c>
      <c r="I79" s="26">
        <f t="shared" si="38"/>
        <v>112644</v>
      </c>
      <c r="J79" s="26">
        <f t="shared" si="39"/>
        <v>466456.84360763844</v>
      </c>
      <c r="K79" s="26">
        <f t="shared" si="40"/>
        <v>432631.84360763844</v>
      </c>
      <c r="L79" s="14"/>
      <c r="M79" s="26">
        <f t="shared" si="41"/>
        <v>28541</v>
      </c>
      <c r="N79" s="26">
        <f t="shared" si="42"/>
        <v>0</v>
      </c>
      <c r="O79" s="26">
        <f t="shared" si="43"/>
        <v>28541</v>
      </c>
      <c r="P79" s="26">
        <f t="shared" si="44"/>
        <v>353281.91613100714</v>
      </c>
      <c r="Q79" s="26">
        <f t="shared" si="45"/>
        <v>112644</v>
      </c>
      <c r="R79" s="26">
        <f t="shared" si="46"/>
        <v>465925.91613100714</v>
      </c>
      <c r="S79" s="26">
        <f t="shared" si="47"/>
        <v>437384.91613100714</v>
      </c>
      <c r="T79" s="34"/>
      <c r="U79" s="29">
        <f t="shared" si="48"/>
        <v>4753.0725233686971</v>
      </c>
      <c r="V79" s="26">
        <f t="shared" si="49"/>
        <v>5284</v>
      </c>
      <c r="W79" s="29">
        <f t="shared" si="50"/>
        <v>4753.0725233686971</v>
      </c>
    </row>
    <row r="80" spans="1:23" x14ac:dyDescent="0.25">
      <c r="A80" s="12">
        <v>2023</v>
      </c>
      <c r="B80" s="12" t="s">
        <v>189</v>
      </c>
      <c r="C80" s="12" t="s">
        <v>208</v>
      </c>
      <c r="D80" s="12">
        <v>2013</v>
      </c>
      <c r="E80" s="26">
        <f t="shared" si="34"/>
        <v>599304</v>
      </c>
      <c r="F80" s="26">
        <f t="shared" si="35"/>
        <v>0</v>
      </c>
      <c r="G80" s="26">
        <f t="shared" si="36"/>
        <v>599304</v>
      </c>
      <c r="H80" s="26">
        <f t="shared" si="37"/>
        <v>6280317.6500181286</v>
      </c>
      <c r="I80" s="26">
        <f t="shared" si="38"/>
        <v>413599.19999999995</v>
      </c>
      <c r="J80" s="26">
        <f t="shared" si="39"/>
        <v>6693916.8500181288</v>
      </c>
      <c r="K80" s="26">
        <f t="shared" si="40"/>
        <v>6094612.8500181288</v>
      </c>
      <c r="L80" s="14"/>
      <c r="M80" s="26">
        <f t="shared" si="41"/>
        <v>506668</v>
      </c>
      <c r="N80" s="26">
        <f t="shared" si="42"/>
        <v>0</v>
      </c>
      <c r="O80" s="26">
        <f t="shared" si="43"/>
        <v>506668</v>
      </c>
      <c r="P80" s="26">
        <f t="shared" si="44"/>
        <v>6270893.4777117539</v>
      </c>
      <c r="Q80" s="26">
        <f t="shared" si="45"/>
        <v>413599.19999999995</v>
      </c>
      <c r="R80" s="26">
        <f t="shared" si="46"/>
        <v>6684492.6777117541</v>
      </c>
      <c r="S80" s="26">
        <f t="shared" si="47"/>
        <v>6177824.6777117541</v>
      </c>
      <c r="T80" s="34"/>
      <c r="U80" s="29">
        <f t="shared" si="48"/>
        <v>83211.827693625353</v>
      </c>
      <c r="V80" s="26">
        <f t="shared" si="49"/>
        <v>92636</v>
      </c>
      <c r="W80" s="29">
        <f t="shared" si="50"/>
        <v>83211.827693625353</v>
      </c>
    </row>
    <row r="81" spans="1:23" x14ac:dyDescent="0.25">
      <c r="A81" s="12">
        <v>2024</v>
      </c>
      <c r="B81" s="12" t="s">
        <v>210</v>
      </c>
      <c r="C81" s="12" t="s">
        <v>211</v>
      </c>
      <c r="D81" s="12">
        <v>2223</v>
      </c>
      <c r="E81" s="26">
        <f t="shared" si="34"/>
        <v>12344337</v>
      </c>
      <c r="F81" s="26">
        <f t="shared" si="35"/>
        <v>0</v>
      </c>
      <c r="G81" s="26">
        <f t="shared" si="36"/>
        <v>12344337</v>
      </c>
      <c r="H81" s="26">
        <f t="shared" si="37"/>
        <v>42656181.638860568</v>
      </c>
      <c r="I81" s="26">
        <f t="shared" si="38"/>
        <v>1479315.5999999999</v>
      </c>
      <c r="J81" s="26">
        <f t="shared" si="39"/>
        <v>44135497.23886057</v>
      </c>
      <c r="K81" s="26">
        <f t="shared" si="40"/>
        <v>31791160.23886057</v>
      </c>
      <c r="L81" s="14"/>
      <c r="M81" s="26">
        <f t="shared" si="41"/>
        <v>12239791</v>
      </c>
      <c r="N81" s="26">
        <f t="shared" si="42"/>
        <v>0</v>
      </c>
      <c r="O81" s="26">
        <f t="shared" si="43"/>
        <v>12239791</v>
      </c>
      <c r="P81" s="26">
        <f t="shared" si="44"/>
        <v>42592172.264160313</v>
      </c>
      <c r="Q81" s="26">
        <f t="shared" si="45"/>
        <v>1479315.5999999999</v>
      </c>
      <c r="R81" s="26">
        <f t="shared" si="46"/>
        <v>44071487.864160314</v>
      </c>
      <c r="S81" s="26">
        <f t="shared" si="47"/>
        <v>31831696.864160314</v>
      </c>
      <c r="T81" s="34"/>
      <c r="U81" s="29">
        <f t="shared" si="48"/>
        <v>40536.625299744308</v>
      </c>
      <c r="V81" s="26">
        <f t="shared" si="49"/>
        <v>104546</v>
      </c>
      <c r="W81" s="29">
        <f t="shared" si="50"/>
        <v>40536.625299744308</v>
      </c>
    </row>
    <row r="82" spans="1:23" x14ac:dyDescent="0.25">
      <c r="A82" s="12">
        <v>2039</v>
      </c>
      <c r="B82" s="12" t="s">
        <v>213</v>
      </c>
      <c r="C82" s="12" t="s">
        <v>214</v>
      </c>
      <c r="D82" s="12">
        <v>2025</v>
      </c>
      <c r="E82" s="26">
        <f t="shared" si="34"/>
        <v>9431457</v>
      </c>
      <c r="F82" s="26">
        <f t="shared" si="35"/>
        <v>0</v>
      </c>
      <c r="G82" s="26">
        <f t="shared" si="36"/>
        <v>9431457</v>
      </c>
      <c r="H82" s="26">
        <f t="shared" si="37"/>
        <v>27435494.591336749</v>
      </c>
      <c r="I82" s="26">
        <f t="shared" si="38"/>
        <v>1217452.5999999999</v>
      </c>
      <c r="J82" s="26">
        <f t="shared" si="39"/>
        <v>28652947.191336751</v>
      </c>
      <c r="K82" s="26">
        <f t="shared" si="40"/>
        <v>19221490.191336751</v>
      </c>
      <c r="L82" s="14"/>
      <c r="M82" s="26">
        <f t="shared" si="41"/>
        <v>9403546</v>
      </c>
      <c r="N82" s="26">
        <f t="shared" si="42"/>
        <v>0</v>
      </c>
      <c r="O82" s="26">
        <f t="shared" si="43"/>
        <v>9403546</v>
      </c>
      <c r="P82" s="26">
        <f t="shared" si="44"/>
        <v>27394325.204253495</v>
      </c>
      <c r="Q82" s="26">
        <f t="shared" si="45"/>
        <v>1217452.5999999999</v>
      </c>
      <c r="R82" s="26">
        <f t="shared" si="46"/>
        <v>28611777.804253496</v>
      </c>
      <c r="S82" s="26">
        <f t="shared" si="47"/>
        <v>19208231.804253496</v>
      </c>
      <c r="T82" s="34"/>
      <c r="U82" s="29">
        <f t="shared" si="48"/>
        <v>-13258.387083254755</v>
      </c>
      <c r="V82" s="26">
        <f t="shared" si="49"/>
        <v>27911</v>
      </c>
      <c r="W82" s="29">
        <f t="shared" si="50"/>
        <v>0</v>
      </c>
    </row>
    <row r="83" spans="1:23" x14ac:dyDescent="0.25">
      <c r="A83" s="12">
        <v>2041</v>
      </c>
      <c r="B83" s="12" t="s">
        <v>213</v>
      </c>
      <c r="C83" s="12" t="s">
        <v>216</v>
      </c>
      <c r="D83" s="12">
        <v>2025</v>
      </c>
      <c r="E83" s="26">
        <f t="shared" si="34"/>
        <v>14585369</v>
      </c>
      <c r="F83" s="26">
        <f t="shared" si="35"/>
        <v>0</v>
      </c>
      <c r="G83" s="26">
        <f t="shared" si="36"/>
        <v>14585369</v>
      </c>
      <c r="H83" s="26">
        <f t="shared" si="37"/>
        <v>27751351.225754343</v>
      </c>
      <c r="I83" s="26">
        <f t="shared" si="38"/>
        <v>906976</v>
      </c>
      <c r="J83" s="26">
        <f t="shared" si="39"/>
        <v>28658327.225754343</v>
      </c>
      <c r="K83" s="26">
        <f t="shared" si="40"/>
        <v>14072958.225754343</v>
      </c>
      <c r="L83" s="14"/>
      <c r="M83" s="26">
        <f t="shared" si="41"/>
        <v>14554374</v>
      </c>
      <c r="N83" s="26">
        <f t="shared" si="42"/>
        <v>0</v>
      </c>
      <c r="O83" s="26">
        <f t="shared" si="43"/>
        <v>14554374</v>
      </c>
      <c r="P83" s="26">
        <f t="shared" si="44"/>
        <v>27709707.867844652</v>
      </c>
      <c r="Q83" s="26">
        <f t="shared" si="45"/>
        <v>906976</v>
      </c>
      <c r="R83" s="26">
        <f t="shared" si="46"/>
        <v>28616683.867844652</v>
      </c>
      <c r="S83" s="26">
        <f t="shared" si="47"/>
        <v>14062309.867844652</v>
      </c>
      <c r="T83" s="34"/>
      <c r="U83" s="29">
        <f t="shared" si="48"/>
        <v>-10648.357909690589</v>
      </c>
      <c r="V83" s="26">
        <f t="shared" si="49"/>
        <v>30995</v>
      </c>
      <c r="W83" s="29">
        <f t="shared" si="50"/>
        <v>0</v>
      </c>
    </row>
    <row r="84" spans="1:23" x14ac:dyDescent="0.25">
      <c r="A84" s="12">
        <v>2042</v>
      </c>
      <c r="B84" s="12" t="s">
        <v>213</v>
      </c>
      <c r="C84" s="12" t="s">
        <v>218</v>
      </c>
      <c r="D84" s="12">
        <v>2025</v>
      </c>
      <c r="E84" s="26">
        <f t="shared" si="34"/>
        <v>12411258</v>
      </c>
      <c r="F84" s="26">
        <f t="shared" si="35"/>
        <v>0</v>
      </c>
      <c r="G84" s="26">
        <f t="shared" si="36"/>
        <v>12411258</v>
      </c>
      <c r="H84" s="26">
        <f t="shared" si="37"/>
        <v>47202477.203660749</v>
      </c>
      <c r="I84" s="26">
        <f t="shared" si="38"/>
        <v>1555375.5</v>
      </c>
      <c r="J84" s="26">
        <f t="shared" si="39"/>
        <v>48757852.703660749</v>
      </c>
      <c r="K84" s="26">
        <f t="shared" si="40"/>
        <v>36346594.703660749</v>
      </c>
      <c r="L84" s="14"/>
      <c r="M84" s="26">
        <f t="shared" si="41"/>
        <v>12359526</v>
      </c>
      <c r="N84" s="26">
        <f t="shared" si="42"/>
        <v>0</v>
      </c>
      <c r="O84" s="26">
        <f t="shared" si="43"/>
        <v>12359526</v>
      </c>
      <c r="P84" s="26">
        <f t="shared" si="44"/>
        <v>47131645.710216507</v>
      </c>
      <c r="Q84" s="26">
        <f t="shared" si="45"/>
        <v>1555375.5</v>
      </c>
      <c r="R84" s="26">
        <f t="shared" si="46"/>
        <v>48687021.210216507</v>
      </c>
      <c r="S84" s="26">
        <f t="shared" si="47"/>
        <v>36327495.210216507</v>
      </c>
      <c r="T84" s="34"/>
      <c r="U84" s="29">
        <f t="shared" si="48"/>
        <v>-19099.493444241583</v>
      </c>
      <c r="V84" s="26">
        <f t="shared" si="49"/>
        <v>51732</v>
      </c>
      <c r="W84" s="29">
        <f t="shared" si="50"/>
        <v>0</v>
      </c>
    </row>
    <row r="85" spans="1:23" x14ac:dyDescent="0.25">
      <c r="A85" s="12">
        <v>2043</v>
      </c>
      <c r="B85" s="12" t="s">
        <v>213</v>
      </c>
      <c r="C85" s="12" t="s">
        <v>220</v>
      </c>
      <c r="D85" s="12">
        <v>2025</v>
      </c>
      <c r="E85" s="26">
        <f t="shared" si="34"/>
        <v>11266391</v>
      </c>
      <c r="F85" s="26">
        <f t="shared" si="35"/>
        <v>0</v>
      </c>
      <c r="G85" s="26">
        <f t="shared" si="36"/>
        <v>11266391</v>
      </c>
      <c r="H85" s="26">
        <f t="shared" si="37"/>
        <v>41371543.350720681</v>
      </c>
      <c r="I85" s="26">
        <f t="shared" si="38"/>
        <v>1237106.5</v>
      </c>
      <c r="J85" s="26">
        <f t="shared" si="39"/>
        <v>42608649.850720681</v>
      </c>
      <c r="K85" s="26">
        <f t="shared" si="40"/>
        <v>31342258.850720681</v>
      </c>
      <c r="L85" s="14"/>
      <c r="M85" s="26">
        <f t="shared" si="41"/>
        <v>11221746</v>
      </c>
      <c r="N85" s="26">
        <f t="shared" si="42"/>
        <v>0</v>
      </c>
      <c r="O85" s="26">
        <f t="shared" si="43"/>
        <v>11221746</v>
      </c>
      <c r="P85" s="26">
        <f t="shared" si="44"/>
        <v>41309461.689434536</v>
      </c>
      <c r="Q85" s="26">
        <f t="shared" si="45"/>
        <v>1237106.5</v>
      </c>
      <c r="R85" s="26">
        <f t="shared" si="46"/>
        <v>42546568.189434536</v>
      </c>
      <c r="S85" s="26">
        <f t="shared" si="47"/>
        <v>31324822.189434536</v>
      </c>
      <c r="T85" s="34"/>
      <c r="U85" s="29">
        <f t="shared" si="48"/>
        <v>-17436.661286145449</v>
      </c>
      <c r="V85" s="26">
        <f t="shared" si="49"/>
        <v>44645</v>
      </c>
      <c r="W85" s="29">
        <f t="shared" si="50"/>
        <v>0</v>
      </c>
    </row>
    <row r="86" spans="1:23" x14ac:dyDescent="0.25">
      <c r="A86" s="12">
        <v>2044</v>
      </c>
      <c r="B86" s="12" t="s">
        <v>213</v>
      </c>
      <c r="C86" s="12" t="s">
        <v>222</v>
      </c>
      <c r="D86" s="12">
        <v>2025</v>
      </c>
      <c r="E86" s="26">
        <f t="shared" si="34"/>
        <v>3570179</v>
      </c>
      <c r="F86" s="26">
        <f t="shared" si="35"/>
        <v>0</v>
      </c>
      <c r="G86" s="26">
        <f t="shared" si="36"/>
        <v>3570179</v>
      </c>
      <c r="H86" s="26">
        <f t="shared" si="37"/>
        <v>11228093.594021598</v>
      </c>
      <c r="I86" s="26">
        <f t="shared" si="38"/>
        <v>551655.29999999993</v>
      </c>
      <c r="J86" s="26">
        <f t="shared" si="39"/>
        <v>11779748.894021599</v>
      </c>
      <c r="K86" s="26">
        <f t="shared" si="40"/>
        <v>8209569.8940215986</v>
      </c>
      <c r="L86" s="14"/>
      <c r="M86" s="26">
        <f t="shared" si="41"/>
        <v>3559784</v>
      </c>
      <c r="N86" s="26">
        <f t="shared" si="42"/>
        <v>0</v>
      </c>
      <c r="O86" s="26">
        <f t="shared" si="43"/>
        <v>3559784</v>
      </c>
      <c r="P86" s="26">
        <f t="shared" si="44"/>
        <v>11211244.846139895</v>
      </c>
      <c r="Q86" s="26">
        <f t="shared" si="45"/>
        <v>551655.29999999993</v>
      </c>
      <c r="R86" s="26">
        <f t="shared" si="46"/>
        <v>11762900.146139896</v>
      </c>
      <c r="S86" s="26">
        <f t="shared" si="47"/>
        <v>8203116.1461398955</v>
      </c>
      <c r="T86" s="34"/>
      <c r="U86" s="29">
        <f t="shared" si="48"/>
        <v>-6453.7478817030787</v>
      </c>
      <c r="V86" s="26">
        <f t="shared" si="49"/>
        <v>10395</v>
      </c>
      <c r="W86" s="29">
        <f t="shared" si="50"/>
        <v>0</v>
      </c>
    </row>
    <row r="87" spans="1:23" x14ac:dyDescent="0.25">
      <c r="A87" s="12">
        <v>2045</v>
      </c>
      <c r="B87" s="12" t="s">
        <v>213</v>
      </c>
      <c r="C87" s="12" t="s">
        <v>224</v>
      </c>
      <c r="D87" s="12">
        <v>2025</v>
      </c>
      <c r="E87" s="26">
        <f t="shared" si="34"/>
        <v>553629</v>
      </c>
      <c r="F87" s="26">
        <f t="shared" si="35"/>
        <v>0</v>
      </c>
      <c r="G87" s="26">
        <f t="shared" si="36"/>
        <v>553629</v>
      </c>
      <c r="H87" s="26">
        <f t="shared" si="37"/>
        <v>3138321.2451475691</v>
      </c>
      <c r="I87" s="26">
        <f t="shared" si="38"/>
        <v>164804.5</v>
      </c>
      <c r="J87" s="26">
        <f t="shared" si="39"/>
        <v>3303125.7451475691</v>
      </c>
      <c r="K87" s="26">
        <f t="shared" si="40"/>
        <v>2749496.7451475691</v>
      </c>
      <c r="L87" s="14"/>
      <c r="M87" s="26">
        <f t="shared" si="41"/>
        <v>551216</v>
      </c>
      <c r="N87" s="26">
        <f t="shared" si="42"/>
        <v>0</v>
      </c>
      <c r="O87" s="26">
        <f t="shared" si="43"/>
        <v>551216</v>
      </c>
      <c r="P87" s="26">
        <f t="shared" si="44"/>
        <v>3133611.91644555</v>
      </c>
      <c r="Q87" s="26">
        <f t="shared" si="45"/>
        <v>164804.5</v>
      </c>
      <c r="R87" s="26">
        <f t="shared" si="46"/>
        <v>3298416.41644555</v>
      </c>
      <c r="S87" s="26">
        <f t="shared" si="47"/>
        <v>2747200.41644555</v>
      </c>
      <c r="T87" s="34"/>
      <c r="U87" s="29">
        <f t="shared" si="48"/>
        <v>-2296.3287020190619</v>
      </c>
      <c r="V87" s="26">
        <f t="shared" si="49"/>
        <v>2413</v>
      </c>
      <c r="W87" s="29">
        <f t="shared" si="50"/>
        <v>0</v>
      </c>
    </row>
    <row r="88" spans="1:23" x14ac:dyDescent="0.25">
      <c r="A88" s="12">
        <v>2046</v>
      </c>
      <c r="B88" s="12" t="s">
        <v>213</v>
      </c>
      <c r="C88" s="12" t="s">
        <v>226</v>
      </c>
      <c r="D88" s="12">
        <v>2025</v>
      </c>
      <c r="E88" s="26">
        <f t="shared" si="34"/>
        <v>483810</v>
      </c>
      <c r="F88" s="26">
        <f t="shared" si="35"/>
        <v>0</v>
      </c>
      <c r="G88" s="26">
        <f t="shared" si="36"/>
        <v>483810</v>
      </c>
      <c r="H88" s="26">
        <f t="shared" si="37"/>
        <v>3285397.3229911341</v>
      </c>
      <c r="I88" s="26">
        <f t="shared" si="38"/>
        <v>135788.1</v>
      </c>
      <c r="J88" s="26">
        <f t="shared" si="39"/>
        <v>3421185.4229911342</v>
      </c>
      <c r="K88" s="26">
        <f t="shared" si="40"/>
        <v>2937375.4229911342</v>
      </c>
      <c r="L88" s="14"/>
      <c r="M88" s="26">
        <f t="shared" si="41"/>
        <v>481430</v>
      </c>
      <c r="N88" s="26">
        <f t="shared" si="42"/>
        <v>0</v>
      </c>
      <c r="O88" s="26">
        <f t="shared" si="43"/>
        <v>481430</v>
      </c>
      <c r="P88" s="26">
        <f t="shared" si="44"/>
        <v>3280467.2936212532</v>
      </c>
      <c r="Q88" s="26">
        <f t="shared" si="45"/>
        <v>135788.1</v>
      </c>
      <c r="R88" s="26">
        <f t="shared" si="46"/>
        <v>3416255.3936212533</v>
      </c>
      <c r="S88" s="26">
        <f t="shared" si="47"/>
        <v>2934825.3936212533</v>
      </c>
      <c r="T88" s="34"/>
      <c r="U88" s="29">
        <f t="shared" si="48"/>
        <v>-2550.029369880911</v>
      </c>
      <c r="V88" s="26">
        <f t="shared" si="49"/>
        <v>2380</v>
      </c>
      <c r="W88" s="29">
        <f t="shared" si="50"/>
        <v>0</v>
      </c>
    </row>
    <row r="89" spans="1:23" x14ac:dyDescent="0.25">
      <c r="A89" s="12">
        <v>2047</v>
      </c>
      <c r="B89" s="12" t="s">
        <v>213</v>
      </c>
      <c r="C89" s="12" t="s">
        <v>228</v>
      </c>
      <c r="D89" s="12">
        <v>2025</v>
      </c>
      <c r="E89" s="26">
        <f t="shared" si="34"/>
        <v>209102</v>
      </c>
      <c r="F89" s="26">
        <f t="shared" si="35"/>
        <v>0</v>
      </c>
      <c r="G89" s="26">
        <f t="shared" si="36"/>
        <v>209102</v>
      </c>
      <c r="H89" s="26">
        <f t="shared" si="37"/>
        <v>401424.20421886042</v>
      </c>
      <c r="I89" s="26">
        <f t="shared" si="38"/>
        <v>8004.4999999999991</v>
      </c>
      <c r="J89" s="26">
        <f t="shared" si="39"/>
        <v>409428.70421886042</v>
      </c>
      <c r="K89" s="26">
        <f t="shared" si="40"/>
        <v>200326.70421886042</v>
      </c>
      <c r="L89" s="14"/>
      <c r="M89" s="26">
        <f t="shared" si="41"/>
        <v>208881</v>
      </c>
      <c r="N89" s="26">
        <f t="shared" si="42"/>
        <v>0</v>
      </c>
      <c r="O89" s="26">
        <f t="shared" si="43"/>
        <v>208881</v>
      </c>
      <c r="P89" s="26">
        <f t="shared" si="44"/>
        <v>400821.83168305451</v>
      </c>
      <c r="Q89" s="26">
        <f t="shared" si="45"/>
        <v>8004.4999999999991</v>
      </c>
      <c r="R89" s="26">
        <f t="shared" si="46"/>
        <v>408826.33168305451</v>
      </c>
      <c r="S89" s="26">
        <f t="shared" si="47"/>
        <v>199945.33168305451</v>
      </c>
      <c r="T89" s="34"/>
      <c r="U89" s="29">
        <f t="shared" si="48"/>
        <v>-381.37253580591641</v>
      </c>
      <c r="V89" s="26">
        <f t="shared" si="49"/>
        <v>221</v>
      </c>
      <c r="W89" s="29">
        <f t="shared" si="50"/>
        <v>0</v>
      </c>
    </row>
    <row r="90" spans="1:23" x14ac:dyDescent="0.25">
      <c r="A90" s="12">
        <v>2048</v>
      </c>
      <c r="B90" s="12" t="s">
        <v>213</v>
      </c>
      <c r="C90" s="12" t="s">
        <v>230</v>
      </c>
      <c r="D90" s="12">
        <v>2025</v>
      </c>
      <c r="E90" s="26">
        <f t="shared" si="34"/>
        <v>40167737</v>
      </c>
      <c r="F90" s="26">
        <f t="shared" si="35"/>
        <v>0</v>
      </c>
      <c r="G90" s="26">
        <f t="shared" si="36"/>
        <v>40167737</v>
      </c>
      <c r="H90" s="26">
        <f t="shared" si="37"/>
        <v>144518517.56342334</v>
      </c>
      <c r="I90" s="26">
        <f t="shared" si="38"/>
        <v>3915159.4999999995</v>
      </c>
      <c r="J90" s="26">
        <f t="shared" si="39"/>
        <v>148433677.06342334</v>
      </c>
      <c r="K90" s="26">
        <f t="shared" si="40"/>
        <v>108265940.06342334</v>
      </c>
      <c r="L90" s="14"/>
      <c r="M90" s="26">
        <f t="shared" si="41"/>
        <v>40011897</v>
      </c>
      <c r="N90" s="26">
        <f t="shared" si="42"/>
        <v>0</v>
      </c>
      <c r="O90" s="26">
        <f t="shared" si="43"/>
        <v>40011897</v>
      </c>
      <c r="P90" s="26">
        <f t="shared" si="44"/>
        <v>144301654.74105072</v>
      </c>
      <c r="Q90" s="26">
        <f t="shared" si="45"/>
        <v>3915159.4999999995</v>
      </c>
      <c r="R90" s="26">
        <f t="shared" si="46"/>
        <v>148216814.24105072</v>
      </c>
      <c r="S90" s="26">
        <f t="shared" si="47"/>
        <v>108204917.24105072</v>
      </c>
      <c r="T90" s="34"/>
      <c r="U90" s="29">
        <f t="shared" si="48"/>
        <v>-61022.822372615337</v>
      </c>
      <c r="V90" s="26">
        <f t="shared" si="49"/>
        <v>155840</v>
      </c>
      <c r="W90" s="29">
        <f t="shared" si="50"/>
        <v>0</v>
      </c>
    </row>
    <row r="91" spans="1:23" x14ac:dyDescent="0.25">
      <c r="A91" s="12">
        <v>2050</v>
      </c>
      <c r="B91" s="12" t="s">
        <v>232</v>
      </c>
      <c r="C91" s="12" t="s">
        <v>233</v>
      </c>
      <c r="D91" s="12">
        <v>2049</v>
      </c>
      <c r="E91" s="26">
        <f t="shared" si="34"/>
        <v>1854319</v>
      </c>
      <c r="F91" s="26">
        <f t="shared" si="35"/>
        <v>0</v>
      </c>
      <c r="G91" s="26">
        <f t="shared" si="36"/>
        <v>1854319</v>
      </c>
      <c r="H91" s="26">
        <f t="shared" si="37"/>
        <v>7696904.5936844889</v>
      </c>
      <c r="I91" s="26">
        <f t="shared" si="38"/>
        <v>244751.49999999997</v>
      </c>
      <c r="J91" s="26">
        <f t="shared" si="39"/>
        <v>7941656.0936844889</v>
      </c>
      <c r="K91" s="26">
        <f t="shared" si="40"/>
        <v>6087337.0936844889</v>
      </c>
      <c r="L91" s="14"/>
      <c r="M91" s="26">
        <f t="shared" si="41"/>
        <v>1854319</v>
      </c>
      <c r="N91" s="26">
        <f t="shared" si="42"/>
        <v>0</v>
      </c>
      <c r="O91" s="26">
        <f t="shared" si="43"/>
        <v>1854319</v>
      </c>
      <c r="P91" s="26">
        <f t="shared" si="44"/>
        <v>7685354.7073317822</v>
      </c>
      <c r="Q91" s="26">
        <f t="shared" si="45"/>
        <v>244751.49999999997</v>
      </c>
      <c r="R91" s="26">
        <f t="shared" si="46"/>
        <v>7930106.2073317822</v>
      </c>
      <c r="S91" s="26">
        <f t="shared" si="47"/>
        <v>6075787.2073317822</v>
      </c>
      <c r="T91" s="34"/>
      <c r="U91" s="29">
        <f t="shared" si="48"/>
        <v>-11549.886352706701</v>
      </c>
      <c r="V91" s="26">
        <f t="shared" si="49"/>
        <v>0</v>
      </c>
      <c r="W91" s="29">
        <f t="shared" si="50"/>
        <v>0</v>
      </c>
    </row>
    <row r="92" spans="1:23" x14ac:dyDescent="0.25">
      <c r="A92" s="12">
        <v>2051</v>
      </c>
      <c r="B92" s="12" t="s">
        <v>232</v>
      </c>
      <c r="C92" s="12" t="s">
        <v>235</v>
      </c>
      <c r="D92" s="12">
        <v>2049</v>
      </c>
      <c r="E92" s="26">
        <f t="shared" si="34"/>
        <v>874</v>
      </c>
      <c r="F92" s="26">
        <f t="shared" si="35"/>
        <v>0</v>
      </c>
      <c r="G92" s="26">
        <f t="shared" si="36"/>
        <v>874</v>
      </c>
      <c r="H92" s="26">
        <f t="shared" si="37"/>
        <v>269351.56936732185</v>
      </c>
      <c r="I92" s="26">
        <f t="shared" si="38"/>
        <v>42272.1</v>
      </c>
      <c r="J92" s="26">
        <f t="shared" si="39"/>
        <v>311623.66936732183</v>
      </c>
      <c r="K92" s="26">
        <f t="shared" si="40"/>
        <v>310749.66936732183</v>
      </c>
      <c r="L92" s="14"/>
      <c r="M92" s="26">
        <f t="shared" si="41"/>
        <v>874</v>
      </c>
      <c r="N92" s="26">
        <f t="shared" si="42"/>
        <v>0</v>
      </c>
      <c r="O92" s="26">
        <f t="shared" si="43"/>
        <v>874</v>
      </c>
      <c r="P92" s="26">
        <f t="shared" si="44"/>
        <v>268947.38350568747</v>
      </c>
      <c r="Q92" s="26">
        <f t="shared" si="45"/>
        <v>42272.1</v>
      </c>
      <c r="R92" s="26">
        <f t="shared" si="46"/>
        <v>311219.48350568744</v>
      </c>
      <c r="S92" s="26">
        <f t="shared" si="47"/>
        <v>310345.48350568744</v>
      </c>
      <c r="T92" s="34"/>
      <c r="U92" s="29">
        <f t="shared" si="48"/>
        <v>-404.18586163438158</v>
      </c>
      <c r="V92" s="26">
        <f t="shared" si="49"/>
        <v>0</v>
      </c>
      <c r="W92" s="29">
        <f t="shared" si="50"/>
        <v>0</v>
      </c>
    </row>
    <row r="93" spans="1:23" x14ac:dyDescent="0.25">
      <c r="A93" s="12">
        <v>2052</v>
      </c>
      <c r="B93" s="12" t="s">
        <v>232</v>
      </c>
      <c r="C93" s="12" t="s">
        <v>237</v>
      </c>
      <c r="D93" s="12">
        <v>2049</v>
      </c>
      <c r="E93" s="26">
        <f t="shared" si="34"/>
        <v>292103</v>
      </c>
      <c r="F93" s="26">
        <f t="shared" si="35"/>
        <v>0</v>
      </c>
      <c r="G93" s="26">
        <f t="shared" si="36"/>
        <v>292103</v>
      </c>
      <c r="H93" s="26">
        <f t="shared" si="37"/>
        <v>509203.381073436</v>
      </c>
      <c r="I93" s="26">
        <f t="shared" si="38"/>
        <v>53354.700000000004</v>
      </c>
      <c r="J93" s="26">
        <f t="shared" si="39"/>
        <v>562558.08107343595</v>
      </c>
      <c r="K93" s="26">
        <f t="shared" si="40"/>
        <v>270455.08107343595</v>
      </c>
      <c r="L93" s="14"/>
      <c r="M93" s="26">
        <f t="shared" si="41"/>
        <v>292103</v>
      </c>
      <c r="N93" s="26">
        <f t="shared" si="42"/>
        <v>0</v>
      </c>
      <c r="O93" s="26">
        <f t="shared" si="43"/>
        <v>292103</v>
      </c>
      <c r="P93" s="26">
        <f t="shared" si="44"/>
        <v>508439.27634662954</v>
      </c>
      <c r="Q93" s="26">
        <f t="shared" si="45"/>
        <v>53354.700000000004</v>
      </c>
      <c r="R93" s="26">
        <f t="shared" si="46"/>
        <v>561793.97634662956</v>
      </c>
      <c r="S93" s="26">
        <f t="shared" si="47"/>
        <v>269690.97634662956</v>
      </c>
      <c r="T93" s="34"/>
      <c r="U93" s="29">
        <f t="shared" si="48"/>
        <v>-764.10472680639941</v>
      </c>
      <c r="V93" s="26">
        <f t="shared" si="49"/>
        <v>0</v>
      </c>
      <c r="W93" s="29">
        <f t="shared" si="50"/>
        <v>0</v>
      </c>
    </row>
    <row r="94" spans="1:23" x14ac:dyDescent="0.25">
      <c r="A94" s="12">
        <v>2053</v>
      </c>
      <c r="B94" s="12" t="s">
        <v>232</v>
      </c>
      <c r="C94" s="12" t="s">
        <v>239</v>
      </c>
      <c r="D94" s="12">
        <v>2049</v>
      </c>
      <c r="E94" s="26">
        <f t="shared" si="34"/>
        <v>5052809</v>
      </c>
      <c r="F94" s="26">
        <f t="shared" si="35"/>
        <v>0</v>
      </c>
      <c r="G94" s="26">
        <f t="shared" si="36"/>
        <v>5052809</v>
      </c>
      <c r="H94" s="26">
        <f t="shared" si="37"/>
        <v>31882894.54484199</v>
      </c>
      <c r="I94" s="26">
        <f t="shared" si="38"/>
        <v>1590360.0999999999</v>
      </c>
      <c r="J94" s="26">
        <f t="shared" si="39"/>
        <v>33473254.644841991</v>
      </c>
      <c r="K94" s="26">
        <f t="shared" si="40"/>
        <v>28420445.644841991</v>
      </c>
      <c r="L94" s="14"/>
      <c r="M94" s="26">
        <f t="shared" si="41"/>
        <v>5052809</v>
      </c>
      <c r="N94" s="26">
        <f t="shared" si="42"/>
        <v>0</v>
      </c>
      <c r="O94" s="26">
        <f t="shared" si="43"/>
        <v>5052809</v>
      </c>
      <c r="P94" s="26">
        <f t="shared" si="44"/>
        <v>31835051.440629628</v>
      </c>
      <c r="Q94" s="26">
        <f t="shared" si="45"/>
        <v>1590360.0999999999</v>
      </c>
      <c r="R94" s="26">
        <f t="shared" si="46"/>
        <v>33425411.540629629</v>
      </c>
      <c r="S94" s="26">
        <f t="shared" si="47"/>
        <v>28372602.540629629</v>
      </c>
      <c r="T94" s="34"/>
      <c r="U94" s="29">
        <f t="shared" si="48"/>
        <v>-47843.104212362319</v>
      </c>
      <c r="V94" s="26">
        <f t="shared" si="49"/>
        <v>0</v>
      </c>
      <c r="W94" s="29">
        <f t="shared" si="50"/>
        <v>0</v>
      </c>
    </row>
    <row r="95" spans="1:23" x14ac:dyDescent="0.25">
      <c r="A95" s="12">
        <v>2054</v>
      </c>
      <c r="B95" s="12" t="s">
        <v>241</v>
      </c>
      <c r="C95" s="12" t="s">
        <v>242</v>
      </c>
      <c r="D95" s="12">
        <v>2025</v>
      </c>
      <c r="E95" s="26">
        <f t="shared" si="34"/>
        <v>15609669</v>
      </c>
      <c r="F95" s="26">
        <f t="shared" si="35"/>
        <v>0</v>
      </c>
      <c r="G95" s="26">
        <f t="shared" si="36"/>
        <v>15609669</v>
      </c>
      <c r="H95" s="26">
        <f t="shared" si="37"/>
        <v>60779803.093311369</v>
      </c>
      <c r="I95" s="26">
        <f t="shared" si="38"/>
        <v>2207975</v>
      </c>
      <c r="J95" s="26">
        <f t="shared" si="39"/>
        <v>62987778.093311369</v>
      </c>
      <c r="K95" s="26">
        <f t="shared" si="40"/>
        <v>47378109.093311369</v>
      </c>
      <c r="L95" s="14"/>
      <c r="M95" s="26">
        <f t="shared" si="41"/>
        <v>15476721</v>
      </c>
      <c r="N95" s="26">
        <f t="shared" si="42"/>
        <v>0</v>
      </c>
      <c r="O95" s="26">
        <f t="shared" si="43"/>
        <v>15476721</v>
      </c>
      <c r="P95" s="26">
        <f t="shared" si="44"/>
        <v>60688597.621069491</v>
      </c>
      <c r="Q95" s="26">
        <f t="shared" si="45"/>
        <v>2207975</v>
      </c>
      <c r="R95" s="26">
        <f t="shared" si="46"/>
        <v>62896572.621069491</v>
      </c>
      <c r="S95" s="26">
        <f t="shared" si="47"/>
        <v>47419851.621069491</v>
      </c>
      <c r="T95" s="34"/>
      <c r="U95" s="29">
        <f t="shared" si="48"/>
        <v>41742.52775812149</v>
      </c>
      <c r="V95" s="26">
        <f t="shared" si="49"/>
        <v>132948</v>
      </c>
      <c r="W95" s="29">
        <f t="shared" si="50"/>
        <v>41742.52775812149</v>
      </c>
    </row>
    <row r="96" spans="1:23" x14ac:dyDescent="0.25">
      <c r="A96" s="12">
        <v>2055</v>
      </c>
      <c r="B96" s="12" t="s">
        <v>241</v>
      </c>
      <c r="C96" s="12" t="s">
        <v>244</v>
      </c>
      <c r="D96" s="12">
        <v>2025</v>
      </c>
      <c r="E96" s="26">
        <f t="shared" si="34"/>
        <v>17677506</v>
      </c>
      <c r="F96" s="26">
        <f t="shared" si="35"/>
        <v>0</v>
      </c>
      <c r="G96" s="26">
        <f t="shared" si="36"/>
        <v>17677506</v>
      </c>
      <c r="H96" s="26">
        <f t="shared" si="37"/>
        <v>48943632.640985005</v>
      </c>
      <c r="I96" s="26">
        <f t="shared" si="38"/>
        <v>3099182.0999999996</v>
      </c>
      <c r="J96" s="26">
        <f t="shared" si="39"/>
        <v>52042814.740985006</v>
      </c>
      <c r="K96" s="26">
        <f t="shared" si="40"/>
        <v>34365308.740985006</v>
      </c>
      <c r="L96" s="14"/>
      <c r="M96" s="26">
        <f t="shared" si="41"/>
        <v>17576134</v>
      </c>
      <c r="N96" s="26">
        <f t="shared" si="42"/>
        <v>0</v>
      </c>
      <c r="O96" s="26">
        <f t="shared" si="43"/>
        <v>17576134</v>
      </c>
      <c r="P96" s="26">
        <f t="shared" si="44"/>
        <v>48870188.389752395</v>
      </c>
      <c r="Q96" s="26">
        <f t="shared" si="45"/>
        <v>3099182.0999999996</v>
      </c>
      <c r="R96" s="26">
        <f t="shared" si="46"/>
        <v>51969370.489752397</v>
      </c>
      <c r="S96" s="26">
        <f t="shared" si="47"/>
        <v>34393236.489752397</v>
      </c>
      <c r="T96" s="34"/>
      <c r="U96" s="29">
        <f t="shared" si="48"/>
        <v>27927.748767390847</v>
      </c>
      <c r="V96" s="26">
        <f t="shared" si="49"/>
        <v>101372</v>
      </c>
      <c r="W96" s="29">
        <f t="shared" si="50"/>
        <v>27927.748767390847</v>
      </c>
    </row>
    <row r="97" spans="1:23" x14ac:dyDescent="0.25">
      <c r="A97" s="12">
        <v>2056</v>
      </c>
      <c r="B97" s="12" t="s">
        <v>246</v>
      </c>
      <c r="C97" s="12" t="s">
        <v>247</v>
      </c>
      <c r="D97" s="12">
        <v>2025</v>
      </c>
      <c r="E97" s="26">
        <f t="shared" si="34"/>
        <v>7003852</v>
      </c>
      <c r="F97" s="26">
        <f t="shared" si="35"/>
        <v>0</v>
      </c>
      <c r="G97" s="26">
        <f t="shared" si="36"/>
        <v>7003852</v>
      </c>
      <c r="H97" s="26">
        <f t="shared" si="37"/>
        <v>29577937.577639356</v>
      </c>
      <c r="I97" s="26">
        <f t="shared" si="38"/>
        <v>1043307.9999999999</v>
      </c>
      <c r="J97" s="26">
        <f t="shared" si="39"/>
        <v>30621245.577639356</v>
      </c>
      <c r="K97" s="26">
        <f t="shared" si="40"/>
        <v>23617393.577639356</v>
      </c>
      <c r="L97" s="14"/>
      <c r="M97" s="26">
        <f t="shared" si="41"/>
        <v>6609854</v>
      </c>
      <c r="N97" s="26">
        <f t="shared" si="42"/>
        <v>0</v>
      </c>
      <c r="O97" s="26">
        <f t="shared" si="43"/>
        <v>6609854</v>
      </c>
      <c r="P97" s="26">
        <f t="shared" si="44"/>
        <v>29533553.265295208</v>
      </c>
      <c r="Q97" s="26">
        <f t="shared" si="45"/>
        <v>1043307.9999999999</v>
      </c>
      <c r="R97" s="26">
        <f t="shared" si="46"/>
        <v>30576861.265295208</v>
      </c>
      <c r="S97" s="26">
        <f t="shared" si="47"/>
        <v>23967007.265295208</v>
      </c>
      <c r="T97" s="34"/>
      <c r="U97" s="29">
        <f t="shared" si="48"/>
        <v>349613.68765585124</v>
      </c>
      <c r="V97" s="26">
        <f t="shared" si="49"/>
        <v>393998</v>
      </c>
      <c r="W97" s="29">
        <f t="shared" si="50"/>
        <v>349613.68765585124</v>
      </c>
    </row>
    <row r="98" spans="1:23" x14ac:dyDescent="0.25">
      <c r="A98" s="12">
        <v>2057</v>
      </c>
      <c r="B98" s="12" t="s">
        <v>246</v>
      </c>
      <c r="C98" s="12" t="s">
        <v>249</v>
      </c>
      <c r="D98" s="12">
        <v>2025</v>
      </c>
      <c r="E98" s="26">
        <f t="shared" si="34"/>
        <v>18215584</v>
      </c>
      <c r="F98" s="26">
        <f t="shared" si="35"/>
        <v>0</v>
      </c>
      <c r="G98" s="26">
        <f t="shared" si="36"/>
        <v>18215584</v>
      </c>
      <c r="H98" s="26">
        <f t="shared" si="37"/>
        <v>71137243.890724748</v>
      </c>
      <c r="I98" s="26">
        <f t="shared" si="38"/>
        <v>2985030.3</v>
      </c>
      <c r="J98" s="26">
        <f t="shared" si="39"/>
        <v>74122274.190724745</v>
      </c>
      <c r="K98" s="26">
        <f t="shared" si="40"/>
        <v>55906690.190724745</v>
      </c>
      <c r="L98" s="14"/>
      <c r="M98" s="26">
        <f t="shared" si="41"/>
        <v>17298264</v>
      </c>
      <c r="N98" s="26">
        <f t="shared" si="42"/>
        <v>0</v>
      </c>
      <c r="O98" s="26">
        <f t="shared" si="43"/>
        <v>17298264</v>
      </c>
      <c r="P98" s="26">
        <f t="shared" si="44"/>
        <v>71030496.162156448</v>
      </c>
      <c r="Q98" s="26">
        <f t="shared" si="45"/>
        <v>2985030.3</v>
      </c>
      <c r="R98" s="26">
        <f t="shared" si="46"/>
        <v>74015526.462156445</v>
      </c>
      <c r="S98" s="26">
        <f t="shared" si="47"/>
        <v>56717262.462156445</v>
      </c>
      <c r="T98" s="34"/>
      <c r="U98" s="29">
        <f t="shared" si="48"/>
        <v>810572.2714316994</v>
      </c>
      <c r="V98" s="26">
        <f t="shared" si="49"/>
        <v>917320</v>
      </c>
      <c r="W98" s="29">
        <f t="shared" si="50"/>
        <v>810572.2714316994</v>
      </c>
    </row>
    <row r="99" spans="1:23" x14ac:dyDescent="0.25">
      <c r="A99" s="12">
        <v>2059</v>
      </c>
      <c r="B99" s="12" t="s">
        <v>251</v>
      </c>
      <c r="C99" s="12" t="s">
        <v>252</v>
      </c>
      <c r="D99" s="12">
        <v>2058</v>
      </c>
      <c r="E99" s="26">
        <f t="shared" si="34"/>
        <v>3199164</v>
      </c>
      <c r="F99" s="26">
        <f t="shared" si="35"/>
        <v>0</v>
      </c>
      <c r="G99" s="26">
        <f t="shared" si="36"/>
        <v>3199164</v>
      </c>
      <c r="H99" s="26">
        <f t="shared" si="37"/>
        <v>8333781.2418386126</v>
      </c>
      <c r="I99" s="26">
        <f t="shared" si="38"/>
        <v>248708.59999999998</v>
      </c>
      <c r="J99" s="26">
        <f t="shared" si="39"/>
        <v>8582489.8418386132</v>
      </c>
      <c r="K99" s="26">
        <f t="shared" si="40"/>
        <v>5383325.8418386132</v>
      </c>
      <c r="L99" s="14"/>
      <c r="M99" s="26">
        <f t="shared" si="41"/>
        <v>2837655</v>
      </c>
      <c r="N99" s="26">
        <f t="shared" si="42"/>
        <v>0</v>
      </c>
      <c r="O99" s="26">
        <f t="shared" si="43"/>
        <v>2837655</v>
      </c>
      <c r="P99" s="26">
        <f t="shared" si="44"/>
        <v>8321275.6657255162</v>
      </c>
      <c r="Q99" s="26">
        <f t="shared" si="45"/>
        <v>248708.59999999998</v>
      </c>
      <c r="R99" s="26">
        <f t="shared" si="46"/>
        <v>8569984.2657255158</v>
      </c>
      <c r="S99" s="26">
        <f t="shared" si="47"/>
        <v>5732329.2657255158</v>
      </c>
      <c r="T99" s="34"/>
      <c r="U99" s="29">
        <f t="shared" si="48"/>
        <v>349003.42388690263</v>
      </c>
      <c r="V99" s="26">
        <f t="shared" si="49"/>
        <v>361509</v>
      </c>
      <c r="W99" s="29">
        <f t="shared" si="50"/>
        <v>349003.42388690263</v>
      </c>
    </row>
    <row r="100" spans="1:23" x14ac:dyDescent="0.25">
      <c r="A100" s="12">
        <v>2060</v>
      </c>
      <c r="B100" s="12" t="s">
        <v>251</v>
      </c>
      <c r="C100" s="12" t="s">
        <v>254</v>
      </c>
      <c r="D100" s="12">
        <v>2058</v>
      </c>
      <c r="E100" s="26">
        <f t="shared" si="34"/>
        <v>411188</v>
      </c>
      <c r="F100" s="26">
        <f t="shared" si="35"/>
        <v>0</v>
      </c>
      <c r="G100" s="26">
        <f t="shared" si="36"/>
        <v>411188</v>
      </c>
      <c r="H100" s="26">
        <f t="shared" si="37"/>
        <v>2855249.5826105722</v>
      </c>
      <c r="I100" s="26">
        <f t="shared" si="38"/>
        <v>46534.6</v>
      </c>
      <c r="J100" s="26">
        <f t="shared" si="39"/>
        <v>2901784.1826105723</v>
      </c>
      <c r="K100" s="26">
        <f t="shared" si="40"/>
        <v>2490596.1826105723</v>
      </c>
      <c r="L100" s="14"/>
      <c r="M100" s="26">
        <f t="shared" si="41"/>
        <v>380695</v>
      </c>
      <c r="N100" s="26">
        <f t="shared" si="42"/>
        <v>0</v>
      </c>
      <c r="O100" s="26">
        <f t="shared" si="43"/>
        <v>380695</v>
      </c>
      <c r="P100" s="26">
        <f t="shared" si="44"/>
        <v>2850965.0279839206</v>
      </c>
      <c r="Q100" s="26">
        <f t="shared" si="45"/>
        <v>46534.6</v>
      </c>
      <c r="R100" s="26">
        <f t="shared" si="46"/>
        <v>2897499.6279839207</v>
      </c>
      <c r="S100" s="26">
        <f t="shared" si="47"/>
        <v>2516804.6279839207</v>
      </c>
      <c r="T100" s="34"/>
      <c r="U100" s="29">
        <f t="shared" si="48"/>
        <v>26208.445373348426</v>
      </c>
      <c r="V100" s="26">
        <f t="shared" si="49"/>
        <v>30493</v>
      </c>
      <c r="W100" s="29">
        <f t="shared" si="50"/>
        <v>26208.445373348426</v>
      </c>
    </row>
    <row r="101" spans="1:23" x14ac:dyDescent="0.25">
      <c r="A101" s="12">
        <v>2061</v>
      </c>
      <c r="B101" s="12" t="s">
        <v>251</v>
      </c>
      <c r="C101" s="12" t="s">
        <v>256</v>
      </c>
      <c r="D101" s="12">
        <v>2058</v>
      </c>
      <c r="E101" s="26">
        <f t="shared" si="34"/>
        <v>1052801</v>
      </c>
      <c r="F101" s="26">
        <f t="shared" si="35"/>
        <v>0</v>
      </c>
      <c r="G101" s="26">
        <f t="shared" si="36"/>
        <v>1052801</v>
      </c>
      <c r="H101" s="26">
        <f t="shared" si="37"/>
        <v>3464040.3301922544</v>
      </c>
      <c r="I101" s="26">
        <f t="shared" si="38"/>
        <v>360099.9</v>
      </c>
      <c r="J101" s="26">
        <f t="shared" si="39"/>
        <v>3824140.2301922543</v>
      </c>
      <c r="K101" s="26">
        <f t="shared" si="40"/>
        <v>2771339.2301922543</v>
      </c>
      <c r="L101" s="14"/>
      <c r="M101" s="26">
        <f t="shared" si="41"/>
        <v>941820</v>
      </c>
      <c r="N101" s="26">
        <f t="shared" si="42"/>
        <v>0</v>
      </c>
      <c r="O101" s="26">
        <f t="shared" si="43"/>
        <v>941820</v>
      </c>
      <c r="P101" s="26">
        <f t="shared" si="44"/>
        <v>3458842.2311840188</v>
      </c>
      <c r="Q101" s="26">
        <f t="shared" si="45"/>
        <v>360099.9</v>
      </c>
      <c r="R101" s="26">
        <f t="shared" si="46"/>
        <v>3818942.1311840187</v>
      </c>
      <c r="S101" s="26">
        <f t="shared" si="47"/>
        <v>2877122.1311840187</v>
      </c>
      <c r="T101" s="34"/>
      <c r="U101" s="29">
        <f t="shared" si="48"/>
        <v>105782.90099176439</v>
      </c>
      <c r="V101" s="26">
        <f t="shared" si="49"/>
        <v>110981</v>
      </c>
      <c r="W101" s="29">
        <f t="shared" si="50"/>
        <v>105782.90099176439</v>
      </c>
    </row>
    <row r="102" spans="1:23" x14ac:dyDescent="0.25">
      <c r="A102" s="12">
        <v>2062</v>
      </c>
      <c r="B102" s="12" t="s">
        <v>251</v>
      </c>
      <c r="C102" s="12" t="s">
        <v>258</v>
      </c>
      <c r="D102" s="12">
        <v>2058</v>
      </c>
      <c r="E102" s="26">
        <f t="shared" si="34"/>
        <v>43048</v>
      </c>
      <c r="F102" s="26">
        <f t="shared" si="35"/>
        <v>0</v>
      </c>
      <c r="G102" s="26">
        <f t="shared" si="36"/>
        <v>43048</v>
      </c>
      <c r="H102" s="26">
        <f t="shared" si="37"/>
        <v>324452.01808961527</v>
      </c>
      <c r="I102" s="26">
        <f t="shared" si="38"/>
        <v>51498.9</v>
      </c>
      <c r="J102" s="26">
        <f t="shared" si="39"/>
        <v>375950.9180896153</v>
      </c>
      <c r="K102" s="26">
        <f t="shared" si="40"/>
        <v>332902.9180896153</v>
      </c>
      <c r="L102" s="14"/>
      <c r="M102" s="26">
        <f t="shared" si="41"/>
        <v>38695</v>
      </c>
      <c r="N102" s="26">
        <f t="shared" si="42"/>
        <v>0</v>
      </c>
      <c r="O102" s="26">
        <f t="shared" si="43"/>
        <v>38695</v>
      </c>
      <c r="P102" s="26">
        <f t="shared" si="44"/>
        <v>323965.14912947302</v>
      </c>
      <c r="Q102" s="26">
        <f t="shared" si="45"/>
        <v>51498.9</v>
      </c>
      <c r="R102" s="26">
        <f t="shared" si="46"/>
        <v>375464.04912947305</v>
      </c>
      <c r="S102" s="26">
        <f t="shared" si="47"/>
        <v>336769.04912947305</v>
      </c>
      <c r="T102" s="34"/>
      <c r="U102" s="29">
        <f t="shared" si="48"/>
        <v>3866.131039857748</v>
      </c>
      <c r="V102" s="26">
        <f t="shared" si="49"/>
        <v>4353</v>
      </c>
      <c r="W102" s="29">
        <f t="shared" si="50"/>
        <v>3866.131039857748</v>
      </c>
    </row>
    <row r="103" spans="1:23" x14ac:dyDescent="0.25">
      <c r="A103" s="12">
        <v>2063</v>
      </c>
      <c r="B103" s="12" t="s">
        <v>251</v>
      </c>
      <c r="C103" s="12" t="s">
        <v>260</v>
      </c>
      <c r="D103" s="12">
        <v>2058</v>
      </c>
      <c r="E103" s="26">
        <f t="shared" si="34"/>
        <v>212862</v>
      </c>
      <c r="F103" s="26">
        <f t="shared" si="35"/>
        <v>0</v>
      </c>
      <c r="G103" s="26">
        <f t="shared" si="36"/>
        <v>212862</v>
      </c>
      <c r="H103" s="26">
        <f t="shared" si="37"/>
        <v>302519.81736933248</v>
      </c>
      <c r="I103" s="26">
        <f t="shared" si="38"/>
        <v>44273.700000000004</v>
      </c>
      <c r="J103" s="26">
        <f t="shared" si="39"/>
        <v>346793.51736933249</v>
      </c>
      <c r="K103" s="26">
        <f t="shared" si="40"/>
        <v>133931.51736933249</v>
      </c>
      <c r="L103" s="14"/>
      <c r="M103" s="26">
        <f t="shared" si="41"/>
        <v>207614</v>
      </c>
      <c r="N103" s="26">
        <f t="shared" si="42"/>
        <v>0</v>
      </c>
      <c r="O103" s="26">
        <f t="shared" si="43"/>
        <v>207614</v>
      </c>
      <c r="P103" s="26">
        <f t="shared" si="44"/>
        <v>302065.85961689719</v>
      </c>
      <c r="Q103" s="26">
        <f t="shared" si="45"/>
        <v>44273.700000000004</v>
      </c>
      <c r="R103" s="26">
        <f t="shared" si="46"/>
        <v>346339.5596168972</v>
      </c>
      <c r="S103" s="26">
        <f t="shared" si="47"/>
        <v>138725.5596168972</v>
      </c>
      <c r="T103" s="34"/>
      <c r="U103" s="29">
        <f t="shared" si="48"/>
        <v>4794.0422475647065</v>
      </c>
      <c r="V103" s="26">
        <f t="shared" si="49"/>
        <v>5248</v>
      </c>
      <c r="W103" s="29">
        <f t="shared" si="50"/>
        <v>4794.0422475647065</v>
      </c>
    </row>
    <row r="104" spans="1:23" x14ac:dyDescent="0.25">
      <c r="A104" s="12">
        <v>2081</v>
      </c>
      <c r="B104" s="12" t="s">
        <v>262</v>
      </c>
      <c r="C104" s="12" t="s">
        <v>263</v>
      </c>
      <c r="D104" s="12">
        <v>2064</v>
      </c>
      <c r="E104" s="26">
        <f t="shared" si="34"/>
        <v>3249280</v>
      </c>
      <c r="F104" s="26">
        <f t="shared" si="35"/>
        <v>0</v>
      </c>
      <c r="G104" s="26">
        <f t="shared" si="36"/>
        <v>3249280</v>
      </c>
      <c r="H104" s="26">
        <f t="shared" si="37"/>
        <v>10146723.356728757</v>
      </c>
      <c r="I104" s="26">
        <f t="shared" si="38"/>
        <v>358855.69999999995</v>
      </c>
      <c r="J104" s="26">
        <f t="shared" si="39"/>
        <v>10505579.056728756</v>
      </c>
      <c r="K104" s="26">
        <f t="shared" si="40"/>
        <v>7256299.0567287561</v>
      </c>
      <c r="L104" s="14"/>
      <c r="M104" s="26">
        <f t="shared" si="41"/>
        <v>3249280</v>
      </c>
      <c r="N104" s="26">
        <f t="shared" si="42"/>
        <v>0</v>
      </c>
      <c r="O104" s="26">
        <f t="shared" si="43"/>
        <v>3249280</v>
      </c>
      <c r="P104" s="26">
        <f t="shared" si="44"/>
        <v>10131497.300566031</v>
      </c>
      <c r="Q104" s="26">
        <f t="shared" si="45"/>
        <v>358855.69999999995</v>
      </c>
      <c r="R104" s="26">
        <f t="shared" si="46"/>
        <v>10490353.00056603</v>
      </c>
      <c r="S104" s="26">
        <f t="shared" si="47"/>
        <v>7241073.0005660299</v>
      </c>
      <c r="T104" s="34"/>
      <c r="U104" s="29">
        <f t="shared" si="48"/>
        <v>-15226.056162726134</v>
      </c>
      <c r="V104" s="26">
        <f t="shared" si="49"/>
        <v>0</v>
      </c>
      <c r="W104" s="29">
        <f t="shared" si="50"/>
        <v>0</v>
      </c>
    </row>
    <row r="105" spans="1:23" x14ac:dyDescent="0.25">
      <c r="A105" s="12">
        <v>2082</v>
      </c>
      <c r="B105" s="12" t="s">
        <v>262</v>
      </c>
      <c r="C105" s="12" t="s">
        <v>265</v>
      </c>
      <c r="D105" s="12">
        <v>2064</v>
      </c>
      <c r="E105" s="26">
        <f t="shared" si="34"/>
        <v>76442990</v>
      </c>
      <c r="F105" s="26">
        <f t="shared" si="35"/>
        <v>0</v>
      </c>
      <c r="G105" s="26">
        <f t="shared" si="36"/>
        <v>76442990</v>
      </c>
      <c r="H105" s="26">
        <f t="shared" si="37"/>
        <v>168644414.95253485</v>
      </c>
      <c r="I105" s="26">
        <f t="shared" si="38"/>
        <v>5847492</v>
      </c>
      <c r="J105" s="26">
        <f t="shared" si="39"/>
        <v>174491906.95253485</v>
      </c>
      <c r="K105" s="26">
        <f t="shared" si="40"/>
        <v>98048916.952534854</v>
      </c>
      <c r="L105" s="14"/>
      <c r="M105" s="26">
        <f t="shared" si="41"/>
        <v>75807978</v>
      </c>
      <c r="N105" s="26">
        <f t="shared" si="42"/>
        <v>0</v>
      </c>
      <c r="O105" s="26">
        <f t="shared" si="43"/>
        <v>75807978</v>
      </c>
      <c r="P105" s="26">
        <f t="shared" si="44"/>
        <v>168391349.08650881</v>
      </c>
      <c r="Q105" s="26">
        <f t="shared" si="45"/>
        <v>5847492</v>
      </c>
      <c r="R105" s="26">
        <f t="shared" si="46"/>
        <v>174238841.08650881</v>
      </c>
      <c r="S105" s="26">
        <f t="shared" si="47"/>
        <v>98430863.086508811</v>
      </c>
      <c r="T105" s="34"/>
      <c r="U105" s="29">
        <f t="shared" si="48"/>
        <v>381946.13397395611</v>
      </c>
      <c r="V105" s="26">
        <f t="shared" si="49"/>
        <v>635012</v>
      </c>
      <c r="W105" s="29">
        <f t="shared" si="50"/>
        <v>381946.13397395611</v>
      </c>
    </row>
    <row r="106" spans="1:23" x14ac:dyDescent="0.25">
      <c r="A106" s="12">
        <v>2083</v>
      </c>
      <c r="B106" s="12" t="s">
        <v>262</v>
      </c>
      <c r="C106" s="12" t="s">
        <v>267</v>
      </c>
      <c r="D106" s="12">
        <v>2064</v>
      </c>
      <c r="E106" s="26">
        <f t="shared" ref="E106:E137" si="51">IF(ISNA(VLOOKUP($A106,Dist_with,6,FALSE)),0,VLOOKUP($A106,Dist_with,6,FALSE))</f>
        <v>28962967</v>
      </c>
      <c r="F106" s="26">
        <f t="shared" ref="F106:F137" si="52">IF(ISNA(VLOOKUP($A106,Dist_with,7,FALSE)),0,VLOOKUP($A106,Dist_with,7,FALSE))</f>
        <v>0</v>
      </c>
      <c r="G106" s="26">
        <f t="shared" ref="G106:G137" si="53">IF(ISNA(VLOOKUP($A106,Dist_with,8,FALSE)),0,VLOOKUP($A106,Dist_with,8,FALSE))</f>
        <v>28962967</v>
      </c>
      <c r="H106" s="26">
        <f t="shared" ref="H106:H137" si="54">IF(ISNA(VLOOKUP($A106,Dist_with,25,FALSE)),0,VLOOKUP($A106,Dist_with,25,FALSE))</f>
        <v>107096090.58137734</v>
      </c>
      <c r="I106" s="26">
        <f t="shared" ref="I106:I137" si="55">IF(ISNA(VLOOKUP($A106,Dist_with,26,FALSE)),0,VLOOKUP($A106,Dist_with,26,FALSE))</f>
        <v>4199442.8</v>
      </c>
      <c r="J106" s="26">
        <f t="shared" ref="J106:J137" si="56">IF(ISNA(VLOOKUP($A106,Dist_with,27,FALSE)),0,VLOOKUP($A106,Dist_with,27,FALSE))</f>
        <v>111295533.38137734</v>
      </c>
      <c r="K106" s="26">
        <f t="shared" ref="K106:K137" si="57">IF(ISNA(VLOOKUP($A106,Dist_with,29,FALSE)),0,VLOOKUP($A106,Dist_with,29,FALSE))</f>
        <v>82332566.381377339</v>
      </c>
      <c r="L106" s="14"/>
      <c r="M106" s="26">
        <f t="shared" ref="M106:M137" si="58">IF(ISNA(VLOOKUP($A106,Dist_without,6,FALSE)),0,VLOOKUP($A106,Dist_without,6,FALSE))</f>
        <v>28566735</v>
      </c>
      <c r="N106" s="26">
        <f t="shared" ref="N106:N137" si="59">IF(ISNA(VLOOKUP($A106,Dist_without,7,FALSE)),0,VLOOKUP($A106,Dist_without,7,FALSE))</f>
        <v>0</v>
      </c>
      <c r="O106" s="26">
        <f t="shared" ref="O106:O137" si="60">IF(ISNA(VLOOKUP($A106,Dist_without,8,FALSE)),0,VLOOKUP($A106,Dist_without,8,FALSE))</f>
        <v>28566735</v>
      </c>
      <c r="P106" s="26">
        <f t="shared" ref="P106:P137" si="61">IF(ISNA(VLOOKUP($A106,Dist_without,25,FALSE)),0,VLOOKUP($A106,Dist_without,25,FALSE))</f>
        <v>106935383.42176813</v>
      </c>
      <c r="Q106" s="26">
        <f t="shared" ref="Q106:Q137" si="62">IF(ISNA(VLOOKUP($A106,Dist_without,26,FALSE)),0,VLOOKUP($A106,Dist_without,26,FALSE))</f>
        <v>4199442.8</v>
      </c>
      <c r="R106" s="26">
        <f t="shared" ref="R106:R137" si="63">IF(ISNA(VLOOKUP($A106,Dist_without,27,FALSE)),0,VLOOKUP($A106,Dist_without,27,FALSE))</f>
        <v>111134826.22176813</v>
      </c>
      <c r="S106" s="26">
        <f t="shared" ref="S106:S137" si="64">IF(ISNA(VLOOKUP($A106,Dist_without,29,FALSE)),0,VLOOKUP($A106,Dist_without,29,FALSE))</f>
        <v>82568091.221768126</v>
      </c>
      <c r="T106" s="34"/>
      <c r="U106" s="29">
        <f t="shared" ref="U106:U137" si="65">S106-K106</f>
        <v>235524.84039078653</v>
      </c>
      <c r="V106" s="26">
        <f t="shared" ref="V106:V137" si="66">IF(ISNA(VLOOKUP($A106,SSFQImport,148,FALSE)),0,VLOOKUP($A106,SSFQImport,148,FALSE))</f>
        <v>396232</v>
      </c>
      <c r="W106" s="29">
        <f t="shared" ref="W106:W137" si="67">IF(U106&lt;0,0,U106)</f>
        <v>235524.84039078653</v>
      </c>
    </row>
    <row r="107" spans="1:23" x14ac:dyDescent="0.25">
      <c r="A107" s="12">
        <v>2084</v>
      </c>
      <c r="B107" s="12" t="s">
        <v>262</v>
      </c>
      <c r="C107" s="12" t="s">
        <v>269</v>
      </c>
      <c r="D107" s="12">
        <v>2064</v>
      </c>
      <c r="E107" s="26">
        <f t="shared" si="51"/>
        <v>5946340</v>
      </c>
      <c r="F107" s="26">
        <f t="shared" si="52"/>
        <v>0</v>
      </c>
      <c r="G107" s="26">
        <f t="shared" si="53"/>
        <v>5946340</v>
      </c>
      <c r="H107" s="26">
        <f t="shared" si="54"/>
        <v>15274496.688145142</v>
      </c>
      <c r="I107" s="26">
        <f t="shared" si="55"/>
        <v>712940.89999999991</v>
      </c>
      <c r="J107" s="26">
        <f t="shared" si="56"/>
        <v>15987437.588145142</v>
      </c>
      <c r="K107" s="26">
        <f t="shared" si="57"/>
        <v>10041097.588145142</v>
      </c>
      <c r="L107" s="14"/>
      <c r="M107" s="26">
        <f t="shared" si="58"/>
        <v>5890718</v>
      </c>
      <c r="N107" s="26">
        <f t="shared" si="59"/>
        <v>0</v>
      </c>
      <c r="O107" s="26">
        <f t="shared" si="60"/>
        <v>5890718</v>
      </c>
      <c r="P107" s="26">
        <f t="shared" si="61"/>
        <v>15251575.954401392</v>
      </c>
      <c r="Q107" s="26">
        <f t="shared" si="62"/>
        <v>712940.89999999991</v>
      </c>
      <c r="R107" s="26">
        <f t="shared" si="63"/>
        <v>15964516.854401393</v>
      </c>
      <c r="S107" s="26">
        <f t="shared" si="64"/>
        <v>10073798.854401393</v>
      </c>
      <c r="T107" s="34"/>
      <c r="U107" s="29">
        <f t="shared" si="65"/>
        <v>32701.266256250441</v>
      </c>
      <c r="V107" s="26">
        <f t="shared" si="66"/>
        <v>55622</v>
      </c>
      <c r="W107" s="29">
        <f t="shared" si="67"/>
        <v>32701.266256250441</v>
      </c>
    </row>
    <row r="108" spans="1:23" x14ac:dyDescent="0.25">
      <c r="A108" s="12">
        <v>2085</v>
      </c>
      <c r="B108" s="12" t="s">
        <v>262</v>
      </c>
      <c r="C108" s="12" t="s">
        <v>271</v>
      </c>
      <c r="D108" s="12">
        <v>2064</v>
      </c>
      <c r="E108" s="26">
        <f t="shared" si="51"/>
        <v>1503083</v>
      </c>
      <c r="F108" s="26">
        <f t="shared" si="52"/>
        <v>0</v>
      </c>
      <c r="G108" s="26">
        <f t="shared" si="53"/>
        <v>1503083</v>
      </c>
      <c r="H108" s="26">
        <f t="shared" si="54"/>
        <v>2500945.6000915584</v>
      </c>
      <c r="I108" s="26">
        <f t="shared" si="55"/>
        <v>188620.80000000002</v>
      </c>
      <c r="J108" s="26">
        <f t="shared" si="56"/>
        <v>2689566.4000915582</v>
      </c>
      <c r="K108" s="26">
        <f t="shared" si="57"/>
        <v>1186483.4000915582</v>
      </c>
      <c r="L108" s="14"/>
      <c r="M108" s="26">
        <f t="shared" si="58"/>
        <v>1503083</v>
      </c>
      <c r="N108" s="26">
        <f t="shared" si="59"/>
        <v>0</v>
      </c>
      <c r="O108" s="26">
        <f t="shared" si="60"/>
        <v>1503083</v>
      </c>
      <c r="P108" s="26">
        <f t="shared" si="61"/>
        <v>2497192.7099389299</v>
      </c>
      <c r="Q108" s="26">
        <f t="shared" si="62"/>
        <v>188620.80000000002</v>
      </c>
      <c r="R108" s="26">
        <f t="shared" si="63"/>
        <v>2685813.5099389297</v>
      </c>
      <c r="S108" s="26">
        <f t="shared" si="64"/>
        <v>1182730.5099389297</v>
      </c>
      <c r="T108" s="34"/>
      <c r="U108" s="29">
        <f t="shared" si="65"/>
        <v>-3752.8901526285335</v>
      </c>
      <c r="V108" s="26">
        <f t="shared" si="66"/>
        <v>0</v>
      </c>
      <c r="W108" s="29">
        <f t="shared" si="67"/>
        <v>0</v>
      </c>
    </row>
    <row r="109" spans="1:23" x14ac:dyDescent="0.25">
      <c r="A109" s="12">
        <v>2086</v>
      </c>
      <c r="B109" s="12" t="s">
        <v>262</v>
      </c>
      <c r="C109" s="12" t="s">
        <v>273</v>
      </c>
      <c r="D109" s="12">
        <v>2064</v>
      </c>
      <c r="E109" s="26">
        <f t="shared" si="51"/>
        <v>3657152</v>
      </c>
      <c r="F109" s="26">
        <f t="shared" si="52"/>
        <v>0</v>
      </c>
      <c r="G109" s="26">
        <f t="shared" si="53"/>
        <v>3657152</v>
      </c>
      <c r="H109" s="26">
        <f t="shared" si="54"/>
        <v>13153555.48752846</v>
      </c>
      <c r="I109" s="26">
        <f t="shared" si="55"/>
        <v>662426.1</v>
      </c>
      <c r="J109" s="26">
        <f t="shared" si="56"/>
        <v>13815981.58752846</v>
      </c>
      <c r="K109" s="26">
        <f t="shared" si="57"/>
        <v>10158829.58752846</v>
      </c>
      <c r="L109" s="14"/>
      <c r="M109" s="26">
        <f t="shared" si="58"/>
        <v>3609033</v>
      </c>
      <c r="N109" s="26">
        <f t="shared" si="59"/>
        <v>0</v>
      </c>
      <c r="O109" s="26">
        <f t="shared" si="60"/>
        <v>3609033</v>
      </c>
      <c r="P109" s="26">
        <f t="shared" si="61"/>
        <v>13133817.413713742</v>
      </c>
      <c r="Q109" s="26">
        <f t="shared" si="62"/>
        <v>662426.1</v>
      </c>
      <c r="R109" s="26">
        <f t="shared" si="63"/>
        <v>13796243.513713742</v>
      </c>
      <c r="S109" s="26">
        <f t="shared" si="64"/>
        <v>10187210.513713742</v>
      </c>
      <c r="T109" s="34"/>
      <c r="U109" s="29">
        <f t="shared" si="65"/>
        <v>28380.926185281947</v>
      </c>
      <c r="V109" s="26">
        <f t="shared" si="66"/>
        <v>48119</v>
      </c>
      <c r="W109" s="29">
        <f t="shared" si="67"/>
        <v>28380.926185281947</v>
      </c>
    </row>
    <row r="110" spans="1:23" x14ac:dyDescent="0.25">
      <c r="A110" s="12">
        <v>2087</v>
      </c>
      <c r="B110" s="12" t="s">
        <v>262</v>
      </c>
      <c r="C110" s="12" t="s">
        <v>275</v>
      </c>
      <c r="D110" s="12">
        <v>2064</v>
      </c>
      <c r="E110" s="26">
        <f t="shared" si="51"/>
        <v>7936186</v>
      </c>
      <c r="F110" s="26">
        <f t="shared" si="52"/>
        <v>0</v>
      </c>
      <c r="G110" s="26">
        <f t="shared" si="53"/>
        <v>7936186</v>
      </c>
      <c r="H110" s="26">
        <f t="shared" si="54"/>
        <v>28658050.909044359</v>
      </c>
      <c r="I110" s="26">
        <f t="shared" si="55"/>
        <v>1789824.4</v>
      </c>
      <c r="J110" s="26">
        <f t="shared" si="56"/>
        <v>30447875.309044357</v>
      </c>
      <c r="K110" s="26">
        <f t="shared" si="57"/>
        <v>22511689.309044357</v>
      </c>
      <c r="L110" s="14"/>
      <c r="M110" s="26">
        <f t="shared" si="58"/>
        <v>7833090</v>
      </c>
      <c r="N110" s="26">
        <f t="shared" si="59"/>
        <v>0</v>
      </c>
      <c r="O110" s="26">
        <f t="shared" si="60"/>
        <v>7833090</v>
      </c>
      <c r="P110" s="26">
        <f t="shared" si="61"/>
        <v>28615046.968036547</v>
      </c>
      <c r="Q110" s="26">
        <f t="shared" si="62"/>
        <v>1789824.4</v>
      </c>
      <c r="R110" s="26">
        <f t="shared" si="63"/>
        <v>30404871.368036546</v>
      </c>
      <c r="S110" s="26">
        <f t="shared" si="64"/>
        <v>22571781.368036546</v>
      </c>
      <c r="T110" s="34"/>
      <c r="U110" s="29">
        <f t="shared" si="65"/>
        <v>60092.058992188424</v>
      </c>
      <c r="V110" s="26">
        <f t="shared" si="66"/>
        <v>103096</v>
      </c>
      <c r="W110" s="29">
        <f t="shared" si="67"/>
        <v>60092.058992188424</v>
      </c>
    </row>
    <row r="111" spans="1:23" x14ac:dyDescent="0.25">
      <c r="A111" s="12">
        <v>2088</v>
      </c>
      <c r="B111" s="12" t="s">
        <v>262</v>
      </c>
      <c r="C111" s="12" t="s">
        <v>277</v>
      </c>
      <c r="D111" s="12">
        <v>2064</v>
      </c>
      <c r="E111" s="26">
        <f t="shared" si="51"/>
        <v>17654080</v>
      </c>
      <c r="F111" s="26">
        <f t="shared" si="52"/>
        <v>0</v>
      </c>
      <c r="G111" s="26">
        <f t="shared" si="53"/>
        <v>17654080</v>
      </c>
      <c r="H111" s="26">
        <f t="shared" si="54"/>
        <v>56484878.654890798</v>
      </c>
      <c r="I111" s="26">
        <f t="shared" si="55"/>
        <v>2166307.5</v>
      </c>
      <c r="J111" s="26">
        <f t="shared" si="56"/>
        <v>58651186.154890798</v>
      </c>
      <c r="K111" s="26">
        <f t="shared" si="57"/>
        <v>40997106.154890798</v>
      </c>
      <c r="L111" s="14"/>
      <c r="M111" s="26">
        <f t="shared" si="58"/>
        <v>17446263</v>
      </c>
      <c r="N111" s="26">
        <f t="shared" si="59"/>
        <v>0</v>
      </c>
      <c r="O111" s="26">
        <f t="shared" si="60"/>
        <v>17446263</v>
      </c>
      <c r="P111" s="26">
        <f t="shared" si="61"/>
        <v>56400118.096776858</v>
      </c>
      <c r="Q111" s="26">
        <f t="shared" si="62"/>
        <v>2166307.5</v>
      </c>
      <c r="R111" s="26">
        <f t="shared" si="63"/>
        <v>58566425.596776858</v>
      </c>
      <c r="S111" s="26">
        <f t="shared" si="64"/>
        <v>41120162.596776858</v>
      </c>
      <c r="T111" s="34"/>
      <c r="U111" s="29">
        <f t="shared" si="65"/>
        <v>123056.44188605994</v>
      </c>
      <c r="V111" s="26">
        <f t="shared" si="66"/>
        <v>207817</v>
      </c>
      <c r="W111" s="29">
        <f t="shared" si="67"/>
        <v>123056.44188605994</v>
      </c>
    </row>
    <row r="112" spans="1:23" x14ac:dyDescent="0.25">
      <c r="A112" s="12">
        <v>2089</v>
      </c>
      <c r="B112" s="12" t="s">
        <v>262</v>
      </c>
      <c r="C112" s="12" t="s">
        <v>279</v>
      </c>
      <c r="D112" s="12">
        <v>2064</v>
      </c>
      <c r="E112" s="26">
        <f t="shared" si="51"/>
        <v>1485309</v>
      </c>
      <c r="F112" s="26">
        <f t="shared" si="52"/>
        <v>0</v>
      </c>
      <c r="G112" s="26">
        <f t="shared" si="53"/>
        <v>1485309</v>
      </c>
      <c r="H112" s="26">
        <f t="shared" si="54"/>
        <v>3469499.8566279584</v>
      </c>
      <c r="I112" s="26">
        <f t="shared" si="55"/>
        <v>274856.8</v>
      </c>
      <c r="J112" s="26">
        <f t="shared" si="56"/>
        <v>3744356.6566279582</v>
      </c>
      <c r="K112" s="26">
        <f t="shared" si="57"/>
        <v>2259047.6566279582</v>
      </c>
      <c r="L112" s="14"/>
      <c r="M112" s="26">
        <f t="shared" si="58"/>
        <v>1476109</v>
      </c>
      <c r="N112" s="26">
        <f t="shared" si="59"/>
        <v>0</v>
      </c>
      <c r="O112" s="26">
        <f t="shared" si="60"/>
        <v>1476109</v>
      </c>
      <c r="P112" s="26">
        <f t="shared" si="61"/>
        <v>3464293.5651172558</v>
      </c>
      <c r="Q112" s="26">
        <f t="shared" si="62"/>
        <v>274856.8</v>
      </c>
      <c r="R112" s="26">
        <f t="shared" si="63"/>
        <v>3739150.3651172556</v>
      </c>
      <c r="S112" s="26">
        <f t="shared" si="64"/>
        <v>2263041.3651172556</v>
      </c>
      <c r="T112" s="34"/>
      <c r="U112" s="29">
        <f t="shared" si="65"/>
        <v>3993.7084892974235</v>
      </c>
      <c r="V112" s="26">
        <f t="shared" si="66"/>
        <v>9200</v>
      </c>
      <c r="W112" s="29">
        <f t="shared" si="67"/>
        <v>3993.7084892974235</v>
      </c>
    </row>
    <row r="113" spans="1:23" x14ac:dyDescent="0.25">
      <c r="A113" s="12">
        <v>2090</v>
      </c>
      <c r="B113" s="12" t="s">
        <v>262</v>
      </c>
      <c r="C113" s="12" t="s">
        <v>281</v>
      </c>
      <c r="D113" s="12">
        <v>2064</v>
      </c>
      <c r="E113" s="26">
        <f t="shared" si="51"/>
        <v>1899179</v>
      </c>
      <c r="F113" s="26">
        <f t="shared" si="52"/>
        <v>0</v>
      </c>
      <c r="G113" s="26">
        <f t="shared" si="53"/>
        <v>1899179</v>
      </c>
      <c r="H113" s="26">
        <f t="shared" si="54"/>
        <v>3250917.7286308869</v>
      </c>
      <c r="I113" s="26">
        <f t="shared" si="55"/>
        <v>255917.6</v>
      </c>
      <c r="J113" s="26">
        <f t="shared" si="56"/>
        <v>3506835.328630887</v>
      </c>
      <c r="K113" s="26">
        <f t="shared" si="57"/>
        <v>1607656.328630887</v>
      </c>
      <c r="L113" s="14"/>
      <c r="M113" s="26">
        <f t="shared" si="58"/>
        <v>1891664</v>
      </c>
      <c r="N113" s="26">
        <f t="shared" si="59"/>
        <v>0</v>
      </c>
      <c r="O113" s="26">
        <f t="shared" si="60"/>
        <v>1891664</v>
      </c>
      <c r="P113" s="26">
        <f t="shared" si="61"/>
        <v>3246039.4389430434</v>
      </c>
      <c r="Q113" s="26">
        <f t="shared" si="62"/>
        <v>255917.6</v>
      </c>
      <c r="R113" s="26">
        <f t="shared" si="63"/>
        <v>3501957.0389430434</v>
      </c>
      <c r="S113" s="26">
        <f t="shared" si="64"/>
        <v>1610293.0389430434</v>
      </c>
      <c r="T113" s="34"/>
      <c r="U113" s="29">
        <f t="shared" si="65"/>
        <v>2636.7103121564724</v>
      </c>
      <c r="V113" s="26">
        <f t="shared" si="66"/>
        <v>7515</v>
      </c>
      <c r="W113" s="29">
        <f t="shared" si="67"/>
        <v>2636.7103121564724</v>
      </c>
    </row>
    <row r="114" spans="1:23" x14ac:dyDescent="0.25">
      <c r="A114" s="12">
        <v>2091</v>
      </c>
      <c r="B114" s="12" t="s">
        <v>262</v>
      </c>
      <c r="C114" s="12" t="s">
        <v>283</v>
      </c>
      <c r="D114" s="12">
        <v>2064</v>
      </c>
      <c r="E114" s="26">
        <f t="shared" si="51"/>
        <v>5698830</v>
      </c>
      <c r="F114" s="26">
        <f t="shared" si="52"/>
        <v>0</v>
      </c>
      <c r="G114" s="26">
        <f t="shared" si="53"/>
        <v>5698830</v>
      </c>
      <c r="H114" s="26">
        <f t="shared" si="54"/>
        <v>16635144.919079861</v>
      </c>
      <c r="I114" s="26">
        <f t="shared" si="55"/>
        <v>875153.29999999993</v>
      </c>
      <c r="J114" s="26">
        <f t="shared" si="56"/>
        <v>17510298.21907986</v>
      </c>
      <c r="K114" s="26">
        <f t="shared" si="57"/>
        <v>11811468.21907986</v>
      </c>
      <c r="L114" s="14"/>
      <c r="M114" s="26">
        <f t="shared" si="58"/>
        <v>5698830</v>
      </c>
      <c r="N114" s="26">
        <f t="shared" si="59"/>
        <v>0</v>
      </c>
      <c r="O114" s="26">
        <f t="shared" si="60"/>
        <v>5698830</v>
      </c>
      <c r="P114" s="26">
        <f t="shared" si="61"/>
        <v>16610182.412277602</v>
      </c>
      <c r="Q114" s="26">
        <f t="shared" si="62"/>
        <v>875153.29999999993</v>
      </c>
      <c r="R114" s="26">
        <f t="shared" si="63"/>
        <v>17485335.712277602</v>
      </c>
      <c r="S114" s="26">
        <f t="shared" si="64"/>
        <v>11786505.712277602</v>
      </c>
      <c r="T114" s="34"/>
      <c r="U114" s="29">
        <f t="shared" si="65"/>
        <v>-24962.50680225715</v>
      </c>
      <c r="V114" s="26">
        <f t="shared" si="66"/>
        <v>0</v>
      </c>
      <c r="W114" s="29">
        <f t="shared" si="67"/>
        <v>0</v>
      </c>
    </row>
    <row r="115" spans="1:23" x14ac:dyDescent="0.25">
      <c r="A115" s="12">
        <v>2092</v>
      </c>
      <c r="B115" s="12" t="s">
        <v>262</v>
      </c>
      <c r="C115" s="12" t="s">
        <v>285</v>
      </c>
      <c r="D115" s="12">
        <v>2064</v>
      </c>
      <c r="E115" s="26">
        <f t="shared" si="51"/>
        <v>1354709</v>
      </c>
      <c r="F115" s="26">
        <f t="shared" si="52"/>
        <v>0</v>
      </c>
      <c r="G115" s="26">
        <f t="shared" si="53"/>
        <v>1354709</v>
      </c>
      <c r="H115" s="26">
        <f t="shared" si="54"/>
        <v>8979156.0060706474</v>
      </c>
      <c r="I115" s="26">
        <f t="shared" si="55"/>
        <v>486618.99999999994</v>
      </c>
      <c r="J115" s="26">
        <f t="shared" si="56"/>
        <v>9465775.0060706474</v>
      </c>
      <c r="K115" s="26">
        <f t="shared" si="57"/>
        <v>8111066.0060706474</v>
      </c>
      <c r="L115" s="14"/>
      <c r="M115" s="26">
        <f t="shared" si="58"/>
        <v>1326257</v>
      </c>
      <c r="N115" s="26">
        <f t="shared" si="59"/>
        <v>0</v>
      </c>
      <c r="O115" s="26">
        <f t="shared" si="60"/>
        <v>1326257</v>
      </c>
      <c r="P115" s="26">
        <f t="shared" si="61"/>
        <v>8965681.988022089</v>
      </c>
      <c r="Q115" s="26">
        <f t="shared" si="62"/>
        <v>486618.99999999994</v>
      </c>
      <c r="R115" s="26">
        <f t="shared" si="63"/>
        <v>9452300.988022089</v>
      </c>
      <c r="S115" s="26">
        <f t="shared" si="64"/>
        <v>8126043.988022089</v>
      </c>
      <c r="T115" s="34"/>
      <c r="U115" s="29">
        <f t="shared" si="65"/>
        <v>14977.981951441616</v>
      </c>
      <c r="V115" s="26">
        <f t="shared" si="66"/>
        <v>28452</v>
      </c>
      <c r="W115" s="29">
        <f t="shared" si="67"/>
        <v>14977.981951441616</v>
      </c>
    </row>
    <row r="116" spans="1:23" x14ac:dyDescent="0.25">
      <c r="A116" s="12">
        <v>2093</v>
      </c>
      <c r="B116" s="12" t="s">
        <v>262</v>
      </c>
      <c r="C116" s="12" t="s">
        <v>287</v>
      </c>
      <c r="D116" s="12">
        <v>2064</v>
      </c>
      <c r="E116" s="26">
        <f t="shared" si="51"/>
        <v>1421585</v>
      </c>
      <c r="F116" s="26">
        <f t="shared" si="52"/>
        <v>0</v>
      </c>
      <c r="G116" s="26">
        <f t="shared" si="53"/>
        <v>1421585</v>
      </c>
      <c r="H116" s="26">
        <f t="shared" si="54"/>
        <v>6602422.358170012</v>
      </c>
      <c r="I116" s="26">
        <f t="shared" si="55"/>
        <v>276684.79999999999</v>
      </c>
      <c r="J116" s="26">
        <f t="shared" si="56"/>
        <v>6879107.1581700118</v>
      </c>
      <c r="K116" s="26">
        <f t="shared" si="57"/>
        <v>5457522.1581700118</v>
      </c>
      <c r="L116" s="14"/>
      <c r="M116" s="26">
        <f t="shared" si="58"/>
        <v>1400247</v>
      </c>
      <c r="N116" s="26">
        <f t="shared" si="59"/>
        <v>0</v>
      </c>
      <c r="O116" s="26">
        <f t="shared" si="60"/>
        <v>1400247</v>
      </c>
      <c r="P116" s="26">
        <f t="shared" si="61"/>
        <v>6592514.8392497422</v>
      </c>
      <c r="Q116" s="26">
        <f t="shared" si="62"/>
        <v>276684.79999999999</v>
      </c>
      <c r="R116" s="26">
        <f t="shared" si="63"/>
        <v>6869199.639249742</v>
      </c>
      <c r="S116" s="26">
        <f t="shared" si="64"/>
        <v>5468952.639249742</v>
      </c>
      <c r="T116" s="34"/>
      <c r="U116" s="29">
        <f t="shared" si="65"/>
        <v>11430.481079730205</v>
      </c>
      <c r="V116" s="26">
        <f t="shared" si="66"/>
        <v>21338</v>
      </c>
      <c r="W116" s="29">
        <f t="shared" si="67"/>
        <v>11430.481079730205</v>
      </c>
    </row>
    <row r="117" spans="1:23" x14ac:dyDescent="0.25">
      <c r="A117" s="12">
        <v>2094</v>
      </c>
      <c r="B117" s="12" t="s">
        <v>262</v>
      </c>
      <c r="C117" s="12" t="s">
        <v>289</v>
      </c>
      <c r="D117" s="12">
        <v>2064</v>
      </c>
      <c r="E117" s="26">
        <f t="shared" si="51"/>
        <v>993634</v>
      </c>
      <c r="F117" s="26">
        <f t="shared" si="52"/>
        <v>0</v>
      </c>
      <c r="G117" s="26">
        <f t="shared" si="53"/>
        <v>993634</v>
      </c>
      <c r="H117" s="26">
        <f t="shared" si="54"/>
        <v>6845515.1555979447</v>
      </c>
      <c r="I117" s="26">
        <f t="shared" si="55"/>
        <v>164262</v>
      </c>
      <c r="J117" s="26">
        <f t="shared" si="56"/>
        <v>7009777.1555979447</v>
      </c>
      <c r="K117" s="26">
        <f t="shared" si="57"/>
        <v>6016143.1555979447</v>
      </c>
      <c r="L117" s="14"/>
      <c r="M117" s="26">
        <f t="shared" si="58"/>
        <v>992946</v>
      </c>
      <c r="N117" s="26">
        <f t="shared" si="59"/>
        <v>0</v>
      </c>
      <c r="O117" s="26">
        <f t="shared" si="60"/>
        <v>992946</v>
      </c>
      <c r="P117" s="26">
        <f t="shared" si="61"/>
        <v>6835242.8544266708</v>
      </c>
      <c r="Q117" s="26">
        <f t="shared" si="62"/>
        <v>164262</v>
      </c>
      <c r="R117" s="26">
        <f t="shared" si="63"/>
        <v>6999504.8544266708</v>
      </c>
      <c r="S117" s="26">
        <f t="shared" si="64"/>
        <v>6006558.8544266708</v>
      </c>
      <c r="T117" s="34"/>
      <c r="U117" s="29">
        <f t="shared" si="65"/>
        <v>-9584.3011712739244</v>
      </c>
      <c r="V117" s="26">
        <f t="shared" si="66"/>
        <v>688</v>
      </c>
      <c r="W117" s="29">
        <f t="shared" si="67"/>
        <v>0</v>
      </c>
    </row>
    <row r="118" spans="1:23" x14ac:dyDescent="0.25">
      <c r="A118" s="12">
        <v>2095</v>
      </c>
      <c r="B118" s="12" t="s">
        <v>262</v>
      </c>
      <c r="C118" s="12" t="s">
        <v>291</v>
      </c>
      <c r="D118" s="12">
        <v>2064</v>
      </c>
      <c r="E118" s="26">
        <f t="shared" si="51"/>
        <v>1110238</v>
      </c>
      <c r="F118" s="26">
        <f t="shared" si="52"/>
        <v>0</v>
      </c>
      <c r="G118" s="26">
        <f t="shared" si="53"/>
        <v>1110238</v>
      </c>
      <c r="H118" s="26">
        <f t="shared" si="54"/>
        <v>3250204.9706467129</v>
      </c>
      <c r="I118" s="26">
        <f t="shared" si="55"/>
        <v>146342</v>
      </c>
      <c r="J118" s="26">
        <f t="shared" si="56"/>
        <v>3396546.9706467129</v>
      </c>
      <c r="K118" s="26">
        <f t="shared" si="57"/>
        <v>2286308.9706467129</v>
      </c>
      <c r="L118" s="14"/>
      <c r="M118" s="26">
        <f t="shared" si="58"/>
        <v>1110238</v>
      </c>
      <c r="N118" s="26">
        <f t="shared" si="59"/>
        <v>0</v>
      </c>
      <c r="O118" s="26">
        <f t="shared" si="60"/>
        <v>1110238</v>
      </c>
      <c r="P118" s="26">
        <f t="shared" si="61"/>
        <v>3245327.7505152882</v>
      </c>
      <c r="Q118" s="26">
        <f t="shared" si="62"/>
        <v>146342</v>
      </c>
      <c r="R118" s="26">
        <f t="shared" si="63"/>
        <v>3391669.7505152882</v>
      </c>
      <c r="S118" s="26">
        <f t="shared" si="64"/>
        <v>2281431.7505152882</v>
      </c>
      <c r="T118" s="34"/>
      <c r="U118" s="29">
        <f t="shared" si="65"/>
        <v>-4877.2201314247213</v>
      </c>
      <c r="V118" s="26">
        <f t="shared" si="66"/>
        <v>0</v>
      </c>
      <c r="W118" s="29">
        <f t="shared" si="67"/>
        <v>0</v>
      </c>
    </row>
    <row r="119" spans="1:23" x14ac:dyDescent="0.25">
      <c r="A119" s="12">
        <v>2096</v>
      </c>
      <c r="B119" s="12" t="s">
        <v>262</v>
      </c>
      <c r="C119" s="12" t="s">
        <v>293</v>
      </c>
      <c r="D119" s="12">
        <v>2064</v>
      </c>
      <c r="E119" s="26">
        <f t="shared" si="51"/>
        <v>7726001</v>
      </c>
      <c r="F119" s="26">
        <f t="shared" si="52"/>
        <v>0</v>
      </c>
      <c r="G119" s="26">
        <f t="shared" si="53"/>
        <v>7726001</v>
      </c>
      <c r="H119" s="26">
        <f t="shared" si="54"/>
        <v>13616646.862999434</v>
      </c>
      <c r="I119" s="26">
        <f t="shared" si="55"/>
        <v>686048.29999999993</v>
      </c>
      <c r="J119" s="26">
        <f t="shared" si="56"/>
        <v>14302695.162999434</v>
      </c>
      <c r="K119" s="26">
        <f t="shared" si="57"/>
        <v>6576694.1629994344</v>
      </c>
      <c r="L119" s="14"/>
      <c r="M119" s="26">
        <f t="shared" si="58"/>
        <v>7676504</v>
      </c>
      <c r="N119" s="26">
        <f t="shared" si="59"/>
        <v>0</v>
      </c>
      <c r="O119" s="26">
        <f t="shared" si="60"/>
        <v>7676504</v>
      </c>
      <c r="P119" s="26">
        <f t="shared" si="61"/>
        <v>13596213.879602233</v>
      </c>
      <c r="Q119" s="26">
        <f t="shared" si="62"/>
        <v>686048.29999999993</v>
      </c>
      <c r="R119" s="26">
        <f t="shared" si="63"/>
        <v>14282262.179602234</v>
      </c>
      <c r="S119" s="26">
        <f t="shared" si="64"/>
        <v>6605758.1796022337</v>
      </c>
      <c r="T119" s="34"/>
      <c r="U119" s="29">
        <f t="shared" si="65"/>
        <v>29064.016602799296</v>
      </c>
      <c r="V119" s="26">
        <f t="shared" si="66"/>
        <v>49497</v>
      </c>
      <c r="W119" s="29">
        <f t="shared" si="67"/>
        <v>29064.016602799296</v>
      </c>
    </row>
    <row r="120" spans="1:23" x14ac:dyDescent="0.25">
      <c r="A120" s="12">
        <v>2097</v>
      </c>
      <c r="B120" s="12" t="s">
        <v>295</v>
      </c>
      <c r="C120" s="12" t="s">
        <v>296</v>
      </c>
      <c r="D120" s="12">
        <v>2098</v>
      </c>
      <c r="E120" s="26">
        <f t="shared" si="51"/>
        <v>39443766</v>
      </c>
      <c r="F120" s="26">
        <f t="shared" si="52"/>
        <v>0</v>
      </c>
      <c r="G120" s="26">
        <f t="shared" si="53"/>
        <v>39443766</v>
      </c>
      <c r="H120" s="26">
        <f t="shared" si="54"/>
        <v>58471729.379527055</v>
      </c>
      <c r="I120" s="26">
        <f t="shared" si="55"/>
        <v>2973846.4</v>
      </c>
      <c r="J120" s="26">
        <f t="shared" si="56"/>
        <v>61445575.779527053</v>
      </c>
      <c r="K120" s="26">
        <f t="shared" si="57"/>
        <v>22001809.779527053</v>
      </c>
      <c r="L120" s="14"/>
      <c r="M120" s="26">
        <f t="shared" si="58"/>
        <v>39164670</v>
      </c>
      <c r="N120" s="26">
        <f t="shared" si="59"/>
        <v>0</v>
      </c>
      <c r="O120" s="26">
        <f t="shared" si="60"/>
        <v>39164670</v>
      </c>
      <c r="P120" s="26">
        <f t="shared" si="61"/>
        <v>58383987.376107402</v>
      </c>
      <c r="Q120" s="26">
        <f t="shared" si="62"/>
        <v>2973846.4</v>
      </c>
      <c r="R120" s="26">
        <f t="shared" si="63"/>
        <v>61357833.776107401</v>
      </c>
      <c r="S120" s="26">
        <f t="shared" si="64"/>
        <v>22193163.776107401</v>
      </c>
      <c r="T120" s="34"/>
      <c r="U120" s="29">
        <f t="shared" si="65"/>
        <v>191353.99658034742</v>
      </c>
      <c r="V120" s="26">
        <f t="shared" si="66"/>
        <v>279096</v>
      </c>
      <c r="W120" s="29">
        <f t="shared" si="67"/>
        <v>191353.99658034742</v>
      </c>
    </row>
    <row r="121" spans="1:23" x14ac:dyDescent="0.25">
      <c r="A121" s="12">
        <v>2099</v>
      </c>
      <c r="B121" s="12" t="s">
        <v>298</v>
      </c>
      <c r="C121" s="12" t="s">
        <v>299</v>
      </c>
      <c r="D121" s="12">
        <v>2098</v>
      </c>
      <c r="E121" s="26">
        <f t="shared" si="51"/>
        <v>2053852</v>
      </c>
      <c r="F121" s="26">
        <f t="shared" si="52"/>
        <v>0</v>
      </c>
      <c r="G121" s="26">
        <f t="shared" si="53"/>
        <v>2053852</v>
      </c>
      <c r="H121" s="26">
        <f t="shared" si="54"/>
        <v>8574281.8303953242</v>
      </c>
      <c r="I121" s="26">
        <f t="shared" si="55"/>
        <v>217277.9</v>
      </c>
      <c r="J121" s="26">
        <f t="shared" si="56"/>
        <v>8791559.7303953245</v>
      </c>
      <c r="K121" s="26">
        <f t="shared" si="57"/>
        <v>6737707.7303953245</v>
      </c>
      <c r="L121" s="14"/>
      <c r="M121" s="26">
        <f t="shared" si="58"/>
        <v>2025374</v>
      </c>
      <c r="N121" s="26">
        <f t="shared" si="59"/>
        <v>0</v>
      </c>
      <c r="O121" s="26">
        <f t="shared" si="60"/>
        <v>2025374</v>
      </c>
      <c r="P121" s="26">
        <f t="shared" si="61"/>
        <v>8561415.361869989</v>
      </c>
      <c r="Q121" s="26">
        <f t="shared" si="62"/>
        <v>217277.9</v>
      </c>
      <c r="R121" s="26">
        <f t="shared" si="63"/>
        <v>8778693.2618699893</v>
      </c>
      <c r="S121" s="26">
        <f t="shared" si="64"/>
        <v>6753319.2618699893</v>
      </c>
      <c r="T121" s="34"/>
      <c r="U121" s="29">
        <f t="shared" si="65"/>
        <v>15611.531474664807</v>
      </c>
      <c r="V121" s="26">
        <f t="shared" si="66"/>
        <v>28478</v>
      </c>
      <c r="W121" s="29">
        <f t="shared" si="67"/>
        <v>15611.531474664807</v>
      </c>
    </row>
    <row r="122" spans="1:23" x14ac:dyDescent="0.25">
      <c r="A122" s="12">
        <v>2100</v>
      </c>
      <c r="B122" s="12" t="s">
        <v>298</v>
      </c>
      <c r="C122" s="12" t="s">
        <v>301</v>
      </c>
      <c r="D122" s="12">
        <v>2098</v>
      </c>
      <c r="E122" s="26">
        <f t="shared" si="51"/>
        <v>27644190</v>
      </c>
      <c r="F122" s="26">
        <f t="shared" si="52"/>
        <v>0</v>
      </c>
      <c r="G122" s="26">
        <f t="shared" si="53"/>
        <v>27644190</v>
      </c>
      <c r="H122" s="26">
        <f t="shared" si="54"/>
        <v>92528655.083151236</v>
      </c>
      <c r="I122" s="26">
        <f t="shared" si="55"/>
        <v>3935549.8</v>
      </c>
      <c r="J122" s="26">
        <f t="shared" si="56"/>
        <v>96464204.883151233</v>
      </c>
      <c r="K122" s="26">
        <f t="shared" si="57"/>
        <v>68820014.883151233</v>
      </c>
      <c r="L122" s="14"/>
      <c r="M122" s="26">
        <f t="shared" si="58"/>
        <v>27365467</v>
      </c>
      <c r="N122" s="26">
        <f t="shared" si="59"/>
        <v>0</v>
      </c>
      <c r="O122" s="26">
        <f t="shared" si="60"/>
        <v>27365467</v>
      </c>
      <c r="P122" s="26">
        <f t="shared" si="61"/>
        <v>92389807.64941065</v>
      </c>
      <c r="Q122" s="26">
        <f t="shared" si="62"/>
        <v>3935549.8</v>
      </c>
      <c r="R122" s="26">
        <f t="shared" si="63"/>
        <v>96325357.449410647</v>
      </c>
      <c r="S122" s="26">
        <f t="shared" si="64"/>
        <v>68959890.449410647</v>
      </c>
      <c r="T122" s="34"/>
      <c r="U122" s="29">
        <f t="shared" si="65"/>
        <v>139875.56625941396</v>
      </c>
      <c r="V122" s="26">
        <f t="shared" si="66"/>
        <v>278723</v>
      </c>
      <c r="W122" s="29">
        <f t="shared" si="67"/>
        <v>139875.56625941396</v>
      </c>
    </row>
    <row r="123" spans="1:23" x14ac:dyDescent="0.25">
      <c r="A123" s="12">
        <v>2101</v>
      </c>
      <c r="B123" s="12" t="s">
        <v>298</v>
      </c>
      <c r="C123" s="12" t="s">
        <v>303</v>
      </c>
      <c r="D123" s="12">
        <v>2098</v>
      </c>
      <c r="E123" s="26">
        <f t="shared" si="51"/>
        <v>11095940</v>
      </c>
      <c r="F123" s="26">
        <f t="shared" si="52"/>
        <v>0</v>
      </c>
      <c r="G123" s="26">
        <f t="shared" si="53"/>
        <v>11095940</v>
      </c>
      <c r="H123" s="26">
        <f t="shared" si="54"/>
        <v>41151801.318091832</v>
      </c>
      <c r="I123" s="26">
        <f t="shared" si="55"/>
        <v>1261365.7</v>
      </c>
      <c r="J123" s="26">
        <f t="shared" si="56"/>
        <v>42413167.018091835</v>
      </c>
      <c r="K123" s="26">
        <f t="shared" si="57"/>
        <v>31317227.018091835</v>
      </c>
      <c r="L123" s="14"/>
      <c r="M123" s="26">
        <f t="shared" si="58"/>
        <v>10938136</v>
      </c>
      <c r="N123" s="26">
        <f t="shared" si="59"/>
        <v>0</v>
      </c>
      <c r="O123" s="26">
        <f t="shared" si="60"/>
        <v>10938136</v>
      </c>
      <c r="P123" s="26">
        <f t="shared" si="61"/>
        <v>41090049.399168067</v>
      </c>
      <c r="Q123" s="26">
        <f t="shared" si="62"/>
        <v>1261365.7</v>
      </c>
      <c r="R123" s="26">
        <f t="shared" si="63"/>
        <v>42351415.09916807</v>
      </c>
      <c r="S123" s="26">
        <f t="shared" si="64"/>
        <v>31413279.09916807</v>
      </c>
      <c r="T123" s="34"/>
      <c r="U123" s="29">
        <f t="shared" si="65"/>
        <v>96052.081076234579</v>
      </c>
      <c r="V123" s="26">
        <f t="shared" si="66"/>
        <v>157804</v>
      </c>
      <c r="W123" s="29">
        <f t="shared" si="67"/>
        <v>96052.081076234579</v>
      </c>
    </row>
    <row r="124" spans="1:23" x14ac:dyDescent="0.25">
      <c r="A124" s="12">
        <v>2102</v>
      </c>
      <c r="B124" s="12" t="s">
        <v>298</v>
      </c>
      <c r="C124" s="12" t="s">
        <v>305</v>
      </c>
      <c r="D124" s="12">
        <v>2098</v>
      </c>
      <c r="E124" s="26">
        <f t="shared" si="51"/>
        <v>5335643</v>
      </c>
      <c r="F124" s="26">
        <f t="shared" si="52"/>
        <v>0</v>
      </c>
      <c r="G124" s="26">
        <f t="shared" si="53"/>
        <v>5335643</v>
      </c>
      <c r="H124" s="26">
        <f t="shared" si="54"/>
        <v>23011491.533069912</v>
      </c>
      <c r="I124" s="26">
        <f t="shared" si="55"/>
        <v>999177.89999999991</v>
      </c>
      <c r="J124" s="26">
        <f t="shared" si="56"/>
        <v>24010669.433069911</v>
      </c>
      <c r="K124" s="26">
        <f t="shared" si="57"/>
        <v>18675026.433069911</v>
      </c>
      <c r="L124" s="14"/>
      <c r="M124" s="26">
        <f t="shared" si="58"/>
        <v>5255769</v>
      </c>
      <c r="N124" s="26">
        <f t="shared" si="59"/>
        <v>0</v>
      </c>
      <c r="O124" s="26">
        <f t="shared" si="60"/>
        <v>5255769</v>
      </c>
      <c r="P124" s="26">
        <f t="shared" si="61"/>
        <v>22976960.754004348</v>
      </c>
      <c r="Q124" s="26">
        <f t="shared" si="62"/>
        <v>999177.89999999991</v>
      </c>
      <c r="R124" s="26">
        <f t="shared" si="63"/>
        <v>23976138.654004347</v>
      </c>
      <c r="S124" s="26">
        <f t="shared" si="64"/>
        <v>18720369.654004347</v>
      </c>
      <c r="T124" s="34"/>
      <c r="U124" s="29">
        <f t="shared" si="65"/>
        <v>45343.220934435725</v>
      </c>
      <c r="V124" s="26">
        <f t="shared" si="66"/>
        <v>79874</v>
      </c>
      <c r="W124" s="29">
        <f t="shared" si="67"/>
        <v>45343.220934435725</v>
      </c>
    </row>
    <row r="125" spans="1:23" x14ac:dyDescent="0.25">
      <c r="A125" s="12">
        <v>2103</v>
      </c>
      <c r="B125" s="12" t="s">
        <v>298</v>
      </c>
      <c r="C125" s="12" t="s">
        <v>307</v>
      </c>
      <c r="D125" s="12">
        <v>2098</v>
      </c>
      <c r="E125" s="26">
        <f t="shared" si="51"/>
        <v>1600413</v>
      </c>
      <c r="F125" s="26">
        <f t="shared" si="52"/>
        <v>0</v>
      </c>
      <c r="G125" s="26">
        <f t="shared" si="53"/>
        <v>1600413</v>
      </c>
      <c r="H125" s="26">
        <f t="shared" si="54"/>
        <v>8991171.1977129281</v>
      </c>
      <c r="I125" s="26">
        <f t="shared" si="55"/>
        <v>402540.6</v>
      </c>
      <c r="J125" s="26">
        <f t="shared" si="56"/>
        <v>9393711.7977129277</v>
      </c>
      <c r="K125" s="26">
        <f t="shared" si="57"/>
        <v>7793298.7977129277</v>
      </c>
      <c r="L125" s="14"/>
      <c r="M125" s="26">
        <f t="shared" si="58"/>
        <v>1574254</v>
      </c>
      <c r="N125" s="26">
        <f t="shared" si="59"/>
        <v>0</v>
      </c>
      <c r="O125" s="26">
        <f t="shared" si="60"/>
        <v>1574254</v>
      </c>
      <c r="P125" s="26">
        <f t="shared" si="61"/>
        <v>8977679.1498062257</v>
      </c>
      <c r="Q125" s="26">
        <f t="shared" si="62"/>
        <v>402540.6</v>
      </c>
      <c r="R125" s="26">
        <f t="shared" si="63"/>
        <v>9380219.7498062253</v>
      </c>
      <c r="S125" s="26">
        <f t="shared" si="64"/>
        <v>7805965.7498062253</v>
      </c>
      <c r="T125" s="34"/>
      <c r="U125" s="29">
        <f t="shared" si="65"/>
        <v>12666.952093297616</v>
      </c>
      <c r="V125" s="26">
        <f t="shared" si="66"/>
        <v>26159</v>
      </c>
      <c r="W125" s="29">
        <f t="shared" si="67"/>
        <v>12666.952093297616</v>
      </c>
    </row>
    <row r="126" spans="1:23" x14ac:dyDescent="0.25">
      <c r="A126" s="12">
        <v>2104</v>
      </c>
      <c r="B126" s="12" t="s">
        <v>298</v>
      </c>
      <c r="C126" s="12" t="s">
        <v>309</v>
      </c>
      <c r="D126" s="12">
        <v>2098</v>
      </c>
      <c r="E126" s="26">
        <f t="shared" si="51"/>
        <v>2835125</v>
      </c>
      <c r="F126" s="26">
        <f t="shared" si="52"/>
        <v>0</v>
      </c>
      <c r="G126" s="26">
        <f t="shared" si="53"/>
        <v>2835125</v>
      </c>
      <c r="H126" s="26">
        <f t="shared" si="54"/>
        <v>45821326.242422156</v>
      </c>
      <c r="I126" s="26">
        <f t="shared" si="55"/>
        <v>172285.4</v>
      </c>
      <c r="J126" s="26">
        <f t="shared" si="56"/>
        <v>45993611.642422155</v>
      </c>
      <c r="K126" s="26">
        <f t="shared" si="57"/>
        <v>43158486.642422155</v>
      </c>
      <c r="L126" s="14"/>
      <c r="M126" s="26">
        <f t="shared" si="58"/>
        <v>2786059</v>
      </c>
      <c r="N126" s="26">
        <f t="shared" si="59"/>
        <v>0</v>
      </c>
      <c r="O126" s="26">
        <f t="shared" si="60"/>
        <v>2786059</v>
      </c>
      <c r="P126" s="26">
        <f t="shared" si="61"/>
        <v>45752567.288197286</v>
      </c>
      <c r="Q126" s="26">
        <f t="shared" si="62"/>
        <v>172285.4</v>
      </c>
      <c r="R126" s="26">
        <f t="shared" si="63"/>
        <v>45924852.688197285</v>
      </c>
      <c r="S126" s="26">
        <f t="shared" si="64"/>
        <v>43138793.688197285</v>
      </c>
      <c r="T126" s="34"/>
      <c r="U126" s="29">
        <f t="shared" si="65"/>
        <v>-19692.954224869609</v>
      </c>
      <c r="V126" s="26">
        <f t="shared" si="66"/>
        <v>49066</v>
      </c>
      <c r="W126" s="29">
        <f t="shared" si="67"/>
        <v>0</v>
      </c>
    </row>
    <row r="127" spans="1:23" x14ac:dyDescent="0.25">
      <c r="A127" s="12">
        <v>2105</v>
      </c>
      <c r="B127" s="12" t="s">
        <v>298</v>
      </c>
      <c r="C127" s="12" t="s">
        <v>311</v>
      </c>
      <c r="D127" s="12">
        <v>2098</v>
      </c>
      <c r="E127" s="26">
        <f t="shared" si="51"/>
        <v>3397195</v>
      </c>
      <c r="F127" s="26">
        <f t="shared" si="52"/>
        <v>0</v>
      </c>
      <c r="G127" s="26">
        <f t="shared" si="53"/>
        <v>3397195</v>
      </c>
      <c r="H127" s="26">
        <f t="shared" si="54"/>
        <v>7014811.5048805596</v>
      </c>
      <c r="I127" s="26">
        <f t="shared" si="55"/>
        <v>423865.39999999997</v>
      </c>
      <c r="J127" s="26">
        <f t="shared" si="56"/>
        <v>7438676.90488056</v>
      </c>
      <c r="K127" s="26">
        <f t="shared" si="57"/>
        <v>4041481.90488056</v>
      </c>
      <c r="L127" s="14"/>
      <c r="M127" s="26">
        <f t="shared" si="58"/>
        <v>3374495</v>
      </c>
      <c r="N127" s="26">
        <f t="shared" si="59"/>
        <v>0</v>
      </c>
      <c r="O127" s="26">
        <f t="shared" si="60"/>
        <v>3374495</v>
      </c>
      <c r="P127" s="26">
        <f t="shared" si="61"/>
        <v>7004285.1595581146</v>
      </c>
      <c r="Q127" s="26">
        <f t="shared" si="62"/>
        <v>423865.39999999997</v>
      </c>
      <c r="R127" s="26">
        <f t="shared" si="63"/>
        <v>7428150.559558115</v>
      </c>
      <c r="S127" s="26">
        <f t="shared" si="64"/>
        <v>4053655.559558115</v>
      </c>
      <c r="T127" s="34"/>
      <c r="U127" s="29">
        <f t="shared" si="65"/>
        <v>12173.654677554965</v>
      </c>
      <c r="V127" s="26">
        <f t="shared" si="66"/>
        <v>22700</v>
      </c>
      <c r="W127" s="29">
        <f t="shared" si="67"/>
        <v>12173.654677554965</v>
      </c>
    </row>
    <row r="128" spans="1:23" x14ac:dyDescent="0.25">
      <c r="A128" s="12">
        <v>2107</v>
      </c>
      <c r="B128" s="12" t="s">
        <v>313</v>
      </c>
      <c r="C128" s="12" t="s">
        <v>314</v>
      </c>
      <c r="D128" s="12">
        <v>2106</v>
      </c>
      <c r="E128" s="26">
        <f t="shared" si="51"/>
        <v>203566</v>
      </c>
      <c r="F128" s="26">
        <f t="shared" si="52"/>
        <v>0</v>
      </c>
      <c r="G128" s="26">
        <f t="shared" si="53"/>
        <v>203566</v>
      </c>
      <c r="H128" s="26">
        <f t="shared" si="54"/>
        <v>1438378.6635996648</v>
      </c>
      <c r="I128" s="26">
        <f t="shared" si="55"/>
        <v>117098.1</v>
      </c>
      <c r="J128" s="26">
        <f t="shared" si="56"/>
        <v>1555476.7635996649</v>
      </c>
      <c r="K128" s="26">
        <f t="shared" si="57"/>
        <v>1351910.7635996649</v>
      </c>
      <c r="L128" s="14"/>
      <c r="M128" s="26">
        <f t="shared" si="58"/>
        <v>203566</v>
      </c>
      <c r="N128" s="26">
        <f t="shared" si="59"/>
        <v>0</v>
      </c>
      <c r="O128" s="26">
        <f t="shared" si="60"/>
        <v>203566</v>
      </c>
      <c r="P128" s="26">
        <f t="shared" si="61"/>
        <v>1436220.2491494757</v>
      </c>
      <c r="Q128" s="26">
        <f t="shared" si="62"/>
        <v>117098.1</v>
      </c>
      <c r="R128" s="26">
        <f t="shared" si="63"/>
        <v>1553318.3491494758</v>
      </c>
      <c r="S128" s="26">
        <f t="shared" si="64"/>
        <v>1349752.3491494758</v>
      </c>
      <c r="T128" s="34"/>
      <c r="U128" s="29">
        <f t="shared" si="65"/>
        <v>-2158.4144501890987</v>
      </c>
      <c r="V128" s="26">
        <f t="shared" si="66"/>
        <v>0</v>
      </c>
      <c r="W128" s="29">
        <f t="shared" si="67"/>
        <v>0</v>
      </c>
    </row>
    <row r="129" spans="1:23" x14ac:dyDescent="0.25">
      <c r="A129" s="12">
        <v>2108</v>
      </c>
      <c r="B129" s="12" t="s">
        <v>313</v>
      </c>
      <c r="C129" s="12" t="s">
        <v>316</v>
      </c>
      <c r="D129" s="12">
        <v>2106</v>
      </c>
      <c r="E129" s="26">
        <f t="shared" si="51"/>
        <v>4616428</v>
      </c>
      <c r="F129" s="26">
        <f t="shared" si="52"/>
        <v>0</v>
      </c>
      <c r="G129" s="26">
        <f t="shared" si="53"/>
        <v>4616428</v>
      </c>
      <c r="H129" s="26">
        <f t="shared" si="54"/>
        <v>28513974.61337072</v>
      </c>
      <c r="I129" s="26">
        <f t="shared" si="55"/>
        <v>947307.89999999991</v>
      </c>
      <c r="J129" s="26">
        <f t="shared" si="56"/>
        <v>29461282.513370719</v>
      </c>
      <c r="K129" s="26">
        <f t="shared" si="57"/>
        <v>24844854.513370719</v>
      </c>
      <c r="L129" s="14"/>
      <c r="M129" s="26">
        <f t="shared" si="58"/>
        <v>4616428</v>
      </c>
      <c r="N129" s="26">
        <f t="shared" si="59"/>
        <v>0</v>
      </c>
      <c r="O129" s="26">
        <f t="shared" si="60"/>
        <v>4616428</v>
      </c>
      <c r="P129" s="26">
        <f t="shared" si="61"/>
        <v>28471186.871592209</v>
      </c>
      <c r="Q129" s="26">
        <f t="shared" si="62"/>
        <v>947307.89999999991</v>
      </c>
      <c r="R129" s="26">
        <f t="shared" si="63"/>
        <v>29418494.771592207</v>
      </c>
      <c r="S129" s="26">
        <f t="shared" si="64"/>
        <v>24802066.771592207</v>
      </c>
      <c r="T129" s="34"/>
      <c r="U129" s="29">
        <f t="shared" si="65"/>
        <v>-42787.741778511554</v>
      </c>
      <c r="V129" s="26">
        <f t="shared" si="66"/>
        <v>0</v>
      </c>
      <c r="W129" s="29">
        <f t="shared" si="67"/>
        <v>0</v>
      </c>
    </row>
    <row r="130" spans="1:23" x14ac:dyDescent="0.25">
      <c r="A130" s="12">
        <v>2109</v>
      </c>
      <c r="B130" s="12" t="s">
        <v>313</v>
      </c>
      <c r="C130" s="12" t="s">
        <v>318</v>
      </c>
      <c r="D130" s="12">
        <v>2106</v>
      </c>
      <c r="E130" s="26">
        <f t="shared" si="51"/>
        <v>66372</v>
      </c>
      <c r="F130" s="26">
        <f t="shared" si="52"/>
        <v>0</v>
      </c>
      <c r="G130" s="26">
        <f t="shared" si="53"/>
        <v>66372</v>
      </c>
      <c r="H130" s="26">
        <f t="shared" si="54"/>
        <v>226059.12658964642</v>
      </c>
      <c r="I130" s="26">
        <f t="shared" si="55"/>
        <v>10703.7</v>
      </c>
      <c r="J130" s="26">
        <f t="shared" si="56"/>
        <v>236762.82658964643</v>
      </c>
      <c r="K130" s="26">
        <f t="shared" si="57"/>
        <v>170390.82658964643</v>
      </c>
      <c r="L130" s="14"/>
      <c r="M130" s="26">
        <f t="shared" si="58"/>
        <v>66372</v>
      </c>
      <c r="N130" s="26">
        <f t="shared" si="59"/>
        <v>0</v>
      </c>
      <c r="O130" s="26">
        <f t="shared" si="60"/>
        <v>66372</v>
      </c>
      <c r="P130" s="26">
        <f t="shared" si="61"/>
        <v>225719.90486884647</v>
      </c>
      <c r="Q130" s="26">
        <f t="shared" si="62"/>
        <v>10703.7</v>
      </c>
      <c r="R130" s="26">
        <f t="shared" si="63"/>
        <v>236423.60486884648</v>
      </c>
      <c r="S130" s="26">
        <f t="shared" si="64"/>
        <v>170051.60486884648</v>
      </c>
      <c r="T130" s="34"/>
      <c r="U130" s="29">
        <f t="shared" si="65"/>
        <v>-339.22172079994925</v>
      </c>
      <c r="V130" s="26">
        <f t="shared" si="66"/>
        <v>0</v>
      </c>
      <c r="W130" s="29">
        <f t="shared" si="67"/>
        <v>0</v>
      </c>
    </row>
    <row r="131" spans="1:23" x14ac:dyDescent="0.25">
      <c r="A131" s="12">
        <v>2110</v>
      </c>
      <c r="B131" s="12" t="s">
        <v>313</v>
      </c>
      <c r="C131" s="12" t="s">
        <v>320</v>
      </c>
      <c r="D131" s="12">
        <v>2106</v>
      </c>
      <c r="E131" s="26">
        <f t="shared" si="51"/>
        <v>1039692</v>
      </c>
      <c r="F131" s="26">
        <f t="shared" si="52"/>
        <v>0</v>
      </c>
      <c r="G131" s="26">
        <f t="shared" si="53"/>
        <v>1039692</v>
      </c>
      <c r="H131" s="26">
        <f t="shared" si="54"/>
        <v>13634737.585155509</v>
      </c>
      <c r="I131" s="26">
        <f t="shared" si="55"/>
        <v>307563.89999999997</v>
      </c>
      <c r="J131" s="26">
        <f t="shared" si="56"/>
        <v>13942301.48515551</v>
      </c>
      <c r="K131" s="26">
        <f t="shared" si="57"/>
        <v>12902609.48515551</v>
      </c>
      <c r="L131" s="14"/>
      <c r="M131" s="26">
        <f t="shared" si="58"/>
        <v>1039692</v>
      </c>
      <c r="N131" s="26">
        <f t="shared" si="59"/>
        <v>0</v>
      </c>
      <c r="O131" s="26">
        <f t="shared" si="60"/>
        <v>1039692</v>
      </c>
      <c r="P131" s="26">
        <f t="shared" si="61"/>
        <v>13614277.455029076</v>
      </c>
      <c r="Q131" s="26">
        <f t="shared" si="62"/>
        <v>307563.89999999997</v>
      </c>
      <c r="R131" s="26">
        <f t="shared" si="63"/>
        <v>13921841.355029076</v>
      </c>
      <c r="S131" s="26">
        <f t="shared" si="64"/>
        <v>12882149.355029076</v>
      </c>
      <c r="T131" s="34"/>
      <c r="U131" s="29">
        <f t="shared" si="65"/>
        <v>-20460.130126433447</v>
      </c>
      <c r="V131" s="26">
        <f t="shared" si="66"/>
        <v>0</v>
      </c>
      <c r="W131" s="29">
        <f t="shared" si="67"/>
        <v>0</v>
      </c>
    </row>
    <row r="132" spans="1:23" x14ac:dyDescent="0.25">
      <c r="A132" s="12">
        <v>2111</v>
      </c>
      <c r="B132" s="12" t="s">
        <v>313</v>
      </c>
      <c r="C132" s="12" t="s">
        <v>322</v>
      </c>
      <c r="D132" s="12">
        <v>2106</v>
      </c>
      <c r="E132" s="26">
        <f t="shared" si="51"/>
        <v>212097</v>
      </c>
      <c r="F132" s="26">
        <f t="shared" si="52"/>
        <v>0</v>
      </c>
      <c r="G132" s="26">
        <f t="shared" si="53"/>
        <v>212097</v>
      </c>
      <c r="H132" s="26">
        <f t="shared" si="54"/>
        <v>1663714.7563857869</v>
      </c>
      <c r="I132" s="26">
        <f t="shared" si="55"/>
        <v>59777.2</v>
      </c>
      <c r="J132" s="26">
        <f t="shared" si="56"/>
        <v>1723491.9563857869</v>
      </c>
      <c r="K132" s="26">
        <f t="shared" si="57"/>
        <v>1511394.9563857869</v>
      </c>
      <c r="L132" s="14"/>
      <c r="M132" s="26">
        <f t="shared" si="58"/>
        <v>212097</v>
      </c>
      <c r="N132" s="26">
        <f t="shared" si="59"/>
        <v>0</v>
      </c>
      <c r="O132" s="26">
        <f t="shared" si="60"/>
        <v>212097</v>
      </c>
      <c r="P132" s="26">
        <f t="shared" si="61"/>
        <v>1661218.2051909929</v>
      </c>
      <c r="Q132" s="26">
        <f t="shared" si="62"/>
        <v>59777.2</v>
      </c>
      <c r="R132" s="26">
        <f t="shared" si="63"/>
        <v>1720995.4051909929</v>
      </c>
      <c r="S132" s="26">
        <f t="shared" si="64"/>
        <v>1508898.4051909929</v>
      </c>
      <c r="T132" s="34"/>
      <c r="U132" s="29">
        <f t="shared" si="65"/>
        <v>-2496.5511947940104</v>
      </c>
      <c r="V132" s="26">
        <f t="shared" si="66"/>
        <v>0</v>
      </c>
      <c r="W132" s="29">
        <f t="shared" si="67"/>
        <v>0</v>
      </c>
    </row>
    <row r="133" spans="1:23" x14ac:dyDescent="0.25">
      <c r="A133" s="12">
        <v>2112</v>
      </c>
      <c r="B133" s="12" t="s">
        <v>313</v>
      </c>
      <c r="C133" s="12" t="s">
        <v>324</v>
      </c>
      <c r="D133" s="12">
        <v>2106</v>
      </c>
      <c r="E133" s="26">
        <f t="shared" si="51"/>
        <v>20213</v>
      </c>
      <c r="F133" s="26">
        <f t="shared" si="52"/>
        <v>0</v>
      </c>
      <c r="G133" s="26">
        <f t="shared" si="53"/>
        <v>20213</v>
      </c>
      <c r="H133" s="26">
        <f t="shared" si="54"/>
        <v>27371.117546662506</v>
      </c>
      <c r="I133" s="26">
        <f t="shared" si="55"/>
        <v>320.59999999999997</v>
      </c>
      <c r="J133" s="26">
        <f t="shared" si="56"/>
        <v>27691.717546662505</v>
      </c>
      <c r="K133" s="26">
        <f t="shared" si="57"/>
        <v>7478.7175466625049</v>
      </c>
      <c r="L133" s="14"/>
      <c r="M133" s="26">
        <f t="shared" si="58"/>
        <v>20213</v>
      </c>
      <c r="N133" s="26">
        <f t="shared" si="59"/>
        <v>0</v>
      </c>
      <c r="O133" s="26">
        <f t="shared" si="60"/>
        <v>20213</v>
      </c>
      <c r="P133" s="26">
        <f t="shared" si="61"/>
        <v>27330.044763030768</v>
      </c>
      <c r="Q133" s="26">
        <f t="shared" si="62"/>
        <v>320.59999999999997</v>
      </c>
      <c r="R133" s="26">
        <f t="shared" si="63"/>
        <v>27650.644763030767</v>
      </c>
      <c r="S133" s="26">
        <f t="shared" si="64"/>
        <v>7437.6447630307666</v>
      </c>
      <c r="T133" s="34"/>
      <c r="U133" s="29">
        <f t="shared" si="65"/>
        <v>-41.072783631738275</v>
      </c>
      <c r="V133" s="26">
        <f t="shared" si="66"/>
        <v>0</v>
      </c>
      <c r="W133" s="29">
        <f t="shared" si="67"/>
        <v>0</v>
      </c>
    </row>
    <row r="134" spans="1:23" x14ac:dyDescent="0.25">
      <c r="A134" s="12">
        <v>2113</v>
      </c>
      <c r="B134" s="12" t="s">
        <v>313</v>
      </c>
      <c r="C134" s="12" t="s">
        <v>326</v>
      </c>
      <c r="D134" s="12">
        <v>2106</v>
      </c>
      <c r="E134" s="26">
        <f t="shared" si="51"/>
        <v>382002</v>
      </c>
      <c r="F134" s="26">
        <f t="shared" si="52"/>
        <v>0</v>
      </c>
      <c r="G134" s="26">
        <f t="shared" si="53"/>
        <v>382002</v>
      </c>
      <c r="H134" s="26">
        <f t="shared" si="54"/>
        <v>4003412.0167077053</v>
      </c>
      <c r="I134" s="26">
        <f t="shared" si="55"/>
        <v>165380.59999999998</v>
      </c>
      <c r="J134" s="26">
        <f t="shared" si="56"/>
        <v>4168792.6167077054</v>
      </c>
      <c r="K134" s="26">
        <f t="shared" si="57"/>
        <v>3786790.6167077054</v>
      </c>
      <c r="L134" s="14"/>
      <c r="M134" s="26">
        <f t="shared" si="58"/>
        <v>382002</v>
      </c>
      <c r="N134" s="26">
        <f t="shared" si="59"/>
        <v>0</v>
      </c>
      <c r="O134" s="26">
        <f t="shared" si="60"/>
        <v>382002</v>
      </c>
      <c r="P134" s="26">
        <f t="shared" si="61"/>
        <v>3997404.5427611037</v>
      </c>
      <c r="Q134" s="26">
        <f t="shared" si="62"/>
        <v>165380.59999999998</v>
      </c>
      <c r="R134" s="26">
        <f t="shared" si="63"/>
        <v>4162785.1427611038</v>
      </c>
      <c r="S134" s="26">
        <f t="shared" si="64"/>
        <v>3780783.1427611038</v>
      </c>
      <c r="T134" s="34"/>
      <c r="U134" s="29">
        <f t="shared" si="65"/>
        <v>-6007.4739466016181</v>
      </c>
      <c r="V134" s="26">
        <f t="shared" si="66"/>
        <v>0</v>
      </c>
      <c r="W134" s="29">
        <f t="shared" si="67"/>
        <v>0</v>
      </c>
    </row>
    <row r="135" spans="1:23" x14ac:dyDescent="0.25">
      <c r="A135" s="12">
        <v>2114</v>
      </c>
      <c r="B135" s="12" t="s">
        <v>313</v>
      </c>
      <c r="C135" s="12" t="s">
        <v>328</v>
      </c>
      <c r="D135" s="12">
        <v>2106</v>
      </c>
      <c r="E135" s="26">
        <f t="shared" si="51"/>
        <v>134183</v>
      </c>
      <c r="F135" s="26">
        <f t="shared" si="52"/>
        <v>0</v>
      </c>
      <c r="G135" s="26">
        <f t="shared" si="53"/>
        <v>134183</v>
      </c>
      <c r="H135" s="26">
        <f t="shared" si="54"/>
        <v>2088164.6157143896</v>
      </c>
      <c r="I135" s="26">
        <f t="shared" si="55"/>
        <v>196012.80000000002</v>
      </c>
      <c r="J135" s="26">
        <f t="shared" si="56"/>
        <v>2284177.4157143896</v>
      </c>
      <c r="K135" s="26">
        <f t="shared" si="57"/>
        <v>2149994.4157143896</v>
      </c>
      <c r="L135" s="14"/>
      <c r="M135" s="26">
        <f t="shared" si="58"/>
        <v>134183</v>
      </c>
      <c r="N135" s="26">
        <f t="shared" si="59"/>
        <v>0</v>
      </c>
      <c r="O135" s="26">
        <f t="shared" si="60"/>
        <v>134183</v>
      </c>
      <c r="P135" s="26">
        <f t="shared" si="61"/>
        <v>2085031.1399510242</v>
      </c>
      <c r="Q135" s="26">
        <f t="shared" si="62"/>
        <v>196012.80000000002</v>
      </c>
      <c r="R135" s="26">
        <f t="shared" si="63"/>
        <v>2281043.939951024</v>
      </c>
      <c r="S135" s="26">
        <f t="shared" si="64"/>
        <v>2146860.939951024</v>
      </c>
      <c r="T135" s="34"/>
      <c r="U135" s="29">
        <f t="shared" si="65"/>
        <v>-3133.4757633656263</v>
      </c>
      <c r="V135" s="26">
        <f t="shared" si="66"/>
        <v>0</v>
      </c>
      <c r="W135" s="29">
        <f t="shared" si="67"/>
        <v>0</v>
      </c>
    </row>
    <row r="136" spans="1:23" x14ac:dyDescent="0.25">
      <c r="A136" s="12">
        <v>2115</v>
      </c>
      <c r="B136" s="12" t="s">
        <v>313</v>
      </c>
      <c r="C136" s="12" t="s">
        <v>330</v>
      </c>
      <c r="D136" s="12">
        <v>2106</v>
      </c>
      <c r="E136" s="26">
        <f t="shared" si="51"/>
        <v>84942</v>
      </c>
      <c r="F136" s="26">
        <f t="shared" si="52"/>
        <v>0</v>
      </c>
      <c r="G136" s="26">
        <f t="shared" si="53"/>
        <v>84942</v>
      </c>
      <c r="H136" s="26">
        <f t="shared" si="54"/>
        <v>379292.84011170809</v>
      </c>
      <c r="I136" s="26">
        <f t="shared" si="55"/>
        <v>87328.8</v>
      </c>
      <c r="J136" s="26">
        <f t="shared" si="56"/>
        <v>466621.64011170808</v>
      </c>
      <c r="K136" s="26">
        <f t="shared" si="57"/>
        <v>381679.64011170808</v>
      </c>
      <c r="L136" s="14"/>
      <c r="M136" s="26">
        <f t="shared" si="58"/>
        <v>84942</v>
      </c>
      <c r="N136" s="26">
        <f t="shared" si="59"/>
        <v>0</v>
      </c>
      <c r="O136" s="26">
        <f t="shared" si="60"/>
        <v>84942</v>
      </c>
      <c r="P136" s="26">
        <f t="shared" si="61"/>
        <v>378723.67764589289</v>
      </c>
      <c r="Q136" s="26">
        <f t="shared" si="62"/>
        <v>87328.8</v>
      </c>
      <c r="R136" s="26">
        <f t="shared" si="63"/>
        <v>466052.47764589288</v>
      </c>
      <c r="S136" s="26">
        <f t="shared" si="64"/>
        <v>381110.47764589288</v>
      </c>
      <c r="T136" s="34"/>
      <c r="U136" s="29">
        <f t="shared" si="65"/>
        <v>-569.16246581519954</v>
      </c>
      <c r="V136" s="26">
        <f t="shared" si="66"/>
        <v>0</v>
      </c>
      <c r="W136" s="29">
        <f t="shared" si="67"/>
        <v>0</v>
      </c>
    </row>
    <row r="137" spans="1:23" x14ac:dyDescent="0.25">
      <c r="A137" s="12">
        <v>2116</v>
      </c>
      <c r="B137" s="12" t="s">
        <v>313</v>
      </c>
      <c r="C137" s="12" t="s">
        <v>332</v>
      </c>
      <c r="D137" s="12">
        <v>2106</v>
      </c>
      <c r="E137" s="26">
        <f t="shared" si="51"/>
        <v>1872569</v>
      </c>
      <c r="F137" s="26">
        <f t="shared" si="52"/>
        <v>0</v>
      </c>
      <c r="G137" s="26">
        <f t="shared" si="53"/>
        <v>1872569</v>
      </c>
      <c r="H137" s="26">
        <f t="shared" si="54"/>
        <v>10460360.02339129</v>
      </c>
      <c r="I137" s="26">
        <f t="shared" si="55"/>
        <v>339096.8</v>
      </c>
      <c r="J137" s="26">
        <f t="shared" si="56"/>
        <v>10799456.82339129</v>
      </c>
      <c r="K137" s="26">
        <f t="shared" si="57"/>
        <v>8926887.8233912904</v>
      </c>
      <c r="L137" s="14"/>
      <c r="M137" s="26">
        <f t="shared" si="58"/>
        <v>1872569</v>
      </c>
      <c r="N137" s="26">
        <f t="shared" si="59"/>
        <v>0</v>
      </c>
      <c r="O137" s="26">
        <f t="shared" si="60"/>
        <v>1872569</v>
      </c>
      <c r="P137" s="26">
        <f t="shared" si="61"/>
        <v>10444663.327660164</v>
      </c>
      <c r="Q137" s="26">
        <f t="shared" si="62"/>
        <v>339096.8</v>
      </c>
      <c r="R137" s="26">
        <f t="shared" si="63"/>
        <v>10783760.127660165</v>
      </c>
      <c r="S137" s="26">
        <f t="shared" si="64"/>
        <v>8911191.1276601646</v>
      </c>
      <c r="T137" s="34"/>
      <c r="U137" s="29">
        <f t="shared" si="65"/>
        <v>-15696.695731125772</v>
      </c>
      <c r="V137" s="26">
        <f t="shared" si="66"/>
        <v>0</v>
      </c>
      <c r="W137" s="29">
        <f t="shared" si="67"/>
        <v>0</v>
      </c>
    </row>
    <row r="138" spans="1:23" x14ac:dyDescent="0.25">
      <c r="A138" s="12">
        <v>2137</v>
      </c>
      <c r="B138" s="12" t="s">
        <v>334</v>
      </c>
      <c r="C138" s="12" t="s">
        <v>335</v>
      </c>
      <c r="D138" s="12">
        <v>2117</v>
      </c>
      <c r="E138" s="26">
        <f t="shared" ref="E138:E169" si="68">IF(ISNA(VLOOKUP($A138,Dist_with,6,FALSE)),0,VLOOKUP($A138,Dist_with,6,FALSE))</f>
        <v>2773641</v>
      </c>
      <c r="F138" s="26">
        <f t="shared" ref="F138:F169" si="69">IF(ISNA(VLOOKUP($A138,Dist_with,7,FALSE)),0,VLOOKUP($A138,Dist_with,7,FALSE))</f>
        <v>0</v>
      </c>
      <c r="G138" s="26">
        <f t="shared" ref="G138:G169" si="70">IF(ISNA(VLOOKUP($A138,Dist_with,8,FALSE)),0,VLOOKUP($A138,Dist_with,8,FALSE))</f>
        <v>2773641</v>
      </c>
      <c r="H138" s="26">
        <f t="shared" ref="H138:H169" si="71">IF(ISNA(VLOOKUP($A138,Dist_with,25,FALSE)),0,VLOOKUP($A138,Dist_with,25,FALSE))</f>
        <v>14744361.208105555</v>
      </c>
      <c r="I138" s="26">
        <f t="shared" ref="I138:I169" si="72">IF(ISNA(VLOOKUP($A138,Dist_with,26,FALSE)),0,VLOOKUP($A138,Dist_with,26,FALSE))</f>
        <v>548506</v>
      </c>
      <c r="J138" s="26">
        <f t="shared" ref="J138:J169" si="73">IF(ISNA(VLOOKUP($A138,Dist_with,27,FALSE)),0,VLOOKUP($A138,Dist_with,27,FALSE))</f>
        <v>15292867.208105555</v>
      </c>
      <c r="K138" s="26">
        <f t="shared" ref="K138:K169" si="74">IF(ISNA(VLOOKUP($A138,Dist_with,29,FALSE)),0,VLOOKUP($A138,Dist_with,29,FALSE))</f>
        <v>12519226.208105555</v>
      </c>
      <c r="L138" s="14"/>
      <c r="M138" s="26">
        <f t="shared" ref="M138:M169" si="75">IF(ISNA(VLOOKUP($A138,Dist_without,6,FALSE)),0,VLOOKUP($A138,Dist_without,6,FALSE))</f>
        <v>2773641</v>
      </c>
      <c r="N138" s="26">
        <f t="shared" ref="N138:N169" si="76">IF(ISNA(VLOOKUP($A138,Dist_without,7,FALSE)),0,VLOOKUP($A138,Dist_without,7,FALSE))</f>
        <v>0</v>
      </c>
      <c r="O138" s="26">
        <f t="shared" ref="O138:O169" si="77">IF(ISNA(VLOOKUP($A138,Dist_without,8,FALSE)),0,VLOOKUP($A138,Dist_without,8,FALSE))</f>
        <v>2773641</v>
      </c>
      <c r="P138" s="26">
        <f t="shared" ref="P138:P169" si="78">IF(ISNA(VLOOKUP($A138,Dist_without,25,FALSE)),0,VLOOKUP($A138,Dist_without,25,FALSE))</f>
        <v>14722235.98955515</v>
      </c>
      <c r="Q138" s="26">
        <f t="shared" ref="Q138:Q169" si="79">IF(ISNA(VLOOKUP($A138,Dist_without,26,FALSE)),0,VLOOKUP($A138,Dist_without,26,FALSE))</f>
        <v>548506</v>
      </c>
      <c r="R138" s="26">
        <f t="shared" ref="R138:R169" si="80">IF(ISNA(VLOOKUP($A138,Dist_without,27,FALSE)),0,VLOOKUP($A138,Dist_without,27,FALSE))</f>
        <v>15270741.98955515</v>
      </c>
      <c r="S138" s="26">
        <f t="shared" ref="S138:S169" si="81">IF(ISNA(VLOOKUP($A138,Dist_without,29,FALSE)),0,VLOOKUP($A138,Dist_without,29,FALSE))</f>
        <v>12497100.98955515</v>
      </c>
      <c r="T138" s="34"/>
      <c r="U138" s="29">
        <f t="shared" ref="U138:U169" si="82">S138-K138</f>
        <v>-22125.218550404534</v>
      </c>
      <c r="V138" s="26">
        <f t="shared" ref="V138:V169" si="83">IF(ISNA(VLOOKUP($A138,SSFQImport,148,FALSE)),0,VLOOKUP($A138,SSFQImport,148,FALSE))</f>
        <v>0</v>
      </c>
      <c r="W138" s="29">
        <f t="shared" ref="W138:W169" si="84">IF(U138&lt;0,0,U138)</f>
        <v>0</v>
      </c>
    </row>
    <row r="139" spans="1:23" x14ac:dyDescent="0.25">
      <c r="A139" s="12">
        <v>2138</v>
      </c>
      <c r="B139" s="12" t="s">
        <v>334</v>
      </c>
      <c r="C139" s="12" t="s">
        <v>337</v>
      </c>
      <c r="D139" s="12">
        <v>2117</v>
      </c>
      <c r="E139" s="26">
        <f t="shared" si="68"/>
        <v>9132794</v>
      </c>
      <c r="F139" s="26">
        <f t="shared" si="69"/>
        <v>0</v>
      </c>
      <c r="G139" s="26">
        <f t="shared" si="70"/>
        <v>9132794</v>
      </c>
      <c r="H139" s="26">
        <f t="shared" si="71"/>
        <v>38840526.891980164</v>
      </c>
      <c r="I139" s="26">
        <f t="shared" si="72"/>
        <v>1596174.2999999998</v>
      </c>
      <c r="J139" s="26">
        <f t="shared" si="73"/>
        <v>40436701.191980161</v>
      </c>
      <c r="K139" s="26">
        <f t="shared" si="74"/>
        <v>31303907.191980161</v>
      </c>
      <c r="L139" s="14"/>
      <c r="M139" s="26">
        <f t="shared" si="75"/>
        <v>9132794</v>
      </c>
      <c r="N139" s="26">
        <f t="shared" si="76"/>
        <v>0</v>
      </c>
      <c r="O139" s="26">
        <f t="shared" si="77"/>
        <v>9132794</v>
      </c>
      <c r="P139" s="26">
        <f t="shared" si="78"/>
        <v>38782243.244830668</v>
      </c>
      <c r="Q139" s="26">
        <f t="shared" si="79"/>
        <v>1596174.2999999998</v>
      </c>
      <c r="R139" s="26">
        <f t="shared" si="80"/>
        <v>40378417.544830665</v>
      </c>
      <c r="S139" s="26">
        <f t="shared" si="81"/>
        <v>31245623.544830665</v>
      </c>
      <c r="T139" s="34"/>
      <c r="U139" s="29">
        <f t="shared" si="82"/>
        <v>-58283.64714949578</v>
      </c>
      <c r="V139" s="26">
        <f t="shared" si="83"/>
        <v>0</v>
      </c>
      <c r="W139" s="29">
        <f t="shared" si="84"/>
        <v>0</v>
      </c>
    </row>
    <row r="140" spans="1:23" x14ac:dyDescent="0.25">
      <c r="A140" s="12">
        <v>2139</v>
      </c>
      <c r="B140" s="12" t="s">
        <v>334</v>
      </c>
      <c r="C140" s="12" t="s">
        <v>339</v>
      </c>
      <c r="D140" s="12">
        <v>2117</v>
      </c>
      <c r="E140" s="26">
        <f t="shared" si="68"/>
        <v>5943390</v>
      </c>
      <c r="F140" s="26">
        <f t="shared" si="69"/>
        <v>0</v>
      </c>
      <c r="G140" s="26">
        <f t="shared" si="70"/>
        <v>5943390</v>
      </c>
      <c r="H140" s="26">
        <f t="shared" si="71"/>
        <v>25000583.284565121</v>
      </c>
      <c r="I140" s="26">
        <f t="shared" si="72"/>
        <v>1174370.3999999999</v>
      </c>
      <c r="J140" s="26">
        <f t="shared" si="73"/>
        <v>26174953.684565119</v>
      </c>
      <c r="K140" s="26">
        <f t="shared" si="74"/>
        <v>20231563.684565119</v>
      </c>
      <c r="L140" s="14"/>
      <c r="M140" s="26">
        <f t="shared" si="75"/>
        <v>5943390</v>
      </c>
      <c r="N140" s="26">
        <f t="shared" si="76"/>
        <v>0</v>
      </c>
      <c r="O140" s="26">
        <f t="shared" si="77"/>
        <v>5943390</v>
      </c>
      <c r="P140" s="26">
        <f t="shared" si="78"/>
        <v>24963067.697334763</v>
      </c>
      <c r="Q140" s="26">
        <f t="shared" si="79"/>
        <v>1174370.3999999999</v>
      </c>
      <c r="R140" s="26">
        <f t="shared" si="80"/>
        <v>26137438.097334761</v>
      </c>
      <c r="S140" s="26">
        <f t="shared" si="81"/>
        <v>20194048.097334761</v>
      </c>
      <c r="T140" s="34"/>
      <c r="U140" s="29">
        <f t="shared" si="82"/>
        <v>-37515.587230358273</v>
      </c>
      <c r="V140" s="26">
        <f t="shared" si="83"/>
        <v>0</v>
      </c>
      <c r="W140" s="29">
        <f t="shared" si="84"/>
        <v>0</v>
      </c>
    </row>
    <row r="141" spans="1:23" x14ac:dyDescent="0.25">
      <c r="A141" s="12">
        <v>2140</v>
      </c>
      <c r="B141" s="12" t="s">
        <v>334</v>
      </c>
      <c r="C141" s="12" t="s">
        <v>341</v>
      </c>
      <c r="D141" s="12">
        <v>2117</v>
      </c>
      <c r="E141" s="26">
        <f t="shared" si="68"/>
        <v>2438400</v>
      </c>
      <c r="F141" s="26">
        <f t="shared" si="69"/>
        <v>0</v>
      </c>
      <c r="G141" s="26">
        <f t="shared" si="70"/>
        <v>2438400</v>
      </c>
      <c r="H141" s="26">
        <f t="shared" si="71"/>
        <v>9187755.8528751563</v>
      </c>
      <c r="I141" s="26">
        <f t="shared" si="72"/>
        <v>403846.8</v>
      </c>
      <c r="J141" s="26">
        <f t="shared" si="73"/>
        <v>9591602.6528751571</v>
      </c>
      <c r="K141" s="26">
        <f t="shared" si="74"/>
        <v>7153202.6528751571</v>
      </c>
      <c r="L141" s="14"/>
      <c r="M141" s="26">
        <f t="shared" si="75"/>
        <v>2438400</v>
      </c>
      <c r="N141" s="26">
        <f t="shared" si="76"/>
        <v>0</v>
      </c>
      <c r="O141" s="26">
        <f t="shared" si="77"/>
        <v>2438400</v>
      </c>
      <c r="P141" s="26">
        <f t="shared" si="78"/>
        <v>9173968.812299883</v>
      </c>
      <c r="Q141" s="26">
        <f t="shared" si="79"/>
        <v>403846.8</v>
      </c>
      <c r="R141" s="26">
        <f t="shared" si="80"/>
        <v>9577815.6122998837</v>
      </c>
      <c r="S141" s="26">
        <f t="shared" si="81"/>
        <v>7139415.6122998837</v>
      </c>
      <c r="T141" s="34"/>
      <c r="U141" s="29">
        <f t="shared" si="82"/>
        <v>-13787.040575273335</v>
      </c>
      <c r="V141" s="26">
        <f t="shared" si="83"/>
        <v>0</v>
      </c>
      <c r="W141" s="29">
        <f t="shared" si="84"/>
        <v>0</v>
      </c>
    </row>
    <row r="142" spans="1:23" x14ac:dyDescent="0.25">
      <c r="A142" s="12">
        <v>2141</v>
      </c>
      <c r="B142" s="12" t="s">
        <v>334</v>
      </c>
      <c r="C142" s="12" t="s">
        <v>343</v>
      </c>
      <c r="D142" s="12">
        <v>2117</v>
      </c>
      <c r="E142" s="26">
        <f t="shared" si="68"/>
        <v>3857979</v>
      </c>
      <c r="F142" s="26">
        <f t="shared" si="69"/>
        <v>0</v>
      </c>
      <c r="G142" s="26">
        <f t="shared" si="70"/>
        <v>3857979</v>
      </c>
      <c r="H142" s="26">
        <f t="shared" si="71"/>
        <v>19419156.042904817</v>
      </c>
      <c r="I142" s="26">
        <f t="shared" si="72"/>
        <v>956727.79999999993</v>
      </c>
      <c r="J142" s="26">
        <f t="shared" si="73"/>
        <v>20375883.842904817</v>
      </c>
      <c r="K142" s="26">
        <f t="shared" si="74"/>
        <v>16517904.842904817</v>
      </c>
      <c r="L142" s="14"/>
      <c r="M142" s="26">
        <f t="shared" si="75"/>
        <v>3857979</v>
      </c>
      <c r="N142" s="26">
        <f t="shared" si="76"/>
        <v>0</v>
      </c>
      <c r="O142" s="26">
        <f t="shared" si="77"/>
        <v>3857979</v>
      </c>
      <c r="P142" s="26">
        <f t="shared" si="78"/>
        <v>19390015.881086379</v>
      </c>
      <c r="Q142" s="26">
        <f t="shared" si="79"/>
        <v>956727.79999999993</v>
      </c>
      <c r="R142" s="26">
        <f t="shared" si="80"/>
        <v>20346743.68108638</v>
      </c>
      <c r="S142" s="26">
        <f t="shared" si="81"/>
        <v>16488764.68108638</v>
      </c>
      <c r="T142" s="34"/>
      <c r="U142" s="29">
        <f t="shared" si="82"/>
        <v>-29140.161818437278</v>
      </c>
      <c r="V142" s="26">
        <f t="shared" si="83"/>
        <v>0</v>
      </c>
      <c r="W142" s="29">
        <f t="shared" si="84"/>
        <v>0</v>
      </c>
    </row>
    <row r="143" spans="1:23" x14ac:dyDescent="0.25">
      <c r="A143" s="12">
        <v>2142</v>
      </c>
      <c r="B143" s="12" t="s">
        <v>334</v>
      </c>
      <c r="C143" s="12" t="s">
        <v>345</v>
      </c>
      <c r="D143" s="12">
        <v>2117</v>
      </c>
      <c r="E143" s="26">
        <f t="shared" si="68"/>
        <v>90194253</v>
      </c>
      <c r="F143" s="26">
        <f t="shared" si="69"/>
        <v>0</v>
      </c>
      <c r="G143" s="26">
        <f t="shared" si="70"/>
        <v>90194253</v>
      </c>
      <c r="H143" s="26">
        <f t="shared" si="71"/>
        <v>439159250.50207895</v>
      </c>
      <c r="I143" s="26">
        <f t="shared" si="72"/>
        <v>15240359.399999999</v>
      </c>
      <c r="J143" s="26">
        <f t="shared" si="73"/>
        <v>454399609.90207893</v>
      </c>
      <c r="K143" s="26">
        <f t="shared" si="74"/>
        <v>364205356.90207893</v>
      </c>
      <c r="L143" s="14"/>
      <c r="M143" s="26">
        <f t="shared" si="75"/>
        <v>90193880</v>
      </c>
      <c r="N143" s="26">
        <f t="shared" si="76"/>
        <v>0</v>
      </c>
      <c r="O143" s="26">
        <f t="shared" si="77"/>
        <v>90193880</v>
      </c>
      <c r="P143" s="26">
        <f t="shared" si="78"/>
        <v>438500253.19058818</v>
      </c>
      <c r="Q143" s="26">
        <f t="shared" si="79"/>
        <v>15240359.399999999</v>
      </c>
      <c r="R143" s="26">
        <f t="shared" si="80"/>
        <v>453740612.59058815</v>
      </c>
      <c r="S143" s="26">
        <f t="shared" si="81"/>
        <v>363546732.59058815</v>
      </c>
      <c r="T143" s="34"/>
      <c r="U143" s="29">
        <f t="shared" si="82"/>
        <v>-658624.31149077415</v>
      </c>
      <c r="V143" s="26">
        <f t="shared" si="83"/>
        <v>373</v>
      </c>
      <c r="W143" s="29">
        <f t="shared" si="84"/>
        <v>0</v>
      </c>
    </row>
    <row r="144" spans="1:23" x14ac:dyDescent="0.25">
      <c r="A144" s="12">
        <v>2143</v>
      </c>
      <c r="B144" s="12" t="s">
        <v>334</v>
      </c>
      <c r="C144" s="12" t="s">
        <v>347</v>
      </c>
      <c r="D144" s="12">
        <v>2117</v>
      </c>
      <c r="E144" s="26">
        <f t="shared" si="68"/>
        <v>6656883</v>
      </c>
      <c r="F144" s="26">
        <f t="shared" si="69"/>
        <v>0</v>
      </c>
      <c r="G144" s="26">
        <f t="shared" si="70"/>
        <v>6656883</v>
      </c>
      <c r="H144" s="26">
        <f t="shared" si="71"/>
        <v>22439539.183035433</v>
      </c>
      <c r="I144" s="26">
        <f t="shared" si="72"/>
        <v>594067.6</v>
      </c>
      <c r="J144" s="26">
        <f t="shared" si="73"/>
        <v>23033606.783035435</v>
      </c>
      <c r="K144" s="26">
        <f t="shared" si="74"/>
        <v>16376723.783035435</v>
      </c>
      <c r="L144" s="14"/>
      <c r="M144" s="26">
        <f t="shared" si="75"/>
        <v>6647235</v>
      </c>
      <c r="N144" s="26">
        <f t="shared" si="76"/>
        <v>0</v>
      </c>
      <c r="O144" s="26">
        <f t="shared" si="77"/>
        <v>6647235</v>
      </c>
      <c r="P144" s="26">
        <f t="shared" si="78"/>
        <v>22405866.669076532</v>
      </c>
      <c r="Q144" s="26">
        <f t="shared" si="79"/>
        <v>594067.6</v>
      </c>
      <c r="R144" s="26">
        <f t="shared" si="80"/>
        <v>22999934.269076534</v>
      </c>
      <c r="S144" s="26">
        <f t="shared" si="81"/>
        <v>16352699.269076534</v>
      </c>
      <c r="T144" s="34"/>
      <c r="U144" s="29">
        <f t="shared" si="82"/>
        <v>-24024.513958901167</v>
      </c>
      <c r="V144" s="26">
        <f t="shared" si="83"/>
        <v>9648</v>
      </c>
      <c r="W144" s="29">
        <f t="shared" si="84"/>
        <v>0</v>
      </c>
    </row>
    <row r="145" spans="1:23" x14ac:dyDescent="0.25">
      <c r="A145" s="12">
        <v>2144</v>
      </c>
      <c r="B145" s="12" t="s">
        <v>334</v>
      </c>
      <c r="C145" s="12" t="s">
        <v>349</v>
      </c>
      <c r="D145" s="12">
        <v>2117</v>
      </c>
      <c r="E145" s="26">
        <f t="shared" si="68"/>
        <v>852191</v>
      </c>
      <c r="F145" s="26">
        <f t="shared" si="69"/>
        <v>0</v>
      </c>
      <c r="G145" s="26">
        <f t="shared" si="70"/>
        <v>852191</v>
      </c>
      <c r="H145" s="26">
        <f t="shared" si="71"/>
        <v>3413885.9751488664</v>
      </c>
      <c r="I145" s="26">
        <f t="shared" si="72"/>
        <v>119160.29999999999</v>
      </c>
      <c r="J145" s="26">
        <f t="shared" si="73"/>
        <v>3533046.2751488662</v>
      </c>
      <c r="K145" s="26">
        <f t="shared" si="74"/>
        <v>2680855.2751488662</v>
      </c>
      <c r="L145" s="14"/>
      <c r="M145" s="26">
        <f t="shared" si="75"/>
        <v>852191</v>
      </c>
      <c r="N145" s="26">
        <f t="shared" si="76"/>
        <v>0</v>
      </c>
      <c r="O145" s="26">
        <f t="shared" si="77"/>
        <v>852191</v>
      </c>
      <c r="P145" s="26">
        <f t="shared" si="78"/>
        <v>3408763.1371879508</v>
      </c>
      <c r="Q145" s="26">
        <f t="shared" si="79"/>
        <v>119160.29999999999</v>
      </c>
      <c r="R145" s="26">
        <f t="shared" si="80"/>
        <v>3527923.4371879506</v>
      </c>
      <c r="S145" s="26">
        <f t="shared" si="81"/>
        <v>2675732.4371879506</v>
      </c>
      <c r="T145" s="34"/>
      <c r="U145" s="29">
        <f t="shared" si="82"/>
        <v>-5122.83796091564</v>
      </c>
      <c r="V145" s="26">
        <f t="shared" si="83"/>
        <v>0</v>
      </c>
      <c r="W145" s="29">
        <f t="shared" si="84"/>
        <v>0</v>
      </c>
    </row>
    <row r="146" spans="1:23" x14ac:dyDescent="0.25">
      <c r="A146" s="12">
        <v>2145</v>
      </c>
      <c r="B146" s="12" t="s">
        <v>334</v>
      </c>
      <c r="C146" s="12" t="s">
        <v>351</v>
      </c>
      <c r="D146" s="12">
        <v>2117</v>
      </c>
      <c r="E146" s="26">
        <f t="shared" si="68"/>
        <v>1318076</v>
      </c>
      <c r="F146" s="26">
        <f t="shared" si="69"/>
        <v>0</v>
      </c>
      <c r="G146" s="26">
        <f t="shared" si="70"/>
        <v>1318076</v>
      </c>
      <c r="H146" s="26">
        <f t="shared" si="71"/>
        <v>8073885.5715143709</v>
      </c>
      <c r="I146" s="26">
        <f t="shared" si="72"/>
        <v>216510.69999999998</v>
      </c>
      <c r="J146" s="26">
        <f t="shared" si="73"/>
        <v>8290396.271514371</v>
      </c>
      <c r="K146" s="26">
        <f t="shared" si="74"/>
        <v>6972320.271514371</v>
      </c>
      <c r="L146" s="14"/>
      <c r="M146" s="26">
        <f t="shared" si="75"/>
        <v>1318076</v>
      </c>
      <c r="N146" s="26">
        <f t="shared" si="76"/>
        <v>0</v>
      </c>
      <c r="O146" s="26">
        <f t="shared" si="77"/>
        <v>1318076</v>
      </c>
      <c r="P146" s="26">
        <f t="shared" si="78"/>
        <v>8061769.9918497521</v>
      </c>
      <c r="Q146" s="26">
        <f t="shared" si="79"/>
        <v>216510.69999999998</v>
      </c>
      <c r="R146" s="26">
        <f t="shared" si="80"/>
        <v>8278280.6918497523</v>
      </c>
      <c r="S146" s="26">
        <f t="shared" si="81"/>
        <v>6960204.6918497523</v>
      </c>
      <c r="T146" s="34"/>
      <c r="U146" s="29">
        <f t="shared" si="82"/>
        <v>-12115.579664618708</v>
      </c>
      <c r="V146" s="26">
        <f t="shared" si="83"/>
        <v>0</v>
      </c>
      <c r="W146" s="29">
        <f t="shared" si="84"/>
        <v>0</v>
      </c>
    </row>
    <row r="147" spans="1:23" x14ac:dyDescent="0.25">
      <c r="A147" s="12">
        <v>2146</v>
      </c>
      <c r="B147" s="12" t="s">
        <v>334</v>
      </c>
      <c r="C147" s="12" t="s">
        <v>353</v>
      </c>
      <c r="D147" s="12">
        <v>2117</v>
      </c>
      <c r="E147" s="26">
        <f t="shared" si="68"/>
        <v>9073766</v>
      </c>
      <c r="F147" s="26">
        <f t="shared" si="69"/>
        <v>0</v>
      </c>
      <c r="G147" s="26">
        <f t="shared" si="70"/>
        <v>9073766</v>
      </c>
      <c r="H147" s="26">
        <f t="shared" si="71"/>
        <v>63133141.698881283</v>
      </c>
      <c r="I147" s="26">
        <f t="shared" si="72"/>
        <v>2122052.7999999998</v>
      </c>
      <c r="J147" s="26">
        <f t="shared" si="73"/>
        <v>65255194.49888128</v>
      </c>
      <c r="K147" s="26">
        <f t="shared" si="74"/>
        <v>56181428.49888128</v>
      </c>
      <c r="L147" s="14"/>
      <c r="M147" s="26">
        <f t="shared" si="75"/>
        <v>9073766</v>
      </c>
      <c r="N147" s="26">
        <f t="shared" si="76"/>
        <v>0</v>
      </c>
      <c r="O147" s="26">
        <f t="shared" si="77"/>
        <v>9073766</v>
      </c>
      <c r="P147" s="26">
        <f t="shared" si="78"/>
        <v>63038404.833842091</v>
      </c>
      <c r="Q147" s="26">
        <f t="shared" si="79"/>
        <v>2122052.7999999998</v>
      </c>
      <c r="R147" s="26">
        <f t="shared" si="80"/>
        <v>65160457.633842088</v>
      </c>
      <c r="S147" s="26">
        <f t="shared" si="81"/>
        <v>56086691.633842088</v>
      </c>
      <c r="T147" s="34"/>
      <c r="U147" s="29">
        <f t="shared" si="82"/>
        <v>-94736.86503919214</v>
      </c>
      <c r="V147" s="26">
        <f t="shared" si="83"/>
        <v>0</v>
      </c>
      <c r="W147" s="29">
        <f t="shared" si="84"/>
        <v>0</v>
      </c>
    </row>
    <row r="148" spans="1:23" x14ac:dyDescent="0.25">
      <c r="A148" s="12">
        <v>2147</v>
      </c>
      <c r="B148" s="12" t="s">
        <v>355</v>
      </c>
      <c r="C148" s="12" t="s">
        <v>356</v>
      </c>
      <c r="D148" s="12">
        <v>2200</v>
      </c>
      <c r="E148" s="26">
        <f t="shared" si="68"/>
        <v>9000280</v>
      </c>
      <c r="F148" s="26">
        <f t="shared" si="69"/>
        <v>0</v>
      </c>
      <c r="G148" s="26">
        <f t="shared" si="70"/>
        <v>9000280</v>
      </c>
      <c r="H148" s="26">
        <f t="shared" si="71"/>
        <v>26107767.414554406</v>
      </c>
      <c r="I148" s="26">
        <f t="shared" si="72"/>
        <v>659726.19999999995</v>
      </c>
      <c r="J148" s="26">
        <f t="shared" si="73"/>
        <v>26767493.614554405</v>
      </c>
      <c r="K148" s="26">
        <f t="shared" si="74"/>
        <v>17767213.614554405</v>
      </c>
      <c r="L148" s="14"/>
      <c r="M148" s="26">
        <f t="shared" si="75"/>
        <v>8954492</v>
      </c>
      <c r="N148" s="26">
        <f t="shared" si="76"/>
        <v>0</v>
      </c>
      <c r="O148" s="26">
        <f t="shared" si="77"/>
        <v>8954492</v>
      </c>
      <c r="P148" s="26">
        <f t="shared" si="78"/>
        <v>26068590.399575103</v>
      </c>
      <c r="Q148" s="26">
        <f t="shared" si="79"/>
        <v>659726.19999999995</v>
      </c>
      <c r="R148" s="26">
        <f t="shared" si="80"/>
        <v>26728316.599575102</v>
      </c>
      <c r="S148" s="26">
        <f t="shared" si="81"/>
        <v>17773824.599575102</v>
      </c>
      <c r="T148" s="34"/>
      <c r="U148" s="29">
        <f t="shared" si="82"/>
        <v>6610.9850206971169</v>
      </c>
      <c r="V148" s="26">
        <f t="shared" si="83"/>
        <v>45788</v>
      </c>
      <c r="W148" s="29">
        <f t="shared" si="84"/>
        <v>6610.9850206971169</v>
      </c>
    </row>
    <row r="149" spans="1:23" x14ac:dyDescent="0.25">
      <c r="A149" s="12">
        <v>2180</v>
      </c>
      <c r="B149" s="12" t="s">
        <v>360</v>
      </c>
      <c r="C149" s="12" t="s">
        <v>361</v>
      </c>
      <c r="D149" s="12">
        <v>2148</v>
      </c>
      <c r="E149" s="26">
        <f t="shared" si="68"/>
        <v>252257375</v>
      </c>
      <c r="F149" s="26">
        <f t="shared" si="69"/>
        <v>0</v>
      </c>
      <c r="G149" s="26">
        <f t="shared" si="70"/>
        <v>252257375</v>
      </c>
      <c r="H149" s="26">
        <f t="shared" si="71"/>
        <v>485970477.88683176</v>
      </c>
      <c r="I149" s="26">
        <f t="shared" si="72"/>
        <v>17981861.799999997</v>
      </c>
      <c r="J149" s="26">
        <f t="shared" si="73"/>
        <v>503952339.68683177</v>
      </c>
      <c r="K149" s="26">
        <f t="shared" si="74"/>
        <v>251694964.68683177</v>
      </c>
      <c r="L149" s="14"/>
      <c r="M149" s="26">
        <f t="shared" si="75"/>
        <v>252218639</v>
      </c>
      <c r="N149" s="26">
        <f t="shared" si="76"/>
        <v>0</v>
      </c>
      <c r="O149" s="26">
        <f t="shared" si="77"/>
        <v>252218639</v>
      </c>
      <c r="P149" s="26">
        <f t="shared" si="78"/>
        <v>485241236.18686718</v>
      </c>
      <c r="Q149" s="26">
        <f t="shared" si="79"/>
        <v>17981861.799999997</v>
      </c>
      <c r="R149" s="26">
        <f t="shared" si="80"/>
        <v>503223097.98686719</v>
      </c>
      <c r="S149" s="26">
        <f t="shared" si="81"/>
        <v>251004458.98686719</v>
      </c>
      <c r="T149" s="34"/>
      <c r="U149" s="29">
        <f t="shared" si="82"/>
        <v>-690505.69996458292</v>
      </c>
      <c r="V149" s="26">
        <f t="shared" si="83"/>
        <v>38736</v>
      </c>
      <c r="W149" s="29">
        <f t="shared" si="84"/>
        <v>0</v>
      </c>
    </row>
    <row r="150" spans="1:23" x14ac:dyDescent="0.25">
      <c r="A150" s="12">
        <v>2181</v>
      </c>
      <c r="B150" s="12" t="s">
        <v>360</v>
      </c>
      <c r="C150" s="12" t="s">
        <v>363</v>
      </c>
      <c r="D150" s="12">
        <v>2148</v>
      </c>
      <c r="E150" s="26">
        <f t="shared" si="68"/>
        <v>20642905</v>
      </c>
      <c r="F150" s="26">
        <f t="shared" si="69"/>
        <v>0</v>
      </c>
      <c r="G150" s="26">
        <f t="shared" si="70"/>
        <v>20642905</v>
      </c>
      <c r="H150" s="26">
        <f t="shared" si="71"/>
        <v>32722928.324611742</v>
      </c>
      <c r="I150" s="26">
        <f t="shared" si="72"/>
        <v>1217039.5999999999</v>
      </c>
      <c r="J150" s="26">
        <f t="shared" si="73"/>
        <v>33939967.92461174</v>
      </c>
      <c r="K150" s="26">
        <f t="shared" si="74"/>
        <v>13297062.92461174</v>
      </c>
      <c r="L150" s="14"/>
      <c r="M150" s="26">
        <f t="shared" si="75"/>
        <v>20642905</v>
      </c>
      <c r="N150" s="26">
        <f t="shared" si="76"/>
        <v>0</v>
      </c>
      <c r="O150" s="26">
        <f t="shared" si="77"/>
        <v>20642905</v>
      </c>
      <c r="P150" s="26">
        <f t="shared" si="78"/>
        <v>32673824.675387979</v>
      </c>
      <c r="Q150" s="26">
        <f t="shared" si="79"/>
        <v>1217039.5999999999</v>
      </c>
      <c r="R150" s="26">
        <f t="shared" si="80"/>
        <v>33890864.27538798</v>
      </c>
      <c r="S150" s="26">
        <f t="shared" si="81"/>
        <v>13247959.27538798</v>
      </c>
      <c r="T150" s="34"/>
      <c r="U150" s="29">
        <f t="shared" si="82"/>
        <v>-49103.64922375977</v>
      </c>
      <c r="V150" s="26">
        <f t="shared" si="83"/>
        <v>0</v>
      </c>
      <c r="W150" s="29">
        <f t="shared" si="84"/>
        <v>0</v>
      </c>
    </row>
    <row r="151" spans="1:23" x14ac:dyDescent="0.25">
      <c r="A151" s="12">
        <v>2182</v>
      </c>
      <c r="B151" s="12" t="s">
        <v>360</v>
      </c>
      <c r="C151" s="12" t="s">
        <v>365</v>
      </c>
      <c r="D151" s="12">
        <v>2148</v>
      </c>
      <c r="E151" s="26">
        <f t="shared" si="68"/>
        <v>28451458</v>
      </c>
      <c r="F151" s="26">
        <f t="shared" si="69"/>
        <v>0</v>
      </c>
      <c r="G151" s="26">
        <f t="shared" si="70"/>
        <v>28451458</v>
      </c>
      <c r="H151" s="26">
        <f t="shared" si="71"/>
        <v>122239146.55016452</v>
      </c>
      <c r="I151" s="26">
        <f t="shared" si="72"/>
        <v>5705902.2999999998</v>
      </c>
      <c r="J151" s="26">
        <f t="shared" si="73"/>
        <v>127945048.85016452</v>
      </c>
      <c r="K151" s="26">
        <f t="shared" si="74"/>
        <v>99493590.850164518</v>
      </c>
      <c r="L151" s="14"/>
      <c r="M151" s="26">
        <f t="shared" si="75"/>
        <v>28451458</v>
      </c>
      <c r="N151" s="26">
        <f t="shared" si="76"/>
        <v>0</v>
      </c>
      <c r="O151" s="26">
        <f t="shared" si="77"/>
        <v>28451458</v>
      </c>
      <c r="P151" s="26">
        <f t="shared" si="78"/>
        <v>122055715.89524062</v>
      </c>
      <c r="Q151" s="26">
        <f t="shared" si="79"/>
        <v>5705902.2999999998</v>
      </c>
      <c r="R151" s="26">
        <f t="shared" si="80"/>
        <v>127761618.19524062</v>
      </c>
      <c r="S151" s="26">
        <f t="shared" si="81"/>
        <v>99310160.195240617</v>
      </c>
      <c r="T151" s="34"/>
      <c r="U151" s="29">
        <f t="shared" si="82"/>
        <v>-183430.65492390096</v>
      </c>
      <c r="V151" s="26">
        <f t="shared" si="83"/>
        <v>0</v>
      </c>
      <c r="W151" s="29">
        <f t="shared" si="84"/>
        <v>0</v>
      </c>
    </row>
    <row r="152" spans="1:23" x14ac:dyDescent="0.25">
      <c r="A152" s="12">
        <v>2183</v>
      </c>
      <c r="B152" s="12" t="s">
        <v>360</v>
      </c>
      <c r="C152" s="12" t="s">
        <v>367</v>
      </c>
      <c r="D152" s="12">
        <v>2148</v>
      </c>
      <c r="E152" s="26">
        <f t="shared" si="68"/>
        <v>31306595</v>
      </c>
      <c r="F152" s="26">
        <f t="shared" si="69"/>
        <v>0</v>
      </c>
      <c r="G152" s="26">
        <f t="shared" si="70"/>
        <v>31306595</v>
      </c>
      <c r="H152" s="26">
        <f t="shared" si="71"/>
        <v>120081347.83198835</v>
      </c>
      <c r="I152" s="26">
        <f t="shared" si="72"/>
        <v>5582349.5</v>
      </c>
      <c r="J152" s="26">
        <f t="shared" si="73"/>
        <v>125663697.33198835</v>
      </c>
      <c r="K152" s="26">
        <f t="shared" si="74"/>
        <v>94357102.33198835</v>
      </c>
      <c r="L152" s="14"/>
      <c r="M152" s="26">
        <f t="shared" si="75"/>
        <v>31297131</v>
      </c>
      <c r="N152" s="26">
        <f t="shared" si="76"/>
        <v>0</v>
      </c>
      <c r="O152" s="26">
        <f t="shared" si="77"/>
        <v>31297131</v>
      </c>
      <c r="P152" s="26">
        <f t="shared" si="78"/>
        <v>119901155.14495967</v>
      </c>
      <c r="Q152" s="26">
        <f t="shared" si="79"/>
        <v>5582349.5</v>
      </c>
      <c r="R152" s="26">
        <f t="shared" si="80"/>
        <v>125483504.64495967</v>
      </c>
      <c r="S152" s="26">
        <f t="shared" si="81"/>
        <v>94186373.644959673</v>
      </c>
      <c r="T152" s="34"/>
      <c r="U152" s="29">
        <f t="shared" si="82"/>
        <v>-170728.68702867627</v>
      </c>
      <c r="V152" s="26">
        <f t="shared" si="83"/>
        <v>9464</v>
      </c>
      <c r="W152" s="29">
        <f t="shared" si="84"/>
        <v>0</v>
      </c>
    </row>
    <row r="153" spans="1:23" x14ac:dyDescent="0.25">
      <c r="A153" s="12">
        <v>2185</v>
      </c>
      <c r="B153" s="12" t="s">
        <v>360</v>
      </c>
      <c r="C153" s="12" t="s">
        <v>369</v>
      </c>
      <c r="D153" s="12">
        <v>2148</v>
      </c>
      <c r="E153" s="26">
        <f t="shared" si="68"/>
        <v>14065494</v>
      </c>
      <c r="F153" s="26">
        <f t="shared" si="69"/>
        <v>0</v>
      </c>
      <c r="G153" s="26">
        <f t="shared" si="70"/>
        <v>14065494</v>
      </c>
      <c r="H153" s="26">
        <f t="shared" si="71"/>
        <v>65140515.553913027</v>
      </c>
      <c r="I153" s="26">
        <f t="shared" si="72"/>
        <v>2136569.4</v>
      </c>
      <c r="J153" s="26">
        <f t="shared" si="73"/>
        <v>67277084.953913033</v>
      </c>
      <c r="K153" s="26">
        <f t="shared" si="74"/>
        <v>53211590.953913033</v>
      </c>
      <c r="L153" s="14"/>
      <c r="M153" s="26">
        <f t="shared" si="75"/>
        <v>14065494</v>
      </c>
      <c r="N153" s="26">
        <f t="shared" si="76"/>
        <v>0</v>
      </c>
      <c r="O153" s="26">
        <f t="shared" si="77"/>
        <v>14065494</v>
      </c>
      <c r="P153" s="26">
        <f t="shared" si="78"/>
        <v>65042766.446795113</v>
      </c>
      <c r="Q153" s="26">
        <f t="shared" si="79"/>
        <v>2136569.4</v>
      </c>
      <c r="R153" s="26">
        <f t="shared" si="80"/>
        <v>67179335.846795112</v>
      </c>
      <c r="S153" s="26">
        <f t="shared" si="81"/>
        <v>53113841.846795112</v>
      </c>
      <c r="T153" s="34"/>
      <c r="U153" s="29">
        <f t="shared" si="82"/>
        <v>-97749.107117921114</v>
      </c>
      <c r="V153" s="26">
        <f t="shared" si="83"/>
        <v>0</v>
      </c>
      <c r="W153" s="29">
        <f t="shared" si="84"/>
        <v>0</v>
      </c>
    </row>
    <row r="154" spans="1:23" x14ac:dyDescent="0.25">
      <c r="A154" s="12">
        <v>2186</v>
      </c>
      <c r="B154" s="12" t="s">
        <v>360</v>
      </c>
      <c r="C154" s="12" t="s">
        <v>371</v>
      </c>
      <c r="D154" s="12">
        <v>2148</v>
      </c>
      <c r="E154" s="26">
        <f t="shared" si="68"/>
        <v>1971734</v>
      </c>
      <c r="F154" s="26">
        <f t="shared" si="69"/>
        <v>0</v>
      </c>
      <c r="G154" s="26">
        <f t="shared" si="70"/>
        <v>1971734</v>
      </c>
      <c r="H154" s="26">
        <f t="shared" si="71"/>
        <v>11450896.446693234</v>
      </c>
      <c r="I154" s="26">
        <f t="shared" si="72"/>
        <v>488681.89999999997</v>
      </c>
      <c r="J154" s="26">
        <f t="shared" si="73"/>
        <v>11939578.346693235</v>
      </c>
      <c r="K154" s="26">
        <f t="shared" si="74"/>
        <v>9967844.3466932345</v>
      </c>
      <c r="L154" s="14"/>
      <c r="M154" s="26">
        <f t="shared" si="75"/>
        <v>1971734</v>
      </c>
      <c r="N154" s="26">
        <f t="shared" si="76"/>
        <v>0</v>
      </c>
      <c r="O154" s="26">
        <f t="shared" si="77"/>
        <v>1971734</v>
      </c>
      <c r="P154" s="26">
        <f t="shared" si="78"/>
        <v>11433713.363417855</v>
      </c>
      <c r="Q154" s="26">
        <f t="shared" si="79"/>
        <v>488681.89999999997</v>
      </c>
      <c r="R154" s="26">
        <f t="shared" si="80"/>
        <v>11922395.263417855</v>
      </c>
      <c r="S154" s="26">
        <f t="shared" si="81"/>
        <v>9950661.2634178549</v>
      </c>
      <c r="T154" s="34"/>
      <c r="U154" s="29">
        <f t="shared" si="82"/>
        <v>-17183.083275379613</v>
      </c>
      <c r="V154" s="26">
        <f t="shared" si="83"/>
        <v>0</v>
      </c>
      <c r="W154" s="29">
        <f t="shared" si="84"/>
        <v>0</v>
      </c>
    </row>
    <row r="155" spans="1:23" x14ac:dyDescent="0.25">
      <c r="A155" s="12">
        <v>2187</v>
      </c>
      <c r="B155" s="12" t="s">
        <v>360</v>
      </c>
      <c r="C155" s="12" t="s">
        <v>373</v>
      </c>
      <c r="D155" s="12">
        <v>2148</v>
      </c>
      <c r="E155" s="26">
        <f t="shared" si="68"/>
        <v>16645991</v>
      </c>
      <c r="F155" s="26">
        <f t="shared" si="69"/>
        <v>0</v>
      </c>
      <c r="G155" s="26">
        <f t="shared" si="70"/>
        <v>16645991</v>
      </c>
      <c r="H155" s="26">
        <f t="shared" si="71"/>
        <v>108002547.36232822</v>
      </c>
      <c r="I155" s="26">
        <f t="shared" si="72"/>
        <v>4025053.1999999997</v>
      </c>
      <c r="J155" s="26">
        <f t="shared" si="73"/>
        <v>112027600.56232822</v>
      </c>
      <c r="K155" s="26">
        <f t="shared" si="74"/>
        <v>95381609.562328219</v>
      </c>
      <c r="L155" s="14"/>
      <c r="M155" s="26">
        <f t="shared" si="75"/>
        <v>16645991</v>
      </c>
      <c r="N155" s="26">
        <f t="shared" si="76"/>
        <v>0</v>
      </c>
      <c r="O155" s="26">
        <f t="shared" si="77"/>
        <v>16645991</v>
      </c>
      <c r="P155" s="26">
        <f t="shared" si="78"/>
        <v>107840479.98411733</v>
      </c>
      <c r="Q155" s="26">
        <f t="shared" si="79"/>
        <v>4025053.1999999997</v>
      </c>
      <c r="R155" s="26">
        <f t="shared" si="80"/>
        <v>111865533.18411733</v>
      </c>
      <c r="S155" s="26">
        <f t="shared" si="81"/>
        <v>95219542.184117332</v>
      </c>
      <c r="T155" s="34"/>
      <c r="U155" s="29">
        <f t="shared" si="82"/>
        <v>-162067.37821088731</v>
      </c>
      <c r="V155" s="26">
        <f t="shared" si="83"/>
        <v>0</v>
      </c>
      <c r="W155" s="29">
        <f t="shared" si="84"/>
        <v>0</v>
      </c>
    </row>
    <row r="156" spans="1:23" x14ac:dyDescent="0.25">
      <c r="A156" s="12">
        <v>2188</v>
      </c>
      <c r="B156" s="12" t="s">
        <v>360</v>
      </c>
      <c r="C156" s="12" t="s">
        <v>375</v>
      </c>
      <c r="D156" s="12">
        <v>2148</v>
      </c>
      <c r="E156" s="26">
        <f t="shared" si="68"/>
        <v>2823725</v>
      </c>
      <c r="F156" s="26">
        <f t="shared" si="69"/>
        <v>0</v>
      </c>
      <c r="G156" s="26">
        <f t="shared" si="70"/>
        <v>2823725</v>
      </c>
      <c r="H156" s="26">
        <f t="shared" si="71"/>
        <v>6193517.5292235669</v>
      </c>
      <c r="I156" s="26">
        <f t="shared" si="72"/>
        <v>108434.9</v>
      </c>
      <c r="J156" s="26">
        <f t="shared" si="73"/>
        <v>6301952.4292235672</v>
      </c>
      <c r="K156" s="26">
        <f t="shared" si="74"/>
        <v>3478227.4292235672</v>
      </c>
      <c r="L156" s="14"/>
      <c r="M156" s="26">
        <f t="shared" si="75"/>
        <v>2823725</v>
      </c>
      <c r="N156" s="26">
        <f t="shared" si="76"/>
        <v>0</v>
      </c>
      <c r="O156" s="26">
        <f t="shared" si="77"/>
        <v>2823725</v>
      </c>
      <c r="P156" s="26">
        <f t="shared" si="78"/>
        <v>6184223.6081783809</v>
      </c>
      <c r="Q156" s="26">
        <f t="shared" si="79"/>
        <v>108434.9</v>
      </c>
      <c r="R156" s="26">
        <f t="shared" si="80"/>
        <v>6292658.5081783812</v>
      </c>
      <c r="S156" s="26">
        <f t="shared" si="81"/>
        <v>3468933.5081783812</v>
      </c>
      <c r="T156" s="34"/>
      <c r="U156" s="29">
        <f t="shared" si="82"/>
        <v>-9293.9210451859981</v>
      </c>
      <c r="V156" s="26">
        <f t="shared" si="83"/>
        <v>0</v>
      </c>
      <c r="W156" s="29">
        <f t="shared" si="84"/>
        <v>0</v>
      </c>
    </row>
    <row r="157" spans="1:23" x14ac:dyDescent="0.25">
      <c r="A157" s="12">
        <v>2190</v>
      </c>
      <c r="B157" s="12" t="s">
        <v>377</v>
      </c>
      <c r="C157" s="12" t="s">
        <v>378</v>
      </c>
      <c r="D157" s="12">
        <v>2117</v>
      </c>
      <c r="E157" s="26">
        <f t="shared" si="68"/>
        <v>8147341</v>
      </c>
      <c r="F157" s="26">
        <f t="shared" si="69"/>
        <v>0</v>
      </c>
      <c r="G157" s="26">
        <f t="shared" si="70"/>
        <v>8147341</v>
      </c>
      <c r="H157" s="26">
        <f t="shared" si="71"/>
        <v>32439266.202173982</v>
      </c>
      <c r="I157" s="26">
        <f t="shared" si="72"/>
        <v>1129090.2</v>
      </c>
      <c r="J157" s="26">
        <f t="shared" si="73"/>
        <v>33568356.402173981</v>
      </c>
      <c r="K157" s="26">
        <f t="shared" si="74"/>
        <v>25421015.402173981</v>
      </c>
      <c r="L157" s="14"/>
      <c r="M157" s="26">
        <f t="shared" si="75"/>
        <v>8147117</v>
      </c>
      <c r="N157" s="26">
        <f t="shared" si="76"/>
        <v>0</v>
      </c>
      <c r="O157" s="26">
        <f t="shared" si="77"/>
        <v>8147117</v>
      </c>
      <c r="P157" s="26">
        <f t="shared" si="78"/>
        <v>32390588.213062909</v>
      </c>
      <c r="Q157" s="26">
        <f t="shared" si="79"/>
        <v>1129090.2</v>
      </c>
      <c r="R157" s="26">
        <f t="shared" si="80"/>
        <v>33519678.413062908</v>
      </c>
      <c r="S157" s="26">
        <f t="shared" si="81"/>
        <v>25372561.413062908</v>
      </c>
      <c r="T157" s="34"/>
      <c r="U157" s="29">
        <f t="shared" si="82"/>
        <v>-48453.989111073315</v>
      </c>
      <c r="V157" s="26">
        <f t="shared" si="83"/>
        <v>224</v>
      </c>
      <c r="W157" s="29">
        <f t="shared" si="84"/>
        <v>0</v>
      </c>
    </row>
    <row r="158" spans="1:23" x14ac:dyDescent="0.25">
      <c r="A158" s="12">
        <v>2191</v>
      </c>
      <c r="B158" s="12" t="s">
        <v>377</v>
      </c>
      <c r="C158" s="12" t="s">
        <v>380</v>
      </c>
      <c r="D158" s="12">
        <v>2117</v>
      </c>
      <c r="E158" s="26">
        <f t="shared" si="68"/>
        <v>7138669</v>
      </c>
      <c r="F158" s="26">
        <f t="shared" si="69"/>
        <v>0</v>
      </c>
      <c r="G158" s="26">
        <f t="shared" si="70"/>
        <v>7138669</v>
      </c>
      <c r="H158" s="26">
        <f t="shared" si="71"/>
        <v>33312374.72244136</v>
      </c>
      <c r="I158" s="26">
        <f t="shared" si="72"/>
        <v>1260707</v>
      </c>
      <c r="J158" s="26">
        <f t="shared" si="73"/>
        <v>34573081.72244136</v>
      </c>
      <c r="K158" s="26">
        <f t="shared" si="74"/>
        <v>27434412.72244136</v>
      </c>
      <c r="L158" s="14"/>
      <c r="M158" s="26">
        <f t="shared" si="75"/>
        <v>7138431</v>
      </c>
      <c r="N158" s="26">
        <f t="shared" si="76"/>
        <v>0</v>
      </c>
      <c r="O158" s="26">
        <f t="shared" si="77"/>
        <v>7138431</v>
      </c>
      <c r="P158" s="26">
        <f t="shared" si="78"/>
        <v>33262386.556744374</v>
      </c>
      <c r="Q158" s="26">
        <f t="shared" si="79"/>
        <v>1260707</v>
      </c>
      <c r="R158" s="26">
        <f t="shared" si="80"/>
        <v>34523093.556744374</v>
      </c>
      <c r="S158" s="26">
        <f t="shared" si="81"/>
        <v>27384662.556744374</v>
      </c>
      <c r="T158" s="34"/>
      <c r="U158" s="29">
        <f t="shared" si="82"/>
        <v>-49750.16569698602</v>
      </c>
      <c r="V158" s="26">
        <f t="shared" si="83"/>
        <v>238</v>
      </c>
      <c r="W158" s="29">
        <f t="shared" si="84"/>
        <v>0</v>
      </c>
    </row>
    <row r="159" spans="1:23" x14ac:dyDescent="0.25">
      <c r="A159" s="12">
        <v>2192</v>
      </c>
      <c r="B159" s="12" t="s">
        <v>377</v>
      </c>
      <c r="C159" s="12" t="s">
        <v>382</v>
      </c>
      <c r="D159" s="12">
        <v>2117</v>
      </c>
      <c r="E159" s="26">
        <f t="shared" si="68"/>
        <v>545641</v>
      </c>
      <c r="F159" s="26">
        <f t="shared" si="69"/>
        <v>0</v>
      </c>
      <c r="G159" s="26">
        <f t="shared" si="70"/>
        <v>545641</v>
      </c>
      <c r="H159" s="26">
        <f t="shared" si="71"/>
        <v>3914782.9275198989</v>
      </c>
      <c r="I159" s="26">
        <f t="shared" si="72"/>
        <v>79073.399999999994</v>
      </c>
      <c r="J159" s="26">
        <f t="shared" si="73"/>
        <v>3993856.3275198988</v>
      </c>
      <c r="K159" s="26">
        <f t="shared" si="74"/>
        <v>3448215.3275198988</v>
      </c>
      <c r="L159" s="14"/>
      <c r="M159" s="26">
        <f t="shared" si="75"/>
        <v>545619</v>
      </c>
      <c r="N159" s="26">
        <f t="shared" si="76"/>
        <v>0</v>
      </c>
      <c r="O159" s="26">
        <f t="shared" si="77"/>
        <v>545619</v>
      </c>
      <c r="P159" s="26">
        <f t="shared" si="78"/>
        <v>3908908.4493633844</v>
      </c>
      <c r="Q159" s="26">
        <f t="shared" si="79"/>
        <v>79073.399999999994</v>
      </c>
      <c r="R159" s="26">
        <f t="shared" si="80"/>
        <v>3987981.8493633843</v>
      </c>
      <c r="S159" s="26">
        <f t="shared" si="81"/>
        <v>3442362.8493633843</v>
      </c>
      <c r="T159" s="34"/>
      <c r="U159" s="29">
        <f t="shared" si="82"/>
        <v>-5852.4781565144658</v>
      </c>
      <c r="V159" s="26">
        <f t="shared" si="83"/>
        <v>22</v>
      </c>
      <c r="W159" s="29">
        <f t="shared" si="84"/>
        <v>0</v>
      </c>
    </row>
    <row r="160" spans="1:23" x14ac:dyDescent="0.25">
      <c r="A160" s="12">
        <v>2193</v>
      </c>
      <c r="B160" s="12" t="s">
        <v>377</v>
      </c>
      <c r="C160" s="12" t="s">
        <v>384</v>
      </c>
      <c r="D160" s="12">
        <v>2117</v>
      </c>
      <c r="E160" s="26">
        <f t="shared" si="68"/>
        <v>413595</v>
      </c>
      <c r="F160" s="26">
        <f t="shared" si="69"/>
        <v>0</v>
      </c>
      <c r="G160" s="26">
        <f t="shared" si="70"/>
        <v>413595</v>
      </c>
      <c r="H160" s="26">
        <f t="shared" si="71"/>
        <v>3030800.2582200705</v>
      </c>
      <c r="I160" s="26">
        <f t="shared" si="72"/>
        <v>64819.299999999996</v>
      </c>
      <c r="J160" s="26">
        <f t="shared" si="73"/>
        <v>3095619.5582200703</v>
      </c>
      <c r="K160" s="26">
        <f t="shared" si="74"/>
        <v>2682024.5582200703</v>
      </c>
      <c r="L160" s="14"/>
      <c r="M160" s="26">
        <f t="shared" si="75"/>
        <v>413580</v>
      </c>
      <c r="N160" s="26">
        <f t="shared" si="76"/>
        <v>0</v>
      </c>
      <c r="O160" s="26">
        <f t="shared" si="77"/>
        <v>413580</v>
      </c>
      <c r="P160" s="26">
        <f t="shared" si="78"/>
        <v>3026252.2742722221</v>
      </c>
      <c r="Q160" s="26">
        <f t="shared" si="79"/>
        <v>64819.299999999996</v>
      </c>
      <c r="R160" s="26">
        <f t="shared" si="80"/>
        <v>3091071.5742722219</v>
      </c>
      <c r="S160" s="26">
        <f t="shared" si="81"/>
        <v>2677491.5742722219</v>
      </c>
      <c r="T160" s="34"/>
      <c r="U160" s="29">
        <f t="shared" si="82"/>
        <v>-4532.9839478484355</v>
      </c>
      <c r="V160" s="26">
        <f t="shared" si="83"/>
        <v>15</v>
      </c>
      <c r="W160" s="29">
        <f t="shared" si="84"/>
        <v>0</v>
      </c>
    </row>
    <row r="161" spans="1:23" x14ac:dyDescent="0.25">
      <c r="A161" s="12">
        <v>2195</v>
      </c>
      <c r="B161" s="12" t="s">
        <v>386</v>
      </c>
      <c r="C161" s="12" t="s">
        <v>387</v>
      </c>
      <c r="D161" s="12">
        <v>2004</v>
      </c>
      <c r="E161" s="26">
        <f t="shared" si="68"/>
        <v>1778314</v>
      </c>
      <c r="F161" s="26">
        <f t="shared" si="69"/>
        <v>0</v>
      </c>
      <c r="G161" s="26">
        <f t="shared" si="70"/>
        <v>1778314</v>
      </c>
      <c r="H161" s="26">
        <f t="shared" si="71"/>
        <v>3627428.2478557415</v>
      </c>
      <c r="I161" s="26">
        <f t="shared" si="72"/>
        <v>306400</v>
      </c>
      <c r="J161" s="26">
        <f t="shared" si="73"/>
        <v>3933828.2478557415</v>
      </c>
      <c r="K161" s="26">
        <f t="shared" si="74"/>
        <v>2155514.2478557415</v>
      </c>
      <c r="L161" s="14"/>
      <c r="M161" s="26">
        <f t="shared" si="75"/>
        <v>1778314</v>
      </c>
      <c r="N161" s="26">
        <f t="shared" si="76"/>
        <v>0</v>
      </c>
      <c r="O161" s="26">
        <f t="shared" si="77"/>
        <v>1778314</v>
      </c>
      <c r="P161" s="26">
        <f t="shared" si="78"/>
        <v>3621984.9708207487</v>
      </c>
      <c r="Q161" s="26">
        <f t="shared" si="79"/>
        <v>306400</v>
      </c>
      <c r="R161" s="26">
        <f t="shared" si="80"/>
        <v>3928384.9708207487</v>
      </c>
      <c r="S161" s="26">
        <f t="shared" si="81"/>
        <v>2150070.9708207487</v>
      </c>
      <c r="T161" s="34"/>
      <c r="U161" s="29">
        <f t="shared" si="82"/>
        <v>-5443.2770349928178</v>
      </c>
      <c r="V161" s="26">
        <f t="shared" si="83"/>
        <v>0</v>
      </c>
      <c r="W161" s="29">
        <f t="shared" si="84"/>
        <v>0</v>
      </c>
    </row>
    <row r="162" spans="1:23" x14ac:dyDescent="0.25">
      <c r="A162" s="12">
        <v>2197</v>
      </c>
      <c r="B162" s="12" t="s">
        <v>389</v>
      </c>
      <c r="C162" s="12" t="s">
        <v>390</v>
      </c>
      <c r="D162" s="12">
        <v>2230</v>
      </c>
      <c r="E162" s="26">
        <f t="shared" si="68"/>
        <v>17696287</v>
      </c>
      <c r="F162" s="26">
        <f t="shared" si="69"/>
        <v>0</v>
      </c>
      <c r="G162" s="26">
        <f t="shared" si="70"/>
        <v>17696287</v>
      </c>
      <c r="H162" s="26">
        <f t="shared" si="71"/>
        <v>22434782.148590084</v>
      </c>
      <c r="I162" s="26">
        <f t="shared" si="72"/>
        <v>994945.7</v>
      </c>
      <c r="J162" s="26">
        <f t="shared" si="73"/>
        <v>23429727.848590083</v>
      </c>
      <c r="K162" s="26">
        <f t="shared" si="74"/>
        <v>5733440.8485900834</v>
      </c>
      <c r="L162" s="14"/>
      <c r="M162" s="26">
        <f t="shared" si="75"/>
        <v>17580127</v>
      </c>
      <c r="N162" s="26">
        <f t="shared" si="76"/>
        <v>0</v>
      </c>
      <c r="O162" s="26">
        <f t="shared" si="77"/>
        <v>17580127</v>
      </c>
      <c r="P162" s="26">
        <f t="shared" si="78"/>
        <v>22401116.772982262</v>
      </c>
      <c r="Q162" s="26">
        <f t="shared" si="79"/>
        <v>994945.7</v>
      </c>
      <c r="R162" s="26">
        <f t="shared" si="80"/>
        <v>23396062.472982261</v>
      </c>
      <c r="S162" s="26">
        <f t="shared" si="81"/>
        <v>5815935.4729822613</v>
      </c>
      <c r="T162" s="34"/>
      <c r="U162" s="29">
        <f t="shared" si="82"/>
        <v>82494.62439217791</v>
      </c>
      <c r="V162" s="26">
        <f t="shared" si="83"/>
        <v>116160</v>
      </c>
      <c r="W162" s="29">
        <f t="shared" si="84"/>
        <v>82494.62439217791</v>
      </c>
    </row>
    <row r="163" spans="1:23" x14ac:dyDescent="0.25">
      <c r="A163" s="12">
        <v>2198</v>
      </c>
      <c r="B163" s="12" t="s">
        <v>389</v>
      </c>
      <c r="C163" s="12" t="s">
        <v>392</v>
      </c>
      <c r="D163" s="12">
        <v>2230</v>
      </c>
      <c r="E163" s="26">
        <f t="shared" si="68"/>
        <v>15459006</v>
      </c>
      <c r="F163" s="26">
        <f t="shared" si="69"/>
        <v>-6188997.5139577277</v>
      </c>
      <c r="G163" s="26">
        <f t="shared" si="70"/>
        <v>9270008.4860422723</v>
      </c>
      <c r="H163" s="26">
        <f t="shared" si="71"/>
        <v>8759501.9860422723</v>
      </c>
      <c r="I163" s="26">
        <f t="shared" si="72"/>
        <v>510506.49999999994</v>
      </c>
      <c r="J163" s="26">
        <f t="shared" si="73"/>
        <v>9270008.4860422723</v>
      </c>
      <c r="K163" s="26">
        <f t="shared" si="74"/>
        <v>0</v>
      </c>
      <c r="L163" s="14"/>
      <c r="M163" s="26">
        <f t="shared" si="75"/>
        <v>15417955</v>
      </c>
      <c r="N163" s="26">
        <f t="shared" si="76"/>
        <v>-6161090.9217145965</v>
      </c>
      <c r="O163" s="26">
        <f t="shared" si="77"/>
        <v>9256864.0782854035</v>
      </c>
      <c r="P163" s="26">
        <f t="shared" si="78"/>
        <v>8746357.5782854035</v>
      </c>
      <c r="Q163" s="26">
        <f t="shared" si="79"/>
        <v>510506.49999999994</v>
      </c>
      <c r="R163" s="26">
        <f t="shared" si="80"/>
        <v>9256864.0782854035</v>
      </c>
      <c r="S163" s="26">
        <f t="shared" si="81"/>
        <v>0</v>
      </c>
      <c r="T163" s="34"/>
      <c r="U163" s="29">
        <f t="shared" si="82"/>
        <v>0</v>
      </c>
      <c r="V163" s="26">
        <f t="shared" si="83"/>
        <v>41051</v>
      </c>
      <c r="W163" s="29">
        <f t="shared" si="84"/>
        <v>0</v>
      </c>
    </row>
    <row r="164" spans="1:23" x14ac:dyDescent="0.25">
      <c r="A164" s="12">
        <v>2199</v>
      </c>
      <c r="B164" s="12" t="s">
        <v>389</v>
      </c>
      <c r="C164" s="12" t="s">
        <v>394</v>
      </c>
      <c r="D164" s="12">
        <v>2230</v>
      </c>
      <c r="E164" s="26">
        <f t="shared" si="68"/>
        <v>8167492</v>
      </c>
      <c r="F164" s="26">
        <f t="shared" si="69"/>
        <v>-1980722.4342219802</v>
      </c>
      <c r="G164" s="26">
        <f t="shared" si="70"/>
        <v>6186769.5657780198</v>
      </c>
      <c r="H164" s="26">
        <f t="shared" si="71"/>
        <v>5811169.1657780195</v>
      </c>
      <c r="I164" s="26">
        <f t="shared" si="72"/>
        <v>375600.39999999997</v>
      </c>
      <c r="J164" s="26">
        <f t="shared" si="73"/>
        <v>6186769.5657780198</v>
      </c>
      <c r="K164" s="26">
        <f t="shared" si="74"/>
        <v>0</v>
      </c>
      <c r="L164" s="14"/>
      <c r="M164" s="26">
        <f t="shared" si="75"/>
        <v>8167492</v>
      </c>
      <c r="N164" s="26">
        <f t="shared" si="76"/>
        <v>-1989442.6077182405</v>
      </c>
      <c r="O164" s="26">
        <f t="shared" si="77"/>
        <v>6178049.3922817595</v>
      </c>
      <c r="P164" s="26">
        <f t="shared" si="78"/>
        <v>5802448.9922817592</v>
      </c>
      <c r="Q164" s="26">
        <f t="shared" si="79"/>
        <v>375600.39999999997</v>
      </c>
      <c r="R164" s="26">
        <f t="shared" si="80"/>
        <v>6178049.3922817595</v>
      </c>
      <c r="S164" s="26">
        <f t="shared" si="81"/>
        <v>0</v>
      </c>
      <c r="T164" s="34"/>
      <c r="U164" s="29">
        <f t="shared" si="82"/>
        <v>0</v>
      </c>
      <c r="V164" s="26">
        <f t="shared" si="83"/>
        <v>0</v>
      </c>
      <c r="W164" s="29">
        <f t="shared" si="84"/>
        <v>0</v>
      </c>
    </row>
    <row r="165" spans="1:23" x14ac:dyDescent="0.25">
      <c r="A165" s="12">
        <v>2201</v>
      </c>
      <c r="B165" s="12" t="s">
        <v>396</v>
      </c>
      <c r="C165" s="12" t="s">
        <v>397</v>
      </c>
      <c r="D165" s="12">
        <v>2200</v>
      </c>
      <c r="E165" s="26">
        <f t="shared" si="68"/>
        <v>672403</v>
      </c>
      <c r="F165" s="26">
        <f t="shared" si="69"/>
        <v>0</v>
      </c>
      <c r="G165" s="26">
        <f t="shared" si="70"/>
        <v>672403</v>
      </c>
      <c r="H165" s="26">
        <f t="shared" si="71"/>
        <v>2756523.1768038031</v>
      </c>
      <c r="I165" s="26">
        <f t="shared" si="72"/>
        <v>67988.899999999994</v>
      </c>
      <c r="J165" s="26">
        <f t="shared" si="73"/>
        <v>2824512.076803803</v>
      </c>
      <c r="K165" s="26">
        <f t="shared" si="74"/>
        <v>2152109.076803803</v>
      </c>
      <c r="L165" s="14"/>
      <c r="M165" s="26">
        <f t="shared" si="75"/>
        <v>672040</v>
      </c>
      <c r="N165" s="26">
        <f t="shared" si="76"/>
        <v>0</v>
      </c>
      <c r="O165" s="26">
        <f t="shared" si="77"/>
        <v>672040</v>
      </c>
      <c r="P165" s="26">
        <f t="shared" si="78"/>
        <v>2752386.7698842199</v>
      </c>
      <c r="Q165" s="26">
        <f t="shared" si="79"/>
        <v>67988.899999999994</v>
      </c>
      <c r="R165" s="26">
        <f t="shared" si="80"/>
        <v>2820375.6698842198</v>
      </c>
      <c r="S165" s="26">
        <f t="shared" si="81"/>
        <v>2148335.6698842198</v>
      </c>
      <c r="T165" s="34"/>
      <c r="U165" s="29">
        <f t="shared" si="82"/>
        <v>-3773.4069195832126</v>
      </c>
      <c r="V165" s="26">
        <f t="shared" si="83"/>
        <v>363</v>
      </c>
      <c r="W165" s="29">
        <f t="shared" si="84"/>
        <v>0</v>
      </c>
    </row>
    <row r="166" spans="1:23" x14ac:dyDescent="0.25">
      <c r="A166" s="12">
        <v>2202</v>
      </c>
      <c r="B166" s="12" t="s">
        <v>396</v>
      </c>
      <c r="C166" s="12" t="s">
        <v>399</v>
      </c>
      <c r="D166" s="12">
        <v>2200</v>
      </c>
      <c r="E166" s="26">
        <f t="shared" si="68"/>
        <v>642977</v>
      </c>
      <c r="F166" s="26">
        <f t="shared" si="69"/>
        <v>0</v>
      </c>
      <c r="G166" s="26">
        <f t="shared" si="70"/>
        <v>642977</v>
      </c>
      <c r="H166" s="26">
        <f t="shared" si="71"/>
        <v>3992106.7943772073</v>
      </c>
      <c r="I166" s="26">
        <f t="shared" si="72"/>
        <v>115856.29999999999</v>
      </c>
      <c r="J166" s="26">
        <f t="shared" si="73"/>
        <v>4107963.0943772071</v>
      </c>
      <c r="K166" s="26">
        <f t="shared" si="74"/>
        <v>3464986.0943772071</v>
      </c>
      <c r="L166" s="14"/>
      <c r="M166" s="26">
        <f t="shared" si="75"/>
        <v>642332</v>
      </c>
      <c r="N166" s="26">
        <f t="shared" si="76"/>
        <v>0</v>
      </c>
      <c r="O166" s="26">
        <f t="shared" si="77"/>
        <v>642332</v>
      </c>
      <c r="P166" s="26">
        <f t="shared" si="78"/>
        <v>3986116.2849169807</v>
      </c>
      <c r="Q166" s="26">
        <f t="shared" si="79"/>
        <v>115856.29999999999</v>
      </c>
      <c r="R166" s="26">
        <f t="shared" si="80"/>
        <v>4101972.5849169805</v>
      </c>
      <c r="S166" s="26">
        <f t="shared" si="81"/>
        <v>3459640.5849169805</v>
      </c>
      <c r="T166" s="34"/>
      <c r="U166" s="29">
        <f t="shared" si="82"/>
        <v>-5345.5094602266327</v>
      </c>
      <c r="V166" s="26">
        <f t="shared" si="83"/>
        <v>645</v>
      </c>
      <c r="W166" s="29">
        <f t="shared" si="84"/>
        <v>0</v>
      </c>
    </row>
    <row r="167" spans="1:23" x14ac:dyDescent="0.25">
      <c r="A167" s="12">
        <v>2203</v>
      </c>
      <c r="B167" s="12" t="s">
        <v>396</v>
      </c>
      <c r="C167" s="12" t="s">
        <v>401</v>
      </c>
      <c r="D167" s="12">
        <v>2200</v>
      </c>
      <c r="E167" s="26">
        <f t="shared" si="68"/>
        <v>598735</v>
      </c>
      <c r="F167" s="26">
        <f t="shared" si="69"/>
        <v>0</v>
      </c>
      <c r="G167" s="26">
        <f t="shared" si="70"/>
        <v>598735</v>
      </c>
      <c r="H167" s="26">
        <f t="shared" si="71"/>
        <v>3562575.9957109704</v>
      </c>
      <c r="I167" s="26">
        <f t="shared" si="72"/>
        <v>84564.9</v>
      </c>
      <c r="J167" s="26">
        <f t="shared" si="73"/>
        <v>3647140.8957109703</v>
      </c>
      <c r="K167" s="26">
        <f t="shared" si="74"/>
        <v>3048405.8957109703</v>
      </c>
      <c r="L167" s="14"/>
      <c r="M167" s="26">
        <f t="shared" si="75"/>
        <v>598154</v>
      </c>
      <c r="N167" s="26">
        <f t="shared" si="76"/>
        <v>0</v>
      </c>
      <c r="O167" s="26">
        <f t="shared" si="77"/>
        <v>598154</v>
      </c>
      <c r="P167" s="26">
        <f t="shared" si="78"/>
        <v>3557230.035218345</v>
      </c>
      <c r="Q167" s="26">
        <f t="shared" si="79"/>
        <v>84564.9</v>
      </c>
      <c r="R167" s="26">
        <f t="shared" si="80"/>
        <v>3641794.9352183449</v>
      </c>
      <c r="S167" s="26">
        <f t="shared" si="81"/>
        <v>3043640.9352183449</v>
      </c>
      <c r="T167" s="34"/>
      <c r="U167" s="29">
        <f t="shared" si="82"/>
        <v>-4764.9604926253669</v>
      </c>
      <c r="V167" s="26">
        <f t="shared" si="83"/>
        <v>581</v>
      </c>
      <c r="W167" s="29">
        <f t="shared" si="84"/>
        <v>0</v>
      </c>
    </row>
    <row r="168" spans="1:23" x14ac:dyDescent="0.25">
      <c r="A168" s="12">
        <v>2204</v>
      </c>
      <c r="B168" s="12" t="s">
        <v>396</v>
      </c>
      <c r="C168" s="12" t="s">
        <v>403</v>
      </c>
      <c r="D168" s="12">
        <v>2200</v>
      </c>
      <c r="E168" s="26">
        <f t="shared" si="68"/>
        <v>3375022</v>
      </c>
      <c r="F168" s="26">
        <f t="shared" si="69"/>
        <v>0</v>
      </c>
      <c r="G168" s="26">
        <f t="shared" si="70"/>
        <v>3375022</v>
      </c>
      <c r="H168" s="26">
        <f t="shared" si="71"/>
        <v>15117016.432293952</v>
      </c>
      <c r="I168" s="26">
        <f t="shared" si="72"/>
        <v>346607.1</v>
      </c>
      <c r="J168" s="26">
        <f t="shared" si="73"/>
        <v>15463623.532293951</v>
      </c>
      <c r="K168" s="26">
        <f t="shared" si="74"/>
        <v>12088601.532293951</v>
      </c>
      <c r="L168" s="14"/>
      <c r="M168" s="26">
        <f t="shared" si="75"/>
        <v>3372381</v>
      </c>
      <c r="N168" s="26">
        <f t="shared" si="76"/>
        <v>0</v>
      </c>
      <c r="O168" s="26">
        <f t="shared" si="77"/>
        <v>3372381</v>
      </c>
      <c r="P168" s="26">
        <f t="shared" si="78"/>
        <v>15094332.011607708</v>
      </c>
      <c r="Q168" s="26">
        <f t="shared" si="79"/>
        <v>346607.1</v>
      </c>
      <c r="R168" s="26">
        <f t="shared" si="80"/>
        <v>15440939.111607708</v>
      </c>
      <c r="S168" s="26">
        <f t="shared" si="81"/>
        <v>12068558.111607708</v>
      </c>
      <c r="T168" s="34"/>
      <c r="U168" s="29">
        <f t="shared" si="82"/>
        <v>-20043.420686243102</v>
      </c>
      <c r="V168" s="26">
        <f t="shared" si="83"/>
        <v>2641</v>
      </c>
      <c r="W168" s="29">
        <f t="shared" si="84"/>
        <v>0</v>
      </c>
    </row>
    <row r="169" spans="1:23" x14ac:dyDescent="0.25">
      <c r="A169" s="12">
        <v>2205</v>
      </c>
      <c r="B169" s="12" t="s">
        <v>396</v>
      </c>
      <c r="C169" s="12" t="s">
        <v>405</v>
      </c>
      <c r="D169" s="12">
        <v>2200</v>
      </c>
      <c r="E169" s="26">
        <f t="shared" si="68"/>
        <v>3409271</v>
      </c>
      <c r="F169" s="26">
        <f t="shared" si="69"/>
        <v>0</v>
      </c>
      <c r="G169" s="26">
        <f t="shared" si="70"/>
        <v>3409271</v>
      </c>
      <c r="H169" s="26">
        <f t="shared" si="71"/>
        <v>18251673.436267864</v>
      </c>
      <c r="I169" s="26">
        <f t="shared" si="72"/>
        <v>623346.5</v>
      </c>
      <c r="J169" s="26">
        <f t="shared" si="73"/>
        <v>18875019.936267864</v>
      </c>
      <c r="K169" s="26">
        <f t="shared" si="74"/>
        <v>15465748.936267864</v>
      </c>
      <c r="L169" s="14"/>
      <c r="M169" s="26">
        <f t="shared" si="75"/>
        <v>3405893</v>
      </c>
      <c r="N169" s="26">
        <f t="shared" si="76"/>
        <v>0</v>
      </c>
      <c r="O169" s="26">
        <f t="shared" si="77"/>
        <v>3405893</v>
      </c>
      <c r="P169" s="26">
        <f t="shared" si="78"/>
        <v>18224285.185397692</v>
      </c>
      <c r="Q169" s="26">
        <f t="shared" si="79"/>
        <v>623346.5</v>
      </c>
      <c r="R169" s="26">
        <f t="shared" si="80"/>
        <v>18847631.685397692</v>
      </c>
      <c r="S169" s="26">
        <f t="shared" si="81"/>
        <v>15441738.685397692</v>
      </c>
      <c r="T169" s="34"/>
      <c r="U169" s="29">
        <f t="shared" si="82"/>
        <v>-24010.250870171934</v>
      </c>
      <c r="V169" s="26">
        <f t="shared" si="83"/>
        <v>3378</v>
      </c>
      <c r="W169" s="29">
        <f t="shared" si="84"/>
        <v>0</v>
      </c>
    </row>
    <row r="170" spans="1:23" x14ac:dyDescent="0.25">
      <c r="A170" s="12">
        <v>2206</v>
      </c>
      <c r="B170" s="12" t="s">
        <v>396</v>
      </c>
      <c r="C170" s="12" t="s">
        <v>407</v>
      </c>
      <c r="D170" s="12">
        <v>2200</v>
      </c>
      <c r="E170" s="26">
        <f t="shared" ref="E170:E201" si="85">IF(ISNA(VLOOKUP($A170,Dist_with,6,FALSE)),0,VLOOKUP($A170,Dist_with,6,FALSE))</f>
        <v>10263149</v>
      </c>
      <c r="F170" s="26">
        <f t="shared" ref="F170:F201" si="86">IF(ISNA(VLOOKUP($A170,Dist_with,7,FALSE)),0,VLOOKUP($A170,Dist_with,7,FALSE))</f>
        <v>0</v>
      </c>
      <c r="G170" s="26">
        <f t="shared" ref="G170:G201" si="87">IF(ISNA(VLOOKUP($A170,Dist_with,8,FALSE)),0,VLOOKUP($A170,Dist_with,8,FALSE))</f>
        <v>10263149</v>
      </c>
      <c r="H170" s="26">
        <f t="shared" ref="H170:H201" si="88">IF(ISNA(VLOOKUP($A170,Dist_with,25,FALSE)),0,VLOOKUP($A170,Dist_with,25,FALSE))</f>
        <v>58834773.241918191</v>
      </c>
      <c r="I170" s="26">
        <f t="shared" ref="I170:I201" si="89">IF(ISNA(VLOOKUP($A170,Dist_with,26,FALSE)),0,VLOOKUP($A170,Dist_with,26,FALSE))</f>
        <v>1011653.9999999999</v>
      </c>
      <c r="J170" s="26">
        <f t="shared" ref="J170:J201" si="90">IF(ISNA(VLOOKUP($A170,Dist_with,27,FALSE)),0,VLOOKUP($A170,Dist_with,27,FALSE))</f>
        <v>59846427.241918191</v>
      </c>
      <c r="K170" s="26">
        <f t="shared" ref="K170:K201" si="91">IF(ISNA(VLOOKUP($A170,Dist_with,29,FALSE)),0,VLOOKUP($A170,Dist_with,29,FALSE))</f>
        <v>49583278.241918191</v>
      </c>
      <c r="L170" s="14"/>
      <c r="M170" s="26">
        <f t="shared" ref="M170:M201" si="92">IF(ISNA(VLOOKUP($A170,Dist_without,6,FALSE)),0,VLOOKUP($A170,Dist_without,6,FALSE))</f>
        <v>10263149</v>
      </c>
      <c r="N170" s="26">
        <f t="shared" ref="N170:N201" si="93">IF(ISNA(VLOOKUP($A170,Dist_without,7,FALSE)),0,VLOOKUP($A170,Dist_without,7,FALSE))</f>
        <v>0</v>
      </c>
      <c r="O170" s="26">
        <f t="shared" ref="O170:O201" si="94">IF(ISNA(VLOOKUP($A170,Dist_without,8,FALSE)),0,VLOOKUP($A170,Dist_without,8,FALSE))</f>
        <v>10263149</v>
      </c>
      <c r="P170" s="26">
        <f t="shared" ref="P170:P201" si="95">IF(ISNA(VLOOKUP($A170,Dist_without,25,FALSE)),0,VLOOKUP($A170,Dist_without,25,FALSE))</f>
        <v>58746486.459061481</v>
      </c>
      <c r="Q170" s="26">
        <f t="shared" ref="Q170:Q201" si="96">IF(ISNA(VLOOKUP($A170,Dist_without,26,FALSE)),0,VLOOKUP($A170,Dist_without,26,FALSE))</f>
        <v>1011653.9999999999</v>
      </c>
      <c r="R170" s="26">
        <f t="shared" ref="R170:R201" si="97">IF(ISNA(VLOOKUP($A170,Dist_without,27,FALSE)),0,VLOOKUP($A170,Dist_without,27,FALSE))</f>
        <v>59758140.459061481</v>
      </c>
      <c r="S170" s="26">
        <f t="shared" ref="S170:S201" si="98">IF(ISNA(VLOOKUP($A170,Dist_without,29,FALSE)),0,VLOOKUP($A170,Dist_without,29,FALSE))</f>
        <v>49494991.459061481</v>
      </c>
      <c r="T170" s="34"/>
      <c r="U170" s="29">
        <f t="shared" ref="U170:U201" si="99">S170-K170</f>
        <v>-88286.782856710255</v>
      </c>
      <c r="V170" s="26">
        <f t="shared" ref="V170:V201" si="100">IF(ISNA(VLOOKUP($A170,SSFQImport,148,FALSE)),0,VLOOKUP($A170,SSFQImport,148,FALSE))</f>
        <v>0</v>
      </c>
      <c r="W170" s="29">
        <f t="shared" ref="W170:W201" si="101">IF(U170&lt;0,0,U170)</f>
        <v>0</v>
      </c>
    </row>
    <row r="171" spans="1:23" x14ac:dyDescent="0.25">
      <c r="A171" s="12">
        <v>2207</v>
      </c>
      <c r="B171" s="12" t="s">
        <v>396</v>
      </c>
      <c r="C171" s="12" t="s">
        <v>409</v>
      </c>
      <c r="D171" s="12">
        <v>2200</v>
      </c>
      <c r="E171" s="26">
        <f t="shared" si="85"/>
        <v>6655726</v>
      </c>
      <c r="F171" s="26">
        <f t="shared" si="86"/>
        <v>0</v>
      </c>
      <c r="G171" s="26">
        <f t="shared" si="87"/>
        <v>6655726</v>
      </c>
      <c r="H171" s="26">
        <f t="shared" si="88"/>
        <v>30717789.712945215</v>
      </c>
      <c r="I171" s="26">
        <f t="shared" si="89"/>
        <v>882535.5</v>
      </c>
      <c r="J171" s="26">
        <f t="shared" si="90"/>
        <v>31600325.212945215</v>
      </c>
      <c r="K171" s="26">
        <f t="shared" si="91"/>
        <v>24944599.212945215</v>
      </c>
      <c r="L171" s="14"/>
      <c r="M171" s="26">
        <f t="shared" si="92"/>
        <v>6649640</v>
      </c>
      <c r="N171" s="26">
        <f t="shared" si="93"/>
        <v>0</v>
      </c>
      <c r="O171" s="26">
        <f t="shared" si="94"/>
        <v>6649640</v>
      </c>
      <c r="P171" s="26">
        <f t="shared" si="95"/>
        <v>30671694.951619737</v>
      </c>
      <c r="Q171" s="26">
        <f t="shared" si="96"/>
        <v>882535.5</v>
      </c>
      <c r="R171" s="26">
        <f t="shared" si="97"/>
        <v>31554230.451619737</v>
      </c>
      <c r="S171" s="26">
        <f t="shared" si="98"/>
        <v>24904590.451619737</v>
      </c>
      <c r="T171" s="34"/>
      <c r="U171" s="29">
        <f t="shared" si="99"/>
        <v>-40008.761325478554</v>
      </c>
      <c r="V171" s="26">
        <f t="shared" si="100"/>
        <v>6086</v>
      </c>
      <c r="W171" s="29">
        <f t="shared" si="101"/>
        <v>0</v>
      </c>
    </row>
    <row r="172" spans="1:23" x14ac:dyDescent="0.25">
      <c r="A172" s="12">
        <v>2208</v>
      </c>
      <c r="B172" s="12" t="s">
        <v>396</v>
      </c>
      <c r="C172" s="12" t="s">
        <v>411</v>
      </c>
      <c r="D172" s="12">
        <v>2200</v>
      </c>
      <c r="E172" s="26">
        <f t="shared" si="85"/>
        <v>1449809</v>
      </c>
      <c r="F172" s="26">
        <f t="shared" si="86"/>
        <v>0</v>
      </c>
      <c r="G172" s="26">
        <f t="shared" si="87"/>
        <v>1449809</v>
      </c>
      <c r="H172" s="26">
        <f t="shared" si="88"/>
        <v>6476652.6382917669</v>
      </c>
      <c r="I172" s="26">
        <f t="shared" si="89"/>
        <v>228335.09999999998</v>
      </c>
      <c r="J172" s="26">
        <f t="shared" si="90"/>
        <v>6704987.7382917665</v>
      </c>
      <c r="K172" s="26">
        <f t="shared" si="91"/>
        <v>5255178.7382917665</v>
      </c>
      <c r="L172" s="14"/>
      <c r="M172" s="26">
        <f t="shared" si="92"/>
        <v>1448689</v>
      </c>
      <c r="N172" s="26">
        <f t="shared" si="93"/>
        <v>0</v>
      </c>
      <c r="O172" s="26">
        <f t="shared" si="94"/>
        <v>1448689</v>
      </c>
      <c r="P172" s="26">
        <f t="shared" si="95"/>
        <v>6466933.8479640791</v>
      </c>
      <c r="Q172" s="26">
        <f t="shared" si="96"/>
        <v>228335.09999999998</v>
      </c>
      <c r="R172" s="26">
        <f t="shared" si="97"/>
        <v>6695268.9479640787</v>
      </c>
      <c r="S172" s="26">
        <f t="shared" si="98"/>
        <v>5246579.9479640787</v>
      </c>
      <c r="T172" s="34"/>
      <c r="U172" s="29">
        <f t="shared" si="99"/>
        <v>-8598.7903276877478</v>
      </c>
      <c r="V172" s="26">
        <f t="shared" si="100"/>
        <v>1120</v>
      </c>
      <c r="W172" s="29">
        <f t="shared" si="101"/>
        <v>0</v>
      </c>
    </row>
    <row r="173" spans="1:23" x14ac:dyDescent="0.25">
      <c r="A173" s="12">
        <v>2209</v>
      </c>
      <c r="B173" s="12" t="s">
        <v>396</v>
      </c>
      <c r="C173" s="12" t="s">
        <v>413</v>
      </c>
      <c r="D173" s="12">
        <v>2200</v>
      </c>
      <c r="E173" s="26">
        <f t="shared" si="85"/>
        <v>1333515</v>
      </c>
      <c r="F173" s="26">
        <f t="shared" si="86"/>
        <v>0</v>
      </c>
      <c r="G173" s="26">
        <f t="shared" si="87"/>
        <v>1333515</v>
      </c>
      <c r="H173" s="26">
        <f t="shared" si="88"/>
        <v>5993767.067161045</v>
      </c>
      <c r="I173" s="26">
        <f t="shared" si="89"/>
        <v>132752.19999999998</v>
      </c>
      <c r="J173" s="26">
        <f t="shared" si="90"/>
        <v>6126519.2671610452</v>
      </c>
      <c r="K173" s="26">
        <f t="shared" si="91"/>
        <v>4793004.2671610452</v>
      </c>
      <c r="L173" s="14"/>
      <c r="M173" s="26">
        <f t="shared" si="92"/>
        <v>1332614</v>
      </c>
      <c r="N173" s="26">
        <f t="shared" si="93"/>
        <v>0</v>
      </c>
      <c r="O173" s="26">
        <f t="shared" si="94"/>
        <v>1332614</v>
      </c>
      <c r="P173" s="26">
        <f t="shared" si="95"/>
        <v>5984772.8893577876</v>
      </c>
      <c r="Q173" s="26">
        <f t="shared" si="96"/>
        <v>132752.19999999998</v>
      </c>
      <c r="R173" s="26">
        <f t="shared" si="97"/>
        <v>6117525.0893577877</v>
      </c>
      <c r="S173" s="26">
        <f t="shared" si="98"/>
        <v>4784911.0893577877</v>
      </c>
      <c r="T173" s="34"/>
      <c r="U173" s="29">
        <f t="shared" si="99"/>
        <v>-8093.1778032574803</v>
      </c>
      <c r="V173" s="26">
        <f t="shared" si="100"/>
        <v>901</v>
      </c>
      <c r="W173" s="29">
        <f t="shared" si="101"/>
        <v>0</v>
      </c>
    </row>
    <row r="174" spans="1:23" x14ac:dyDescent="0.25">
      <c r="A174" s="12">
        <v>2210</v>
      </c>
      <c r="B174" s="12" t="s">
        <v>396</v>
      </c>
      <c r="C174" s="12" t="s">
        <v>415</v>
      </c>
      <c r="D174" s="12">
        <v>2200</v>
      </c>
      <c r="E174" s="26">
        <f t="shared" si="85"/>
        <v>96124</v>
      </c>
      <c r="F174" s="26">
        <f t="shared" si="86"/>
        <v>0</v>
      </c>
      <c r="G174" s="26">
        <f t="shared" si="87"/>
        <v>96124</v>
      </c>
      <c r="H174" s="26">
        <f t="shared" si="88"/>
        <v>1043666.5736843374</v>
      </c>
      <c r="I174" s="26">
        <f t="shared" si="89"/>
        <v>7764.4</v>
      </c>
      <c r="J174" s="26">
        <f t="shared" si="90"/>
        <v>1051430.9736843375</v>
      </c>
      <c r="K174" s="26">
        <f t="shared" si="91"/>
        <v>955306.97368433746</v>
      </c>
      <c r="L174" s="14"/>
      <c r="M174" s="26">
        <f t="shared" si="92"/>
        <v>96070</v>
      </c>
      <c r="N174" s="26">
        <f t="shared" si="93"/>
        <v>0</v>
      </c>
      <c r="O174" s="26">
        <f t="shared" si="94"/>
        <v>96070</v>
      </c>
      <c r="P174" s="26">
        <f t="shared" si="95"/>
        <v>1042100.4596485647</v>
      </c>
      <c r="Q174" s="26">
        <f t="shared" si="96"/>
        <v>7764.4</v>
      </c>
      <c r="R174" s="26">
        <f t="shared" si="97"/>
        <v>1049864.8596485646</v>
      </c>
      <c r="S174" s="26">
        <f t="shared" si="98"/>
        <v>953794.8596485646</v>
      </c>
      <c r="T174" s="34"/>
      <c r="U174" s="29">
        <f t="shared" si="99"/>
        <v>-1512.1140357728582</v>
      </c>
      <c r="V174" s="26">
        <f t="shared" si="100"/>
        <v>54</v>
      </c>
      <c r="W174" s="29">
        <f t="shared" si="101"/>
        <v>0</v>
      </c>
    </row>
    <row r="175" spans="1:23" x14ac:dyDescent="0.25">
      <c r="A175" s="12">
        <v>2212</v>
      </c>
      <c r="B175" s="12" t="s">
        <v>417</v>
      </c>
      <c r="C175" s="12" t="s">
        <v>418</v>
      </c>
      <c r="D175" s="12">
        <v>2200</v>
      </c>
      <c r="E175" s="26">
        <f t="shared" si="85"/>
        <v>6127763</v>
      </c>
      <c r="F175" s="26">
        <f t="shared" si="86"/>
        <v>0</v>
      </c>
      <c r="G175" s="26">
        <f t="shared" si="87"/>
        <v>6127763</v>
      </c>
      <c r="H175" s="26">
        <f t="shared" si="88"/>
        <v>22674072.754224773</v>
      </c>
      <c r="I175" s="26">
        <f t="shared" si="89"/>
        <v>489969.89999999997</v>
      </c>
      <c r="J175" s="26">
        <f t="shared" si="90"/>
        <v>23164042.654224772</v>
      </c>
      <c r="K175" s="26">
        <f t="shared" si="91"/>
        <v>17036279.654224772</v>
      </c>
      <c r="L175" s="14"/>
      <c r="M175" s="26">
        <f t="shared" si="92"/>
        <v>6030596</v>
      </c>
      <c r="N175" s="26">
        <f t="shared" si="93"/>
        <v>0</v>
      </c>
      <c r="O175" s="26">
        <f t="shared" si="94"/>
        <v>6030596</v>
      </c>
      <c r="P175" s="26">
        <f t="shared" si="95"/>
        <v>22640048.301891144</v>
      </c>
      <c r="Q175" s="26">
        <f t="shared" si="96"/>
        <v>489969.89999999997</v>
      </c>
      <c r="R175" s="26">
        <f t="shared" si="97"/>
        <v>23130018.201891143</v>
      </c>
      <c r="S175" s="26">
        <f t="shared" si="98"/>
        <v>17099422.201891143</v>
      </c>
      <c r="T175" s="34"/>
      <c r="U175" s="29">
        <f t="shared" si="99"/>
        <v>63142.547666370869</v>
      </c>
      <c r="V175" s="26">
        <f t="shared" si="100"/>
        <v>97167</v>
      </c>
      <c r="W175" s="29">
        <f t="shared" si="101"/>
        <v>63142.547666370869</v>
      </c>
    </row>
    <row r="176" spans="1:23" x14ac:dyDescent="0.25">
      <c r="A176" s="12">
        <v>2213</v>
      </c>
      <c r="B176" s="12" t="s">
        <v>417</v>
      </c>
      <c r="C176" s="12" t="s">
        <v>420</v>
      </c>
      <c r="D176" s="12">
        <v>2200</v>
      </c>
      <c r="E176" s="26">
        <f t="shared" si="85"/>
        <v>1024542</v>
      </c>
      <c r="F176" s="26">
        <f t="shared" si="86"/>
        <v>0</v>
      </c>
      <c r="G176" s="26">
        <f t="shared" si="87"/>
        <v>1024542</v>
      </c>
      <c r="H176" s="26">
        <f t="shared" si="88"/>
        <v>4277877.5272603631</v>
      </c>
      <c r="I176" s="26">
        <f t="shared" si="89"/>
        <v>74808.299999999988</v>
      </c>
      <c r="J176" s="26">
        <f t="shared" si="90"/>
        <v>4352685.8272603629</v>
      </c>
      <c r="K176" s="26">
        <f t="shared" si="91"/>
        <v>3328143.8272603629</v>
      </c>
      <c r="L176" s="14"/>
      <c r="M176" s="26">
        <f t="shared" si="92"/>
        <v>1010635</v>
      </c>
      <c r="N176" s="26">
        <f t="shared" si="93"/>
        <v>0</v>
      </c>
      <c r="O176" s="26">
        <f t="shared" si="94"/>
        <v>1010635</v>
      </c>
      <c r="P176" s="26">
        <f t="shared" si="95"/>
        <v>4271458.193530906</v>
      </c>
      <c r="Q176" s="26">
        <f t="shared" si="96"/>
        <v>74808.299999999988</v>
      </c>
      <c r="R176" s="26">
        <f t="shared" si="97"/>
        <v>4346266.4935309058</v>
      </c>
      <c r="S176" s="26">
        <f t="shared" si="98"/>
        <v>3335631.4935309058</v>
      </c>
      <c r="T176" s="34"/>
      <c r="U176" s="29">
        <f t="shared" si="99"/>
        <v>7487.6662705428898</v>
      </c>
      <c r="V176" s="26">
        <f t="shared" si="100"/>
        <v>13907</v>
      </c>
      <c r="W176" s="29">
        <f t="shared" si="101"/>
        <v>7487.6662705428898</v>
      </c>
    </row>
    <row r="177" spans="1:23" x14ac:dyDescent="0.25">
      <c r="A177" s="12">
        <v>2214</v>
      </c>
      <c r="B177" s="12" t="s">
        <v>417</v>
      </c>
      <c r="C177" s="12" t="s">
        <v>422</v>
      </c>
      <c r="D177" s="12">
        <v>2200</v>
      </c>
      <c r="E177" s="26">
        <f t="shared" si="85"/>
        <v>508242</v>
      </c>
      <c r="F177" s="26">
        <f t="shared" si="86"/>
        <v>0</v>
      </c>
      <c r="G177" s="26">
        <f t="shared" si="87"/>
        <v>508242</v>
      </c>
      <c r="H177" s="26">
        <f t="shared" si="88"/>
        <v>3791145.8047308195</v>
      </c>
      <c r="I177" s="26">
        <f t="shared" si="89"/>
        <v>143733.09999999998</v>
      </c>
      <c r="J177" s="26">
        <f t="shared" si="90"/>
        <v>3934878.9047308196</v>
      </c>
      <c r="K177" s="26">
        <f t="shared" si="91"/>
        <v>3426636.9047308196</v>
      </c>
      <c r="L177" s="14"/>
      <c r="M177" s="26">
        <f t="shared" si="92"/>
        <v>492158</v>
      </c>
      <c r="N177" s="26">
        <f t="shared" si="93"/>
        <v>0</v>
      </c>
      <c r="O177" s="26">
        <f t="shared" si="94"/>
        <v>492158</v>
      </c>
      <c r="P177" s="26">
        <f t="shared" si="95"/>
        <v>3785456.8550162665</v>
      </c>
      <c r="Q177" s="26">
        <f t="shared" si="96"/>
        <v>143733.09999999998</v>
      </c>
      <c r="R177" s="26">
        <f t="shared" si="97"/>
        <v>3929189.9550162666</v>
      </c>
      <c r="S177" s="26">
        <f t="shared" si="98"/>
        <v>3437031.9550162666</v>
      </c>
      <c r="T177" s="34"/>
      <c r="U177" s="29">
        <f t="shared" si="99"/>
        <v>10395.050285446923</v>
      </c>
      <c r="V177" s="26">
        <f t="shared" si="100"/>
        <v>16084</v>
      </c>
      <c r="W177" s="29">
        <f t="shared" si="101"/>
        <v>10395.050285446923</v>
      </c>
    </row>
    <row r="178" spans="1:23" x14ac:dyDescent="0.25">
      <c r="A178" s="12">
        <v>2215</v>
      </c>
      <c r="B178" s="12" t="s">
        <v>417</v>
      </c>
      <c r="C178" s="12" t="s">
        <v>424</v>
      </c>
      <c r="D178" s="12">
        <v>2200</v>
      </c>
      <c r="E178" s="26">
        <f t="shared" si="85"/>
        <v>623541</v>
      </c>
      <c r="F178" s="26">
        <f t="shared" si="86"/>
        <v>0</v>
      </c>
      <c r="G178" s="26">
        <f t="shared" si="87"/>
        <v>623541</v>
      </c>
      <c r="H178" s="26">
        <f t="shared" si="88"/>
        <v>3783745.5773973516</v>
      </c>
      <c r="I178" s="26">
        <f t="shared" si="89"/>
        <v>173432</v>
      </c>
      <c r="J178" s="26">
        <f t="shared" si="90"/>
        <v>3957177.5773973516</v>
      </c>
      <c r="K178" s="26">
        <f t="shared" si="91"/>
        <v>3333636.5773973516</v>
      </c>
      <c r="L178" s="14"/>
      <c r="M178" s="26">
        <f t="shared" si="92"/>
        <v>610354</v>
      </c>
      <c r="N178" s="26">
        <f t="shared" si="93"/>
        <v>0</v>
      </c>
      <c r="O178" s="26">
        <f t="shared" si="94"/>
        <v>610354</v>
      </c>
      <c r="P178" s="26">
        <f t="shared" si="95"/>
        <v>3778067.7323786723</v>
      </c>
      <c r="Q178" s="26">
        <f t="shared" si="96"/>
        <v>173432</v>
      </c>
      <c r="R178" s="26">
        <f t="shared" si="97"/>
        <v>3951499.7323786723</v>
      </c>
      <c r="S178" s="26">
        <f t="shared" si="98"/>
        <v>3341145.7323786723</v>
      </c>
      <c r="T178" s="34"/>
      <c r="U178" s="29">
        <f t="shared" si="99"/>
        <v>7509.1549813207239</v>
      </c>
      <c r="V178" s="26">
        <f t="shared" si="100"/>
        <v>13187</v>
      </c>
      <c r="W178" s="29">
        <f t="shared" si="101"/>
        <v>7509.1549813207239</v>
      </c>
    </row>
    <row r="179" spans="1:23" x14ac:dyDescent="0.25">
      <c r="A179" s="12">
        <v>2216</v>
      </c>
      <c r="B179" s="12" t="s">
        <v>417</v>
      </c>
      <c r="C179" s="12" t="s">
        <v>426</v>
      </c>
      <c r="D179" s="12">
        <v>2200</v>
      </c>
      <c r="E179" s="26">
        <f t="shared" si="85"/>
        <v>756076</v>
      </c>
      <c r="F179" s="26">
        <f t="shared" si="86"/>
        <v>0</v>
      </c>
      <c r="G179" s="26">
        <f t="shared" si="87"/>
        <v>756076</v>
      </c>
      <c r="H179" s="26">
        <f t="shared" si="88"/>
        <v>3928371.2672185167</v>
      </c>
      <c r="I179" s="26">
        <f t="shared" si="89"/>
        <v>116152.4</v>
      </c>
      <c r="J179" s="26">
        <f t="shared" si="90"/>
        <v>4044523.6672185166</v>
      </c>
      <c r="K179" s="26">
        <f t="shared" si="91"/>
        <v>3288447.6672185166</v>
      </c>
      <c r="L179" s="14"/>
      <c r="M179" s="26">
        <f t="shared" si="92"/>
        <v>744670</v>
      </c>
      <c r="N179" s="26">
        <f t="shared" si="93"/>
        <v>0</v>
      </c>
      <c r="O179" s="26">
        <f t="shared" si="94"/>
        <v>744670</v>
      </c>
      <c r="P179" s="26">
        <f t="shared" si="95"/>
        <v>3922476.3985560099</v>
      </c>
      <c r="Q179" s="26">
        <f t="shared" si="96"/>
        <v>116152.4</v>
      </c>
      <c r="R179" s="26">
        <f t="shared" si="97"/>
        <v>4038628.7985560098</v>
      </c>
      <c r="S179" s="26">
        <f t="shared" si="98"/>
        <v>3293958.7985560098</v>
      </c>
      <c r="T179" s="34"/>
      <c r="U179" s="29">
        <f t="shared" si="99"/>
        <v>5511.1313374931924</v>
      </c>
      <c r="V179" s="26">
        <f t="shared" si="100"/>
        <v>11406</v>
      </c>
      <c r="W179" s="29">
        <f t="shared" si="101"/>
        <v>5511.1313374931924</v>
      </c>
    </row>
    <row r="180" spans="1:23" x14ac:dyDescent="0.25">
      <c r="A180" s="12">
        <v>2217</v>
      </c>
      <c r="B180" s="12" t="s">
        <v>417</v>
      </c>
      <c r="C180" s="12" t="s">
        <v>428</v>
      </c>
      <c r="D180" s="12">
        <v>2200</v>
      </c>
      <c r="E180" s="26">
        <f t="shared" si="85"/>
        <v>969778</v>
      </c>
      <c r="F180" s="26">
        <f t="shared" si="86"/>
        <v>0</v>
      </c>
      <c r="G180" s="26">
        <f t="shared" si="87"/>
        <v>969778</v>
      </c>
      <c r="H180" s="26">
        <f t="shared" si="88"/>
        <v>4573572.4947286695</v>
      </c>
      <c r="I180" s="26">
        <f t="shared" si="89"/>
        <v>109671.09999999999</v>
      </c>
      <c r="J180" s="26">
        <f t="shared" si="90"/>
        <v>4683243.5947286692</v>
      </c>
      <c r="K180" s="26">
        <f t="shared" si="91"/>
        <v>3713465.5947286692</v>
      </c>
      <c r="L180" s="14"/>
      <c r="M180" s="26">
        <f t="shared" si="92"/>
        <v>953423</v>
      </c>
      <c r="N180" s="26">
        <f t="shared" si="93"/>
        <v>0</v>
      </c>
      <c r="O180" s="26">
        <f t="shared" si="94"/>
        <v>953423</v>
      </c>
      <c r="P180" s="26">
        <f t="shared" si="95"/>
        <v>4566709.444537905</v>
      </c>
      <c r="Q180" s="26">
        <f t="shared" si="96"/>
        <v>109671.09999999999</v>
      </c>
      <c r="R180" s="26">
        <f t="shared" si="97"/>
        <v>4676380.5445379047</v>
      </c>
      <c r="S180" s="26">
        <f t="shared" si="98"/>
        <v>3722957.5445379047</v>
      </c>
      <c r="T180" s="34"/>
      <c r="U180" s="29">
        <f t="shared" si="99"/>
        <v>9491.9498092355207</v>
      </c>
      <c r="V180" s="26">
        <f t="shared" si="100"/>
        <v>16355</v>
      </c>
      <c r="W180" s="29">
        <f t="shared" si="101"/>
        <v>9491.9498092355207</v>
      </c>
    </row>
    <row r="181" spans="1:23" x14ac:dyDescent="0.25">
      <c r="A181" s="12">
        <v>2219</v>
      </c>
      <c r="B181" s="12" t="s">
        <v>430</v>
      </c>
      <c r="C181" s="12" t="s">
        <v>431</v>
      </c>
      <c r="D181" s="12">
        <v>2218</v>
      </c>
      <c r="E181" s="26">
        <f t="shared" si="85"/>
        <v>1220032</v>
      </c>
      <c r="F181" s="26">
        <f t="shared" si="86"/>
        <v>0</v>
      </c>
      <c r="G181" s="26">
        <f t="shared" si="87"/>
        <v>1220032</v>
      </c>
      <c r="H181" s="26">
        <f t="shared" si="88"/>
        <v>3733154.5264669177</v>
      </c>
      <c r="I181" s="26">
        <f t="shared" si="89"/>
        <v>242207.2</v>
      </c>
      <c r="J181" s="26">
        <f t="shared" si="90"/>
        <v>3975361.7264669179</v>
      </c>
      <c r="K181" s="26">
        <f t="shared" si="91"/>
        <v>2755329.7264669179</v>
      </c>
      <c r="L181" s="14"/>
      <c r="M181" s="26">
        <f t="shared" si="92"/>
        <v>1150963</v>
      </c>
      <c r="N181" s="26">
        <f t="shared" si="93"/>
        <v>0</v>
      </c>
      <c r="O181" s="26">
        <f t="shared" si="94"/>
        <v>1150963</v>
      </c>
      <c r="P181" s="26">
        <f t="shared" si="95"/>
        <v>3727552.5977963754</v>
      </c>
      <c r="Q181" s="26">
        <f t="shared" si="96"/>
        <v>242207.2</v>
      </c>
      <c r="R181" s="26">
        <f t="shared" si="97"/>
        <v>3969759.7977963756</v>
      </c>
      <c r="S181" s="26">
        <f t="shared" si="98"/>
        <v>2818796.7977963756</v>
      </c>
      <c r="T181" s="34"/>
      <c r="U181" s="29">
        <f t="shared" si="99"/>
        <v>63467.071329457685</v>
      </c>
      <c r="V181" s="26">
        <f t="shared" si="100"/>
        <v>69069</v>
      </c>
      <c r="W181" s="29">
        <f t="shared" si="101"/>
        <v>63467.071329457685</v>
      </c>
    </row>
    <row r="182" spans="1:23" x14ac:dyDescent="0.25">
      <c r="A182" s="12">
        <v>2220</v>
      </c>
      <c r="B182" s="12" t="s">
        <v>430</v>
      </c>
      <c r="C182" s="12" t="s">
        <v>433</v>
      </c>
      <c r="D182" s="12">
        <v>2218</v>
      </c>
      <c r="E182" s="26">
        <f t="shared" si="85"/>
        <v>749154</v>
      </c>
      <c r="F182" s="26">
        <f t="shared" si="86"/>
        <v>0</v>
      </c>
      <c r="G182" s="26">
        <f t="shared" si="87"/>
        <v>749154</v>
      </c>
      <c r="H182" s="26">
        <f t="shared" si="88"/>
        <v>2753525.2673797756</v>
      </c>
      <c r="I182" s="26">
        <f t="shared" si="89"/>
        <v>139682.9</v>
      </c>
      <c r="J182" s="26">
        <f t="shared" si="90"/>
        <v>2893208.1673797756</v>
      </c>
      <c r="K182" s="26">
        <f t="shared" si="91"/>
        <v>2144054.1673797756</v>
      </c>
      <c r="L182" s="14"/>
      <c r="M182" s="26">
        <f t="shared" si="92"/>
        <v>696311</v>
      </c>
      <c r="N182" s="26">
        <f t="shared" si="93"/>
        <v>0</v>
      </c>
      <c r="O182" s="26">
        <f t="shared" si="94"/>
        <v>696311</v>
      </c>
      <c r="P182" s="26">
        <f t="shared" si="95"/>
        <v>2749393.3590885336</v>
      </c>
      <c r="Q182" s="26">
        <f t="shared" si="96"/>
        <v>139682.9</v>
      </c>
      <c r="R182" s="26">
        <f t="shared" si="97"/>
        <v>2889076.2590885335</v>
      </c>
      <c r="S182" s="26">
        <f t="shared" si="98"/>
        <v>2192765.2590885335</v>
      </c>
      <c r="T182" s="34"/>
      <c r="U182" s="29">
        <f t="shared" si="99"/>
        <v>48711.091708757915</v>
      </c>
      <c r="V182" s="26">
        <f t="shared" si="100"/>
        <v>52843</v>
      </c>
      <c r="W182" s="29">
        <f t="shared" si="101"/>
        <v>48711.091708757915</v>
      </c>
    </row>
    <row r="183" spans="1:23" x14ac:dyDescent="0.25">
      <c r="A183" s="12">
        <v>2221</v>
      </c>
      <c r="B183" s="12" t="s">
        <v>430</v>
      </c>
      <c r="C183" s="12" t="s">
        <v>435</v>
      </c>
      <c r="D183" s="12">
        <v>2218</v>
      </c>
      <c r="E183" s="26">
        <f t="shared" si="85"/>
        <v>1356545</v>
      </c>
      <c r="F183" s="26">
        <f t="shared" si="86"/>
        <v>0</v>
      </c>
      <c r="G183" s="26">
        <f t="shared" si="87"/>
        <v>1356545</v>
      </c>
      <c r="H183" s="26">
        <f t="shared" si="88"/>
        <v>4909292.5669491068</v>
      </c>
      <c r="I183" s="26">
        <f t="shared" si="89"/>
        <v>183744.4</v>
      </c>
      <c r="J183" s="26">
        <f t="shared" si="90"/>
        <v>5093036.9669491071</v>
      </c>
      <c r="K183" s="26">
        <f t="shared" si="91"/>
        <v>3736491.9669491071</v>
      </c>
      <c r="L183" s="14"/>
      <c r="M183" s="26">
        <f t="shared" si="92"/>
        <v>1263269</v>
      </c>
      <c r="N183" s="26">
        <f t="shared" si="93"/>
        <v>0</v>
      </c>
      <c r="O183" s="26">
        <f t="shared" si="94"/>
        <v>1263269</v>
      </c>
      <c r="P183" s="26">
        <f t="shared" si="95"/>
        <v>4901925.7390859975</v>
      </c>
      <c r="Q183" s="26">
        <f t="shared" si="96"/>
        <v>183744.4</v>
      </c>
      <c r="R183" s="26">
        <f t="shared" si="97"/>
        <v>5085670.1390859978</v>
      </c>
      <c r="S183" s="26">
        <f t="shared" si="98"/>
        <v>3822401.1390859978</v>
      </c>
      <c r="T183" s="34"/>
      <c r="U183" s="29">
        <f t="shared" si="99"/>
        <v>85909.172136890702</v>
      </c>
      <c r="V183" s="26">
        <f t="shared" si="100"/>
        <v>93276</v>
      </c>
      <c r="W183" s="29">
        <f t="shared" si="101"/>
        <v>85909.172136890702</v>
      </c>
    </row>
    <row r="184" spans="1:23" x14ac:dyDescent="0.25">
      <c r="A184" s="12">
        <v>2222</v>
      </c>
      <c r="B184" s="12" t="s">
        <v>430</v>
      </c>
      <c r="C184" s="12" t="s">
        <v>437</v>
      </c>
      <c r="D184" s="12">
        <v>2218</v>
      </c>
      <c r="E184" s="26">
        <f t="shared" si="85"/>
        <v>50713</v>
      </c>
      <c r="F184" s="26">
        <f t="shared" si="86"/>
        <v>0</v>
      </c>
      <c r="G184" s="26">
        <f t="shared" si="87"/>
        <v>50713</v>
      </c>
      <c r="H184" s="26">
        <f t="shared" si="88"/>
        <v>258766.20841085445</v>
      </c>
      <c r="I184" s="26">
        <f t="shared" si="89"/>
        <v>1492.3999999999999</v>
      </c>
      <c r="J184" s="26">
        <f t="shared" si="90"/>
        <v>260258.60841085445</v>
      </c>
      <c r="K184" s="26">
        <f t="shared" si="91"/>
        <v>209545.60841085445</v>
      </c>
      <c r="L184" s="14"/>
      <c r="M184" s="26">
        <f t="shared" si="92"/>
        <v>46635</v>
      </c>
      <c r="N184" s="26">
        <f t="shared" si="93"/>
        <v>0</v>
      </c>
      <c r="O184" s="26">
        <f t="shared" si="94"/>
        <v>46635</v>
      </c>
      <c r="P184" s="26">
        <f t="shared" si="95"/>
        <v>258377.90681991118</v>
      </c>
      <c r="Q184" s="26">
        <f t="shared" si="96"/>
        <v>1492.3999999999999</v>
      </c>
      <c r="R184" s="26">
        <f t="shared" si="97"/>
        <v>259870.30681991117</v>
      </c>
      <c r="S184" s="26">
        <f t="shared" si="98"/>
        <v>213235.30681991117</v>
      </c>
      <c r="T184" s="34"/>
      <c r="U184" s="29">
        <f t="shared" si="99"/>
        <v>3689.6984090567275</v>
      </c>
      <c r="V184" s="26">
        <f t="shared" si="100"/>
        <v>4078</v>
      </c>
      <c r="W184" s="29">
        <f t="shared" si="101"/>
        <v>3689.6984090567275</v>
      </c>
    </row>
    <row r="185" spans="1:23" x14ac:dyDescent="0.25">
      <c r="A185" s="12">
        <v>2225</v>
      </c>
      <c r="B185" s="12" t="s">
        <v>439</v>
      </c>
      <c r="C185" s="12" t="s">
        <v>440</v>
      </c>
      <c r="D185" s="12">
        <v>2223</v>
      </c>
      <c r="E185" s="26">
        <f t="shared" si="85"/>
        <v>1651642</v>
      </c>
      <c r="F185" s="26">
        <f t="shared" si="86"/>
        <v>0</v>
      </c>
      <c r="G185" s="26">
        <f t="shared" si="87"/>
        <v>1651642</v>
      </c>
      <c r="H185" s="26">
        <f t="shared" si="88"/>
        <v>3575672.4070403213</v>
      </c>
      <c r="I185" s="26">
        <f t="shared" si="89"/>
        <v>355293</v>
      </c>
      <c r="J185" s="26">
        <f t="shared" si="90"/>
        <v>3930965.4070403213</v>
      </c>
      <c r="K185" s="26">
        <f t="shared" si="91"/>
        <v>2279323.4070403213</v>
      </c>
      <c r="L185" s="14"/>
      <c r="M185" s="26">
        <f t="shared" si="92"/>
        <v>1651642</v>
      </c>
      <c r="N185" s="26">
        <f t="shared" si="93"/>
        <v>0</v>
      </c>
      <c r="O185" s="26">
        <f t="shared" si="94"/>
        <v>1651642</v>
      </c>
      <c r="P185" s="26">
        <f t="shared" si="95"/>
        <v>3570306.7942237463</v>
      </c>
      <c r="Q185" s="26">
        <f t="shared" si="96"/>
        <v>355293</v>
      </c>
      <c r="R185" s="26">
        <f t="shared" si="97"/>
        <v>3925599.7942237463</v>
      </c>
      <c r="S185" s="26">
        <f t="shared" si="98"/>
        <v>2273957.7942237463</v>
      </c>
      <c r="T185" s="34"/>
      <c r="U185" s="29">
        <f t="shared" si="99"/>
        <v>-5365.6128165749833</v>
      </c>
      <c r="V185" s="26">
        <f t="shared" si="100"/>
        <v>0</v>
      </c>
      <c r="W185" s="29">
        <f t="shared" si="101"/>
        <v>0</v>
      </c>
    </row>
    <row r="186" spans="1:23" x14ac:dyDescent="0.25">
      <c r="A186" s="12">
        <v>2229</v>
      </c>
      <c r="B186" s="12" t="s">
        <v>439</v>
      </c>
      <c r="C186" s="12" t="s">
        <v>442</v>
      </c>
      <c r="D186" s="12">
        <v>2223</v>
      </c>
      <c r="E186" s="26">
        <f t="shared" si="85"/>
        <v>1226698</v>
      </c>
      <c r="F186" s="26">
        <f t="shared" si="86"/>
        <v>0</v>
      </c>
      <c r="G186" s="26">
        <f t="shared" si="87"/>
        <v>1226698</v>
      </c>
      <c r="H186" s="26">
        <f t="shared" si="88"/>
        <v>4136014.2232159246</v>
      </c>
      <c r="I186" s="26">
        <f t="shared" si="89"/>
        <v>321618.40000000002</v>
      </c>
      <c r="J186" s="26">
        <f t="shared" si="90"/>
        <v>4457632.6232159249</v>
      </c>
      <c r="K186" s="26">
        <f t="shared" si="91"/>
        <v>3230934.6232159249</v>
      </c>
      <c r="L186" s="14"/>
      <c r="M186" s="26">
        <f t="shared" si="92"/>
        <v>1211000</v>
      </c>
      <c r="N186" s="26">
        <f t="shared" si="93"/>
        <v>0</v>
      </c>
      <c r="O186" s="26">
        <f t="shared" si="94"/>
        <v>1211000</v>
      </c>
      <c r="P186" s="26">
        <f t="shared" si="95"/>
        <v>4129807.7679260252</v>
      </c>
      <c r="Q186" s="26">
        <f t="shared" si="96"/>
        <v>321618.40000000002</v>
      </c>
      <c r="R186" s="26">
        <f t="shared" si="97"/>
        <v>4451426.1679260256</v>
      </c>
      <c r="S186" s="26">
        <f t="shared" si="98"/>
        <v>3240426.1679260256</v>
      </c>
      <c r="T186" s="34"/>
      <c r="U186" s="29">
        <f t="shared" si="99"/>
        <v>9491.5447101006284</v>
      </c>
      <c r="V186" s="26">
        <f t="shared" si="100"/>
        <v>15698</v>
      </c>
      <c r="W186" s="29">
        <f t="shared" si="101"/>
        <v>9491.5447101006284</v>
      </c>
    </row>
    <row r="187" spans="1:23" x14ac:dyDescent="0.25">
      <c r="A187" s="12">
        <v>2239</v>
      </c>
      <c r="B187" s="12" t="s">
        <v>446</v>
      </c>
      <c r="C187" s="12" t="s">
        <v>447</v>
      </c>
      <c r="D187" s="12">
        <v>2230</v>
      </c>
      <c r="E187" s="26">
        <f t="shared" si="85"/>
        <v>81664858</v>
      </c>
      <c r="F187" s="26">
        <f t="shared" si="86"/>
        <v>0</v>
      </c>
      <c r="G187" s="26">
        <f t="shared" si="87"/>
        <v>81664858</v>
      </c>
      <c r="H187" s="26">
        <f t="shared" si="88"/>
        <v>209024279.36037955</v>
      </c>
      <c r="I187" s="26">
        <f t="shared" si="89"/>
        <v>11352578.299999999</v>
      </c>
      <c r="J187" s="26">
        <f t="shared" si="90"/>
        <v>220376857.66037956</v>
      </c>
      <c r="K187" s="26">
        <f t="shared" si="91"/>
        <v>138711999.66037956</v>
      </c>
      <c r="L187" s="14"/>
      <c r="M187" s="26">
        <f t="shared" si="92"/>
        <v>81664858</v>
      </c>
      <c r="N187" s="26">
        <f t="shared" si="93"/>
        <v>0</v>
      </c>
      <c r="O187" s="26">
        <f t="shared" si="94"/>
        <v>81664858</v>
      </c>
      <c r="P187" s="26">
        <f t="shared" si="95"/>
        <v>208710619.93506333</v>
      </c>
      <c r="Q187" s="26">
        <f t="shared" si="96"/>
        <v>11352578.299999999</v>
      </c>
      <c r="R187" s="26">
        <f t="shared" si="97"/>
        <v>220063198.23506334</v>
      </c>
      <c r="S187" s="26">
        <f t="shared" si="98"/>
        <v>138398340.23506334</v>
      </c>
      <c r="T187" s="34"/>
      <c r="U187" s="29">
        <f t="shared" si="99"/>
        <v>-313659.42531621456</v>
      </c>
      <c r="V187" s="26">
        <f t="shared" si="100"/>
        <v>0</v>
      </c>
      <c r="W187" s="29">
        <f t="shared" si="101"/>
        <v>0</v>
      </c>
    </row>
    <row r="188" spans="1:23" x14ac:dyDescent="0.25">
      <c r="A188" s="12">
        <v>2240</v>
      </c>
      <c r="B188" s="12" t="s">
        <v>446</v>
      </c>
      <c r="C188" s="12" t="s">
        <v>449</v>
      </c>
      <c r="D188" s="12">
        <v>2230</v>
      </c>
      <c r="E188" s="26">
        <f t="shared" si="85"/>
        <v>4125085</v>
      </c>
      <c r="F188" s="26">
        <f t="shared" si="86"/>
        <v>0</v>
      </c>
      <c r="G188" s="26">
        <f t="shared" si="87"/>
        <v>4125085</v>
      </c>
      <c r="H188" s="26">
        <f t="shared" si="88"/>
        <v>10946916.180461075</v>
      </c>
      <c r="I188" s="26">
        <f t="shared" si="89"/>
        <v>406522.19999999995</v>
      </c>
      <c r="J188" s="26">
        <f t="shared" si="90"/>
        <v>11353438.380461074</v>
      </c>
      <c r="K188" s="26">
        <f t="shared" si="91"/>
        <v>7228353.3804610744</v>
      </c>
      <c r="L188" s="14"/>
      <c r="M188" s="26">
        <f t="shared" si="92"/>
        <v>4125085</v>
      </c>
      <c r="N188" s="26">
        <f t="shared" si="93"/>
        <v>0</v>
      </c>
      <c r="O188" s="26">
        <f t="shared" si="94"/>
        <v>4125085</v>
      </c>
      <c r="P188" s="26">
        <f t="shared" si="95"/>
        <v>10930489.36416655</v>
      </c>
      <c r="Q188" s="26">
        <f t="shared" si="96"/>
        <v>406522.19999999995</v>
      </c>
      <c r="R188" s="26">
        <f t="shared" si="97"/>
        <v>11337011.56416655</v>
      </c>
      <c r="S188" s="26">
        <f t="shared" si="98"/>
        <v>7211926.5641665496</v>
      </c>
      <c r="T188" s="34"/>
      <c r="U188" s="29">
        <f t="shared" si="99"/>
        <v>-16426.816294524819</v>
      </c>
      <c r="V188" s="26">
        <f t="shared" si="100"/>
        <v>0</v>
      </c>
      <c r="W188" s="29">
        <f t="shared" si="101"/>
        <v>0</v>
      </c>
    </row>
    <row r="189" spans="1:23" x14ac:dyDescent="0.25">
      <c r="A189" s="12">
        <v>2241</v>
      </c>
      <c r="B189" s="12" t="s">
        <v>446</v>
      </c>
      <c r="C189" s="12" t="s">
        <v>451</v>
      </c>
      <c r="D189" s="12">
        <v>2230</v>
      </c>
      <c r="E189" s="26">
        <f t="shared" si="85"/>
        <v>14934555</v>
      </c>
      <c r="F189" s="26">
        <f t="shared" si="86"/>
        <v>0</v>
      </c>
      <c r="G189" s="26">
        <f t="shared" si="87"/>
        <v>14934555</v>
      </c>
      <c r="H189" s="26">
        <f t="shared" si="88"/>
        <v>63254626.129268162</v>
      </c>
      <c r="I189" s="26">
        <f t="shared" si="89"/>
        <v>2264506.2999999998</v>
      </c>
      <c r="J189" s="26">
        <f t="shared" si="90"/>
        <v>65519132.429268159</v>
      </c>
      <c r="K189" s="26">
        <f t="shared" si="91"/>
        <v>50584577.429268159</v>
      </c>
      <c r="L189" s="14"/>
      <c r="M189" s="26">
        <f t="shared" si="92"/>
        <v>14934555</v>
      </c>
      <c r="N189" s="26">
        <f t="shared" si="93"/>
        <v>0</v>
      </c>
      <c r="O189" s="26">
        <f t="shared" si="94"/>
        <v>14934555</v>
      </c>
      <c r="P189" s="26">
        <f t="shared" si="95"/>
        <v>63159706.966092423</v>
      </c>
      <c r="Q189" s="26">
        <f t="shared" si="96"/>
        <v>2264506.2999999998</v>
      </c>
      <c r="R189" s="26">
        <f t="shared" si="97"/>
        <v>65424213.26609242</v>
      </c>
      <c r="S189" s="26">
        <f t="shared" si="98"/>
        <v>50489658.26609242</v>
      </c>
      <c r="T189" s="34"/>
      <c r="U189" s="29">
        <f t="shared" si="99"/>
        <v>-94919.163175739348</v>
      </c>
      <c r="V189" s="26">
        <f t="shared" si="100"/>
        <v>0</v>
      </c>
      <c r="W189" s="29">
        <f t="shared" si="101"/>
        <v>0</v>
      </c>
    </row>
    <row r="190" spans="1:23" x14ac:dyDescent="0.25">
      <c r="A190" s="12">
        <v>2242</v>
      </c>
      <c r="B190" s="12" t="s">
        <v>446</v>
      </c>
      <c r="C190" s="12" t="s">
        <v>453</v>
      </c>
      <c r="D190" s="12">
        <v>2230</v>
      </c>
      <c r="E190" s="26">
        <f t="shared" si="85"/>
        <v>59197617</v>
      </c>
      <c r="F190" s="26">
        <f t="shared" si="86"/>
        <v>0</v>
      </c>
      <c r="G190" s="26">
        <f t="shared" si="87"/>
        <v>59197617</v>
      </c>
      <c r="H190" s="26">
        <f t="shared" si="88"/>
        <v>124545299.06794339</v>
      </c>
      <c r="I190" s="26">
        <f t="shared" si="89"/>
        <v>4652986.8</v>
      </c>
      <c r="J190" s="26">
        <f t="shared" si="90"/>
        <v>129198285.86794339</v>
      </c>
      <c r="K190" s="26">
        <f t="shared" si="91"/>
        <v>70000668.867943391</v>
      </c>
      <c r="L190" s="14"/>
      <c r="M190" s="26">
        <f t="shared" si="92"/>
        <v>59197617</v>
      </c>
      <c r="N190" s="26">
        <f t="shared" si="93"/>
        <v>0</v>
      </c>
      <c r="O190" s="26">
        <f t="shared" si="94"/>
        <v>59197617</v>
      </c>
      <c r="P190" s="26">
        <f t="shared" si="95"/>
        <v>124358407.82712185</v>
      </c>
      <c r="Q190" s="26">
        <f t="shared" si="96"/>
        <v>4652986.8</v>
      </c>
      <c r="R190" s="26">
        <f t="shared" si="97"/>
        <v>129011394.62712185</v>
      </c>
      <c r="S190" s="26">
        <f t="shared" si="98"/>
        <v>69813777.627121851</v>
      </c>
      <c r="T190" s="34"/>
      <c r="U190" s="29">
        <f t="shared" si="99"/>
        <v>-186891.24082154036</v>
      </c>
      <c r="V190" s="26">
        <f t="shared" si="100"/>
        <v>0</v>
      </c>
      <c r="W190" s="29">
        <f t="shared" si="101"/>
        <v>0</v>
      </c>
    </row>
    <row r="191" spans="1:23" x14ac:dyDescent="0.25">
      <c r="A191" s="12">
        <v>2243</v>
      </c>
      <c r="B191" s="12" t="s">
        <v>446</v>
      </c>
      <c r="C191" s="12" t="s">
        <v>455</v>
      </c>
      <c r="D191" s="12">
        <v>2230</v>
      </c>
      <c r="E191" s="26">
        <f t="shared" si="85"/>
        <v>148780164</v>
      </c>
      <c r="F191" s="26">
        <f t="shared" si="86"/>
        <v>0</v>
      </c>
      <c r="G191" s="26">
        <f t="shared" si="87"/>
        <v>148780164</v>
      </c>
      <c r="H191" s="26">
        <f t="shared" si="88"/>
        <v>414748886.48334301</v>
      </c>
      <c r="I191" s="26">
        <f t="shared" si="89"/>
        <v>15032005.799999999</v>
      </c>
      <c r="J191" s="26">
        <f t="shared" si="90"/>
        <v>429780892.28334302</v>
      </c>
      <c r="K191" s="26">
        <f t="shared" si="91"/>
        <v>281000728.28334302</v>
      </c>
      <c r="L191" s="14"/>
      <c r="M191" s="26">
        <f t="shared" si="92"/>
        <v>148780164</v>
      </c>
      <c r="N191" s="26">
        <f t="shared" si="93"/>
        <v>0</v>
      </c>
      <c r="O191" s="26">
        <f t="shared" si="94"/>
        <v>148780164</v>
      </c>
      <c r="P191" s="26">
        <f t="shared" si="95"/>
        <v>414126519.08285254</v>
      </c>
      <c r="Q191" s="26">
        <f t="shared" si="96"/>
        <v>15032005.799999999</v>
      </c>
      <c r="R191" s="26">
        <f t="shared" si="97"/>
        <v>429158524.88285255</v>
      </c>
      <c r="S191" s="26">
        <f t="shared" si="98"/>
        <v>280378360.88285255</v>
      </c>
      <c r="T191" s="34"/>
      <c r="U191" s="29">
        <f t="shared" si="99"/>
        <v>-622367.40049046278</v>
      </c>
      <c r="V191" s="26">
        <f t="shared" si="100"/>
        <v>0</v>
      </c>
      <c r="W191" s="29">
        <f t="shared" si="101"/>
        <v>0</v>
      </c>
    </row>
    <row r="192" spans="1:23" x14ac:dyDescent="0.25">
      <c r="A192" s="12">
        <v>2244</v>
      </c>
      <c r="B192" s="12" t="s">
        <v>446</v>
      </c>
      <c r="C192" s="12" t="s">
        <v>457</v>
      </c>
      <c r="D192" s="12">
        <v>2230</v>
      </c>
      <c r="E192" s="26">
        <f t="shared" si="85"/>
        <v>17665101</v>
      </c>
      <c r="F192" s="26">
        <f t="shared" si="86"/>
        <v>0</v>
      </c>
      <c r="G192" s="26">
        <f t="shared" si="87"/>
        <v>17665101</v>
      </c>
      <c r="H192" s="26">
        <f t="shared" si="88"/>
        <v>50774766.628206663</v>
      </c>
      <c r="I192" s="26">
        <f t="shared" si="89"/>
        <v>1442871.5</v>
      </c>
      <c r="J192" s="26">
        <f t="shared" si="90"/>
        <v>52217638.128206663</v>
      </c>
      <c r="K192" s="26">
        <f t="shared" si="91"/>
        <v>34552537.128206663</v>
      </c>
      <c r="L192" s="14"/>
      <c r="M192" s="26">
        <f t="shared" si="92"/>
        <v>17665101</v>
      </c>
      <c r="N192" s="26">
        <f t="shared" si="93"/>
        <v>0</v>
      </c>
      <c r="O192" s="26">
        <f t="shared" si="94"/>
        <v>17665101</v>
      </c>
      <c r="P192" s="26">
        <f t="shared" si="95"/>
        <v>50698574.598410398</v>
      </c>
      <c r="Q192" s="26">
        <f t="shared" si="96"/>
        <v>1442871.5</v>
      </c>
      <c r="R192" s="26">
        <f t="shared" si="97"/>
        <v>52141446.098410398</v>
      </c>
      <c r="S192" s="26">
        <f t="shared" si="98"/>
        <v>34476345.098410398</v>
      </c>
      <c r="T192" s="34"/>
      <c r="U192" s="29">
        <f t="shared" si="99"/>
        <v>-76192.029796265066</v>
      </c>
      <c r="V192" s="26">
        <f t="shared" si="100"/>
        <v>0</v>
      </c>
      <c r="W192" s="29">
        <f t="shared" si="101"/>
        <v>0</v>
      </c>
    </row>
    <row r="193" spans="1:23" x14ac:dyDescent="0.25">
      <c r="A193" s="12">
        <v>2245</v>
      </c>
      <c r="B193" s="12" t="s">
        <v>446</v>
      </c>
      <c r="C193" s="12" t="s">
        <v>459</v>
      </c>
      <c r="D193" s="12">
        <v>2230</v>
      </c>
      <c r="E193" s="26">
        <f t="shared" si="85"/>
        <v>2477909</v>
      </c>
      <c r="F193" s="26">
        <f t="shared" si="86"/>
        <v>0</v>
      </c>
      <c r="G193" s="26">
        <f t="shared" si="87"/>
        <v>2477909</v>
      </c>
      <c r="H193" s="26">
        <f t="shared" si="88"/>
        <v>6275715.4152440801</v>
      </c>
      <c r="I193" s="26">
        <f t="shared" si="89"/>
        <v>191951.9</v>
      </c>
      <c r="J193" s="26">
        <f t="shared" si="90"/>
        <v>6467667.3152440805</v>
      </c>
      <c r="K193" s="26">
        <f t="shared" si="91"/>
        <v>3989758.3152440805</v>
      </c>
      <c r="L193" s="14"/>
      <c r="M193" s="26">
        <f t="shared" si="92"/>
        <v>2477909</v>
      </c>
      <c r="N193" s="26">
        <f t="shared" si="93"/>
        <v>0</v>
      </c>
      <c r="O193" s="26">
        <f t="shared" si="94"/>
        <v>2477909</v>
      </c>
      <c r="P193" s="26">
        <f t="shared" si="95"/>
        <v>6266298.1489981823</v>
      </c>
      <c r="Q193" s="26">
        <f t="shared" si="96"/>
        <v>191951.9</v>
      </c>
      <c r="R193" s="26">
        <f t="shared" si="97"/>
        <v>6458250.0489981826</v>
      </c>
      <c r="S193" s="26">
        <f t="shared" si="98"/>
        <v>3980341.0489981826</v>
      </c>
      <c r="T193" s="34"/>
      <c r="U193" s="29">
        <f t="shared" si="99"/>
        <v>-9417.2662458978593</v>
      </c>
      <c r="V193" s="26">
        <f t="shared" si="100"/>
        <v>0</v>
      </c>
      <c r="W193" s="29">
        <f t="shared" si="101"/>
        <v>0</v>
      </c>
    </row>
    <row r="194" spans="1:23" x14ac:dyDescent="0.25">
      <c r="A194" s="12">
        <v>2247</v>
      </c>
      <c r="B194" s="12" t="s">
        <v>461</v>
      </c>
      <c r="C194" s="12" t="s">
        <v>462</v>
      </c>
      <c r="D194" s="12">
        <v>2004</v>
      </c>
      <c r="E194" s="26">
        <f t="shared" si="85"/>
        <v>347452</v>
      </c>
      <c r="F194" s="26">
        <f t="shared" si="86"/>
        <v>0</v>
      </c>
      <c r="G194" s="26">
        <f t="shared" si="87"/>
        <v>347452</v>
      </c>
      <c r="H194" s="26">
        <f t="shared" si="88"/>
        <v>1320483.1554341603</v>
      </c>
      <c r="I194" s="26">
        <f t="shared" si="89"/>
        <v>177294.6</v>
      </c>
      <c r="J194" s="26">
        <f t="shared" si="90"/>
        <v>1497777.7554341604</v>
      </c>
      <c r="K194" s="26">
        <f t="shared" si="91"/>
        <v>1150325.7554341604</v>
      </c>
      <c r="L194" s="14"/>
      <c r="M194" s="26">
        <f t="shared" si="92"/>
        <v>347452</v>
      </c>
      <c r="N194" s="26">
        <f t="shared" si="93"/>
        <v>0</v>
      </c>
      <c r="O194" s="26">
        <f t="shared" si="94"/>
        <v>347452</v>
      </c>
      <c r="P194" s="26">
        <f t="shared" si="95"/>
        <v>1318501.6536251807</v>
      </c>
      <c r="Q194" s="26">
        <f t="shared" si="96"/>
        <v>177294.6</v>
      </c>
      <c r="R194" s="26">
        <f t="shared" si="97"/>
        <v>1495796.2536251808</v>
      </c>
      <c r="S194" s="26">
        <f t="shared" si="98"/>
        <v>1148344.2536251808</v>
      </c>
      <c r="T194" s="34"/>
      <c r="U194" s="29">
        <f t="shared" si="99"/>
        <v>-1981.5018089795485</v>
      </c>
      <c r="V194" s="26">
        <f t="shared" si="100"/>
        <v>0</v>
      </c>
      <c r="W194" s="29">
        <f t="shared" si="101"/>
        <v>0</v>
      </c>
    </row>
    <row r="195" spans="1:23" x14ac:dyDescent="0.25">
      <c r="A195" s="12">
        <v>2248</v>
      </c>
      <c r="B195" s="12" t="s">
        <v>461</v>
      </c>
      <c r="C195" s="12" t="s">
        <v>464</v>
      </c>
      <c r="D195" s="12">
        <v>2004</v>
      </c>
      <c r="E195" s="26">
        <f t="shared" si="85"/>
        <v>730050</v>
      </c>
      <c r="F195" s="26">
        <f t="shared" si="86"/>
        <v>0</v>
      </c>
      <c r="G195" s="26">
        <f t="shared" si="87"/>
        <v>730050</v>
      </c>
      <c r="H195" s="26">
        <f t="shared" si="88"/>
        <v>9593957.3223979305</v>
      </c>
      <c r="I195" s="26">
        <f t="shared" si="89"/>
        <v>38193.399999999994</v>
      </c>
      <c r="J195" s="26">
        <f t="shared" si="90"/>
        <v>9632150.7223979309</v>
      </c>
      <c r="K195" s="26">
        <f t="shared" si="91"/>
        <v>8902100.7223979309</v>
      </c>
      <c r="L195" s="14"/>
      <c r="M195" s="26">
        <f t="shared" si="92"/>
        <v>694735</v>
      </c>
      <c r="N195" s="26">
        <f t="shared" si="93"/>
        <v>0</v>
      </c>
      <c r="O195" s="26">
        <f t="shared" si="94"/>
        <v>694735</v>
      </c>
      <c r="P195" s="26">
        <f t="shared" si="95"/>
        <v>9579560.7405775785</v>
      </c>
      <c r="Q195" s="26">
        <f t="shared" si="96"/>
        <v>38193.399999999994</v>
      </c>
      <c r="R195" s="26">
        <f t="shared" si="97"/>
        <v>9617754.1405775789</v>
      </c>
      <c r="S195" s="26">
        <f t="shared" si="98"/>
        <v>8923019.1405775789</v>
      </c>
      <c r="T195" s="34"/>
      <c r="U195" s="29">
        <f t="shared" si="99"/>
        <v>20918.418179647997</v>
      </c>
      <c r="V195" s="26">
        <f t="shared" si="100"/>
        <v>35315</v>
      </c>
      <c r="W195" s="29">
        <f t="shared" si="101"/>
        <v>20918.418179647997</v>
      </c>
    </row>
    <row r="196" spans="1:23" x14ac:dyDescent="0.25">
      <c r="A196" s="12">
        <v>2249</v>
      </c>
      <c r="B196" s="12" t="s">
        <v>461</v>
      </c>
      <c r="C196" s="12" t="s">
        <v>466</v>
      </c>
      <c r="D196" s="12">
        <v>2004</v>
      </c>
      <c r="E196" s="26">
        <f t="shared" si="85"/>
        <v>585006</v>
      </c>
      <c r="F196" s="26">
        <f t="shared" si="86"/>
        <v>0</v>
      </c>
      <c r="G196" s="26">
        <f t="shared" si="87"/>
        <v>585006</v>
      </c>
      <c r="H196" s="26">
        <f t="shared" si="88"/>
        <v>6107790.4732074235</v>
      </c>
      <c r="I196" s="26">
        <f t="shared" si="89"/>
        <v>163734.19999999998</v>
      </c>
      <c r="J196" s="26">
        <f t="shared" si="90"/>
        <v>6271524.6732074236</v>
      </c>
      <c r="K196" s="26">
        <f t="shared" si="91"/>
        <v>5686518.6732074236</v>
      </c>
      <c r="L196" s="14"/>
      <c r="M196" s="26">
        <f t="shared" si="92"/>
        <v>550770</v>
      </c>
      <c r="N196" s="26">
        <f t="shared" si="93"/>
        <v>0</v>
      </c>
      <c r="O196" s="26">
        <f t="shared" si="94"/>
        <v>550770</v>
      </c>
      <c r="P196" s="26">
        <f t="shared" si="95"/>
        <v>6098625.1931947833</v>
      </c>
      <c r="Q196" s="26">
        <f t="shared" si="96"/>
        <v>163734.19999999998</v>
      </c>
      <c r="R196" s="26">
        <f t="shared" si="97"/>
        <v>6262359.3931947835</v>
      </c>
      <c r="S196" s="26">
        <f t="shared" si="98"/>
        <v>5711589.3931947835</v>
      </c>
      <c r="T196" s="34"/>
      <c r="U196" s="29">
        <f t="shared" si="99"/>
        <v>25070.719987359829</v>
      </c>
      <c r="V196" s="26">
        <f t="shared" si="100"/>
        <v>34236</v>
      </c>
      <c r="W196" s="29">
        <f t="shared" si="101"/>
        <v>25070.719987359829</v>
      </c>
    </row>
    <row r="197" spans="1:23" x14ac:dyDescent="0.25">
      <c r="A197" s="12">
        <v>2251</v>
      </c>
      <c r="B197" s="12" t="s">
        <v>468</v>
      </c>
      <c r="C197" s="12" t="s">
        <v>469</v>
      </c>
      <c r="D197" s="12">
        <v>2117</v>
      </c>
      <c r="E197" s="26">
        <f t="shared" si="85"/>
        <v>3500154</v>
      </c>
      <c r="F197" s="26">
        <f t="shared" si="86"/>
        <v>0</v>
      </c>
      <c r="G197" s="26">
        <f t="shared" si="87"/>
        <v>3500154</v>
      </c>
      <c r="H197" s="26">
        <f t="shared" si="88"/>
        <v>9782967.4866963644</v>
      </c>
      <c r="I197" s="26">
        <f t="shared" si="89"/>
        <v>403355.39999999997</v>
      </c>
      <c r="J197" s="26">
        <f t="shared" si="90"/>
        <v>10186322.886696365</v>
      </c>
      <c r="K197" s="26">
        <f t="shared" si="91"/>
        <v>6686168.8866963647</v>
      </c>
      <c r="L197" s="14"/>
      <c r="M197" s="26">
        <f t="shared" si="92"/>
        <v>3500154</v>
      </c>
      <c r="N197" s="26">
        <f t="shared" si="93"/>
        <v>0</v>
      </c>
      <c r="O197" s="26">
        <f t="shared" si="94"/>
        <v>3500154</v>
      </c>
      <c r="P197" s="26">
        <f t="shared" si="95"/>
        <v>9768287.2784011625</v>
      </c>
      <c r="Q197" s="26">
        <f t="shared" si="96"/>
        <v>403355.39999999997</v>
      </c>
      <c r="R197" s="26">
        <f t="shared" si="97"/>
        <v>10171642.678401163</v>
      </c>
      <c r="S197" s="26">
        <f t="shared" si="98"/>
        <v>6671488.6784011628</v>
      </c>
      <c r="T197" s="34"/>
      <c r="U197" s="29">
        <f t="shared" si="99"/>
        <v>-14680.208295201883</v>
      </c>
      <c r="V197" s="26">
        <f t="shared" si="100"/>
        <v>0</v>
      </c>
      <c r="W197" s="29">
        <f t="shared" si="101"/>
        <v>0</v>
      </c>
    </row>
    <row r="198" spans="1:23" x14ac:dyDescent="0.25">
      <c r="A198" s="12">
        <v>2252</v>
      </c>
      <c r="B198" s="12" t="s">
        <v>468</v>
      </c>
      <c r="C198" s="12" t="s">
        <v>471</v>
      </c>
      <c r="D198" s="12">
        <v>2117</v>
      </c>
      <c r="E198" s="26">
        <f t="shared" si="85"/>
        <v>1960094</v>
      </c>
      <c r="F198" s="26">
        <f t="shared" si="86"/>
        <v>0</v>
      </c>
      <c r="G198" s="26">
        <f t="shared" si="87"/>
        <v>1960094</v>
      </c>
      <c r="H198" s="26">
        <f t="shared" si="88"/>
        <v>8772382.3508712035</v>
      </c>
      <c r="I198" s="26">
        <f t="shared" si="89"/>
        <v>250702.9</v>
      </c>
      <c r="J198" s="26">
        <f t="shared" si="90"/>
        <v>9023085.2508712038</v>
      </c>
      <c r="K198" s="26">
        <f t="shared" si="91"/>
        <v>7062991.2508712038</v>
      </c>
      <c r="L198" s="14"/>
      <c r="M198" s="26">
        <f t="shared" si="92"/>
        <v>1960090</v>
      </c>
      <c r="N198" s="26">
        <f t="shared" si="93"/>
        <v>0</v>
      </c>
      <c r="O198" s="26">
        <f t="shared" si="94"/>
        <v>1960090</v>
      </c>
      <c r="P198" s="26">
        <f t="shared" si="95"/>
        <v>8759218.6149872746</v>
      </c>
      <c r="Q198" s="26">
        <f t="shared" si="96"/>
        <v>250702.9</v>
      </c>
      <c r="R198" s="26">
        <f t="shared" si="97"/>
        <v>9009921.514987275</v>
      </c>
      <c r="S198" s="26">
        <f t="shared" si="98"/>
        <v>7049831.514987275</v>
      </c>
      <c r="T198" s="34"/>
      <c r="U198" s="29">
        <f t="shared" si="99"/>
        <v>-13159.735883928835</v>
      </c>
      <c r="V198" s="26">
        <f t="shared" si="100"/>
        <v>4</v>
      </c>
      <c r="W198" s="29">
        <f t="shared" si="101"/>
        <v>0</v>
      </c>
    </row>
    <row r="199" spans="1:23" x14ac:dyDescent="0.25">
      <c r="A199" s="12">
        <v>2253</v>
      </c>
      <c r="B199" s="12" t="s">
        <v>468</v>
      </c>
      <c r="C199" s="12" t="s">
        <v>473</v>
      </c>
      <c r="D199" s="12">
        <v>2117</v>
      </c>
      <c r="E199" s="26">
        <f t="shared" si="85"/>
        <v>2554745</v>
      </c>
      <c r="F199" s="26">
        <f t="shared" si="86"/>
        <v>0</v>
      </c>
      <c r="G199" s="26">
        <f t="shared" si="87"/>
        <v>2554745</v>
      </c>
      <c r="H199" s="26">
        <f t="shared" si="88"/>
        <v>10519148.102679187</v>
      </c>
      <c r="I199" s="26">
        <f t="shared" si="89"/>
        <v>348208</v>
      </c>
      <c r="J199" s="26">
        <f t="shared" si="90"/>
        <v>10867356.102679187</v>
      </c>
      <c r="K199" s="26">
        <f t="shared" si="91"/>
        <v>8312611.1026791874</v>
      </c>
      <c r="L199" s="14"/>
      <c r="M199" s="26">
        <f t="shared" si="92"/>
        <v>2554745</v>
      </c>
      <c r="N199" s="26">
        <f t="shared" si="93"/>
        <v>0</v>
      </c>
      <c r="O199" s="26">
        <f t="shared" si="94"/>
        <v>2554745</v>
      </c>
      <c r="P199" s="26">
        <f t="shared" si="95"/>
        <v>10503363.190233612</v>
      </c>
      <c r="Q199" s="26">
        <f t="shared" si="96"/>
        <v>348208</v>
      </c>
      <c r="R199" s="26">
        <f t="shared" si="97"/>
        <v>10851571.190233612</v>
      </c>
      <c r="S199" s="26">
        <f t="shared" si="98"/>
        <v>8296826.1902336124</v>
      </c>
      <c r="T199" s="34"/>
      <c r="U199" s="29">
        <f t="shared" si="99"/>
        <v>-15784.912445574999</v>
      </c>
      <c r="V199" s="26">
        <f t="shared" si="100"/>
        <v>0</v>
      </c>
      <c r="W199" s="29">
        <f t="shared" si="101"/>
        <v>0</v>
      </c>
    </row>
    <row r="200" spans="1:23" x14ac:dyDescent="0.25">
      <c r="A200" s="12">
        <v>2254</v>
      </c>
      <c r="B200" s="12" t="s">
        <v>468</v>
      </c>
      <c r="C200" s="12" t="s">
        <v>475</v>
      </c>
      <c r="D200" s="12">
        <v>2117</v>
      </c>
      <c r="E200" s="26">
        <f t="shared" si="85"/>
        <v>17891028</v>
      </c>
      <c r="F200" s="26">
        <f t="shared" si="86"/>
        <v>0</v>
      </c>
      <c r="G200" s="26">
        <f t="shared" si="87"/>
        <v>17891028</v>
      </c>
      <c r="H200" s="26">
        <f t="shared" si="88"/>
        <v>48740644.605045557</v>
      </c>
      <c r="I200" s="26">
        <f t="shared" si="89"/>
        <v>1770489.7</v>
      </c>
      <c r="J200" s="26">
        <f t="shared" si="90"/>
        <v>50511134.30504556</v>
      </c>
      <c r="K200" s="26">
        <f t="shared" si="91"/>
        <v>32620106.30504556</v>
      </c>
      <c r="L200" s="14"/>
      <c r="M200" s="26">
        <f t="shared" si="92"/>
        <v>17891028</v>
      </c>
      <c r="N200" s="26">
        <f t="shared" si="93"/>
        <v>0</v>
      </c>
      <c r="O200" s="26">
        <f t="shared" si="94"/>
        <v>17891028</v>
      </c>
      <c r="P200" s="26">
        <f t="shared" si="95"/>
        <v>48667504.955320925</v>
      </c>
      <c r="Q200" s="26">
        <f t="shared" si="96"/>
        <v>1770489.7</v>
      </c>
      <c r="R200" s="26">
        <f t="shared" si="97"/>
        <v>50437994.655320928</v>
      </c>
      <c r="S200" s="26">
        <f t="shared" si="98"/>
        <v>32546966.655320928</v>
      </c>
      <c r="T200" s="34"/>
      <c r="U200" s="29">
        <f t="shared" si="99"/>
        <v>-73139.649724632502</v>
      </c>
      <c r="V200" s="26">
        <f t="shared" si="100"/>
        <v>0</v>
      </c>
      <c r="W200" s="29">
        <f t="shared" si="101"/>
        <v>0</v>
      </c>
    </row>
    <row r="201" spans="1:23" x14ac:dyDescent="0.25">
      <c r="A201" s="12">
        <v>2255</v>
      </c>
      <c r="B201" s="12" t="s">
        <v>468</v>
      </c>
      <c r="C201" s="12" t="s">
        <v>477</v>
      </c>
      <c r="D201" s="12">
        <v>2117</v>
      </c>
      <c r="E201" s="26">
        <f t="shared" si="85"/>
        <v>2271994</v>
      </c>
      <c r="F201" s="26">
        <f t="shared" si="86"/>
        <v>0</v>
      </c>
      <c r="G201" s="26">
        <f t="shared" si="87"/>
        <v>2271994</v>
      </c>
      <c r="H201" s="26">
        <f t="shared" si="88"/>
        <v>9006425.201763507</v>
      </c>
      <c r="I201" s="26">
        <f t="shared" si="89"/>
        <v>306757.5</v>
      </c>
      <c r="J201" s="26">
        <f t="shared" si="90"/>
        <v>9313182.701763507</v>
      </c>
      <c r="K201" s="26">
        <f t="shared" si="91"/>
        <v>7041188.701763507</v>
      </c>
      <c r="L201" s="14"/>
      <c r="M201" s="26">
        <f t="shared" si="92"/>
        <v>2271994</v>
      </c>
      <c r="N201" s="26">
        <f t="shared" si="93"/>
        <v>0</v>
      </c>
      <c r="O201" s="26">
        <f t="shared" si="94"/>
        <v>2271994</v>
      </c>
      <c r="P201" s="26">
        <f t="shared" si="95"/>
        <v>8992910.2638740744</v>
      </c>
      <c r="Q201" s="26">
        <f t="shared" si="96"/>
        <v>306757.5</v>
      </c>
      <c r="R201" s="26">
        <f t="shared" si="97"/>
        <v>9299667.7638740744</v>
      </c>
      <c r="S201" s="26">
        <f t="shared" si="98"/>
        <v>7027673.7638740744</v>
      </c>
      <c r="T201" s="34"/>
      <c r="U201" s="29">
        <f t="shared" si="99"/>
        <v>-13514.937889432535</v>
      </c>
      <c r="V201" s="26">
        <f t="shared" si="100"/>
        <v>0</v>
      </c>
      <c r="W201" s="29">
        <f t="shared" si="101"/>
        <v>0</v>
      </c>
    </row>
    <row r="202" spans="1:23" x14ac:dyDescent="0.25">
      <c r="A202" s="12">
        <v>2256</v>
      </c>
      <c r="B202" s="12" t="s">
        <v>468</v>
      </c>
      <c r="C202" s="12" t="s">
        <v>479</v>
      </c>
      <c r="D202" s="12">
        <v>2117</v>
      </c>
      <c r="E202" s="26">
        <f t="shared" ref="E202:E208" si="102">IF(ISNA(VLOOKUP($A202,Dist_with,6,FALSE)),0,VLOOKUP($A202,Dist_with,6,FALSE))</f>
        <v>15569524</v>
      </c>
      <c r="F202" s="26">
        <f t="shared" ref="F202:F208" si="103">IF(ISNA(VLOOKUP($A202,Dist_with,7,FALSE)),0,VLOOKUP($A202,Dist_with,7,FALSE))</f>
        <v>0</v>
      </c>
      <c r="G202" s="26">
        <f t="shared" ref="G202:G208" si="104">IF(ISNA(VLOOKUP($A202,Dist_with,8,FALSE)),0,VLOOKUP($A202,Dist_with,8,FALSE))</f>
        <v>15569524</v>
      </c>
      <c r="H202" s="26">
        <f t="shared" ref="H202:H208" si="105">IF(ISNA(VLOOKUP($A202,Dist_with,25,FALSE)),0,VLOOKUP($A202,Dist_with,25,FALSE))</f>
        <v>67261135.036940634</v>
      </c>
      <c r="I202" s="26">
        <f t="shared" ref="I202:I208" si="106">IF(ISNA(VLOOKUP($A202,Dist_with,26,FALSE)),0,VLOOKUP($A202,Dist_with,26,FALSE))</f>
        <v>1700598.2</v>
      </c>
      <c r="J202" s="26">
        <f t="shared" ref="J202:J208" si="107">IF(ISNA(VLOOKUP($A202,Dist_with,27,FALSE)),0,VLOOKUP($A202,Dist_with,27,FALSE))</f>
        <v>68961733.236940637</v>
      </c>
      <c r="K202" s="26">
        <f t="shared" ref="K202:K208" si="108">IF(ISNA(VLOOKUP($A202,Dist_with,29,FALSE)),0,VLOOKUP($A202,Dist_with,29,FALSE))</f>
        <v>53392209.236940637</v>
      </c>
      <c r="L202" s="14"/>
      <c r="M202" s="26">
        <f t="shared" ref="M202:M208" si="109">IF(ISNA(VLOOKUP($A202,Dist_without,6,FALSE)),0,VLOOKUP($A202,Dist_without,6,FALSE))</f>
        <v>15569524</v>
      </c>
      <c r="N202" s="26">
        <f t="shared" ref="N202:N208" si="110">IF(ISNA(VLOOKUP($A202,Dist_without,7,FALSE)),0,VLOOKUP($A202,Dist_without,7,FALSE))</f>
        <v>0</v>
      </c>
      <c r="O202" s="26">
        <f t="shared" ref="O202:O208" si="111">IF(ISNA(VLOOKUP($A202,Dist_without,8,FALSE)),0,VLOOKUP($A202,Dist_without,8,FALSE))</f>
        <v>15569524</v>
      </c>
      <c r="P202" s="26">
        <f t="shared" ref="P202:P208" si="112">IF(ISNA(VLOOKUP($A202,Dist_without,25,FALSE)),0,VLOOKUP($A202,Dist_without,25,FALSE))</f>
        <v>67160203.752659395</v>
      </c>
      <c r="Q202" s="26">
        <f t="shared" ref="Q202:Q208" si="113">IF(ISNA(VLOOKUP($A202,Dist_without,26,FALSE)),0,VLOOKUP($A202,Dist_without,26,FALSE))</f>
        <v>1700598.2</v>
      </c>
      <c r="R202" s="26">
        <f t="shared" ref="R202:R208" si="114">IF(ISNA(VLOOKUP($A202,Dist_without,27,FALSE)),0,VLOOKUP($A202,Dist_without,27,FALSE))</f>
        <v>68860801.952659398</v>
      </c>
      <c r="S202" s="26">
        <f t="shared" ref="S202:S208" si="115">IF(ISNA(VLOOKUP($A202,Dist_without,29,FALSE)),0,VLOOKUP($A202,Dist_without,29,FALSE))</f>
        <v>53291277.952659398</v>
      </c>
      <c r="T202" s="34"/>
      <c r="U202" s="29">
        <f t="shared" ref="U202:U208" si="116">S202-K202</f>
        <v>-100931.28428123891</v>
      </c>
      <c r="V202" s="26">
        <f t="shared" ref="V202:V208" si="117">IF(ISNA(VLOOKUP($A202,SSFQImport,148,FALSE)),0,VLOOKUP($A202,SSFQImport,148,FALSE))</f>
        <v>0</v>
      </c>
      <c r="W202" s="29">
        <f t="shared" ref="W202:W208" si="118">IF(U202&lt;0,0,U202)</f>
        <v>0</v>
      </c>
    </row>
    <row r="203" spans="1:23" x14ac:dyDescent="0.25">
      <c r="A203" s="12">
        <v>2257</v>
      </c>
      <c r="B203" s="12" t="s">
        <v>468</v>
      </c>
      <c r="C203" s="12" t="s">
        <v>481</v>
      </c>
      <c r="D203" s="12">
        <v>2117</v>
      </c>
      <c r="E203" s="26">
        <f t="shared" si="102"/>
        <v>1925626</v>
      </c>
      <c r="F203" s="26">
        <f t="shared" si="103"/>
        <v>0</v>
      </c>
      <c r="G203" s="26">
        <f t="shared" si="104"/>
        <v>1925626</v>
      </c>
      <c r="H203" s="26">
        <f t="shared" si="105"/>
        <v>9749569.8145953249</v>
      </c>
      <c r="I203" s="26">
        <f t="shared" si="106"/>
        <v>253059.8</v>
      </c>
      <c r="J203" s="26">
        <f t="shared" si="107"/>
        <v>10002629.614595326</v>
      </c>
      <c r="K203" s="26">
        <f t="shared" si="108"/>
        <v>8077003.6145953257</v>
      </c>
      <c r="L203" s="14"/>
      <c r="M203" s="26">
        <f t="shared" si="109"/>
        <v>1925626</v>
      </c>
      <c r="N203" s="26">
        <f t="shared" si="110"/>
        <v>0</v>
      </c>
      <c r="O203" s="26">
        <f t="shared" si="111"/>
        <v>1925626</v>
      </c>
      <c r="P203" s="26">
        <f t="shared" si="112"/>
        <v>9734939.7224620841</v>
      </c>
      <c r="Q203" s="26">
        <f t="shared" si="113"/>
        <v>253059.8</v>
      </c>
      <c r="R203" s="26">
        <f t="shared" si="114"/>
        <v>9987999.5224620849</v>
      </c>
      <c r="S203" s="26">
        <f t="shared" si="115"/>
        <v>8062373.5224620849</v>
      </c>
      <c r="T203" s="34"/>
      <c r="U203" s="29">
        <f t="shared" si="116"/>
        <v>-14630.092133240774</v>
      </c>
      <c r="V203" s="26">
        <f t="shared" si="117"/>
        <v>0</v>
      </c>
      <c r="W203" s="29">
        <f t="shared" si="118"/>
        <v>0</v>
      </c>
    </row>
    <row r="204" spans="1:23" x14ac:dyDescent="0.25">
      <c r="A204" s="12">
        <v>2262</v>
      </c>
      <c r="B204" s="12" t="s">
        <v>92</v>
      </c>
      <c r="C204" s="12" t="s">
        <v>101</v>
      </c>
      <c r="D204" s="12">
        <v>2230</v>
      </c>
      <c r="E204" s="26">
        <f t="shared" si="102"/>
        <v>1855062</v>
      </c>
      <c r="F204" s="26">
        <f t="shared" si="103"/>
        <v>0</v>
      </c>
      <c r="G204" s="26">
        <f t="shared" si="104"/>
        <v>1855062</v>
      </c>
      <c r="H204" s="26">
        <f t="shared" si="105"/>
        <v>5567015.5209624143</v>
      </c>
      <c r="I204" s="26">
        <f t="shared" si="106"/>
        <v>267962.8</v>
      </c>
      <c r="J204" s="26">
        <f t="shared" si="107"/>
        <v>5834978.3209624141</v>
      </c>
      <c r="K204" s="26">
        <f t="shared" si="108"/>
        <v>3979916.3209624141</v>
      </c>
      <c r="L204" s="14"/>
      <c r="M204" s="26">
        <f t="shared" si="109"/>
        <v>1855062</v>
      </c>
      <c r="N204" s="26">
        <f t="shared" si="110"/>
        <v>0</v>
      </c>
      <c r="O204" s="26">
        <f t="shared" si="111"/>
        <v>1855062</v>
      </c>
      <c r="P204" s="26">
        <f t="shared" si="112"/>
        <v>5558661.7216125252</v>
      </c>
      <c r="Q204" s="26">
        <f t="shared" si="113"/>
        <v>267962.8</v>
      </c>
      <c r="R204" s="26">
        <f t="shared" si="114"/>
        <v>5826624.521612525</v>
      </c>
      <c r="S204" s="26">
        <f t="shared" si="115"/>
        <v>3971562.521612525</v>
      </c>
      <c r="T204" s="34"/>
      <c r="U204" s="29">
        <f t="shared" si="116"/>
        <v>-8353.7993498891592</v>
      </c>
      <c r="V204" s="26">
        <f t="shared" si="117"/>
        <v>0</v>
      </c>
      <c r="W204" s="29">
        <f t="shared" si="118"/>
        <v>0</v>
      </c>
    </row>
    <row r="205" spans="1:23" x14ac:dyDescent="0.25">
      <c r="A205" s="12">
        <v>3476</v>
      </c>
      <c r="B205" s="12" t="s">
        <v>482</v>
      </c>
      <c r="C205" s="12" t="s">
        <v>483</v>
      </c>
      <c r="D205" s="12" t="s">
        <v>484</v>
      </c>
      <c r="E205" s="26">
        <f t="shared" si="102"/>
        <v>0</v>
      </c>
      <c r="F205" s="26">
        <f t="shared" si="103"/>
        <v>0</v>
      </c>
      <c r="G205" s="26">
        <f t="shared" si="104"/>
        <v>0</v>
      </c>
      <c r="H205" s="26">
        <f t="shared" si="105"/>
        <v>2049380.8442476476</v>
      </c>
      <c r="I205" s="26">
        <f t="shared" si="106"/>
        <v>0</v>
      </c>
      <c r="J205" s="26">
        <f t="shared" si="107"/>
        <v>2049380.8442476476</v>
      </c>
      <c r="K205" s="26">
        <f t="shared" si="108"/>
        <v>2049380.8442476476</v>
      </c>
      <c r="L205" s="14"/>
      <c r="M205" s="26">
        <f t="shared" si="109"/>
        <v>0</v>
      </c>
      <c r="N205" s="26">
        <f t="shared" si="110"/>
        <v>0</v>
      </c>
      <c r="O205" s="26">
        <f t="shared" si="111"/>
        <v>0</v>
      </c>
      <c r="P205" s="26">
        <f t="shared" si="112"/>
        <v>2046305.5669648943</v>
      </c>
      <c r="Q205" s="26">
        <f t="shared" si="113"/>
        <v>0</v>
      </c>
      <c r="R205" s="26">
        <f t="shared" si="114"/>
        <v>2046305.5669648943</v>
      </c>
      <c r="S205" s="26">
        <f t="shared" si="115"/>
        <v>2046305.5669648943</v>
      </c>
      <c r="T205" s="34"/>
      <c r="U205" s="29">
        <f t="shared" si="116"/>
        <v>-3075.2772827532608</v>
      </c>
      <c r="V205" s="26">
        <f t="shared" si="117"/>
        <v>0</v>
      </c>
      <c r="W205" s="29">
        <f t="shared" si="118"/>
        <v>0</v>
      </c>
    </row>
    <row r="206" spans="1:23" x14ac:dyDescent="0.25">
      <c r="A206" s="12">
        <v>3477</v>
      </c>
      <c r="B206" s="12" t="s">
        <v>482</v>
      </c>
      <c r="C206" s="12" t="s">
        <v>485</v>
      </c>
      <c r="D206" s="12" t="s">
        <v>484</v>
      </c>
      <c r="E206" s="26">
        <f t="shared" si="102"/>
        <v>0</v>
      </c>
      <c r="F206" s="26">
        <f t="shared" si="103"/>
        <v>0</v>
      </c>
      <c r="G206" s="26">
        <f t="shared" si="104"/>
        <v>0</v>
      </c>
      <c r="H206" s="26">
        <f t="shared" si="105"/>
        <v>5466643.8152426565</v>
      </c>
      <c r="I206" s="26">
        <f t="shared" si="106"/>
        <v>0</v>
      </c>
      <c r="J206" s="26">
        <f t="shared" si="107"/>
        <v>5466643.8152426565</v>
      </c>
      <c r="K206" s="26">
        <f t="shared" si="108"/>
        <v>5466643.8152426565</v>
      </c>
      <c r="L206" s="14"/>
      <c r="M206" s="26">
        <f t="shared" si="109"/>
        <v>0</v>
      </c>
      <c r="N206" s="26">
        <f t="shared" si="110"/>
        <v>0</v>
      </c>
      <c r="O206" s="26">
        <f t="shared" si="111"/>
        <v>0</v>
      </c>
      <c r="P206" s="26">
        <f t="shared" si="112"/>
        <v>5458440.6325179292</v>
      </c>
      <c r="Q206" s="26">
        <f t="shared" si="113"/>
        <v>0</v>
      </c>
      <c r="R206" s="26">
        <f t="shared" si="114"/>
        <v>5458440.6325179292</v>
      </c>
      <c r="S206" s="26">
        <f t="shared" si="115"/>
        <v>5458440.6325179292</v>
      </c>
      <c r="T206" s="34"/>
      <c r="U206" s="29">
        <f t="shared" si="116"/>
        <v>-8203.1827247273177</v>
      </c>
      <c r="V206" s="26">
        <f t="shared" si="117"/>
        <v>0</v>
      </c>
      <c r="W206" s="29">
        <f t="shared" si="118"/>
        <v>0</v>
      </c>
    </row>
    <row r="207" spans="1:23" x14ac:dyDescent="0.25">
      <c r="A207" s="12">
        <v>3997</v>
      </c>
      <c r="B207" s="12" t="s">
        <v>355</v>
      </c>
      <c r="C207" s="12" t="s">
        <v>358</v>
      </c>
      <c r="D207" s="12">
        <v>2200</v>
      </c>
      <c r="E207" s="26">
        <f t="shared" si="102"/>
        <v>863459</v>
      </c>
      <c r="F207" s="26">
        <f t="shared" si="103"/>
        <v>0</v>
      </c>
      <c r="G207" s="26">
        <f t="shared" si="104"/>
        <v>863459</v>
      </c>
      <c r="H207" s="26">
        <f t="shared" si="105"/>
        <v>2896908.5014657918</v>
      </c>
      <c r="I207" s="26">
        <f t="shared" si="106"/>
        <v>214219.2</v>
      </c>
      <c r="J207" s="26">
        <f t="shared" si="107"/>
        <v>3111127.701465792</v>
      </c>
      <c r="K207" s="26">
        <f t="shared" si="108"/>
        <v>2247668.701465792</v>
      </c>
      <c r="L207" s="14"/>
      <c r="M207" s="26">
        <f t="shared" si="109"/>
        <v>859418</v>
      </c>
      <c r="N207" s="26">
        <f t="shared" si="110"/>
        <v>0</v>
      </c>
      <c r="O207" s="26">
        <f t="shared" si="111"/>
        <v>859418</v>
      </c>
      <c r="P207" s="26">
        <f t="shared" si="112"/>
        <v>2892561.4339454831</v>
      </c>
      <c r="Q207" s="26">
        <f t="shared" si="113"/>
        <v>214219.2</v>
      </c>
      <c r="R207" s="26">
        <f t="shared" si="114"/>
        <v>3106780.6339454832</v>
      </c>
      <c r="S207" s="26">
        <f t="shared" si="115"/>
        <v>2247362.6339454832</v>
      </c>
      <c r="T207" s="34"/>
      <c r="U207" s="29">
        <f t="shared" si="116"/>
        <v>-306.06752030877396</v>
      </c>
      <c r="V207" s="26">
        <f t="shared" si="117"/>
        <v>4041</v>
      </c>
      <c r="W207" s="29">
        <f t="shared" si="118"/>
        <v>0</v>
      </c>
    </row>
    <row r="208" spans="1:23" x14ac:dyDescent="0.25">
      <c r="A208" s="12">
        <v>4131</v>
      </c>
      <c r="B208" s="12" t="s">
        <v>439</v>
      </c>
      <c r="C208" s="12" t="s">
        <v>444</v>
      </c>
      <c r="D208" s="12">
        <v>2223</v>
      </c>
      <c r="E208" s="26">
        <f t="shared" si="102"/>
        <v>9518741</v>
      </c>
      <c r="F208" s="26">
        <f t="shared" si="103"/>
        <v>0</v>
      </c>
      <c r="G208" s="26">
        <f t="shared" si="104"/>
        <v>9518741</v>
      </c>
      <c r="H208" s="26">
        <f t="shared" si="105"/>
        <v>30748212.203802839</v>
      </c>
      <c r="I208" s="26">
        <f t="shared" si="106"/>
        <v>1184651.2999999998</v>
      </c>
      <c r="J208" s="26">
        <f t="shared" si="107"/>
        <v>31932863.50380284</v>
      </c>
      <c r="K208" s="26">
        <f t="shared" si="108"/>
        <v>22414122.50380284</v>
      </c>
      <c r="L208" s="14"/>
      <c r="M208" s="26">
        <f t="shared" si="109"/>
        <v>9379329</v>
      </c>
      <c r="N208" s="26">
        <f t="shared" si="110"/>
        <v>0</v>
      </c>
      <c r="O208" s="26">
        <f t="shared" si="111"/>
        <v>9379329</v>
      </c>
      <c r="P208" s="26">
        <f t="shared" si="112"/>
        <v>30702071.790838093</v>
      </c>
      <c r="Q208" s="26">
        <f t="shared" si="113"/>
        <v>1184651.2999999998</v>
      </c>
      <c r="R208" s="26">
        <f t="shared" si="114"/>
        <v>31886723.090838093</v>
      </c>
      <c r="S208" s="26">
        <f t="shared" si="115"/>
        <v>22507394.090838093</v>
      </c>
      <c r="T208" s="34"/>
      <c r="U208" s="29">
        <f t="shared" si="116"/>
        <v>93271.587035253644</v>
      </c>
      <c r="V208" s="26">
        <f t="shared" si="117"/>
        <v>139412</v>
      </c>
      <c r="W208" s="29">
        <f t="shared" si="118"/>
        <v>93271.587035253644</v>
      </c>
    </row>
    <row r="209" spans="1:23" ht="6" customHeight="1" thickBot="1" x14ac:dyDescent="0.3">
      <c r="A209" s="18"/>
      <c r="B209" s="18"/>
      <c r="C209" s="18"/>
      <c r="D209" s="18"/>
      <c r="E209" s="27"/>
      <c r="F209" s="19"/>
      <c r="G209" s="19"/>
      <c r="H209" s="19"/>
      <c r="I209" s="19"/>
      <c r="J209" s="19"/>
      <c r="K209" s="19"/>
      <c r="L209" s="20"/>
      <c r="M209" s="30"/>
      <c r="N209" s="30"/>
      <c r="O209" s="30"/>
      <c r="P209" s="30"/>
      <c r="Q209" s="30"/>
      <c r="R209" s="30"/>
      <c r="S209" s="30"/>
      <c r="T209" s="35"/>
      <c r="U209" s="30"/>
      <c r="V209" s="30"/>
      <c r="W209" s="30"/>
    </row>
    <row r="210" spans="1:23" ht="15.75" thickTop="1" x14ac:dyDescent="0.25">
      <c r="A210" s="16"/>
      <c r="B210" s="16"/>
      <c r="C210" s="16"/>
      <c r="D210" s="16"/>
      <c r="E210" s="28">
        <f>SUM(E10:E208)</f>
        <v>2013711720</v>
      </c>
      <c r="F210" s="28">
        <f t="shared" ref="F210:G210" si="119">SUM(F10:F208)</f>
        <v>-12968894.457851637</v>
      </c>
      <c r="G210" s="28">
        <f t="shared" si="119"/>
        <v>2000742825.5421484</v>
      </c>
      <c r="H210" s="28">
        <f t="shared" ref="H210" si="120">SUM(H10:H208)</f>
        <v>5935369584.0659819</v>
      </c>
      <c r="I210" s="28">
        <f t="shared" ref="I210" si="121">SUM(I10:I208)</f>
        <v>236064322.50000006</v>
      </c>
      <c r="J210" s="28">
        <f t="shared" ref="J210" si="122">SUM(J10:J208)</f>
        <v>6171433906.5659781</v>
      </c>
      <c r="K210" s="28">
        <f t="shared" ref="K210" si="123">SUM(K10:K208)</f>
        <v>4170691081.0238304</v>
      </c>
      <c r="L210" s="17"/>
      <c r="M210" s="28">
        <f t="shared" ref="M210" si="124">SUM(M10:M208)</f>
        <v>2004395337</v>
      </c>
      <c r="N210" s="28">
        <f t="shared" ref="N210" si="125">SUM(N10:N208)</f>
        <v>-12978738.908183543</v>
      </c>
      <c r="O210" s="28">
        <f t="shared" ref="O210" si="126">SUM(O10:O208)</f>
        <v>1991416598.0918164</v>
      </c>
      <c r="P210" s="28">
        <f t="shared" ref="P210" si="127">SUM(P10:P208)</f>
        <v>5926463036.8530283</v>
      </c>
      <c r="Q210" s="28">
        <f t="shared" ref="Q210" si="128">SUM(Q10:Q208)</f>
        <v>236064322.50000006</v>
      </c>
      <c r="R210" s="28">
        <f t="shared" ref="R210" si="129">SUM(R10:R208)</f>
        <v>6162527359.3530245</v>
      </c>
      <c r="S210" s="28">
        <f t="shared" ref="S210" si="130">SUM(S10:S208)</f>
        <v>4171110761.2612062</v>
      </c>
      <c r="T210" s="36"/>
      <c r="U210" s="28">
        <f t="shared" ref="U210:W210" si="131">SUM(U10:U208)</f>
        <v>419680.23737476021</v>
      </c>
      <c r="V210" s="28">
        <f t="shared" si="131"/>
        <v>9316383</v>
      </c>
      <c r="W210" s="28">
        <f t="shared" si="131"/>
        <v>6729264.8885106565</v>
      </c>
    </row>
    <row r="211" spans="1:23" x14ac:dyDescent="0.25">
      <c r="H211" s="5"/>
      <c r="L211" s="13"/>
      <c r="M211" s="31"/>
      <c r="N211" s="31"/>
      <c r="O211" s="31"/>
      <c r="P211" s="31"/>
      <c r="Q211" s="31"/>
      <c r="R211" s="31"/>
      <c r="S211" s="31"/>
      <c r="T211" s="37"/>
      <c r="U211" s="31"/>
      <c r="V211" s="31"/>
      <c r="W211" s="31"/>
    </row>
    <row r="212" spans="1:23" x14ac:dyDescent="0.25">
      <c r="A212" s="49" t="s">
        <v>1032</v>
      </c>
      <c r="B212" s="49"/>
      <c r="C212" s="49"/>
      <c r="D212" s="49"/>
      <c r="E212" s="46" t="s">
        <v>589</v>
      </c>
      <c r="F212" s="46"/>
      <c r="G212" s="46"/>
      <c r="H212" s="46"/>
      <c r="I212" s="46"/>
      <c r="J212" s="46"/>
      <c r="K212" s="46"/>
      <c r="L212" s="13"/>
      <c r="M212" s="48" t="s">
        <v>590</v>
      </c>
      <c r="N212" s="48"/>
      <c r="O212" s="48"/>
      <c r="P212" s="48"/>
      <c r="Q212" s="48"/>
      <c r="R212" s="48"/>
      <c r="S212" s="48"/>
      <c r="T212" s="37"/>
      <c r="U212" s="40" t="s">
        <v>1037</v>
      </c>
      <c r="V212" s="41"/>
      <c r="W212" s="42"/>
    </row>
    <row r="213" spans="1:23" x14ac:dyDescent="0.25">
      <c r="A213" s="12">
        <v>1902</v>
      </c>
      <c r="B213" s="12"/>
      <c r="C213" s="12" t="s">
        <v>553</v>
      </c>
      <c r="D213" s="12"/>
      <c r="E213" s="26">
        <f t="shared" ref="E213:E231" si="132">IF(ISNA(VLOOKUP($A213,ESD_with,5,FALSE)),0,VLOOKUP($A213,ESD_with,5,FALSE))</f>
        <v>17462916</v>
      </c>
      <c r="F213" s="26">
        <f>IF(K213=0,(J213-E213),0)</f>
        <v>0</v>
      </c>
      <c r="G213" s="29">
        <f>E213+F213</f>
        <v>17462916</v>
      </c>
      <c r="H213" s="29"/>
      <c r="I213" s="26">
        <v>0</v>
      </c>
      <c r="J213" s="26">
        <f t="shared" ref="J213:J231" si="133">IF(ISNA(VLOOKUP($A213,ESD_with,9,FALSE)),0,VLOOKUP($A213,ESD_with,9,FALSE))</f>
        <v>27782867.545125533</v>
      </c>
      <c r="K213" s="26">
        <f t="shared" ref="K213:K231" si="134">IF(ISNA(VLOOKUP($A213,ESD_with,12,FALSE)),0,VLOOKUP($A213,ESD_with,12,FALSE))</f>
        <v>10319951.550000001</v>
      </c>
      <c r="L213" s="14"/>
      <c r="M213" s="26">
        <f t="shared" ref="M213:M231" si="135">IF(ISNA(VLOOKUP($A213,ESD_without,5,FALSE)),0,VLOOKUP($A213,ESD_without,5,FALSE))</f>
        <v>17462916</v>
      </c>
      <c r="N213" s="26">
        <f>IF(S213=0,(R213-M213),0)</f>
        <v>0</v>
      </c>
      <c r="O213" s="29">
        <f>M213+N213</f>
        <v>17462916</v>
      </c>
      <c r="P213" s="29"/>
      <c r="Q213" s="26">
        <v>0</v>
      </c>
      <c r="R213" s="26">
        <f t="shared" ref="R213:R231" si="136">IF(ISNA(VLOOKUP($A213,ESD_without,9,FALSE)),0,VLOOKUP($A213,ESD_without,9,FALSE))</f>
        <v>27740572.320126843</v>
      </c>
      <c r="S213" s="26">
        <f t="shared" ref="S213:S231" si="137">IF(ISNA(VLOOKUP($A213,ESD_without,12,FALSE)),0,VLOOKUP($A213,ESD_without,12,FALSE))</f>
        <v>10277656.32</v>
      </c>
      <c r="T213" s="34"/>
      <c r="U213" s="29">
        <f t="shared" ref="U213:U231" si="138">S213-K213</f>
        <v>-42295.230000000447</v>
      </c>
      <c r="V213" s="26">
        <f t="shared" ref="V213:V231" si="139">IF(ISNA(VLOOKUP($A213,SSFQImport,148,FALSE)),0,VLOOKUP($A213,SSFQImport,148,FALSE))</f>
        <v>0</v>
      </c>
      <c r="W213" s="29">
        <f t="shared" ref="W213:W231" si="140">IF(U213&lt;0,0,U213)</f>
        <v>0</v>
      </c>
    </row>
    <row r="214" spans="1:23" x14ac:dyDescent="0.25">
      <c r="A214" s="12">
        <v>1949</v>
      </c>
      <c r="B214" s="12"/>
      <c r="C214" s="12" t="s">
        <v>554</v>
      </c>
      <c r="D214" s="12"/>
      <c r="E214" s="26">
        <f t="shared" si="132"/>
        <v>3922678</v>
      </c>
      <c r="F214" s="26">
        <f t="shared" ref="F214:F231" si="141">IF(K214=0,(J214-E214),0)</f>
        <v>0</v>
      </c>
      <c r="G214" s="29">
        <f t="shared" ref="G214:G231" si="142">E214+F214</f>
        <v>3922678</v>
      </c>
      <c r="H214" s="29"/>
      <c r="I214" s="26">
        <v>0</v>
      </c>
      <c r="J214" s="26">
        <f t="shared" si="133"/>
        <v>6198997.5360587109</v>
      </c>
      <c r="K214" s="26">
        <f t="shared" si="134"/>
        <v>2276319.54</v>
      </c>
      <c r="L214" s="14"/>
      <c r="M214" s="26">
        <f t="shared" si="135"/>
        <v>3922678</v>
      </c>
      <c r="N214" s="26">
        <f t="shared" ref="N214:N231" si="143">IF(S214=0,(R214-M214),0)</f>
        <v>0</v>
      </c>
      <c r="O214" s="29">
        <f t="shared" ref="O214:O231" si="144">M214+N214</f>
        <v>3922678</v>
      </c>
      <c r="P214" s="29"/>
      <c r="Q214" s="26">
        <v>0</v>
      </c>
      <c r="R214" s="26">
        <f t="shared" si="136"/>
        <v>6189455.9819468353</v>
      </c>
      <c r="S214" s="26">
        <f t="shared" si="137"/>
        <v>2266777.98</v>
      </c>
      <c r="T214" s="34"/>
      <c r="U214" s="29">
        <f t="shared" si="138"/>
        <v>-9541.5600000000559</v>
      </c>
      <c r="V214" s="26">
        <f t="shared" si="139"/>
        <v>0</v>
      </c>
      <c r="W214" s="29">
        <f t="shared" si="140"/>
        <v>0</v>
      </c>
    </row>
    <row r="215" spans="1:23" x14ac:dyDescent="0.25">
      <c r="A215" s="12">
        <v>1975</v>
      </c>
      <c r="B215" s="12"/>
      <c r="C215" s="12" t="s">
        <v>555</v>
      </c>
      <c r="D215" s="12"/>
      <c r="E215" s="26">
        <f t="shared" si="132"/>
        <v>2674932</v>
      </c>
      <c r="F215" s="26">
        <f t="shared" si="141"/>
        <v>0</v>
      </c>
      <c r="G215" s="29">
        <f t="shared" si="142"/>
        <v>2674932</v>
      </c>
      <c r="H215" s="29"/>
      <c r="I215" s="26">
        <v>0</v>
      </c>
      <c r="J215" s="26">
        <f t="shared" si="133"/>
        <v>13668898.833657047</v>
      </c>
      <c r="K215" s="26">
        <f t="shared" si="134"/>
        <v>10993966.83</v>
      </c>
      <c r="L215" s="14"/>
      <c r="M215" s="26">
        <f t="shared" si="135"/>
        <v>2674932</v>
      </c>
      <c r="N215" s="26">
        <f t="shared" si="143"/>
        <v>0</v>
      </c>
      <c r="O215" s="29">
        <f t="shared" si="144"/>
        <v>2674932</v>
      </c>
      <c r="P215" s="29"/>
      <c r="Q215" s="26">
        <v>0</v>
      </c>
      <c r="R215" s="26">
        <f t="shared" si="136"/>
        <v>13647817.993512142</v>
      </c>
      <c r="S215" s="26">
        <f t="shared" si="137"/>
        <v>10972885.99</v>
      </c>
      <c r="T215" s="34"/>
      <c r="U215" s="29">
        <f t="shared" si="138"/>
        <v>-21080.839999999851</v>
      </c>
      <c r="V215" s="26">
        <f t="shared" si="139"/>
        <v>0</v>
      </c>
      <c r="W215" s="29">
        <f t="shared" si="140"/>
        <v>0</v>
      </c>
    </row>
    <row r="216" spans="1:23" x14ac:dyDescent="0.25">
      <c r="A216" s="12">
        <v>1980</v>
      </c>
      <c r="B216" s="12"/>
      <c r="C216" s="12" t="s">
        <v>556</v>
      </c>
      <c r="D216" s="12"/>
      <c r="E216" s="26">
        <f t="shared" si="132"/>
        <v>4686484</v>
      </c>
      <c r="F216" s="26">
        <f t="shared" si="141"/>
        <v>0</v>
      </c>
      <c r="G216" s="29">
        <f t="shared" si="142"/>
        <v>4686484</v>
      </c>
      <c r="H216" s="29"/>
      <c r="I216" s="26">
        <v>0</v>
      </c>
      <c r="J216" s="26">
        <f t="shared" si="133"/>
        <v>6611199.3572990764</v>
      </c>
      <c r="K216" s="26">
        <f t="shared" si="134"/>
        <v>1924715.36</v>
      </c>
      <c r="L216" s="14"/>
      <c r="M216" s="26">
        <f t="shared" si="135"/>
        <v>4686484</v>
      </c>
      <c r="N216" s="26">
        <f t="shared" si="143"/>
        <v>0</v>
      </c>
      <c r="O216" s="29">
        <f t="shared" si="144"/>
        <v>4686484</v>
      </c>
      <c r="P216" s="29"/>
      <c r="Q216" s="26">
        <v>0</v>
      </c>
      <c r="R216" s="26">
        <f t="shared" si="136"/>
        <v>6601053.3704727646</v>
      </c>
      <c r="S216" s="26">
        <f t="shared" si="137"/>
        <v>1914569.37</v>
      </c>
      <c r="T216" s="34"/>
      <c r="U216" s="29">
        <f t="shared" si="138"/>
        <v>-10145.989999999991</v>
      </c>
      <c r="V216" s="26">
        <f t="shared" si="139"/>
        <v>0</v>
      </c>
      <c r="W216" s="29">
        <f t="shared" si="140"/>
        <v>0</v>
      </c>
    </row>
    <row r="217" spans="1:23" x14ac:dyDescent="0.25">
      <c r="A217" s="12">
        <v>2004</v>
      </c>
      <c r="B217" s="12"/>
      <c r="C217" s="12" t="s">
        <v>557</v>
      </c>
      <c r="D217" s="12"/>
      <c r="E217" s="26">
        <f t="shared" si="132"/>
        <v>2789775</v>
      </c>
      <c r="F217" s="26">
        <f t="shared" si="141"/>
        <v>-1374734</v>
      </c>
      <c r="G217" s="29">
        <f t="shared" si="142"/>
        <v>1415041</v>
      </c>
      <c r="H217" s="29"/>
      <c r="I217" s="26">
        <v>0</v>
      </c>
      <c r="J217" s="26">
        <f t="shared" si="133"/>
        <v>1415041</v>
      </c>
      <c r="K217" s="26">
        <f t="shared" si="134"/>
        <v>0</v>
      </c>
      <c r="L217" s="14"/>
      <c r="M217" s="26">
        <f t="shared" si="135"/>
        <v>2789775</v>
      </c>
      <c r="N217" s="26">
        <f t="shared" si="143"/>
        <v>-1374734</v>
      </c>
      <c r="O217" s="29">
        <f t="shared" si="144"/>
        <v>1415041</v>
      </c>
      <c r="P217" s="29"/>
      <c r="Q217" s="26">
        <v>0</v>
      </c>
      <c r="R217" s="26">
        <f t="shared" si="136"/>
        <v>1415041</v>
      </c>
      <c r="S217" s="26">
        <f t="shared" si="137"/>
        <v>0</v>
      </c>
      <c r="T217" s="34"/>
      <c r="U217" s="29">
        <f t="shared" si="138"/>
        <v>0</v>
      </c>
      <c r="V217" s="26">
        <f t="shared" si="139"/>
        <v>0</v>
      </c>
      <c r="W217" s="29">
        <f t="shared" si="140"/>
        <v>0</v>
      </c>
    </row>
    <row r="218" spans="1:23" x14ac:dyDescent="0.25">
      <c r="A218" s="12">
        <v>2007</v>
      </c>
      <c r="B218" s="12"/>
      <c r="C218" s="12" t="s">
        <v>558</v>
      </c>
      <c r="D218" s="12"/>
      <c r="E218" s="26">
        <f t="shared" si="132"/>
        <v>2136195</v>
      </c>
      <c r="F218" s="26">
        <f t="shared" si="141"/>
        <v>-721154</v>
      </c>
      <c r="G218" s="29">
        <f t="shared" si="142"/>
        <v>1415041</v>
      </c>
      <c r="H218" s="29"/>
      <c r="I218" s="26">
        <v>0</v>
      </c>
      <c r="J218" s="26">
        <f t="shared" si="133"/>
        <v>1415041</v>
      </c>
      <c r="K218" s="26">
        <f t="shared" si="134"/>
        <v>0</v>
      </c>
      <c r="L218" s="14"/>
      <c r="M218" s="26">
        <f t="shared" si="135"/>
        <v>2136195</v>
      </c>
      <c r="N218" s="26">
        <f t="shared" si="143"/>
        <v>-721154</v>
      </c>
      <c r="O218" s="29">
        <f t="shared" si="144"/>
        <v>1415041</v>
      </c>
      <c r="P218" s="29"/>
      <c r="Q218" s="26">
        <v>0</v>
      </c>
      <c r="R218" s="26">
        <f t="shared" si="136"/>
        <v>1415041</v>
      </c>
      <c r="S218" s="26">
        <f t="shared" si="137"/>
        <v>0</v>
      </c>
      <c r="T218" s="34"/>
      <c r="U218" s="29">
        <f t="shared" si="138"/>
        <v>0</v>
      </c>
      <c r="V218" s="26">
        <f t="shared" si="139"/>
        <v>0</v>
      </c>
      <c r="W218" s="29">
        <f t="shared" si="140"/>
        <v>0</v>
      </c>
    </row>
    <row r="219" spans="1:23" x14ac:dyDescent="0.25">
      <c r="A219" s="12">
        <v>2013</v>
      </c>
      <c r="B219" s="12"/>
      <c r="C219" s="12" t="s">
        <v>559</v>
      </c>
      <c r="D219" s="12"/>
      <c r="E219" s="26">
        <f t="shared" si="132"/>
        <v>489177</v>
      </c>
      <c r="F219" s="26">
        <f t="shared" si="141"/>
        <v>0</v>
      </c>
      <c r="G219" s="29">
        <f t="shared" si="142"/>
        <v>489177</v>
      </c>
      <c r="H219" s="29"/>
      <c r="I219" s="26">
        <v>0</v>
      </c>
      <c r="J219" s="26">
        <f t="shared" si="133"/>
        <v>1415041</v>
      </c>
      <c r="K219" s="26">
        <f t="shared" si="134"/>
        <v>925864</v>
      </c>
      <c r="L219" s="14"/>
      <c r="M219" s="26">
        <f t="shared" si="135"/>
        <v>489177</v>
      </c>
      <c r="N219" s="26">
        <f t="shared" si="143"/>
        <v>0</v>
      </c>
      <c r="O219" s="29">
        <f t="shared" si="144"/>
        <v>489177</v>
      </c>
      <c r="P219" s="29"/>
      <c r="Q219" s="26">
        <v>0</v>
      </c>
      <c r="R219" s="26">
        <f t="shared" si="136"/>
        <v>1415041</v>
      </c>
      <c r="S219" s="26">
        <f t="shared" si="137"/>
        <v>925864</v>
      </c>
      <c r="T219" s="34"/>
      <c r="U219" s="29">
        <f t="shared" si="138"/>
        <v>0</v>
      </c>
      <c r="V219" s="26">
        <f t="shared" si="139"/>
        <v>0</v>
      </c>
      <c r="W219" s="29">
        <f t="shared" si="140"/>
        <v>0</v>
      </c>
    </row>
    <row r="220" spans="1:23" x14ac:dyDescent="0.25">
      <c r="A220" s="12">
        <v>2025</v>
      </c>
      <c r="B220" s="12"/>
      <c r="C220" s="12" t="s">
        <v>560</v>
      </c>
      <c r="D220" s="12"/>
      <c r="E220" s="26">
        <f t="shared" si="132"/>
        <v>12171587</v>
      </c>
      <c r="F220" s="26">
        <f t="shared" si="141"/>
        <v>0</v>
      </c>
      <c r="G220" s="29">
        <f t="shared" si="142"/>
        <v>12171587</v>
      </c>
      <c r="H220" s="29"/>
      <c r="I220" s="26">
        <v>0</v>
      </c>
      <c r="J220" s="26">
        <f t="shared" si="133"/>
        <v>24015016.90717971</v>
      </c>
      <c r="K220" s="26">
        <f t="shared" si="134"/>
        <v>11843429.91</v>
      </c>
      <c r="L220" s="14"/>
      <c r="M220" s="26">
        <f t="shared" si="135"/>
        <v>12171587</v>
      </c>
      <c r="N220" s="26">
        <f t="shared" si="143"/>
        <v>0</v>
      </c>
      <c r="O220" s="29">
        <f t="shared" si="144"/>
        <v>12171587</v>
      </c>
      <c r="P220" s="29"/>
      <c r="Q220" s="26">
        <v>0</v>
      </c>
      <c r="R220" s="26">
        <f t="shared" si="136"/>
        <v>23977888.396171905</v>
      </c>
      <c r="S220" s="26">
        <f t="shared" si="137"/>
        <v>11806301.4</v>
      </c>
      <c r="T220" s="34"/>
      <c r="U220" s="29">
        <f t="shared" si="138"/>
        <v>-37128.509999999776</v>
      </c>
      <c r="V220" s="26">
        <f t="shared" si="139"/>
        <v>0</v>
      </c>
      <c r="W220" s="29">
        <f t="shared" si="140"/>
        <v>0</v>
      </c>
    </row>
    <row r="221" spans="1:23" x14ac:dyDescent="0.25">
      <c r="A221" s="12">
        <v>2049</v>
      </c>
      <c r="B221" s="12"/>
      <c r="C221" s="12" t="s">
        <v>561</v>
      </c>
      <c r="D221" s="12"/>
      <c r="E221" s="26">
        <f t="shared" si="132"/>
        <v>358022</v>
      </c>
      <c r="F221" s="26">
        <f t="shared" si="141"/>
        <v>0</v>
      </c>
      <c r="G221" s="29">
        <f t="shared" si="142"/>
        <v>358022</v>
      </c>
      <c r="H221" s="29"/>
      <c r="I221" s="26">
        <v>0</v>
      </c>
      <c r="J221" s="26">
        <f t="shared" si="133"/>
        <v>1891777.4052223628</v>
      </c>
      <c r="K221" s="26">
        <f t="shared" si="134"/>
        <v>1533755.41</v>
      </c>
      <c r="L221" s="14"/>
      <c r="M221" s="26">
        <f t="shared" si="135"/>
        <v>358022</v>
      </c>
      <c r="N221" s="26">
        <f t="shared" si="143"/>
        <v>0</v>
      </c>
      <c r="O221" s="29">
        <f t="shared" si="144"/>
        <v>358022</v>
      </c>
      <c r="P221" s="29"/>
      <c r="Q221" s="26">
        <v>0</v>
      </c>
      <c r="R221" s="26">
        <f t="shared" si="136"/>
        <v>1888876.1170162179</v>
      </c>
      <c r="S221" s="26">
        <f t="shared" si="137"/>
        <v>1530854.12</v>
      </c>
      <c r="T221" s="34"/>
      <c r="U221" s="29">
        <f t="shared" si="138"/>
        <v>-2901.2899999998044</v>
      </c>
      <c r="V221" s="26">
        <f t="shared" si="139"/>
        <v>0</v>
      </c>
      <c r="W221" s="29">
        <f t="shared" si="140"/>
        <v>0</v>
      </c>
    </row>
    <row r="222" spans="1:23" x14ac:dyDescent="0.25">
      <c r="A222" s="12">
        <v>2058</v>
      </c>
      <c r="B222" s="12"/>
      <c r="C222" s="12" t="s">
        <v>562</v>
      </c>
      <c r="D222" s="12"/>
      <c r="E222" s="26">
        <f t="shared" si="132"/>
        <v>614930</v>
      </c>
      <c r="F222" s="26">
        <f t="shared" si="141"/>
        <v>0</v>
      </c>
      <c r="G222" s="29">
        <f t="shared" si="142"/>
        <v>614930</v>
      </c>
      <c r="H222" s="29"/>
      <c r="I222" s="26">
        <v>0</v>
      </c>
      <c r="J222" s="26">
        <f t="shared" si="133"/>
        <v>1415041</v>
      </c>
      <c r="K222" s="26">
        <f t="shared" si="134"/>
        <v>800111</v>
      </c>
      <c r="L222" s="14"/>
      <c r="M222" s="26">
        <f t="shared" si="135"/>
        <v>614930</v>
      </c>
      <c r="N222" s="26">
        <f t="shared" si="143"/>
        <v>0</v>
      </c>
      <c r="O222" s="29">
        <f t="shared" si="144"/>
        <v>614930</v>
      </c>
      <c r="P222" s="29"/>
      <c r="Q222" s="26">
        <v>0</v>
      </c>
      <c r="R222" s="26">
        <f t="shared" si="136"/>
        <v>1415041</v>
      </c>
      <c r="S222" s="26">
        <f t="shared" si="137"/>
        <v>800111</v>
      </c>
      <c r="T222" s="34"/>
      <c r="U222" s="29">
        <f t="shared" si="138"/>
        <v>0</v>
      </c>
      <c r="V222" s="26">
        <f t="shared" si="139"/>
        <v>0</v>
      </c>
      <c r="W222" s="29">
        <f t="shared" si="140"/>
        <v>0</v>
      </c>
    </row>
    <row r="223" spans="1:23" x14ac:dyDescent="0.25">
      <c r="A223" s="12">
        <v>2064</v>
      </c>
      <c r="B223" s="12"/>
      <c r="C223" s="12" t="s">
        <v>563</v>
      </c>
      <c r="D223" s="12"/>
      <c r="E223" s="26">
        <f t="shared" si="132"/>
        <v>7604935</v>
      </c>
      <c r="F223" s="26">
        <f t="shared" si="141"/>
        <v>0</v>
      </c>
      <c r="G223" s="29">
        <f t="shared" si="142"/>
        <v>7604935</v>
      </c>
      <c r="H223" s="29"/>
      <c r="I223" s="26">
        <v>0</v>
      </c>
      <c r="J223" s="26">
        <f t="shared" si="133"/>
        <v>21742972.046912249</v>
      </c>
      <c r="K223" s="26">
        <f t="shared" si="134"/>
        <v>14138037.050000001</v>
      </c>
      <c r="L223" s="14"/>
      <c r="M223" s="26">
        <f t="shared" si="135"/>
        <v>7604935</v>
      </c>
      <c r="N223" s="26">
        <f t="shared" si="143"/>
        <v>0</v>
      </c>
      <c r="O223" s="29">
        <f t="shared" si="144"/>
        <v>7604935</v>
      </c>
      <c r="P223" s="29"/>
      <c r="Q223" s="26">
        <v>0</v>
      </c>
      <c r="R223" s="26">
        <f t="shared" si="136"/>
        <v>21709575.778942358</v>
      </c>
      <c r="S223" s="26">
        <f t="shared" si="137"/>
        <v>14104640.779999999</v>
      </c>
      <c r="T223" s="34"/>
      <c r="U223" s="29">
        <f t="shared" si="138"/>
        <v>-33396.270000001416</v>
      </c>
      <c r="V223" s="26">
        <f t="shared" si="139"/>
        <v>0</v>
      </c>
      <c r="W223" s="29">
        <f t="shared" si="140"/>
        <v>0</v>
      </c>
    </row>
    <row r="224" spans="1:23" x14ac:dyDescent="0.25">
      <c r="A224" s="12">
        <v>2098</v>
      </c>
      <c r="B224" s="12"/>
      <c r="C224" s="12" t="s">
        <v>564</v>
      </c>
      <c r="D224" s="12"/>
      <c r="E224" s="26">
        <f t="shared" si="132"/>
        <v>8068270</v>
      </c>
      <c r="F224" s="26">
        <f t="shared" si="141"/>
        <v>0</v>
      </c>
      <c r="G224" s="29">
        <f t="shared" si="142"/>
        <v>8068270</v>
      </c>
      <c r="H224" s="29"/>
      <c r="I224" s="26">
        <v>0</v>
      </c>
      <c r="J224" s="26">
        <f t="shared" si="133"/>
        <v>17591701.615582306</v>
      </c>
      <c r="K224" s="26">
        <f t="shared" si="134"/>
        <v>9523431.6199999992</v>
      </c>
      <c r="L224" s="14"/>
      <c r="M224" s="26">
        <f t="shared" si="135"/>
        <v>8068270</v>
      </c>
      <c r="N224" s="26">
        <f t="shared" si="143"/>
        <v>0</v>
      </c>
      <c r="O224" s="29">
        <f t="shared" si="144"/>
        <v>8068270</v>
      </c>
      <c r="P224" s="29"/>
      <c r="Q224" s="26">
        <v>0</v>
      </c>
      <c r="R224" s="26">
        <f t="shared" si="136"/>
        <v>17564652.290771667</v>
      </c>
      <c r="S224" s="26">
        <f t="shared" si="137"/>
        <v>9496382.2899999991</v>
      </c>
      <c r="T224" s="34"/>
      <c r="U224" s="29">
        <f t="shared" si="138"/>
        <v>-27049.330000000075</v>
      </c>
      <c r="V224" s="26">
        <f t="shared" si="139"/>
        <v>0</v>
      </c>
      <c r="W224" s="29">
        <f t="shared" si="140"/>
        <v>0</v>
      </c>
    </row>
    <row r="225" spans="1:23" x14ac:dyDescent="0.25">
      <c r="A225" s="12">
        <v>2106</v>
      </c>
      <c r="B225" s="12"/>
      <c r="C225" s="12" t="s">
        <v>565</v>
      </c>
      <c r="D225" s="12"/>
      <c r="E225" s="26">
        <f t="shared" si="132"/>
        <v>693253</v>
      </c>
      <c r="F225" s="26">
        <f t="shared" si="141"/>
        <v>0</v>
      </c>
      <c r="G225" s="29">
        <f t="shared" si="142"/>
        <v>693253</v>
      </c>
      <c r="H225" s="29"/>
      <c r="I225" s="26">
        <v>0</v>
      </c>
      <c r="J225" s="26">
        <f t="shared" si="133"/>
        <v>2991769.3057704177</v>
      </c>
      <c r="K225" s="26">
        <f t="shared" si="134"/>
        <v>2298516.31</v>
      </c>
      <c r="L225" s="14"/>
      <c r="M225" s="26">
        <f t="shared" si="135"/>
        <v>693253</v>
      </c>
      <c r="N225" s="26">
        <f t="shared" si="143"/>
        <v>0</v>
      </c>
      <c r="O225" s="29">
        <f t="shared" si="144"/>
        <v>693253</v>
      </c>
      <c r="P225" s="29"/>
      <c r="Q225" s="26">
        <v>0</v>
      </c>
      <c r="R225" s="26">
        <f t="shared" si="136"/>
        <v>2987150.8775327299</v>
      </c>
      <c r="S225" s="26">
        <f t="shared" si="137"/>
        <v>2293897.88</v>
      </c>
      <c r="T225" s="34"/>
      <c r="U225" s="29">
        <f t="shared" si="138"/>
        <v>-4618.4300000001676</v>
      </c>
      <c r="V225" s="26">
        <f t="shared" si="139"/>
        <v>0</v>
      </c>
      <c r="W225" s="29">
        <f t="shared" si="140"/>
        <v>0</v>
      </c>
    </row>
    <row r="226" spans="1:23" x14ac:dyDescent="0.25">
      <c r="A226" s="12">
        <v>2117</v>
      </c>
      <c r="B226" s="12"/>
      <c r="C226" s="12" t="s">
        <v>566</v>
      </c>
      <c r="D226" s="12"/>
      <c r="E226" s="26">
        <f t="shared" si="132"/>
        <v>12071178</v>
      </c>
      <c r="F226" s="26">
        <f t="shared" si="141"/>
        <v>0</v>
      </c>
      <c r="G226" s="29">
        <f t="shared" si="142"/>
        <v>12071178</v>
      </c>
      <c r="H226" s="29"/>
      <c r="I226" s="26">
        <v>0</v>
      </c>
      <c r="J226" s="26">
        <f t="shared" si="133"/>
        <v>40929398.628583282</v>
      </c>
      <c r="K226" s="26">
        <f t="shared" si="134"/>
        <v>28858220.629999999</v>
      </c>
      <c r="L226" s="14"/>
      <c r="M226" s="26">
        <f t="shared" si="135"/>
        <v>12071178</v>
      </c>
      <c r="N226" s="26">
        <f t="shared" si="143"/>
        <v>0</v>
      </c>
      <c r="O226" s="29">
        <f t="shared" si="144"/>
        <v>12071178</v>
      </c>
      <c r="P226" s="29"/>
      <c r="Q226" s="26">
        <v>0</v>
      </c>
      <c r="R226" s="26">
        <f t="shared" si="136"/>
        <v>40866173.574728489</v>
      </c>
      <c r="S226" s="26">
        <f t="shared" si="137"/>
        <v>28794995.57</v>
      </c>
      <c r="T226" s="34"/>
      <c r="U226" s="29">
        <f t="shared" si="138"/>
        <v>-63225.059999998659</v>
      </c>
      <c r="V226" s="26">
        <f t="shared" si="139"/>
        <v>0</v>
      </c>
      <c r="W226" s="29">
        <f t="shared" si="140"/>
        <v>0</v>
      </c>
    </row>
    <row r="227" spans="1:23" x14ac:dyDescent="0.25">
      <c r="A227" s="12">
        <v>2148</v>
      </c>
      <c r="B227" s="12"/>
      <c r="C227" s="12" t="s">
        <v>567</v>
      </c>
      <c r="D227" s="12"/>
      <c r="E227" s="26">
        <f t="shared" si="132"/>
        <v>34770992</v>
      </c>
      <c r="F227" s="26">
        <f t="shared" si="141"/>
        <v>0</v>
      </c>
      <c r="G227" s="29">
        <f t="shared" si="142"/>
        <v>34770992</v>
      </c>
      <c r="H227" s="29"/>
      <c r="I227" s="26">
        <v>0</v>
      </c>
      <c r="J227" s="26">
        <f t="shared" si="133"/>
        <v>44770864.088299878</v>
      </c>
      <c r="K227" s="26">
        <f t="shared" si="134"/>
        <v>9999872.0899999999</v>
      </c>
      <c r="L227" s="14"/>
      <c r="M227" s="26">
        <f t="shared" si="135"/>
        <v>34770992</v>
      </c>
      <c r="N227" s="26">
        <f t="shared" si="143"/>
        <v>0</v>
      </c>
      <c r="O227" s="29">
        <f t="shared" si="144"/>
        <v>34770992</v>
      </c>
      <c r="P227" s="29"/>
      <c r="Q227" s="26">
        <v>0</v>
      </c>
      <c r="R227" s="26">
        <f t="shared" si="136"/>
        <v>44702424.972329021</v>
      </c>
      <c r="S227" s="26">
        <f t="shared" si="137"/>
        <v>9931432.9700000007</v>
      </c>
      <c r="T227" s="34"/>
      <c r="U227" s="29">
        <f t="shared" si="138"/>
        <v>-68439.11999999918</v>
      </c>
      <c r="V227" s="26">
        <f t="shared" si="139"/>
        <v>0</v>
      </c>
      <c r="W227" s="29">
        <f t="shared" si="140"/>
        <v>0</v>
      </c>
    </row>
    <row r="228" spans="1:23" x14ac:dyDescent="0.25">
      <c r="A228" s="12">
        <v>2200</v>
      </c>
      <c r="B228" s="12"/>
      <c r="C228" s="12" t="s">
        <v>568</v>
      </c>
      <c r="D228" s="12"/>
      <c r="E228" s="26">
        <f t="shared" si="132"/>
        <v>7080550</v>
      </c>
      <c r="F228" s="26">
        <f t="shared" si="141"/>
        <v>0</v>
      </c>
      <c r="G228" s="29">
        <f t="shared" si="142"/>
        <v>7080550</v>
      </c>
      <c r="H228" s="29"/>
      <c r="I228" s="26">
        <v>0</v>
      </c>
      <c r="J228" s="26">
        <f t="shared" si="133"/>
        <v>12062467.812265046</v>
      </c>
      <c r="K228" s="26">
        <f t="shared" si="134"/>
        <v>4981917.8099999996</v>
      </c>
      <c r="L228" s="14"/>
      <c r="M228" s="26">
        <f t="shared" si="135"/>
        <v>7080550</v>
      </c>
      <c r="N228" s="26">
        <f t="shared" si="143"/>
        <v>0</v>
      </c>
      <c r="O228" s="29">
        <f t="shared" si="144"/>
        <v>7080550</v>
      </c>
      <c r="P228" s="29"/>
      <c r="Q228" s="26">
        <v>0</v>
      </c>
      <c r="R228" s="26">
        <f t="shared" si="136"/>
        <v>12043611.120809726</v>
      </c>
      <c r="S228" s="26">
        <f t="shared" si="137"/>
        <v>4963061.12</v>
      </c>
      <c r="T228" s="34"/>
      <c r="U228" s="29">
        <f t="shared" si="138"/>
        <v>-18856.689999999478</v>
      </c>
      <c r="V228" s="26">
        <f t="shared" si="139"/>
        <v>0</v>
      </c>
      <c r="W228" s="29">
        <f t="shared" si="140"/>
        <v>0</v>
      </c>
    </row>
    <row r="229" spans="1:23" x14ac:dyDescent="0.25">
      <c r="A229" s="12">
        <v>2218</v>
      </c>
      <c r="B229" s="12"/>
      <c r="C229" s="12" t="s">
        <v>569</v>
      </c>
      <c r="D229" s="12"/>
      <c r="E229" s="26">
        <f t="shared" si="132"/>
        <v>3181017</v>
      </c>
      <c r="F229" s="26">
        <f t="shared" si="141"/>
        <v>-1765976</v>
      </c>
      <c r="G229" s="29">
        <f t="shared" si="142"/>
        <v>1415041</v>
      </c>
      <c r="H229" s="29"/>
      <c r="I229" s="26">
        <v>0</v>
      </c>
      <c r="J229" s="26">
        <f t="shared" si="133"/>
        <v>1415041</v>
      </c>
      <c r="K229" s="26">
        <f t="shared" si="134"/>
        <v>0</v>
      </c>
      <c r="L229" s="14"/>
      <c r="M229" s="26">
        <f t="shared" si="135"/>
        <v>3181017</v>
      </c>
      <c r="N229" s="26">
        <f t="shared" si="143"/>
        <v>-1765976</v>
      </c>
      <c r="O229" s="29">
        <f t="shared" si="144"/>
        <v>1415041</v>
      </c>
      <c r="P229" s="29"/>
      <c r="Q229" s="26">
        <v>0</v>
      </c>
      <c r="R229" s="26">
        <f t="shared" si="136"/>
        <v>1415041</v>
      </c>
      <c r="S229" s="26">
        <f t="shared" si="137"/>
        <v>0</v>
      </c>
      <c r="T229" s="34"/>
      <c r="U229" s="29">
        <f t="shared" si="138"/>
        <v>0</v>
      </c>
      <c r="V229" s="26">
        <f t="shared" si="139"/>
        <v>0</v>
      </c>
      <c r="W229" s="29">
        <f t="shared" si="140"/>
        <v>0</v>
      </c>
    </row>
    <row r="230" spans="1:23" x14ac:dyDescent="0.25">
      <c r="A230" s="12">
        <v>2223</v>
      </c>
      <c r="B230" s="12"/>
      <c r="C230" s="12" t="s">
        <v>570</v>
      </c>
      <c r="D230" s="12"/>
      <c r="E230" s="26">
        <f t="shared" si="132"/>
        <v>2229444</v>
      </c>
      <c r="F230" s="26">
        <f t="shared" si="141"/>
        <v>0</v>
      </c>
      <c r="G230" s="29">
        <f t="shared" si="142"/>
        <v>2229444</v>
      </c>
      <c r="H230" s="29"/>
      <c r="I230" s="26">
        <v>0</v>
      </c>
      <c r="J230" s="26">
        <f t="shared" si="133"/>
        <v>3780250.8331503654</v>
      </c>
      <c r="K230" s="26">
        <f t="shared" si="134"/>
        <v>1550806.83</v>
      </c>
      <c r="L230" s="14"/>
      <c r="M230" s="26">
        <f t="shared" si="135"/>
        <v>2229444</v>
      </c>
      <c r="N230" s="26">
        <f t="shared" si="143"/>
        <v>0</v>
      </c>
      <c r="O230" s="29">
        <f t="shared" si="144"/>
        <v>2229444</v>
      </c>
      <c r="P230" s="29"/>
      <c r="Q230" s="26">
        <v>0</v>
      </c>
      <c r="R230" s="26">
        <f t="shared" si="136"/>
        <v>3774421.7902603718</v>
      </c>
      <c r="S230" s="26">
        <f t="shared" si="137"/>
        <v>1544977.79</v>
      </c>
      <c r="T230" s="34"/>
      <c r="U230" s="29">
        <f t="shared" si="138"/>
        <v>-5829.0400000000373</v>
      </c>
      <c r="V230" s="26">
        <f t="shared" si="139"/>
        <v>0</v>
      </c>
      <c r="W230" s="29">
        <f t="shared" si="140"/>
        <v>0</v>
      </c>
    </row>
    <row r="231" spans="1:23" x14ac:dyDescent="0.25">
      <c r="A231" s="12">
        <v>2230</v>
      </c>
      <c r="B231" s="12"/>
      <c r="C231" s="12" t="s">
        <v>571</v>
      </c>
      <c r="D231" s="12"/>
      <c r="E231" s="26">
        <f t="shared" si="132"/>
        <v>12997873</v>
      </c>
      <c r="F231" s="26">
        <f t="shared" si="141"/>
        <v>0</v>
      </c>
      <c r="G231" s="29">
        <f t="shared" si="142"/>
        <v>12997873</v>
      </c>
      <c r="H231" s="29"/>
      <c r="I231" s="26">
        <v>0</v>
      </c>
      <c r="J231" s="26">
        <f t="shared" si="133"/>
        <v>49172024.98488307</v>
      </c>
      <c r="K231" s="26">
        <f t="shared" si="134"/>
        <v>36174151.979999997</v>
      </c>
      <c r="L231" s="14"/>
      <c r="M231" s="26">
        <f t="shared" si="135"/>
        <v>12997873</v>
      </c>
      <c r="N231" s="26">
        <f t="shared" si="143"/>
        <v>0</v>
      </c>
      <c r="O231" s="29">
        <f t="shared" si="144"/>
        <v>12997873</v>
      </c>
      <c r="P231" s="29"/>
      <c r="Q231" s="26">
        <v>0</v>
      </c>
      <c r="R231" s="26">
        <f t="shared" si="136"/>
        <v>49096852.080149949</v>
      </c>
      <c r="S231" s="26">
        <f t="shared" si="137"/>
        <v>36098979.079999998</v>
      </c>
      <c r="T231" s="34"/>
      <c r="U231" s="29">
        <f t="shared" si="138"/>
        <v>-75172.89999999851</v>
      </c>
      <c r="V231" s="26">
        <f t="shared" si="139"/>
        <v>0</v>
      </c>
      <c r="W231" s="29">
        <f t="shared" si="140"/>
        <v>0</v>
      </c>
    </row>
    <row r="232" spans="1:23" ht="6" customHeight="1" thickBot="1" x14ac:dyDescent="0.3">
      <c r="A232" s="18"/>
      <c r="B232" s="18"/>
      <c r="C232" s="18"/>
      <c r="D232" s="18"/>
      <c r="E232" s="27"/>
      <c r="F232" s="30"/>
      <c r="G232" s="30"/>
      <c r="H232" s="30"/>
      <c r="I232" s="30"/>
      <c r="J232" s="30"/>
      <c r="K232" s="30"/>
      <c r="L232" s="20"/>
      <c r="M232" s="30"/>
      <c r="N232" s="30"/>
      <c r="O232" s="30"/>
      <c r="P232" s="30"/>
      <c r="Q232" s="30"/>
      <c r="R232" s="30"/>
      <c r="S232" s="30"/>
      <c r="T232" s="35"/>
      <c r="U232" s="30"/>
      <c r="V232" s="30"/>
      <c r="W232" s="30"/>
    </row>
    <row r="233" spans="1:23" ht="15.75" thickTop="1" x14ac:dyDescent="0.25">
      <c r="A233" s="16"/>
      <c r="B233" s="16"/>
      <c r="C233" s="16"/>
      <c r="D233" s="16"/>
      <c r="E233" s="28">
        <f>SUM(E213:E231)</f>
        <v>136004208</v>
      </c>
      <c r="F233" s="28">
        <f>SUM(F213:F231)</f>
        <v>-3861864</v>
      </c>
      <c r="G233" s="28">
        <f>SUM(G213:G231)</f>
        <v>132142344</v>
      </c>
      <c r="H233" s="28"/>
      <c r="I233" s="28"/>
      <c r="J233" s="28">
        <f t="shared" ref="J233:W233" si="145">SUM(J213:J231)</f>
        <v>280285411.89998901</v>
      </c>
      <c r="K233" s="28">
        <f t="shared" si="145"/>
        <v>148143067.91999999</v>
      </c>
      <c r="L233" s="17"/>
      <c r="M233" s="28">
        <f t="shared" si="145"/>
        <v>136004208</v>
      </c>
      <c r="N233" s="28">
        <f t="shared" si="145"/>
        <v>-3861864</v>
      </c>
      <c r="O233" s="28">
        <f t="shared" si="145"/>
        <v>132142344</v>
      </c>
      <c r="P233" s="28">
        <f t="shared" si="145"/>
        <v>0</v>
      </c>
      <c r="Q233" s="28">
        <f t="shared" si="145"/>
        <v>0</v>
      </c>
      <c r="R233" s="28">
        <f t="shared" si="145"/>
        <v>279865731.66477102</v>
      </c>
      <c r="S233" s="28">
        <f t="shared" si="145"/>
        <v>147723387.66000003</v>
      </c>
      <c r="T233" s="36"/>
      <c r="U233" s="28">
        <f t="shared" si="145"/>
        <v>-419680.25999999745</v>
      </c>
      <c r="V233" s="28">
        <f t="shared" si="145"/>
        <v>0</v>
      </c>
      <c r="W233" s="28">
        <f t="shared" si="145"/>
        <v>0</v>
      </c>
    </row>
    <row r="235" spans="1:23" x14ac:dyDescent="0.25">
      <c r="A235" s="43" t="s">
        <v>486</v>
      </c>
      <c r="B235" s="44"/>
      <c r="C235" s="44"/>
      <c r="D235" s="45"/>
      <c r="E235" s="29">
        <f>E233+E210</f>
        <v>2149715928</v>
      </c>
      <c r="F235" s="29">
        <f t="shared" ref="F235:K235" si="146">F233+F210</f>
        <v>-16830758.457851637</v>
      </c>
      <c r="G235" s="29">
        <f t="shared" si="146"/>
        <v>2132885169.5421484</v>
      </c>
      <c r="H235" s="29">
        <f t="shared" si="146"/>
        <v>5935369584.0659819</v>
      </c>
      <c r="I235" s="29">
        <f t="shared" si="146"/>
        <v>236064322.50000006</v>
      </c>
      <c r="J235" s="29">
        <f t="shared" si="146"/>
        <v>6451719318.4659672</v>
      </c>
      <c r="K235" s="29">
        <f t="shared" si="146"/>
        <v>4318834148.9438305</v>
      </c>
      <c r="L235" s="12"/>
      <c r="M235" s="29">
        <f t="shared" ref="M235:S235" si="147">M233+M210</f>
        <v>2140399545</v>
      </c>
      <c r="N235" s="29">
        <f t="shared" si="147"/>
        <v>-16840602.908183545</v>
      </c>
      <c r="O235" s="29">
        <f t="shared" si="147"/>
        <v>2123558942.0918164</v>
      </c>
      <c r="P235" s="29">
        <f t="shared" si="147"/>
        <v>5926463036.8530283</v>
      </c>
      <c r="Q235" s="29">
        <f t="shared" si="147"/>
        <v>236064322.50000006</v>
      </c>
      <c r="R235" s="29">
        <f t="shared" si="147"/>
        <v>6442393091.0177956</v>
      </c>
      <c r="S235" s="29">
        <f t="shared" si="147"/>
        <v>4318834148.9212065</v>
      </c>
      <c r="T235" s="12"/>
      <c r="U235" s="29">
        <f t="shared" ref="U235:W235" si="148">U233+U210</f>
        <v>-2.2625237237662077E-2</v>
      </c>
      <c r="V235" s="29">
        <f t="shared" si="148"/>
        <v>9316383</v>
      </c>
      <c r="W235" s="29">
        <f t="shared" si="148"/>
        <v>6729264.8885106565</v>
      </c>
    </row>
    <row r="237" spans="1:23" x14ac:dyDescent="0.25">
      <c r="A237" s="43" t="s">
        <v>1038</v>
      </c>
      <c r="B237" s="44"/>
      <c r="C237" s="44"/>
      <c r="D237" s="45"/>
      <c r="E237" s="12"/>
      <c r="F237" s="12"/>
      <c r="G237" s="12"/>
      <c r="H237" s="12"/>
      <c r="I237" s="12"/>
      <c r="J237" s="12"/>
      <c r="K237" s="12"/>
      <c r="L237" s="12"/>
      <c r="M237" s="29">
        <f>M235-E235</f>
        <v>-9316383</v>
      </c>
      <c r="N237" s="29">
        <f>N235-F235</f>
        <v>-9844.4503319077194</v>
      </c>
      <c r="O237" s="29">
        <f>O235-G235</f>
        <v>-9326227.4503319263</v>
      </c>
      <c r="P237" s="29"/>
      <c r="Q237" s="29"/>
      <c r="R237" s="29">
        <f>R235-J235</f>
        <v>-9326227.4481716156</v>
      </c>
      <c r="S237" s="29">
        <f>S235-K235</f>
        <v>-2.2624015808105469E-2</v>
      </c>
      <c r="T237" s="12"/>
      <c r="U237" s="12"/>
      <c r="V237" s="12"/>
      <c r="W237" s="12"/>
    </row>
  </sheetData>
  <autoFilter ref="A9:X9" xr:uid="{8D09C9EF-6F4F-4E81-8819-0B47A4A94C64}">
    <sortState xmlns:xlrd2="http://schemas.microsoft.com/office/spreadsheetml/2017/richdata2" ref="A10:X208">
      <sortCondition ref="A9"/>
    </sortState>
  </autoFilter>
  <mergeCells count="10">
    <mergeCell ref="U8:W8"/>
    <mergeCell ref="U212:W212"/>
    <mergeCell ref="A235:D235"/>
    <mergeCell ref="A237:D237"/>
    <mergeCell ref="E8:K8"/>
    <mergeCell ref="M8:S8"/>
    <mergeCell ref="E212:K212"/>
    <mergeCell ref="M212:S212"/>
    <mergeCell ref="A212:D212"/>
    <mergeCell ref="A8:D8"/>
  </mergeCells>
  <conditionalFormatting sqref="U10:U20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13:U23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D634F791A68E448BB12BA2A972606E" ma:contentTypeVersion="9" ma:contentTypeDescription="Create a new document." ma:contentTypeScope="" ma:versionID="4a28d3a6c841c990b00a279ff2874a0a">
  <xsd:schema xmlns:xsd="http://www.w3.org/2001/XMLSchema" xmlns:xs="http://www.w3.org/2001/XMLSchema" xmlns:p="http://schemas.microsoft.com/office/2006/metadata/properties" xmlns:ns1="http://schemas.microsoft.com/sharepoint/v3" xmlns:ns2="edb5ef48-5285-463e-a2b9-308f2d437c3d" xmlns:ns3="54031767-dd6d-417c-ab73-583408f47564" targetNamespace="http://schemas.microsoft.com/office/2006/metadata/properties" ma:root="true" ma:fieldsID="3a1546a14cda2ed46116909da332764f" ns1:_="" ns2:_="" ns3:_="">
    <xsd:import namespace="http://schemas.microsoft.com/sharepoint/v3"/>
    <xsd:import namespace="edb5ef48-5285-463e-a2b9-308f2d437c3d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b5ef48-5285-463e-a2b9-308f2d437c3d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edb5ef48-5285-463e-a2b9-308f2d437c3d" xsi:nil="true"/>
    <Remediation_x0020_Date xmlns="edb5ef48-5285-463e-a2b9-308f2d437c3d">2024-06-27T07:00:00+00:00</Remediation_x0020_Date>
    <Priority xmlns="edb5ef48-5285-463e-a2b9-308f2d437c3d">New</Priority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DB70728-6998-43FE-9A65-7EDDA1E0ECF7}"/>
</file>

<file path=customXml/itemProps2.xml><?xml version="1.0" encoding="utf-8"?>
<ds:datastoreItem xmlns:ds="http://schemas.openxmlformats.org/officeDocument/2006/customXml" ds:itemID="{E7FA3167-53D3-459D-9500-A2DC51EF0E5F}"/>
</file>

<file path=customXml/itemProps3.xml><?xml version="1.0" encoding="utf-8"?>
<ds:datastoreItem xmlns:ds="http://schemas.openxmlformats.org/officeDocument/2006/customXml" ds:itemID="{A8CF0ED4-3742-4839-A59C-878BEDC0D6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SSFQImport 5_1_21</vt:lpstr>
      <vt:lpstr>19_20 Assump with</vt:lpstr>
      <vt:lpstr>19_20 SSF Dist past with</vt:lpstr>
      <vt:lpstr>19_20 SSF ESD past with</vt:lpstr>
      <vt:lpstr>19_20 Assup w_out</vt:lpstr>
      <vt:lpstr>19_20  SSF Dist past w_out</vt:lpstr>
      <vt:lpstr>19_20 SSF ESD past w_out</vt:lpstr>
      <vt:lpstr>2019_20 Summary</vt:lpstr>
      <vt:lpstr>Dist_with</vt:lpstr>
      <vt:lpstr>Dist_without</vt:lpstr>
      <vt:lpstr>ESD_with</vt:lpstr>
      <vt:lpstr>ESD_without</vt:lpstr>
      <vt:lpstr>SSFQImport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2019-20 SSF Federal Forest Fee Review With and Without Scenario</dc:title>
  <dc:creator>WILTFONG Michael * ODE</dc:creator>
  <cp:lastModifiedBy>MALINOWSKI Lindsay * ODE</cp:lastModifiedBy>
  <dcterms:created xsi:type="dcterms:W3CDTF">2024-05-08T20:14:49Z</dcterms:created>
  <dcterms:modified xsi:type="dcterms:W3CDTF">2024-06-27T15:51:22Z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2024-05-08T20:15:17Z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ddc4e2f8-59d4-4f8f-8fc0-68512b561f73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0x0101008AD634F791A68E448BB12BA2A972606E</vt:lpwstr>
  </property>
</Properties>
</file>