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Fdrive_Wiltfong_Education\SSF PAYMENT\SSF Calculators\"/>
    </mc:Choice>
  </mc:AlternateContent>
  <xr:revisionPtr revIDLastSave="0" documentId="13_ncr:1_{57FE87EC-D5E1-40D6-8E77-20884D0939C0}" xr6:coauthVersionLast="47" xr6:coauthVersionMax="47" xr10:uidLastSave="{00000000-0000-0000-0000-000000000000}"/>
  <bookViews>
    <workbookView xWindow="-28910" yWindow="6270" windowWidth="29020" windowHeight="15700" xr2:uid="{00000000-000D-0000-FFFF-FFFF00000000}"/>
  </bookViews>
  <sheets>
    <sheet name="Instructions" sheetId="7" r:id="rId1"/>
    <sheet name="Estimator 25-26" sheetId="6" r:id="rId2"/>
    <sheet name="Districts-Vir Chart" sheetId="4" state="hidden" r:id="rId3"/>
  </sheets>
  <definedNames>
    <definedName name="Districts">'Districts-Vir Chart'!$A$1:$B$199</definedName>
    <definedName name="VirChrt">'Districts-Vir Chart'!$F$1:$G$25</definedName>
    <definedName name="Yes_No" localSheetId="1">'Estimator 25-26'!$K$120:$K$135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0RK1jN+uHkr4zJhUM+zt4kI+f9MLl2UUnwA4Bg8qT4="/>
    </ext>
  </extLst>
</workbook>
</file>

<file path=xl/calcChain.xml><?xml version="1.0" encoding="utf-8"?>
<calcChain xmlns="http://schemas.openxmlformats.org/spreadsheetml/2006/main">
  <c r="J12" i="6" l="1"/>
  <c r="J15" i="6"/>
  <c r="C135" i="6"/>
  <c r="J134" i="6"/>
  <c r="F134" i="6"/>
  <c r="C134" i="6"/>
  <c r="J133" i="6"/>
  <c r="F133" i="6"/>
  <c r="C133" i="6"/>
  <c r="C132" i="6"/>
  <c r="C131" i="6"/>
  <c r="C126" i="6"/>
  <c r="C125" i="6"/>
  <c r="C124" i="6"/>
  <c r="C123" i="6"/>
  <c r="C122" i="6"/>
  <c r="I119" i="6"/>
  <c r="E119" i="6"/>
  <c r="J113" i="6"/>
  <c r="F113" i="6"/>
  <c r="J112" i="6"/>
  <c r="F112" i="6"/>
  <c r="J111" i="6"/>
  <c r="F111" i="6"/>
  <c r="J110" i="6"/>
  <c r="F110" i="6"/>
  <c r="J109" i="6"/>
  <c r="F109" i="6"/>
  <c r="J108" i="6"/>
  <c r="F108" i="6"/>
  <c r="J107" i="6"/>
  <c r="F107" i="6"/>
  <c r="J106" i="6"/>
  <c r="F106" i="6"/>
  <c r="J105" i="6"/>
  <c r="F105" i="6"/>
  <c r="J104" i="6"/>
  <c r="J135" i="6" s="1"/>
  <c r="F104" i="6"/>
  <c r="F135" i="6" s="1"/>
  <c r="J98" i="6"/>
  <c r="F98" i="6"/>
  <c r="J97" i="6"/>
  <c r="F97" i="6"/>
  <c r="J96" i="6"/>
  <c r="F96" i="6"/>
  <c r="J95" i="6"/>
  <c r="F95" i="6"/>
  <c r="J94" i="6"/>
  <c r="F94" i="6"/>
  <c r="J93" i="6"/>
  <c r="F93" i="6"/>
  <c r="J92" i="6"/>
  <c r="F92" i="6"/>
  <c r="J91" i="6"/>
  <c r="F91" i="6"/>
  <c r="J90" i="6"/>
  <c r="J100" i="6" s="1"/>
  <c r="J125" i="6" s="1"/>
  <c r="F90" i="6"/>
  <c r="J89" i="6"/>
  <c r="F89" i="6"/>
  <c r="F100" i="6" s="1"/>
  <c r="F125" i="6" s="1"/>
  <c r="J83" i="6"/>
  <c r="F83" i="6"/>
  <c r="J82" i="6"/>
  <c r="F82" i="6"/>
  <c r="J81" i="6"/>
  <c r="F81" i="6"/>
  <c r="J80" i="6"/>
  <c r="F80" i="6"/>
  <c r="J79" i="6"/>
  <c r="F79" i="6"/>
  <c r="J78" i="6"/>
  <c r="F78" i="6"/>
  <c r="J77" i="6"/>
  <c r="F77" i="6"/>
  <c r="J76" i="6"/>
  <c r="F76" i="6"/>
  <c r="J75" i="6"/>
  <c r="F75" i="6"/>
  <c r="J74" i="6"/>
  <c r="J85" i="6" s="1"/>
  <c r="J124" i="6" s="1"/>
  <c r="F74" i="6"/>
  <c r="F85" i="6" s="1"/>
  <c r="F124" i="6" s="1"/>
  <c r="J68" i="6"/>
  <c r="F68" i="6"/>
  <c r="J67" i="6"/>
  <c r="F67" i="6"/>
  <c r="J66" i="6"/>
  <c r="F66" i="6"/>
  <c r="J65" i="6"/>
  <c r="F65" i="6"/>
  <c r="J64" i="6"/>
  <c r="F64" i="6"/>
  <c r="J63" i="6"/>
  <c r="F63" i="6"/>
  <c r="J62" i="6"/>
  <c r="F62" i="6"/>
  <c r="J61" i="6"/>
  <c r="F61" i="6"/>
  <c r="J60" i="6"/>
  <c r="F60" i="6"/>
  <c r="J59" i="6"/>
  <c r="J70" i="6" s="1"/>
  <c r="J123" i="6" s="1"/>
  <c r="F59" i="6"/>
  <c r="F70" i="6" s="1"/>
  <c r="F123" i="6" s="1"/>
  <c r="J53" i="6"/>
  <c r="F53" i="6"/>
  <c r="J52" i="6"/>
  <c r="F52" i="6"/>
  <c r="J51" i="6"/>
  <c r="F51" i="6"/>
  <c r="J50" i="6"/>
  <c r="F50" i="6"/>
  <c r="J49" i="6"/>
  <c r="F49" i="6"/>
  <c r="J48" i="6"/>
  <c r="F48" i="6"/>
  <c r="J47" i="6"/>
  <c r="F47" i="6"/>
  <c r="J46" i="6"/>
  <c r="F46" i="6"/>
  <c r="J45" i="6"/>
  <c r="F45" i="6"/>
  <c r="J44" i="6"/>
  <c r="F44" i="6"/>
  <c r="F131" i="6" s="1"/>
  <c r="J38" i="6"/>
  <c r="F38" i="6"/>
  <c r="J37" i="6"/>
  <c r="F37" i="6"/>
  <c r="J36" i="6"/>
  <c r="F36" i="6"/>
  <c r="J35" i="6"/>
  <c r="F35" i="6"/>
  <c r="J34" i="6"/>
  <c r="F34" i="6"/>
  <c r="J33" i="6"/>
  <c r="F33" i="6"/>
  <c r="J32" i="6"/>
  <c r="F32" i="6"/>
  <c r="J31" i="6"/>
  <c r="F31" i="6"/>
  <c r="J30" i="6"/>
  <c r="F30" i="6"/>
  <c r="J29" i="6"/>
  <c r="F29" i="6"/>
  <c r="J25" i="6"/>
  <c r="H20" i="6"/>
  <c r="D20" i="6"/>
  <c r="J18" i="6"/>
  <c r="F18" i="6"/>
  <c r="J17" i="6"/>
  <c r="F17" i="6"/>
  <c r="J16" i="6"/>
  <c r="F16" i="6"/>
  <c r="F15" i="6"/>
  <c r="J14" i="6"/>
  <c r="F14" i="6"/>
  <c r="J13" i="6"/>
  <c r="F13" i="6"/>
  <c r="F12" i="6"/>
  <c r="J11" i="6"/>
  <c r="F11" i="6"/>
  <c r="J10" i="6"/>
  <c r="F10" i="6"/>
  <c r="J9" i="6"/>
  <c r="F9" i="6"/>
  <c r="D7" i="6"/>
  <c r="B6" i="6"/>
  <c r="J129" i="6" l="1"/>
  <c r="F129" i="6"/>
  <c r="J55" i="6"/>
  <c r="J122" i="6" s="1"/>
  <c r="F40" i="6"/>
  <c r="J131" i="6"/>
  <c r="J132" i="6"/>
  <c r="F132" i="6"/>
  <c r="J40" i="6"/>
  <c r="F115" i="6"/>
  <c r="F126" i="6" s="1"/>
  <c r="J115" i="6"/>
  <c r="J126" i="6" s="1"/>
  <c r="F55" i="6"/>
  <c r="F122" i="6" s="1"/>
  <c r="F20" i="6"/>
  <c r="J20" i="6"/>
  <c r="K129" i="6" l="1"/>
  <c r="J120" i="6"/>
  <c r="F120" i="6"/>
  <c r="J21" i="6"/>
  <c r="F21" i="6"/>
  <c r="K120" i="6" l="1"/>
  <c r="O120" i="6" s="1"/>
  <c r="M120" i="6" s="1"/>
  <c r="M126" i="6" l="1"/>
  <c r="M125" i="6"/>
  <c r="M124" i="6"/>
  <c r="M123" i="6"/>
  <c r="M122" i="6"/>
  <c r="M127" i="6" l="1"/>
  <c r="F23" i="6" s="1"/>
  <c r="L20" i="6" s="1"/>
  <c r="L21" i="6" s="1"/>
  <c r="L22" i="6" s="1"/>
</calcChain>
</file>

<file path=xl/sharedStrings.xml><?xml version="1.0" encoding="utf-8"?>
<sst xmlns="http://schemas.openxmlformats.org/spreadsheetml/2006/main" count="437" uniqueCount="320">
  <si>
    <t>Oregon Department of Education</t>
  </si>
  <si>
    <t>Download this file for editing access!</t>
  </si>
  <si>
    <t>Office of Finance and Information Technology - School Finance</t>
  </si>
  <si>
    <t>District Name:</t>
  </si>
  <si>
    <t xml:space="preserve">District ID: </t>
  </si>
  <si>
    <t>Date:</t>
  </si>
  <si>
    <t>ADMr:</t>
  </si>
  <si>
    <t>Students in ESL programs:</t>
  </si>
  <si>
    <t>Students in Pregnant and Parenting Programs:</t>
  </si>
  <si>
    <t>IEP Students capped at 11%  of District ADMr:</t>
  </si>
  <si>
    <t>Students on IEP Above 11% of ADMr:</t>
  </si>
  <si>
    <t>Students in Poverty:</t>
  </si>
  <si>
    <t>Students in Foster Care and Neglected/Delinquent:</t>
  </si>
  <si>
    <t>Remote Elementary School Correction:</t>
  </si>
  <si>
    <t>Small High School Correction:</t>
  </si>
  <si>
    <t>Post Graduate Scholars:</t>
  </si>
  <si>
    <t>ADMw:</t>
  </si>
  <si>
    <t>Extended ADMw:</t>
  </si>
  <si>
    <t>Fill the blue cells from your ADMw Breakout Report.</t>
  </si>
  <si>
    <t>Fill the green cells from your District Estimate.</t>
  </si>
  <si>
    <t>You can make changes to any of the blue or green cells to see how changes would impact your SSF Grant.</t>
  </si>
  <si>
    <t>Check the most recent District Estimate to make sure the funding ratio is correct. This is updated when the SSF is rebalanced and it can be found in the General Purpose Grant section of the estimate.</t>
  </si>
  <si>
    <t>2024-25</t>
  </si>
  <si>
    <t>FY26</t>
  </si>
  <si>
    <t>2025-26</t>
  </si>
  <si>
    <t>DISTRICT LEVEL DATA</t>
  </si>
  <si>
    <t>Closed Charter School ADMr:</t>
  </si>
  <si>
    <t>Institutions_Id</t>
  </si>
  <si>
    <t>District</t>
  </si>
  <si>
    <t>Baker SD 5J</t>
  </si>
  <si>
    <t>Huntington SD 16J</t>
  </si>
  <si>
    <t>Burnt River SD 30J</t>
  </si>
  <si>
    <t>Pine Eagle SD 61</t>
  </si>
  <si>
    <t>Monroe SD 1J</t>
  </si>
  <si>
    <t>Alsea SD 7J</t>
  </si>
  <si>
    <t>Philomath SD 17J</t>
  </si>
  <si>
    <t>Corvallis SD 509J</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</si>
  <si>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</si>
  <si>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</si>
  <si>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</si>
  <si>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</si>
  <si>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</si>
  <si>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</si>
  <si>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</si>
  <si>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</si>
  <si>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</si>
  <si>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</si>
  <si>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</si>
  <si>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</si>
  <si>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</si>
  <si>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</si>
  <si>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Knappa SD 4</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</si>
  <si>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</si>
  <si>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</si>
  <si>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</si>
  <si>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</si>
  <si>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</si>
  <si>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</si>
  <si>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</si>
  <si>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</si>
  <si>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</si>
  <si>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</si>
  <si>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</si>
  <si>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SD</t>
  </si>
  <si>
    <t>Central Curry SD 1</t>
  </si>
  <si>
    <t>Port Orford-Langlois SD 2CJ</t>
  </si>
  <si>
    <t>Brookings-Harbor SD 17C</t>
  </si>
  <si>
    <t>Bend-LaPine Administrative SD 1</t>
  </si>
  <si>
    <t>Redmond SD 2J</t>
  </si>
  <si>
    <t>Sisters SD 6</t>
  </si>
  <si>
    <t>Oakland SD 1</t>
  </si>
  <si>
    <t>Douglas County SD 4</t>
  </si>
  <si>
    <t>Glide SD 12</t>
  </si>
  <si>
    <t>Douglas County SD 15</t>
  </si>
  <si>
    <t>South Umpqua SD 19</t>
  </si>
  <si>
    <t>Camas Valley SD 21J</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</si>
  <si>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</si>
  <si>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</si>
  <si>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</si>
  <si>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</si>
  <si>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</si>
  <si>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</si>
  <si>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</si>
  <si>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</si>
  <si>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</si>
  <si>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</si>
  <si>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</si>
  <si>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</si>
  <si>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</si>
  <si>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</si>
  <si>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</si>
  <si>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</si>
  <si>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</si>
  <si>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</si>
  <si>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</si>
  <si>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</si>
  <si>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</si>
  <si>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</si>
  <si>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</si>
  <si>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</si>
  <si>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Union High SD 1J</t>
  </si>
  <si>
    <t>Hood River County SD</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</si>
  <si>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</si>
  <si>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</si>
  <si>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</si>
  <si>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</si>
  <si>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</si>
  <si>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</si>
  <si>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</si>
  <si>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</si>
  <si>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</si>
  <si>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</si>
  <si>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</si>
  <si>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</si>
  <si>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</si>
  <si>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</si>
  <si>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County SD</t>
  </si>
  <si>
    <t>Klamath Falls City Schools</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</si>
  <si>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</si>
  <si>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</si>
  <si>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</si>
  <si>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</si>
  <si>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</si>
  <si>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</si>
  <si>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</si>
  <si>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</si>
  <si>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</si>
  <si>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</si>
  <si>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</si>
  <si>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</si>
  <si>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45J3</t>
  </si>
  <si>
    <t>Bethel SD 52</t>
  </si>
  <si>
    <t>Crow-Applegate-Lorane SD 66</t>
  </si>
  <si>
    <t>McKenzie SD 68</t>
  </si>
  <si>
    <t>Junction City SD 69</t>
  </si>
  <si>
    <t>Lowell SD 71</t>
  </si>
  <si>
    <t>Oakridge SD 76</t>
  </si>
  <si>
    <t>Marcola SD 79J</t>
  </si>
  <si>
    <t>Blachly SD 90</t>
  </si>
  <si>
    <t>Siuslaw SD 97J</t>
  </si>
  <si>
    <t>Lincoln County SD</t>
  </si>
  <si>
    <t>Harrisburg SD 7J</t>
  </si>
  <si>
    <t>Greater Albany Public SD 8J</t>
  </si>
  <si>
    <t>Lebanon Community SD 9</t>
  </si>
  <si>
    <t>Sweet Home SD 55</t>
  </si>
  <si>
    <t>Scio SD 95</t>
  </si>
  <si>
    <t>Santiam Canyon SD 129J</t>
  </si>
  <si>
    <t>Central Linn SD 552</t>
  </si>
  <si>
    <t>Jordan Valley SD 3</t>
  </si>
  <si>
    <t>Ontario SD 8C</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</si>
  <si>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</si>
  <si>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</si>
  <si>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</si>
  <si>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</si>
  <si>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</si>
  <si>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</si>
  <si>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</si>
  <si>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</si>
  <si>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</si>
  <si>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</si>
  <si>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</si>
  <si>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</si>
  <si>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</si>
  <si>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</si>
  <si>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</si>
  <si>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</si>
  <si>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</si>
  <si>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</si>
  <si>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</si>
  <si>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Ione SD R2</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</si>
  <si>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</si>
  <si>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</si>
  <si>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</si>
  <si>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</si>
  <si>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</si>
  <si>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</si>
  <si>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</si>
  <si>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</si>
  <si>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</si>
  <si>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</si>
  <si>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</si>
  <si>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</si>
  <si>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t>
  </si>
  <si>
    <t>Tillamook SD 9</t>
  </si>
  <si>
    <t>Neah-Kah-Nie SD 56</t>
  </si>
  <si>
    <t>Nestucca Valley SD 101J</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</si>
  <si>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</si>
  <si>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</si>
  <si>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</si>
  <si>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</si>
  <si>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</si>
  <si>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</si>
  <si>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</si>
  <si>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</si>
  <si>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</si>
  <si>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</si>
  <si>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</si>
  <si>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</si>
  <si>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</si>
  <si>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</si>
  <si>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</si>
  <si>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</si>
  <si>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</si>
  <si>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Wallowa SD 12</t>
  </si>
  <si>
    <t>Enterprise SD 21</t>
  </si>
  <si>
    <t>Troy SD 54</t>
  </si>
  <si>
    <t>South Wasco County SD 1</t>
  </si>
  <si>
    <t>Dufur SD 29</t>
  </si>
  <si>
    <t>North Wasco County SD 21</t>
  </si>
  <si>
    <t>Hillsboro SD 1J</t>
  </si>
  <si>
    <t>Banks SD 13</t>
  </si>
  <si>
    <t>Forest Grove SD 15</t>
  </si>
  <si>
    <t>Tigard-Tualatin SD 23J</t>
  </si>
  <si>
    <t>Beaverton SD 48J</t>
  </si>
  <si>
    <t>Sherwood SD 88J</t>
  </si>
  <si>
    <t>Gaston SD 511J</t>
  </si>
  <si>
    <t>Spray SD 1</t>
  </si>
  <si>
    <t>Fossil SD 21J</t>
  </si>
  <si>
    <t>Mitchell SD 55</t>
  </si>
  <si>
    <t>Yamhill Carlton SD 1</t>
  </si>
  <si>
    <t>Amity SD 4J</t>
  </si>
  <si>
    <t>Dayton SD 8</t>
  </si>
  <si>
    <t>Newberg SD 29J</t>
  </si>
  <si>
    <t>Willamina SD 30J</t>
  </si>
  <si>
    <t>McMinnville SD 40</t>
  </si>
  <si>
    <t>Sheridan SD 48J</t>
  </si>
  <si>
    <t>Local Revenue</t>
  </si>
  <si>
    <t>Teacher Experience Adjustment</t>
  </si>
  <si>
    <t>Funding ratio</t>
  </si>
  <si>
    <t>Transportation Grant Reimbursement</t>
  </si>
  <si>
    <t>Inst ID</t>
  </si>
  <si>
    <t>Virtual Charter School</t>
  </si>
  <si>
    <t>Fossil Charter School</t>
  </si>
  <si>
    <t>Paisley School</t>
  </si>
  <si>
    <t>West Lane Charter School</t>
  </si>
  <si>
    <t>Clackamas Web Academy</t>
  </si>
  <si>
    <t>Oregon Charter Academy</t>
  </si>
  <si>
    <t>Summit Learning Charter</t>
  </si>
  <si>
    <t>Evergreen Virtual Academy</t>
  </si>
  <si>
    <t>Silvies River Charter School</t>
  </si>
  <si>
    <t>Baker Web Academy</t>
  </si>
  <si>
    <t>Metro East Web Academy</t>
  </si>
  <si>
    <t>Sheridan AllPrep Academy</t>
  </si>
  <si>
    <t>Insight School of Oregon Painted Hills</t>
  </si>
  <si>
    <t>Frontier Charter Academy</t>
  </si>
  <si>
    <t>Cascade Virtual Academy</t>
  </si>
  <si>
    <t>Destinations Career Academy of Oregon</t>
  </si>
  <si>
    <t>TEACH-NW</t>
  </si>
  <si>
    <t>Oregon Family School</t>
  </si>
  <si>
    <t>Willamette Connections Academy</t>
  </si>
  <si>
    <t>Oregon Connections Academy</t>
  </si>
  <si>
    <t>Virtual Preparatory Academy of Oregon</t>
  </si>
  <si>
    <t>Stellar Pines Virtual Academy</t>
  </si>
  <si>
    <t>Jefferson Classical Academy of Oregon</t>
  </si>
  <si>
    <t>Applegate Valley Virtual Academy</t>
  </si>
  <si>
    <t>Charter School Data - NON-VIRTUAL (combine if more than one)</t>
  </si>
  <si>
    <t>Total ADMw:</t>
  </si>
  <si>
    <t>Charter School Data - VIRTUAL</t>
  </si>
  <si>
    <t>Choose Virtual Charter</t>
  </si>
  <si>
    <t>Choose District</t>
  </si>
  <si>
    <t>ADMw</t>
  </si>
  <si>
    <t>Extended ADMw</t>
  </si>
  <si>
    <t>Total</t>
  </si>
  <si>
    <t>ADMr</t>
  </si>
  <si>
    <t>Decision</t>
  </si>
  <si>
    <t>(this box will be deducted from total ADMr)</t>
  </si>
  <si>
    <t>NO</t>
  </si>
  <si>
    <t>District + Non-Charter</t>
  </si>
  <si>
    <t>District and Non-Virtual Charter Data</t>
  </si>
  <si>
    <t>General Purpose Grant*</t>
  </si>
  <si>
    <t>Total Formula Revenue*</t>
  </si>
  <si>
    <t>State School Fund Grant*</t>
  </si>
  <si>
    <t>calculating ADMw and this box will show all 4 decimal places.</t>
  </si>
  <si>
    <t>*If these totals do not match the published estimate, verify the Extended ADMw</t>
  </si>
  <si>
    <t>in the General Purpose Grant box. The SSF System uses 4 decimal places when</t>
  </si>
  <si>
    <t>When estimating changes to your data, note that this is an estimate only.</t>
  </si>
  <si>
    <t xml:space="preserve">Changes to one school district's data will result in changes to the rate per ADMw </t>
  </si>
  <si>
    <t xml:space="preserve">for ALL school districts. </t>
  </si>
  <si>
    <t>ESTIMATOR TOOL INSTRUCTIONS</t>
  </si>
  <si>
    <t>1)</t>
  </si>
  <si>
    <t>2)</t>
  </si>
  <si>
    <t>State School Fund webpage.</t>
  </si>
  <si>
    <t>In cell B5, choose your school district from the dropdown menu.</t>
  </si>
  <si>
    <t>3)</t>
  </si>
  <si>
    <t>4)</t>
  </si>
  <si>
    <t>Pull your districts latest SSF Estimate and ADMw Breakout report from the</t>
  </si>
  <si>
    <t>5)</t>
  </si>
  <si>
    <t>In cells D9 through D18, enter your districts current year data from your ADMw Breakout Report, and in cells H9 though H18, enter the prior years data from the same document.</t>
  </si>
  <si>
    <t>If there are no charter schools in the district, the data in cells L20 through L22 should match the SSF estimate numbers on the estimate used to pull data. There could be</t>
  </si>
  <si>
    <t>a small difference due to rounding if the Extended ADMw in your General Purpose Grant box has more than two numbers after the decimal place.</t>
  </si>
  <si>
    <t>6)</t>
  </si>
  <si>
    <t>7)</t>
  </si>
  <si>
    <t xml:space="preserve">In cells D44 through D53, enter the current year data from the ADMw Breakout report for the Virtual Charter you chose in the dropdown men. In cells H44 through H53, enter the </t>
  </si>
  <si>
    <t>prior years data for the same Virtual Charter Schools.</t>
  </si>
  <si>
    <t>8)</t>
  </si>
  <si>
    <t>If you had a  charter school close in the prior year, enter the final ADMr from the closed charter school in cell H25.</t>
  </si>
  <si>
    <t>If you have virtual charter schools, go to cell C43, and choose your virtual charter school from the dropdown menu. (Use cells C58, C73, C88, &amp; C103 if you have more virtual charters)</t>
  </si>
  <si>
    <t>In cell L15 enter your total Local Revenue from your latest estimate, in cell L16, enter your Teachers Experience Adjustment, in cell L17 enter your Transportation Grant Reimbursement,</t>
  </si>
  <si>
    <t>and in cell L18, enter the funding ratio from the General Purpose Grant box of your estimate. Be sure and include all numbers after the decimal place.</t>
  </si>
  <si>
    <t>In cells D29 through D38, enter the current years data from the ADMw Breakout report for your Non-Virtual charter school. If you have more than one Non-Virtual Charter,</t>
  </si>
  <si>
    <t>combine the data for all charter schools in each cell. (Ex. All charter schools ADMr in cell D29, etc). In cells H29 through H38, enter prior years data for all Non-Virtual Charters.</t>
  </si>
  <si>
    <t>Once all the data is entered, the data in cells L20 through L22 should match the SSF estimate numbers on the estimate used to pull data. There could be</t>
  </si>
  <si>
    <t>Now that you know the estimator tool is working properly, you can change the data in the blue boxes for your distict or charter schools, as well as the green boxes for district data.</t>
  </si>
  <si>
    <t xml:space="preserve">When estimating changes to your data, note that this is an estimate only. Changes to one school district's data will result in changes to the rate per ADMw for ALL school districts. </t>
  </si>
  <si>
    <t>AND REMEMBER:</t>
  </si>
  <si>
    <t>Please contact us if you have any issues or questions on the Estimator Tool.</t>
  </si>
  <si>
    <t>Vanessa Clark</t>
  </si>
  <si>
    <t>State School Fund Program Manager</t>
  </si>
  <si>
    <t>Vanessa.Clark@ode.oregon.gov</t>
  </si>
  <si>
    <t>Jerod Nunn</t>
  </si>
  <si>
    <t>State School Fund Coordinator</t>
  </si>
  <si>
    <t>Jerod.Nunn@od.oregon.gov</t>
  </si>
  <si>
    <t>The School District Estimator Tool was created to help districts project how changes in district data will affect the district's State School Fund Grant.</t>
  </si>
  <si>
    <t>This tool is intended to be used between the final SSF payment of the school year (May payment during the school year) and the May reconciliation payment (May following the end of the school year).</t>
  </si>
  <si>
    <t>Districts with Charter Schools should continue with steps 6-8. Districts with no charter schools, move on to step 9.</t>
  </si>
  <si>
    <t>9)</t>
  </si>
  <si>
    <t xml:space="preserve">When updating data to estimate changes, please keep in mind the following: </t>
  </si>
  <si>
    <t>Data points that are not based on data submitted by the school district: Students in Poverty, Students in Foster Care and Neglected/Delinquent.</t>
  </si>
  <si>
    <t>Data points that are impacted by data submitted by ALL school districts (not able to accurately estimate based off only your data): Students on an IEP Above 11% of ADMr, Teacher Experience Adjustment.</t>
  </si>
  <si>
    <t>Data points that are based on a calculation on Annual ADMr: Remote Elementary School Correction, Small High School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</si>
</sst>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000000"/>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ont>
    <font>
      <sz val="11"/>
      <color theme="1"/>
      <name val="Calibri"/>
    </font>
    <font>
      <b/>
      <sz val="11"/>
      <color theme="1"/>
      <name val="Calibri"/>
      <scheme val="minor"/>
    </font>
    <font>
      <sz val="11"/>
      <color theme="1"/>
      <name val="Calibri"/>
      <scheme val="minor"/>
    </font>
    <font>
      <sz val="11"/>
      <name val="Calibri"/>
    </font>
    <font>
      <b/>
      <sz val="11"/>
      <color theme="1"/>
      <name val="Calibri"/>
      <family val="2"/>
    </font>
    <font>
      <sz val="11"/>
      <color rgb="FFFF0000"/>
      <name val="Calibri"/>
      <family val="2"/>
    </font>
    <font>
      <sz val="11"/>
      <color theme="1"/>
      <name val="Calibri"/>
      <family val="2"/>
    </font>
    <font>
      <b/>
      <sz val="11"/>
      <color rgb="FF0070C0"/>
      <name val="Calibri"/>
      <family val="2"/>
    </font>
    <font>
      <sz val="11"/>
      <color rgb="FFA20000"/>
      <name val="Calibri"/>
      <family val="2"/>
    </font>
    <font>
      <b/>
      <sz val="11"/>
      <color rgb="FFA20000"/>
      <name val="Calibri"/>
      <family val="2"/>
    </font>
    <font>
      <b/>
      <sz val="11"/>
      <color theme="1"/>
      <name val="Calibri"/>
      <family val="2"/>
      <scheme val="minor"/>
    </font>
    <font>
      <b/>
      <sz val="16"/>
      <color theme="1"/>
      <name val="Calibri"/>
      <family val="2"/>
      <scheme val="minor"/>
    </font>
    <font>
      <u/>
      <sz val="11"/>
      <color theme="10"/>
      <name val="Calibri"/>
      <family val="2"/>
      <scheme val="minor"/>
    </font>
    <font>
      <b/>
      <i/>
      <sz val="11"/>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BDD6EE"/>
        <bgColor rgb="FFBDD6EE"/>
      </patternFill>
    </fill>
    <fill>
      <patternFill patternType="solid">
        <fgColor rgb="FFC5E0B3"/>
        <bgColor rgb="FFC5E0B3"/>
      </patternFill>
    </fill>
    <fill>
      <patternFill patternType="solid">
        <fgColor rgb="FFFF99CC"/>
        <bgColor rgb="FFFF99CC"/>
      </patternFill>
    </fill>
    <fill>
      <patternFill patternType="solid">
        <fgColor theme="0" tint="-0.14999847407452621"/>
        <bgColor indexed="64"/>
      </patternFill>
    </fill>
  </fills>
  <borders count="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indexed="64"/>
      </top>
      <bottom style="double">
        <color indexed="64"/>
      </bottom>
      <diagonal/>
    </border>
  </borders>
  <cellStyleXfs count="2">
    <xf numFmtId="0" fontId="0" fillId="0" borderId="0"/>
    <xf numFmtId="0" fontId="17" fillId="0" borderId="0" applyNumberFormat="0" applyFill="0" applyBorder="0" applyAlignment="0" applyProtection="0"/>
  </cellStyleXfs>
  <cellXfs count="49">
    <xf numFmtId="0" fontId="0" fillId="0" borderId="0" xfId="0"/>
    <xf numFmtId="0" fontId="4" fillId="0" borderId="0" xfId="0" applyFont="1" applyAlignment="1">
      <alignment horizontal="left"/>
    </xf>
    <xf numFmtId="0" fontId="5" fillId="0" borderId="0" xfId="0" applyFont="1" applyAlignment="1">
      <alignment horizontal="right"/>
    </xf>
    <xf numFmtId="0" fontId="6" fillId="2" borderId="0" xfId="0" applyFont="1" applyFill="1"/>
    <xf numFmtId="43" fontId="5" fillId="2" borderId="0" xfId="0" applyNumberFormat="1" applyFont="1" applyFill="1"/>
    <xf numFmtId="0" fontId="7" fillId="2" borderId="0" xfId="0" applyFont="1" applyFill="1"/>
    <xf numFmtId="0" fontId="5" fillId="0" borderId="0" xfId="0" applyFont="1" applyAlignment="1">
      <alignment horizontal="left"/>
    </xf>
    <xf numFmtId="43" fontId="5" fillId="0" borderId="0" xfId="0" applyNumberFormat="1" applyFont="1"/>
    <xf numFmtId="0" fontId="4" fillId="0" borderId="0" xfId="0" applyFont="1"/>
    <xf numFmtId="14" fontId="5" fillId="0" borderId="0" xfId="0" applyNumberFormat="1" applyFont="1"/>
    <xf numFmtId="0" fontId="5" fillId="3" borderId="4" xfId="0" applyFont="1" applyFill="1" applyBorder="1"/>
    <xf numFmtId="0" fontId="5" fillId="4" borderId="5" xfId="0" applyFont="1" applyFill="1" applyBorder="1"/>
    <xf numFmtId="43" fontId="5" fillId="0" borderId="5" xfId="0" applyNumberFormat="1" applyFont="1" applyBorder="1"/>
    <xf numFmtId="43" fontId="5" fillId="0" borderId="0" xfId="0" applyNumberFormat="1" applyFont="1" applyAlignment="1">
      <alignment horizontal="right"/>
    </xf>
    <xf numFmtId="44" fontId="5" fillId="5" borderId="4" xfId="0" applyNumberFormat="1" applyFont="1" applyFill="1" applyBorder="1"/>
    <xf numFmtId="0" fontId="5" fillId="4" borderId="4" xfId="0" applyFont="1" applyFill="1" applyBorder="1"/>
    <xf numFmtId="0" fontId="7" fillId="0" borderId="0" xfId="0" applyFont="1"/>
    <xf numFmtId="0" fontId="5" fillId="5" borderId="4" xfId="0" applyFont="1" applyFill="1" applyBorder="1"/>
    <xf numFmtId="0" fontId="5" fillId="6" borderId="4" xfId="0" applyFont="1" applyFill="1" applyBorder="1"/>
    <xf numFmtId="164" fontId="5" fillId="6" borderId="4" xfId="0" applyNumberFormat="1" applyFont="1" applyFill="1" applyBorder="1"/>
    <xf numFmtId="44" fontId="5" fillId="0" borderId="0" xfId="0" applyNumberFormat="1" applyFont="1"/>
    <xf numFmtId="0" fontId="9" fillId="0" borderId="0" xfId="0" applyFont="1" applyAlignment="1">
      <alignment horizontal="left"/>
    </xf>
    <xf numFmtId="0" fontId="10" fillId="0" borderId="0" xfId="0" applyFont="1" applyAlignment="1">
      <alignment horizontal="right"/>
    </xf>
    <xf numFmtId="43" fontId="0" fillId="0" borderId="0" xfId="0" applyNumberFormat="1"/>
    <xf numFmtId="0" fontId="12" fillId="0" borderId="0" xfId="0" applyFont="1"/>
    <xf numFmtId="0" fontId="9" fillId="0" borderId="0" xfId="0" applyFont="1" applyAlignment="1">
      <alignment horizontal="right"/>
    </xf>
    <xf numFmtId="0" fontId="12" fillId="0" borderId="0" xfId="0" applyFont="1" applyAlignment="1">
      <alignment horizontal="right"/>
    </xf>
    <xf numFmtId="43" fontId="11" fillId="0" borderId="0" xfId="0" applyNumberFormat="1" applyFont="1" applyAlignment="1">
      <alignment horizontal="center"/>
    </xf>
    <xf numFmtId="0" fontId="3" fillId="0" borderId="0" xfId="0" applyFont="1"/>
    <xf numFmtId="43" fontId="0" fillId="0" borderId="6" xfId="0" applyNumberFormat="1" applyBorder="1"/>
    <xf numFmtId="0" fontId="3" fillId="0" borderId="6" xfId="0" applyFont="1" applyBorder="1" applyAlignment="1">
      <alignment horizontal="right"/>
    </xf>
    <xf numFmtId="0" fontId="0" fillId="0" borderId="0" xfId="0" applyAlignment="1">
      <alignment horizontal="center"/>
    </xf>
    <xf numFmtId="0" fontId="0" fillId="0" borderId="0" xfId="0" quotePrefix="1"/>
    <xf numFmtId="0" fontId="0" fillId="7" borderId="0" xfId="0" applyFill="1" applyAlignment="1">
      <alignment horizontal="center"/>
    </xf>
    <xf numFmtId="0" fontId="13" fillId="0" borderId="0" xfId="0" applyFont="1" applyAlignment="1">
      <alignment horizontal="left"/>
    </xf>
    <xf numFmtId="0" fontId="14" fillId="0" borderId="0" xfId="0" applyFont="1" applyAlignment="1">
      <alignment horizontal="right"/>
    </xf>
    <xf numFmtId="0" fontId="15" fillId="0" borderId="0" xfId="0" applyFont="1"/>
    <xf numFmtId="0" fontId="16" fillId="0" borderId="0" xfId="0" applyFont="1"/>
    <xf numFmtId="0" fontId="2" fillId="0" borderId="0" xfId="0" applyFont="1"/>
    <xf numFmtId="0" fontId="17" fillId="0" borderId="0" xfId="1"/>
    <xf numFmtId="0" fontId="18" fillId="0" borderId="0" xfId="0" applyFont="1"/>
    <xf numFmtId="0" fontId="11" fillId="0" borderId="0" xfId="0" applyFont="1" applyAlignment="1">
      <alignment horizontal="left"/>
    </xf>
    <xf numFmtId="0" fontId="19" fillId="0" borderId="0" xfId="0" applyFont="1"/>
    <xf numFmtId="0" fontId="5" fillId="3" borderId="1" xfId="0" applyFont="1" applyFill="1" applyBorder="1" applyAlignment="1">
      <alignment horizontal="center"/>
    </xf>
    <xf numFmtId="0" fontId="8" fillId="0" borderId="2" xfId="0" applyFont="1" applyBorder="1"/>
    <xf numFmtId="0" fontId="8" fillId="0" borderId="3" xfId="0" applyFont="1" applyBorder="1"/>
    <xf numFmtId="0" fontId="5" fillId="0" borderId="0" xfId="0" applyFont="1" applyAlignment="1">
      <alignment wrapText="1"/>
    </xf>
    <xf numFmtId="0" fontId="0" fillId="0" borderId="0" xfId="0"/>
    <xf numFmtId="0" fontId="1" fillId="0" borderId="0" xfId="0" applyFont="1"/>
  </cellXfs>
  <cellStyles count="2">
    <cellStyle name="Hyperlink" xfId="1" builtinId="8"/>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579120</xdr:colOff>
      <xdr:row>26</xdr:row>
      <xdr:rowOff>30480</xdr:rowOff>
    </xdr:from>
    <xdr:to>
      <xdr:col>22</xdr:col>
      <xdr:colOff>53964</xdr:colOff>
      <xdr:row>30</xdr:row>
      <xdr:rowOff>129609</xdr:rowOff>
    </xdr:to>
    <xdr:pic>
      <xdr:nvPicPr>
        <xdr:cNvPr id="4" name="Picture 3" descr="This is the General Purpose Grant calculation showing more than 4 decimal places in extended ADMw.">
          <a:extLst>
            <a:ext uri="{FF2B5EF4-FFF2-40B4-BE49-F238E27FC236}">
              <a16:creationId xmlns:a16="http://schemas.microsoft.com/office/drawing/2014/main" id="{7F659128-39D2-4162-48C0-D24476E4BE83}"/>
            </a:ext>
          </a:extLst>
        </xdr:cNvPr>
        <xdr:cNvPicPr>
          <a:picLocks noChangeAspect="1"/>
        </xdr:cNvPicPr>
      </xdr:nvPicPr>
      <xdr:blipFill>
        <a:blip xmlns:r="http://schemas.openxmlformats.org/officeDocument/2006/relationships" r:embed="rId1"/>
        <a:stretch>
          <a:fillRect/>
        </a:stretch>
      </xdr:blipFill>
      <xdr:spPr>
        <a:xfrm>
          <a:off x="9843770" y="4653280"/>
          <a:ext cx="7323444" cy="8103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rod.Nunn@od.oregon.gov" TargetMode="External"/><Relationship Id="rId2" Type="http://schemas.openxmlformats.org/officeDocument/2006/relationships/hyperlink" Target="mailto:Vanessa.Clark@ode.oregon.gov" TargetMode="External"/><Relationship Id="rId1" Type="http://schemas.openxmlformats.org/officeDocument/2006/relationships/hyperlink" Target="https://www.oregon.gov/ode/schools-and-districts/grants/Pages/School-District-and-ESD-payment-Statements.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C4DB-F3DB-4E5A-BC6A-7867909DC6DE}">
  <dimension ref="A1:I50"/>
  <sheetViews>
    <sheetView tabSelected="1" workbookViewId="0">
      <selection activeCell="A5" sqref="A5"/>
    </sheetView>
  </sheetViews>
  <sheetFormatPr defaultRowHeight="14.5" x14ac:dyDescent="0.35"/>
  <cols>
    <col min="1" max="1" width="3.81640625" customWidth="1"/>
    <col min="6" max="6" width="8.90625" customWidth="1"/>
    <col min="8" max="8" width="9.90625" customWidth="1"/>
  </cols>
  <sheetData>
    <row r="1" spans="1:9" ht="21" x14ac:dyDescent="0.5">
      <c r="A1" s="37" t="s">
        <v>278</v>
      </c>
    </row>
    <row r="3" spans="1:9" x14ac:dyDescent="0.35">
      <c r="A3" s="40" t="s">
        <v>312</v>
      </c>
    </row>
    <row r="4" spans="1:9" x14ac:dyDescent="0.35">
      <c r="A4" s="40" t="s">
        <v>313</v>
      </c>
    </row>
    <row r="5" spans="1:9" x14ac:dyDescent="0.35">
      <c r="A5" s="40"/>
    </row>
    <row r="6" spans="1:9" x14ac:dyDescent="0.35">
      <c r="A6" s="38" t="s">
        <v>279</v>
      </c>
      <c r="B6" s="38" t="s">
        <v>285</v>
      </c>
      <c r="I6" s="39" t="s">
        <v>281</v>
      </c>
    </row>
    <row r="8" spans="1:9" x14ac:dyDescent="0.35">
      <c r="A8" s="38" t="s">
        <v>280</v>
      </c>
      <c r="B8" s="38" t="s">
        <v>282</v>
      </c>
    </row>
    <row r="10" spans="1:9" x14ac:dyDescent="0.35">
      <c r="A10" s="38" t="s">
        <v>283</v>
      </c>
      <c r="B10" s="38" t="s">
        <v>296</v>
      </c>
    </row>
    <row r="12" spans="1:9" x14ac:dyDescent="0.35">
      <c r="A12" s="38" t="s">
        <v>284</v>
      </c>
      <c r="B12" s="38" t="s">
        <v>297</v>
      </c>
    </row>
    <row r="13" spans="1:9" x14ac:dyDescent="0.35">
      <c r="B13" s="38" t="s">
        <v>298</v>
      </c>
    </row>
    <row r="15" spans="1:9" x14ac:dyDescent="0.35">
      <c r="A15" t="s">
        <v>286</v>
      </c>
      <c r="B15" t="s">
        <v>287</v>
      </c>
    </row>
    <row r="17" spans="1:2" x14ac:dyDescent="0.35">
      <c r="B17" s="36" t="s">
        <v>288</v>
      </c>
    </row>
    <row r="18" spans="1:2" x14ac:dyDescent="0.35">
      <c r="B18" s="36" t="s">
        <v>289</v>
      </c>
    </row>
    <row r="20" spans="1:2" x14ac:dyDescent="0.35">
      <c r="B20" s="36" t="s">
        <v>314</v>
      </c>
    </row>
    <row r="22" spans="1:2" x14ac:dyDescent="0.35">
      <c r="A22" s="38" t="s">
        <v>290</v>
      </c>
      <c r="B22" s="38" t="s">
        <v>295</v>
      </c>
    </row>
    <row r="24" spans="1:2" x14ac:dyDescent="0.35">
      <c r="A24" s="38" t="s">
        <v>291</v>
      </c>
      <c r="B24" s="38" t="s">
        <v>299</v>
      </c>
    </row>
    <row r="25" spans="1:2" x14ac:dyDescent="0.35">
      <c r="B25" s="38" t="s">
        <v>300</v>
      </c>
    </row>
    <row r="27" spans="1:2" x14ac:dyDescent="0.35">
      <c r="A27" s="38" t="s">
        <v>294</v>
      </c>
      <c r="B27" s="38" t="s">
        <v>292</v>
      </c>
    </row>
    <row r="28" spans="1:2" x14ac:dyDescent="0.35">
      <c r="B28" s="38" t="s">
        <v>293</v>
      </c>
    </row>
    <row r="30" spans="1:2" x14ac:dyDescent="0.35">
      <c r="B30" s="36" t="s">
        <v>301</v>
      </c>
    </row>
    <row r="31" spans="1:2" x14ac:dyDescent="0.35">
      <c r="B31" s="36" t="s">
        <v>289</v>
      </c>
    </row>
    <row r="33" spans="1:5" x14ac:dyDescent="0.35">
      <c r="A33" s="48" t="s">
        <v>315</v>
      </c>
      <c r="B33" t="s">
        <v>302</v>
      </c>
    </row>
    <row r="34" spans="1:5" x14ac:dyDescent="0.35">
      <c r="A34" s="48"/>
      <c r="B34" s="48" t="s">
        <v>316</v>
      </c>
    </row>
    <row r="35" spans="1:5" x14ac:dyDescent="0.35">
      <c r="A35" s="48"/>
      <c r="C35" s="48" t="s">
        <v>317</v>
      </c>
    </row>
    <row r="36" spans="1:5" x14ac:dyDescent="0.35">
      <c r="C36" s="48" t="s">
        <v>318</v>
      </c>
    </row>
    <row r="37" spans="1:5" x14ac:dyDescent="0.35">
      <c r="B37" s="41"/>
      <c r="C37" s="48" t="s">
        <v>319</v>
      </c>
    </row>
    <row r="38" spans="1:5" x14ac:dyDescent="0.35">
      <c r="E38" s="2"/>
    </row>
    <row r="39" spans="1:5" x14ac:dyDescent="0.35">
      <c r="B39" s="42" t="s">
        <v>304</v>
      </c>
      <c r="E39" s="2"/>
    </row>
    <row r="40" spans="1:5" x14ac:dyDescent="0.35">
      <c r="B40" s="36" t="s">
        <v>303</v>
      </c>
    </row>
    <row r="41" spans="1:5" x14ac:dyDescent="0.35">
      <c r="B41" s="36"/>
    </row>
    <row r="42" spans="1:5" x14ac:dyDescent="0.35">
      <c r="B42" s="38" t="s">
        <v>305</v>
      </c>
    </row>
    <row r="44" spans="1:5" x14ac:dyDescent="0.35">
      <c r="B44" s="38" t="s">
        <v>306</v>
      </c>
    </row>
    <row r="45" spans="1:5" x14ac:dyDescent="0.35">
      <c r="B45" s="38" t="s">
        <v>307</v>
      </c>
    </row>
    <row r="46" spans="1:5" x14ac:dyDescent="0.35">
      <c r="B46" s="39" t="s">
        <v>308</v>
      </c>
    </row>
    <row r="48" spans="1:5" x14ac:dyDescent="0.35">
      <c r="B48" s="38" t="s">
        <v>309</v>
      </c>
    </row>
    <row r="49" spans="2:2" x14ac:dyDescent="0.35">
      <c r="B49" s="38" t="s">
        <v>310</v>
      </c>
    </row>
    <row r="50" spans="2:2" x14ac:dyDescent="0.35">
      <c r="B50" s="39" t="s">
        <v>311</v>
      </c>
    </row>
  </sheetData>
  <hyperlinks>
    <hyperlink ref="I6" r:id="rId1" xr:uid="{31C877AA-E41D-455E-8951-1AB84A561F96}"/>
    <hyperlink ref="B46" r:id="rId2" xr:uid="{334E0B88-6ABA-49DA-A120-6D810369EFB3}"/>
    <hyperlink ref="B50" r:id="rId3" xr:uid="{8CEB0245-291B-4BEC-9B3B-38541F5C6C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610EC-36D4-43BC-9FE8-9D7A7F040DAF}">
  <dimension ref="A1:U1025"/>
  <sheetViews>
    <sheetView workbookViewId="0">
      <pane ySplit="6" topLeftCell="A7" activePane="bottomLeft" state="frozen"/>
      <selection pane="bottomLeft" activeCell="L22" sqref="L22"/>
    </sheetView>
  </sheetViews>
  <sheetFormatPr defaultColWidth="14.453125" defaultRowHeight="15" customHeight="1" x14ac:dyDescent="0.35"/>
  <cols>
    <col min="1" max="1" width="12.36328125" customWidth="1"/>
    <col min="2" max="2" width="8.6328125" customWidth="1"/>
    <col min="3" max="3" width="41.36328125" customWidth="1"/>
    <col min="4" max="4" width="16.36328125" customWidth="1"/>
    <col min="5" max="5" width="9.08984375" customWidth="1"/>
    <col min="6" max="6" width="11.08984375" customWidth="1"/>
    <col min="7" max="7" width="2.6328125" customWidth="1"/>
    <col min="8" max="8" width="11.90625" customWidth="1"/>
    <col min="9" max="9" width="8.6328125" customWidth="1"/>
    <col min="10" max="10" width="10.54296875" customWidth="1"/>
    <col min="11" max="11" width="8.6328125" customWidth="1"/>
    <col min="12" max="12" width="15.6328125" customWidth="1"/>
    <col min="13" max="13" width="10.36328125" customWidth="1"/>
    <col min="14" max="26" width="8.6328125" customWidth="1"/>
  </cols>
  <sheetData>
    <row r="1" spans="1:21" ht="14.25" customHeight="1" x14ac:dyDescent="0.35">
      <c r="A1" s="1" t="s">
        <v>0</v>
      </c>
      <c r="C1" s="2"/>
      <c r="D1" s="3" t="s">
        <v>1</v>
      </c>
      <c r="E1" s="4"/>
      <c r="F1" s="5"/>
      <c r="L1" s="36" t="s">
        <v>275</v>
      </c>
    </row>
    <row r="2" spans="1:21" ht="14.25" customHeight="1" x14ac:dyDescent="0.35">
      <c r="A2" s="6" t="s">
        <v>2</v>
      </c>
      <c r="C2" s="2"/>
      <c r="E2" s="7"/>
      <c r="L2" s="36" t="s">
        <v>276</v>
      </c>
    </row>
    <row r="3" spans="1:21" ht="14.25" customHeight="1" x14ac:dyDescent="0.35">
      <c r="A3" s="2"/>
      <c r="C3" s="2"/>
      <c r="E3" s="7"/>
      <c r="L3" s="36" t="s">
        <v>277</v>
      </c>
    </row>
    <row r="4" spans="1:21" ht="14.25" customHeight="1" thickBot="1" x14ac:dyDescent="0.4">
      <c r="A4" s="2"/>
      <c r="C4" s="2"/>
      <c r="E4" s="7"/>
    </row>
    <row r="5" spans="1:21" ht="14.25" customHeight="1" thickBot="1" x14ac:dyDescent="0.4">
      <c r="A5" s="2" t="s">
        <v>3</v>
      </c>
      <c r="B5" s="8" t="s">
        <v>259</v>
      </c>
      <c r="C5" s="2"/>
      <c r="D5" s="43" t="s">
        <v>23</v>
      </c>
      <c r="E5" s="44"/>
      <c r="F5" s="44"/>
      <c r="G5" s="44"/>
      <c r="H5" s="44"/>
      <c r="I5" s="44"/>
      <c r="J5" s="45"/>
    </row>
    <row r="6" spans="1:21" ht="14.25" customHeight="1" x14ac:dyDescent="0.35">
      <c r="A6" s="2" t="s">
        <v>4</v>
      </c>
      <c r="B6" s="1">
        <f>VLOOKUP(B5,Districts,2,FALSE)</f>
        <v>0</v>
      </c>
      <c r="C6" s="2"/>
      <c r="E6" s="7"/>
    </row>
    <row r="7" spans="1:21" ht="14.25" customHeight="1" x14ac:dyDescent="0.35">
      <c r="A7" s="2"/>
      <c r="C7" s="2" t="s">
        <v>5</v>
      </c>
      <c r="D7" s="9">
        <f ca="1">TODAY()</f>
        <v>46048</v>
      </c>
      <c r="E7" s="7"/>
      <c r="F7" s="10" t="s">
        <v>24</v>
      </c>
      <c r="I7" s="7"/>
      <c r="J7" s="10" t="s">
        <v>22</v>
      </c>
    </row>
    <row r="8" spans="1:21" ht="14.25" customHeight="1" x14ac:dyDescent="0.35">
      <c r="A8" s="2"/>
      <c r="C8" s="21" t="s">
        <v>25</v>
      </c>
      <c r="E8" s="7"/>
      <c r="I8" s="7"/>
      <c r="L8" s="15"/>
      <c r="M8" s="16" t="s">
        <v>18</v>
      </c>
    </row>
    <row r="9" spans="1:21" ht="14.25" customHeight="1" x14ac:dyDescent="0.35">
      <c r="A9" s="2"/>
      <c r="C9" s="2" t="s">
        <v>6</v>
      </c>
      <c r="D9" s="11"/>
      <c r="E9" s="12">
        <v>1</v>
      </c>
      <c r="F9" s="12">
        <f t="shared" ref="F9:F18" si="0">D9*E9</f>
        <v>0</v>
      </c>
      <c r="H9" s="11"/>
      <c r="I9" s="12">
        <v>1</v>
      </c>
      <c r="J9" s="12">
        <f>ROUND(H9*I9,2)</f>
        <v>0</v>
      </c>
      <c r="L9" s="17"/>
      <c r="M9" s="16" t="s">
        <v>19</v>
      </c>
    </row>
    <row r="10" spans="1:21" ht="14.25" customHeight="1" x14ac:dyDescent="0.35">
      <c r="A10" s="2"/>
      <c r="C10" s="2" t="s">
        <v>7</v>
      </c>
      <c r="D10" s="11"/>
      <c r="E10" s="12">
        <v>0.5</v>
      </c>
      <c r="F10" s="12">
        <f t="shared" si="0"/>
        <v>0</v>
      </c>
      <c r="H10" s="11"/>
      <c r="I10" s="12">
        <v>0.5</v>
      </c>
      <c r="J10" s="12">
        <f t="shared" ref="J10:J18" si="1">ROUND(H10*I10,2)</f>
        <v>0</v>
      </c>
      <c r="L10" s="16" t="s">
        <v>20</v>
      </c>
    </row>
    <row r="11" spans="1:21" ht="14.25" customHeight="1" x14ac:dyDescent="0.35">
      <c r="A11" s="2"/>
      <c r="C11" s="2" t="s">
        <v>8</v>
      </c>
      <c r="D11" s="11"/>
      <c r="E11" s="12">
        <v>1</v>
      </c>
      <c r="F11" s="12">
        <f t="shared" si="0"/>
        <v>0</v>
      </c>
      <c r="H11" s="11"/>
      <c r="I11" s="12">
        <v>1</v>
      </c>
      <c r="J11" s="12">
        <f t="shared" si="1"/>
        <v>0</v>
      </c>
      <c r="L11" s="18"/>
      <c r="M11" s="46" t="s">
        <v>21</v>
      </c>
      <c r="N11" s="47"/>
      <c r="O11" s="47"/>
      <c r="P11" s="47"/>
      <c r="Q11" s="47"/>
      <c r="R11" s="47"/>
      <c r="S11" s="47"/>
      <c r="T11" s="47"/>
      <c r="U11" s="47"/>
    </row>
    <row r="12" spans="1:21" ht="14.25" customHeight="1" x14ac:dyDescent="0.35">
      <c r="A12" s="2"/>
      <c r="C12" s="2" t="s">
        <v>9</v>
      </c>
      <c r="D12" s="11"/>
      <c r="E12" s="12">
        <v>1</v>
      </c>
      <c r="F12" s="12">
        <f t="shared" si="0"/>
        <v>0</v>
      </c>
      <c r="H12" s="11"/>
      <c r="I12" s="12">
        <v>1</v>
      </c>
      <c r="J12" s="12">
        <f t="shared" si="1"/>
        <v>0</v>
      </c>
      <c r="M12" s="47"/>
      <c r="N12" s="47"/>
      <c r="O12" s="47"/>
      <c r="P12" s="47"/>
      <c r="Q12" s="47"/>
      <c r="R12" s="47"/>
      <c r="S12" s="47"/>
      <c r="T12" s="47"/>
      <c r="U12" s="47"/>
    </row>
    <row r="13" spans="1:21" ht="14.25" customHeight="1" x14ac:dyDescent="0.35">
      <c r="A13" s="2"/>
      <c r="C13" s="2" t="s">
        <v>10</v>
      </c>
      <c r="D13" s="11"/>
      <c r="E13" s="12">
        <v>1</v>
      </c>
      <c r="F13" s="12">
        <f t="shared" si="0"/>
        <v>0</v>
      </c>
      <c r="H13" s="11"/>
      <c r="I13" s="12">
        <v>1</v>
      </c>
      <c r="J13" s="12">
        <f t="shared" si="1"/>
        <v>0</v>
      </c>
      <c r="M13" s="47"/>
      <c r="N13" s="47"/>
      <c r="O13" s="47"/>
      <c r="P13" s="47"/>
      <c r="Q13" s="47"/>
      <c r="R13" s="47"/>
      <c r="S13" s="47"/>
      <c r="T13" s="47"/>
      <c r="U13" s="47"/>
    </row>
    <row r="14" spans="1:21" ht="14.25" customHeight="1" x14ac:dyDescent="0.35">
      <c r="A14" s="2"/>
      <c r="C14" s="2" t="s">
        <v>11</v>
      </c>
      <c r="D14" s="11"/>
      <c r="E14" s="12">
        <v>0.25</v>
      </c>
      <c r="F14" s="12">
        <f t="shared" si="0"/>
        <v>0</v>
      </c>
      <c r="H14" s="11"/>
      <c r="I14" s="12">
        <v>0.25</v>
      </c>
      <c r="J14" s="12">
        <f t="shared" si="1"/>
        <v>0</v>
      </c>
    </row>
    <row r="15" spans="1:21" ht="14.25" customHeight="1" x14ac:dyDescent="0.35">
      <c r="A15" s="2"/>
      <c r="C15" s="2" t="s">
        <v>12</v>
      </c>
      <c r="D15" s="11"/>
      <c r="E15" s="12">
        <v>0.25</v>
      </c>
      <c r="F15" s="12">
        <f t="shared" si="0"/>
        <v>0</v>
      </c>
      <c r="H15" s="11"/>
      <c r="I15" s="12">
        <v>0.25</v>
      </c>
      <c r="J15" s="12">
        <f t="shared" si="1"/>
        <v>0</v>
      </c>
      <c r="L15" s="14"/>
      <c r="M15" s="6" t="s">
        <v>226</v>
      </c>
    </row>
    <row r="16" spans="1:21" ht="14.25" customHeight="1" x14ac:dyDescent="0.35">
      <c r="A16" s="2"/>
      <c r="C16" s="2" t="s">
        <v>13</v>
      </c>
      <c r="D16" s="11"/>
      <c r="E16" s="12">
        <v>1</v>
      </c>
      <c r="F16" s="12">
        <f t="shared" si="0"/>
        <v>0</v>
      </c>
      <c r="H16" s="11"/>
      <c r="I16" s="12">
        <v>1</v>
      </c>
      <c r="J16" s="12">
        <f t="shared" si="1"/>
        <v>0</v>
      </c>
      <c r="L16" s="17"/>
      <c r="M16" s="6" t="s">
        <v>227</v>
      </c>
    </row>
    <row r="17" spans="1:13" ht="14.25" customHeight="1" x14ac:dyDescent="0.35">
      <c r="A17" s="2"/>
      <c r="C17" s="2" t="s">
        <v>14</v>
      </c>
      <c r="D17" s="11"/>
      <c r="E17" s="12">
        <v>1</v>
      </c>
      <c r="F17" s="12">
        <f t="shared" si="0"/>
        <v>0</v>
      </c>
      <c r="H17" s="11"/>
      <c r="I17" s="12">
        <v>1</v>
      </c>
      <c r="J17" s="12">
        <f t="shared" si="1"/>
        <v>0</v>
      </c>
      <c r="L17" s="14"/>
      <c r="M17" s="6" t="s">
        <v>229</v>
      </c>
    </row>
    <row r="18" spans="1:13" ht="14.25" customHeight="1" x14ac:dyDescent="0.35">
      <c r="A18" s="2"/>
      <c r="C18" s="2" t="s">
        <v>15</v>
      </c>
      <c r="D18" s="11"/>
      <c r="E18" s="12">
        <v>-0.25</v>
      </c>
      <c r="F18" s="12">
        <f t="shared" si="0"/>
        <v>0</v>
      </c>
      <c r="H18" s="11"/>
      <c r="I18" s="12">
        <v>-0.25</v>
      </c>
      <c r="J18" s="12">
        <f t="shared" si="1"/>
        <v>0</v>
      </c>
      <c r="L18" s="19">
        <v>2.3373180123799999</v>
      </c>
      <c r="M18" s="6" t="s">
        <v>228</v>
      </c>
    </row>
    <row r="19" spans="1:13" ht="14.25" customHeight="1" x14ac:dyDescent="0.35">
      <c r="A19" s="2"/>
      <c r="C19" s="2"/>
      <c r="E19" s="7"/>
      <c r="I19" s="7"/>
      <c r="M19" s="6"/>
    </row>
    <row r="20" spans="1:13" ht="14.25" customHeight="1" x14ac:dyDescent="0.35">
      <c r="A20" s="2"/>
      <c r="C20" s="2"/>
      <c r="D20" s="2" t="str">
        <f>F7</f>
        <v>2025-26</v>
      </c>
      <c r="E20" s="13" t="s">
        <v>16</v>
      </c>
      <c r="F20" s="7">
        <f>SUM(F9:F19)</f>
        <v>0</v>
      </c>
      <c r="H20" s="2" t="str">
        <f>J7</f>
        <v>2024-25</v>
      </c>
      <c r="I20" s="13" t="s">
        <v>16</v>
      </c>
      <c r="J20" s="7">
        <f>SUM(J9:J19)</f>
        <v>0</v>
      </c>
      <c r="L20" s="20">
        <f>(((L16*25)+4500)*F23)*L18</f>
        <v>0</v>
      </c>
      <c r="M20" s="6" t="s">
        <v>269</v>
      </c>
    </row>
    <row r="21" spans="1:13" ht="14.25" customHeight="1" x14ac:dyDescent="0.35">
      <c r="A21" s="2"/>
      <c r="C21" s="2"/>
      <c r="E21" s="13" t="s">
        <v>256</v>
      </c>
      <c r="F21" s="23">
        <f>F20+F40+F55+F70+F85+F100+F115</f>
        <v>0</v>
      </c>
      <c r="I21" s="13" t="s">
        <v>256</v>
      </c>
      <c r="J21" s="23">
        <f>J20-J25+J40+J55+J70+J85+J100+J115</f>
        <v>0</v>
      </c>
      <c r="L21" s="20">
        <f>L20+L17</f>
        <v>0</v>
      </c>
      <c r="M21" s="6" t="s">
        <v>270</v>
      </c>
    </row>
    <row r="22" spans="1:13" ht="14.25" customHeight="1" x14ac:dyDescent="0.35">
      <c r="A22" s="2"/>
      <c r="E22" s="7"/>
      <c r="L22" s="20">
        <f>L21-L15</f>
        <v>0</v>
      </c>
      <c r="M22" s="6" t="s">
        <v>271</v>
      </c>
    </row>
    <row r="23" spans="1:13" ht="14.25" customHeight="1" x14ac:dyDescent="0.35">
      <c r="A23" s="2"/>
      <c r="E23" s="2" t="s">
        <v>17</v>
      </c>
      <c r="F23" s="7">
        <f>M127</f>
        <v>0</v>
      </c>
      <c r="L23" s="20"/>
      <c r="M23" s="6"/>
    </row>
    <row r="24" spans="1:13" ht="14.25" customHeight="1" x14ac:dyDescent="0.35">
      <c r="A24" s="2"/>
      <c r="C24" s="2"/>
      <c r="E24" s="7"/>
      <c r="L24" t="s">
        <v>273</v>
      </c>
    </row>
    <row r="25" spans="1:13" ht="14.25" customHeight="1" x14ac:dyDescent="0.35">
      <c r="A25" s="2"/>
      <c r="C25" s="35" t="s">
        <v>26</v>
      </c>
      <c r="D25" s="34" t="s">
        <v>265</v>
      </c>
      <c r="H25" s="11">
        <v>0</v>
      </c>
      <c r="I25" s="12">
        <v>1</v>
      </c>
      <c r="J25" s="12">
        <f t="shared" ref="J25" si="2">H25*I25</f>
        <v>0</v>
      </c>
      <c r="L25" t="s">
        <v>274</v>
      </c>
    </row>
    <row r="26" spans="1:13" ht="14.25" customHeight="1" x14ac:dyDescent="0.35">
      <c r="A26" s="2"/>
      <c r="C26" s="22"/>
      <c r="E26" s="7"/>
      <c r="L26" t="s">
        <v>272</v>
      </c>
    </row>
    <row r="27" spans="1:13" ht="14.25" customHeight="1" x14ac:dyDescent="0.35">
      <c r="A27" s="2"/>
      <c r="C27" s="2"/>
      <c r="E27" s="7"/>
    </row>
    <row r="28" spans="1:13" ht="14.25" customHeight="1" x14ac:dyDescent="0.35">
      <c r="A28" s="2"/>
      <c r="C28" s="21" t="s">
        <v>255</v>
      </c>
      <c r="E28" s="7"/>
      <c r="I28" s="7"/>
    </row>
    <row r="29" spans="1:13" ht="14.25" customHeight="1" x14ac:dyDescent="0.35">
      <c r="A29" s="2"/>
      <c r="C29" s="2" t="s">
        <v>6</v>
      </c>
      <c r="D29" s="11"/>
      <c r="E29" s="12">
        <v>1</v>
      </c>
      <c r="F29" s="12">
        <f t="shared" ref="F29:F38" si="3">D29*E29</f>
        <v>0</v>
      </c>
      <c r="H29" s="11"/>
      <c r="I29" s="12">
        <v>1</v>
      </c>
      <c r="J29" s="12">
        <f t="shared" ref="J29:J38" si="4">H29*I29</f>
        <v>0</v>
      </c>
    </row>
    <row r="30" spans="1:13" ht="14.25" customHeight="1" x14ac:dyDescent="0.35">
      <c r="A30" s="2"/>
      <c r="C30" s="2" t="s">
        <v>7</v>
      </c>
      <c r="D30" s="11"/>
      <c r="E30" s="12">
        <v>0.5</v>
      </c>
      <c r="F30" s="12">
        <f t="shared" si="3"/>
        <v>0</v>
      </c>
      <c r="H30" s="11"/>
      <c r="I30" s="12">
        <v>0.5</v>
      </c>
      <c r="J30" s="12">
        <f t="shared" si="4"/>
        <v>0</v>
      </c>
    </row>
    <row r="31" spans="1:13" ht="14.25" customHeight="1" x14ac:dyDescent="0.35">
      <c r="A31" s="2"/>
      <c r="C31" s="2" t="s">
        <v>8</v>
      </c>
      <c r="D31" s="11"/>
      <c r="E31" s="12">
        <v>1</v>
      </c>
      <c r="F31" s="12">
        <f t="shared" si="3"/>
        <v>0</v>
      </c>
      <c r="H31" s="11"/>
      <c r="I31" s="12">
        <v>1</v>
      </c>
      <c r="J31" s="12">
        <f t="shared" si="4"/>
        <v>0</v>
      </c>
    </row>
    <row r="32" spans="1:13" ht="14.25" customHeight="1" x14ac:dyDescent="0.35">
      <c r="A32" s="2"/>
      <c r="C32" s="2" t="s">
        <v>9</v>
      </c>
      <c r="D32" s="11"/>
      <c r="E32" s="12">
        <v>1</v>
      </c>
      <c r="F32" s="12">
        <f t="shared" si="3"/>
        <v>0</v>
      </c>
      <c r="H32" s="11"/>
      <c r="I32" s="12">
        <v>1</v>
      </c>
      <c r="J32" s="12">
        <f t="shared" si="4"/>
        <v>0</v>
      </c>
    </row>
    <row r="33" spans="1:10" ht="14.25" customHeight="1" x14ac:dyDescent="0.35">
      <c r="A33" s="2"/>
      <c r="C33" s="2" t="s">
        <v>10</v>
      </c>
      <c r="D33" s="11"/>
      <c r="E33" s="12">
        <v>1</v>
      </c>
      <c r="F33" s="12">
        <f t="shared" si="3"/>
        <v>0</v>
      </c>
      <c r="H33" s="11"/>
      <c r="I33" s="12">
        <v>1</v>
      </c>
      <c r="J33" s="12">
        <f t="shared" si="4"/>
        <v>0</v>
      </c>
    </row>
    <row r="34" spans="1:10" ht="14.25" customHeight="1" x14ac:dyDescent="0.35">
      <c r="A34" s="2"/>
      <c r="C34" s="2" t="s">
        <v>11</v>
      </c>
      <c r="D34" s="11"/>
      <c r="E34" s="12">
        <v>0.25</v>
      </c>
      <c r="F34" s="12">
        <f t="shared" si="3"/>
        <v>0</v>
      </c>
      <c r="H34" s="11"/>
      <c r="I34" s="12">
        <v>0.25</v>
      </c>
      <c r="J34" s="12">
        <f t="shared" si="4"/>
        <v>0</v>
      </c>
    </row>
    <row r="35" spans="1:10" ht="14.25" customHeight="1" x14ac:dyDescent="0.35">
      <c r="A35" s="2"/>
      <c r="C35" s="2" t="s">
        <v>12</v>
      </c>
      <c r="D35" s="11"/>
      <c r="E35" s="12">
        <v>0.25</v>
      </c>
      <c r="F35" s="12">
        <f t="shared" si="3"/>
        <v>0</v>
      </c>
      <c r="H35" s="11"/>
      <c r="I35" s="12">
        <v>0.25</v>
      </c>
      <c r="J35" s="12">
        <f t="shared" si="4"/>
        <v>0</v>
      </c>
    </row>
    <row r="36" spans="1:10" ht="14.25" customHeight="1" x14ac:dyDescent="0.35">
      <c r="A36" s="2"/>
      <c r="C36" s="2" t="s">
        <v>13</v>
      </c>
      <c r="D36" s="11"/>
      <c r="E36" s="12">
        <v>1</v>
      </c>
      <c r="F36" s="12">
        <f t="shared" si="3"/>
        <v>0</v>
      </c>
      <c r="H36" s="11"/>
      <c r="I36" s="12">
        <v>1</v>
      </c>
      <c r="J36" s="12">
        <f t="shared" si="4"/>
        <v>0</v>
      </c>
    </row>
    <row r="37" spans="1:10" ht="14.25" customHeight="1" x14ac:dyDescent="0.35">
      <c r="A37" s="2"/>
      <c r="C37" s="2" t="s">
        <v>14</v>
      </c>
      <c r="D37" s="11"/>
      <c r="E37" s="12">
        <v>1</v>
      </c>
      <c r="F37" s="12">
        <f t="shared" si="3"/>
        <v>0</v>
      </c>
      <c r="H37" s="11"/>
      <c r="I37" s="12">
        <v>1</v>
      </c>
      <c r="J37" s="12">
        <f t="shared" si="4"/>
        <v>0</v>
      </c>
    </row>
    <row r="38" spans="1:10" ht="14.25" customHeight="1" x14ac:dyDescent="0.35">
      <c r="A38" s="2"/>
      <c r="C38" s="2" t="s">
        <v>15</v>
      </c>
      <c r="D38" s="11"/>
      <c r="E38" s="12">
        <v>-0.25</v>
      </c>
      <c r="F38" s="12">
        <f t="shared" si="3"/>
        <v>0</v>
      </c>
      <c r="H38" s="11"/>
      <c r="I38" s="12">
        <v>-0.25</v>
      </c>
      <c r="J38" s="12">
        <f t="shared" si="4"/>
        <v>0</v>
      </c>
    </row>
    <row r="39" spans="1:10" ht="14.25" customHeight="1" x14ac:dyDescent="0.35">
      <c r="A39" s="2"/>
      <c r="C39" s="2"/>
      <c r="E39" s="7"/>
      <c r="I39" s="7"/>
    </row>
    <row r="40" spans="1:10" ht="14.25" customHeight="1" x14ac:dyDescent="0.35">
      <c r="A40" s="2"/>
      <c r="C40" s="2"/>
      <c r="D40" s="2"/>
      <c r="E40" s="13" t="s">
        <v>16</v>
      </c>
      <c r="F40" s="7">
        <f>SUM(F29:F39)</f>
        <v>0</v>
      </c>
      <c r="H40" s="2"/>
      <c r="I40" s="13" t="s">
        <v>16</v>
      </c>
      <c r="J40" s="7">
        <f>SUM(J29:J39)</f>
        <v>0</v>
      </c>
    </row>
    <row r="41" spans="1:10" ht="14.25" customHeight="1" x14ac:dyDescent="0.35">
      <c r="A41" s="2"/>
      <c r="C41" s="2"/>
      <c r="E41" s="7"/>
    </row>
    <row r="42" spans="1:10" ht="14.25" customHeight="1" x14ac:dyDescent="0.35">
      <c r="A42" s="2"/>
      <c r="C42" s="21" t="s">
        <v>257</v>
      </c>
      <c r="E42" s="7"/>
      <c r="I42" s="7"/>
    </row>
    <row r="43" spans="1:10" ht="14.25" customHeight="1" x14ac:dyDescent="0.35">
      <c r="A43" s="2"/>
      <c r="C43" s="24" t="s">
        <v>258</v>
      </c>
      <c r="E43" s="7"/>
      <c r="I43" s="7"/>
    </row>
    <row r="44" spans="1:10" ht="14.25" customHeight="1" x14ac:dyDescent="0.35">
      <c r="A44" s="2"/>
      <c r="C44" s="2" t="s">
        <v>6</v>
      </c>
      <c r="D44" s="11"/>
      <c r="E44" s="12">
        <v>1</v>
      </c>
      <c r="F44" s="12">
        <f t="shared" ref="F44:F53" si="5">D44*E44</f>
        <v>0</v>
      </c>
      <c r="H44" s="11"/>
      <c r="I44" s="12">
        <v>1</v>
      </c>
      <c r="J44" s="12">
        <f t="shared" ref="J44:J53" si="6">H44*I44</f>
        <v>0</v>
      </c>
    </row>
    <row r="45" spans="1:10" ht="14.25" customHeight="1" x14ac:dyDescent="0.35">
      <c r="A45" s="2"/>
      <c r="C45" s="2" t="s">
        <v>7</v>
      </c>
      <c r="D45" s="11"/>
      <c r="E45" s="12">
        <v>0.5</v>
      </c>
      <c r="F45" s="12">
        <f t="shared" si="5"/>
        <v>0</v>
      </c>
      <c r="H45" s="11"/>
      <c r="I45" s="12">
        <v>0.5</v>
      </c>
      <c r="J45" s="12">
        <f t="shared" si="6"/>
        <v>0</v>
      </c>
    </row>
    <row r="46" spans="1:10" ht="14.25" customHeight="1" x14ac:dyDescent="0.35">
      <c r="A46" s="2"/>
      <c r="C46" s="2" t="s">
        <v>8</v>
      </c>
      <c r="D46" s="11"/>
      <c r="E46" s="12">
        <v>1</v>
      </c>
      <c r="F46" s="12">
        <f t="shared" si="5"/>
        <v>0</v>
      </c>
      <c r="H46" s="11"/>
      <c r="I46" s="12">
        <v>1</v>
      </c>
      <c r="J46" s="12">
        <f t="shared" si="6"/>
        <v>0</v>
      </c>
    </row>
    <row r="47" spans="1:10" ht="14.25" customHeight="1" x14ac:dyDescent="0.35">
      <c r="A47" s="2"/>
      <c r="C47" s="2" t="s">
        <v>9</v>
      </c>
      <c r="D47" s="11"/>
      <c r="E47" s="12">
        <v>1</v>
      </c>
      <c r="F47" s="12">
        <f t="shared" si="5"/>
        <v>0</v>
      </c>
      <c r="H47" s="11"/>
      <c r="I47" s="12">
        <v>1</v>
      </c>
      <c r="J47" s="12">
        <f t="shared" si="6"/>
        <v>0</v>
      </c>
    </row>
    <row r="48" spans="1:10" ht="14.25" customHeight="1" x14ac:dyDescent="0.35">
      <c r="A48" s="2"/>
      <c r="C48" s="2" t="s">
        <v>10</v>
      </c>
      <c r="D48" s="11"/>
      <c r="E48" s="12">
        <v>1</v>
      </c>
      <c r="F48" s="12">
        <f t="shared" si="5"/>
        <v>0</v>
      </c>
      <c r="H48" s="11"/>
      <c r="I48" s="12">
        <v>1</v>
      </c>
      <c r="J48" s="12">
        <f t="shared" si="6"/>
        <v>0</v>
      </c>
    </row>
    <row r="49" spans="1:10" ht="14.25" customHeight="1" x14ac:dyDescent="0.35">
      <c r="A49" s="2"/>
      <c r="C49" s="2" t="s">
        <v>11</v>
      </c>
      <c r="D49" s="11"/>
      <c r="E49" s="12">
        <v>0.25</v>
      </c>
      <c r="F49" s="12">
        <f t="shared" si="5"/>
        <v>0</v>
      </c>
      <c r="H49" s="11"/>
      <c r="I49" s="12">
        <v>0.25</v>
      </c>
      <c r="J49" s="12">
        <f t="shared" si="6"/>
        <v>0</v>
      </c>
    </row>
    <row r="50" spans="1:10" ht="14.25" customHeight="1" x14ac:dyDescent="0.35">
      <c r="A50" s="2"/>
      <c r="C50" s="2" t="s">
        <v>12</v>
      </c>
      <c r="D50" s="11"/>
      <c r="E50" s="12">
        <v>0.25</v>
      </c>
      <c r="F50" s="12">
        <f t="shared" si="5"/>
        <v>0</v>
      </c>
      <c r="H50" s="11"/>
      <c r="I50" s="12">
        <v>0.25</v>
      </c>
      <c r="J50" s="12">
        <f t="shared" si="6"/>
        <v>0</v>
      </c>
    </row>
    <row r="51" spans="1:10" ht="14.25" customHeight="1" x14ac:dyDescent="0.35">
      <c r="A51" s="2"/>
      <c r="C51" s="2" t="s">
        <v>13</v>
      </c>
      <c r="D51" s="11"/>
      <c r="E51" s="12">
        <v>1</v>
      </c>
      <c r="F51" s="12">
        <f t="shared" si="5"/>
        <v>0</v>
      </c>
      <c r="H51" s="11"/>
      <c r="I51" s="12">
        <v>1</v>
      </c>
      <c r="J51" s="12">
        <f t="shared" si="6"/>
        <v>0</v>
      </c>
    </row>
    <row r="52" spans="1:10" ht="14.25" customHeight="1" x14ac:dyDescent="0.35">
      <c r="A52" s="2"/>
      <c r="C52" s="2" t="s">
        <v>14</v>
      </c>
      <c r="D52" s="11"/>
      <c r="E52" s="12">
        <v>1</v>
      </c>
      <c r="F52" s="12">
        <f t="shared" si="5"/>
        <v>0</v>
      </c>
      <c r="H52" s="11"/>
      <c r="I52" s="12">
        <v>1</v>
      </c>
      <c r="J52" s="12">
        <f t="shared" si="6"/>
        <v>0</v>
      </c>
    </row>
    <row r="53" spans="1:10" ht="14.25" customHeight="1" x14ac:dyDescent="0.35">
      <c r="A53" s="2"/>
      <c r="C53" s="2" t="s">
        <v>15</v>
      </c>
      <c r="D53" s="11"/>
      <c r="E53" s="12">
        <v>-0.25</v>
      </c>
      <c r="F53" s="12">
        <f t="shared" si="5"/>
        <v>0</v>
      </c>
      <c r="H53" s="11"/>
      <c r="I53" s="12">
        <v>-0.25</v>
      </c>
      <c r="J53" s="12">
        <f t="shared" si="6"/>
        <v>0</v>
      </c>
    </row>
    <row r="54" spans="1:10" ht="14.25" customHeight="1" x14ac:dyDescent="0.35">
      <c r="A54" s="2"/>
      <c r="C54" s="2"/>
      <c r="E54" s="7"/>
      <c r="I54" s="7"/>
    </row>
    <row r="55" spans="1:10" ht="14.25" customHeight="1" x14ac:dyDescent="0.35">
      <c r="A55" s="2"/>
      <c r="C55" s="2"/>
      <c r="D55" s="2"/>
      <c r="E55" s="13" t="s">
        <v>16</v>
      </c>
      <c r="F55" s="7">
        <f>SUM(F44:F54)</f>
        <v>0</v>
      </c>
      <c r="H55" s="2"/>
      <c r="I55" s="13" t="s">
        <v>16</v>
      </c>
      <c r="J55" s="7">
        <f>SUM(J44:J54)</f>
        <v>0</v>
      </c>
    </row>
    <row r="56" spans="1:10" ht="14.25" customHeight="1" x14ac:dyDescent="0.35">
      <c r="A56" s="2"/>
      <c r="C56" s="2"/>
      <c r="D56" s="20"/>
      <c r="E56" s="7"/>
    </row>
    <row r="57" spans="1:10" ht="14.25" customHeight="1" x14ac:dyDescent="0.35">
      <c r="A57" s="2"/>
      <c r="C57" s="21" t="s">
        <v>257</v>
      </c>
      <c r="E57" s="7"/>
      <c r="I57" s="7"/>
    </row>
    <row r="58" spans="1:10" ht="14.25" customHeight="1" x14ac:dyDescent="0.35">
      <c r="A58" s="2"/>
      <c r="C58" s="24" t="s">
        <v>258</v>
      </c>
      <c r="E58" s="7"/>
      <c r="I58" s="7"/>
    </row>
    <row r="59" spans="1:10" ht="14.25" customHeight="1" x14ac:dyDescent="0.35">
      <c r="A59" s="2"/>
      <c r="C59" s="2" t="s">
        <v>6</v>
      </c>
      <c r="D59" s="11">
        <v>0</v>
      </c>
      <c r="E59" s="12">
        <v>1</v>
      </c>
      <c r="F59" s="12">
        <f t="shared" ref="F59:F68" si="7">D59*E59</f>
        <v>0</v>
      </c>
      <c r="H59" s="11">
        <v>0</v>
      </c>
      <c r="I59" s="12">
        <v>1</v>
      </c>
      <c r="J59" s="12">
        <f t="shared" ref="J59:J68" si="8">H59*I59</f>
        <v>0</v>
      </c>
    </row>
    <row r="60" spans="1:10" ht="14.25" customHeight="1" x14ac:dyDescent="0.35">
      <c r="A60" s="2"/>
      <c r="C60" s="2" t="s">
        <v>7</v>
      </c>
      <c r="D60" s="11">
        <v>0</v>
      </c>
      <c r="E60" s="12">
        <v>0.5</v>
      </c>
      <c r="F60" s="12">
        <f t="shared" si="7"/>
        <v>0</v>
      </c>
      <c r="H60" s="11">
        <v>0</v>
      </c>
      <c r="I60" s="12">
        <v>0.5</v>
      </c>
      <c r="J60" s="12">
        <f t="shared" si="8"/>
        <v>0</v>
      </c>
    </row>
    <row r="61" spans="1:10" ht="14.25" customHeight="1" x14ac:dyDescent="0.35">
      <c r="A61" s="2"/>
      <c r="C61" s="2" t="s">
        <v>8</v>
      </c>
      <c r="D61" s="11">
        <v>0</v>
      </c>
      <c r="E61" s="12">
        <v>1</v>
      </c>
      <c r="F61" s="12">
        <f t="shared" si="7"/>
        <v>0</v>
      </c>
      <c r="H61" s="11">
        <v>0</v>
      </c>
      <c r="I61" s="12">
        <v>1</v>
      </c>
      <c r="J61" s="12">
        <f t="shared" si="8"/>
        <v>0</v>
      </c>
    </row>
    <row r="62" spans="1:10" ht="14.25" customHeight="1" x14ac:dyDescent="0.35">
      <c r="A62" s="2"/>
      <c r="C62" s="2" t="s">
        <v>9</v>
      </c>
      <c r="D62" s="11">
        <v>0</v>
      </c>
      <c r="E62" s="12">
        <v>1</v>
      </c>
      <c r="F62" s="12">
        <f t="shared" si="7"/>
        <v>0</v>
      </c>
      <c r="H62" s="11">
        <v>0</v>
      </c>
      <c r="I62" s="12">
        <v>1</v>
      </c>
      <c r="J62" s="12">
        <f t="shared" si="8"/>
        <v>0</v>
      </c>
    </row>
    <row r="63" spans="1:10" ht="14.25" customHeight="1" x14ac:dyDescent="0.35">
      <c r="A63" s="2"/>
      <c r="C63" s="2" t="s">
        <v>10</v>
      </c>
      <c r="D63" s="11">
        <v>0</v>
      </c>
      <c r="E63" s="12">
        <v>1</v>
      </c>
      <c r="F63" s="12">
        <f t="shared" si="7"/>
        <v>0</v>
      </c>
      <c r="H63" s="11">
        <v>0</v>
      </c>
      <c r="I63" s="12">
        <v>1</v>
      </c>
      <c r="J63" s="12">
        <f t="shared" si="8"/>
        <v>0</v>
      </c>
    </row>
    <row r="64" spans="1:10" ht="14.25" customHeight="1" x14ac:dyDescent="0.35">
      <c r="A64" s="2"/>
      <c r="C64" s="2" t="s">
        <v>11</v>
      </c>
      <c r="D64" s="11">
        <v>0</v>
      </c>
      <c r="E64" s="12">
        <v>0.25</v>
      </c>
      <c r="F64" s="12">
        <f t="shared" si="7"/>
        <v>0</v>
      </c>
      <c r="H64" s="11">
        <v>0</v>
      </c>
      <c r="I64" s="12">
        <v>0.25</v>
      </c>
      <c r="J64" s="12">
        <f t="shared" si="8"/>
        <v>0</v>
      </c>
    </row>
    <row r="65" spans="1:10" ht="14.25" customHeight="1" x14ac:dyDescent="0.35">
      <c r="A65" s="2"/>
      <c r="C65" s="2" t="s">
        <v>12</v>
      </c>
      <c r="D65" s="11">
        <v>0</v>
      </c>
      <c r="E65" s="12">
        <v>0.25</v>
      </c>
      <c r="F65" s="12">
        <f t="shared" si="7"/>
        <v>0</v>
      </c>
      <c r="H65" s="11">
        <v>0</v>
      </c>
      <c r="I65" s="12">
        <v>0.25</v>
      </c>
      <c r="J65" s="12">
        <f t="shared" si="8"/>
        <v>0</v>
      </c>
    </row>
    <row r="66" spans="1:10" ht="14.25" customHeight="1" x14ac:dyDescent="0.35">
      <c r="A66" s="2"/>
      <c r="C66" s="2" t="s">
        <v>13</v>
      </c>
      <c r="D66" s="11">
        <v>0</v>
      </c>
      <c r="E66" s="12">
        <v>1</v>
      </c>
      <c r="F66" s="12">
        <f t="shared" si="7"/>
        <v>0</v>
      </c>
      <c r="H66" s="11">
        <v>0</v>
      </c>
      <c r="I66" s="12">
        <v>1</v>
      </c>
      <c r="J66" s="12">
        <f t="shared" si="8"/>
        <v>0</v>
      </c>
    </row>
    <row r="67" spans="1:10" ht="14.25" customHeight="1" x14ac:dyDescent="0.35">
      <c r="A67" s="2"/>
      <c r="C67" s="2" t="s">
        <v>14</v>
      </c>
      <c r="D67" s="11">
        <v>0</v>
      </c>
      <c r="E67" s="12">
        <v>1</v>
      </c>
      <c r="F67" s="12">
        <f t="shared" si="7"/>
        <v>0</v>
      </c>
      <c r="H67" s="11">
        <v>0</v>
      </c>
      <c r="I67" s="12">
        <v>1</v>
      </c>
      <c r="J67" s="12">
        <f t="shared" si="8"/>
        <v>0</v>
      </c>
    </row>
    <row r="68" spans="1:10" ht="14.25" customHeight="1" x14ac:dyDescent="0.35">
      <c r="A68" s="2"/>
      <c r="C68" s="2" t="s">
        <v>15</v>
      </c>
      <c r="D68" s="11">
        <v>0</v>
      </c>
      <c r="E68" s="12">
        <v>-0.25</v>
      </c>
      <c r="F68" s="12">
        <f t="shared" si="7"/>
        <v>0</v>
      </c>
      <c r="H68" s="11">
        <v>0</v>
      </c>
      <c r="I68" s="12">
        <v>-0.25</v>
      </c>
      <c r="J68" s="12">
        <f t="shared" si="8"/>
        <v>0</v>
      </c>
    </row>
    <row r="69" spans="1:10" ht="14.25" customHeight="1" x14ac:dyDescent="0.35">
      <c r="A69" s="2"/>
      <c r="C69" s="2"/>
      <c r="E69" s="7"/>
      <c r="I69" s="7"/>
    </row>
    <row r="70" spans="1:10" ht="14.25" customHeight="1" x14ac:dyDescent="0.35">
      <c r="A70" s="2"/>
      <c r="C70" s="2"/>
      <c r="D70" s="2"/>
      <c r="E70" s="13" t="s">
        <v>16</v>
      </c>
      <c r="F70" s="7">
        <f>SUM(F59:F69)</f>
        <v>0</v>
      </c>
      <c r="H70" s="2"/>
      <c r="I70" s="13" t="s">
        <v>16</v>
      </c>
      <c r="J70" s="7">
        <f>SUM(J59:J69)</f>
        <v>0</v>
      </c>
    </row>
    <row r="71" spans="1:10" ht="14.25" customHeight="1" x14ac:dyDescent="0.35">
      <c r="A71" s="2"/>
      <c r="C71" s="2"/>
      <c r="E71" s="7"/>
    </row>
    <row r="72" spans="1:10" ht="14.25" customHeight="1" x14ac:dyDescent="0.35">
      <c r="A72" s="2"/>
      <c r="C72" s="21" t="s">
        <v>257</v>
      </c>
      <c r="E72" s="7"/>
      <c r="I72" s="7"/>
    </row>
    <row r="73" spans="1:10" ht="14.25" customHeight="1" x14ac:dyDescent="0.35">
      <c r="A73" s="2"/>
      <c r="C73" s="24" t="s">
        <v>258</v>
      </c>
      <c r="E73" s="7"/>
      <c r="I73" s="7"/>
    </row>
    <row r="74" spans="1:10" ht="14.25" customHeight="1" x14ac:dyDescent="0.35">
      <c r="A74" s="2"/>
      <c r="C74" s="2" t="s">
        <v>6</v>
      </c>
      <c r="D74" s="11">
        <v>0</v>
      </c>
      <c r="E74" s="12">
        <v>1</v>
      </c>
      <c r="F74" s="12">
        <f t="shared" ref="F74:F83" si="9">D74*E74</f>
        <v>0</v>
      </c>
      <c r="H74" s="11">
        <v>0</v>
      </c>
      <c r="I74" s="12">
        <v>1</v>
      </c>
      <c r="J74" s="12">
        <f t="shared" ref="J74:J83" si="10">H74*I74</f>
        <v>0</v>
      </c>
    </row>
    <row r="75" spans="1:10" ht="14.25" customHeight="1" x14ac:dyDescent="0.35">
      <c r="A75" s="2"/>
      <c r="C75" s="2" t="s">
        <v>7</v>
      </c>
      <c r="D75" s="11">
        <v>0</v>
      </c>
      <c r="E75" s="12">
        <v>0.5</v>
      </c>
      <c r="F75" s="12">
        <f t="shared" si="9"/>
        <v>0</v>
      </c>
      <c r="H75" s="11">
        <v>0</v>
      </c>
      <c r="I75" s="12">
        <v>0.5</v>
      </c>
      <c r="J75" s="12">
        <f t="shared" si="10"/>
        <v>0</v>
      </c>
    </row>
    <row r="76" spans="1:10" ht="14.25" customHeight="1" x14ac:dyDescent="0.35">
      <c r="A76" s="2"/>
      <c r="C76" s="2" t="s">
        <v>8</v>
      </c>
      <c r="D76" s="11">
        <v>0</v>
      </c>
      <c r="E76" s="12">
        <v>1</v>
      </c>
      <c r="F76" s="12">
        <f t="shared" si="9"/>
        <v>0</v>
      </c>
      <c r="H76" s="11">
        <v>0</v>
      </c>
      <c r="I76" s="12">
        <v>1</v>
      </c>
      <c r="J76" s="12">
        <f t="shared" si="10"/>
        <v>0</v>
      </c>
    </row>
    <row r="77" spans="1:10" ht="14.25" customHeight="1" x14ac:dyDescent="0.35">
      <c r="A77" s="2"/>
      <c r="C77" s="2" t="s">
        <v>9</v>
      </c>
      <c r="D77" s="11">
        <v>0</v>
      </c>
      <c r="E77" s="12">
        <v>1</v>
      </c>
      <c r="F77" s="12">
        <f t="shared" si="9"/>
        <v>0</v>
      </c>
      <c r="H77" s="11">
        <v>0</v>
      </c>
      <c r="I77" s="12">
        <v>1</v>
      </c>
      <c r="J77" s="12">
        <f t="shared" si="10"/>
        <v>0</v>
      </c>
    </row>
    <row r="78" spans="1:10" ht="14.25" customHeight="1" x14ac:dyDescent="0.35">
      <c r="A78" s="2"/>
      <c r="C78" s="2" t="s">
        <v>10</v>
      </c>
      <c r="D78" s="11">
        <v>0</v>
      </c>
      <c r="E78" s="12">
        <v>1</v>
      </c>
      <c r="F78" s="12">
        <f t="shared" si="9"/>
        <v>0</v>
      </c>
      <c r="H78" s="11">
        <v>0</v>
      </c>
      <c r="I78" s="12">
        <v>1</v>
      </c>
      <c r="J78" s="12">
        <f t="shared" si="10"/>
        <v>0</v>
      </c>
    </row>
    <row r="79" spans="1:10" ht="14.25" customHeight="1" x14ac:dyDescent="0.35">
      <c r="A79" s="2"/>
      <c r="C79" s="2" t="s">
        <v>11</v>
      </c>
      <c r="D79" s="11">
        <v>0</v>
      </c>
      <c r="E79" s="12">
        <v>0.25</v>
      </c>
      <c r="F79" s="12">
        <f t="shared" si="9"/>
        <v>0</v>
      </c>
      <c r="H79" s="11">
        <v>0</v>
      </c>
      <c r="I79" s="12">
        <v>0.25</v>
      </c>
      <c r="J79" s="12">
        <f t="shared" si="10"/>
        <v>0</v>
      </c>
    </row>
    <row r="80" spans="1:10" ht="14.25" customHeight="1" x14ac:dyDescent="0.35">
      <c r="A80" s="2"/>
      <c r="C80" s="2" t="s">
        <v>12</v>
      </c>
      <c r="D80" s="11">
        <v>0</v>
      </c>
      <c r="E80" s="12">
        <v>0.25</v>
      </c>
      <c r="F80" s="12">
        <f t="shared" si="9"/>
        <v>0</v>
      </c>
      <c r="H80" s="11">
        <v>0</v>
      </c>
      <c r="I80" s="12">
        <v>0.25</v>
      </c>
      <c r="J80" s="12">
        <f t="shared" si="10"/>
        <v>0</v>
      </c>
    </row>
    <row r="81" spans="1:10" ht="14.25" customHeight="1" x14ac:dyDescent="0.35">
      <c r="A81" s="2"/>
      <c r="C81" s="2" t="s">
        <v>13</v>
      </c>
      <c r="D81" s="11">
        <v>0</v>
      </c>
      <c r="E81" s="12">
        <v>1</v>
      </c>
      <c r="F81" s="12">
        <f t="shared" si="9"/>
        <v>0</v>
      </c>
      <c r="H81" s="11">
        <v>0</v>
      </c>
      <c r="I81" s="12">
        <v>1</v>
      </c>
      <c r="J81" s="12">
        <f t="shared" si="10"/>
        <v>0</v>
      </c>
    </row>
    <row r="82" spans="1:10" ht="14.25" customHeight="1" x14ac:dyDescent="0.35">
      <c r="A82" s="2"/>
      <c r="C82" s="2" t="s">
        <v>14</v>
      </c>
      <c r="D82" s="11">
        <v>0</v>
      </c>
      <c r="E82" s="12">
        <v>1</v>
      </c>
      <c r="F82" s="12">
        <f t="shared" si="9"/>
        <v>0</v>
      </c>
      <c r="H82" s="11">
        <v>0</v>
      </c>
      <c r="I82" s="12">
        <v>1</v>
      </c>
      <c r="J82" s="12">
        <f t="shared" si="10"/>
        <v>0</v>
      </c>
    </row>
    <row r="83" spans="1:10" ht="14.25" customHeight="1" x14ac:dyDescent="0.35">
      <c r="A83" s="2"/>
      <c r="C83" s="2" t="s">
        <v>15</v>
      </c>
      <c r="D83" s="11">
        <v>0</v>
      </c>
      <c r="E83" s="12">
        <v>-0.25</v>
      </c>
      <c r="F83" s="12">
        <f t="shared" si="9"/>
        <v>0</v>
      </c>
      <c r="H83" s="11">
        <v>0</v>
      </c>
      <c r="I83" s="12">
        <v>-0.25</v>
      </c>
      <c r="J83" s="12">
        <f t="shared" si="10"/>
        <v>0</v>
      </c>
    </row>
    <row r="84" spans="1:10" ht="14.25" customHeight="1" x14ac:dyDescent="0.35">
      <c r="A84" s="2"/>
      <c r="C84" s="2"/>
      <c r="E84" s="7"/>
      <c r="I84" s="7"/>
    </row>
    <row r="85" spans="1:10" ht="14.25" customHeight="1" x14ac:dyDescent="0.35">
      <c r="A85" s="2"/>
      <c r="C85" s="2"/>
      <c r="D85" s="2"/>
      <c r="E85" s="13" t="s">
        <v>16</v>
      </c>
      <c r="F85" s="7">
        <f>SUM(F74:F84)</f>
        <v>0</v>
      </c>
      <c r="H85" s="2"/>
      <c r="I85" s="13" t="s">
        <v>16</v>
      </c>
      <c r="J85" s="7">
        <f>SUM(J74:J84)</f>
        <v>0</v>
      </c>
    </row>
    <row r="86" spans="1:10" ht="14.25" customHeight="1" x14ac:dyDescent="0.35">
      <c r="A86" s="2"/>
      <c r="C86" s="2"/>
      <c r="E86" s="7"/>
    </row>
    <row r="87" spans="1:10" ht="14.25" customHeight="1" x14ac:dyDescent="0.35">
      <c r="A87" s="2"/>
      <c r="C87" s="21" t="s">
        <v>257</v>
      </c>
      <c r="E87" s="7"/>
      <c r="I87" s="7"/>
    </row>
    <row r="88" spans="1:10" ht="14.25" customHeight="1" x14ac:dyDescent="0.35">
      <c r="A88" s="2"/>
      <c r="C88" s="24" t="s">
        <v>258</v>
      </c>
      <c r="E88" s="7"/>
      <c r="I88" s="7"/>
    </row>
    <row r="89" spans="1:10" ht="14.25" customHeight="1" x14ac:dyDescent="0.35">
      <c r="A89" s="2"/>
      <c r="C89" s="2" t="s">
        <v>6</v>
      </c>
      <c r="D89" s="11">
        <v>0</v>
      </c>
      <c r="E89" s="12">
        <v>1</v>
      </c>
      <c r="F89" s="12">
        <f t="shared" ref="F89:F98" si="11">D89*E89</f>
        <v>0</v>
      </c>
      <c r="H89" s="11">
        <v>0</v>
      </c>
      <c r="I89" s="12">
        <v>1</v>
      </c>
      <c r="J89" s="12">
        <f t="shared" ref="J89:J98" si="12">H89*I89</f>
        <v>0</v>
      </c>
    </row>
    <row r="90" spans="1:10" ht="14.25" customHeight="1" x14ac:dyDescent="0.35">
      <c r="A90" s="2"/>
      <c r="C90" s="2" t="s">
        <v>7</v>
      </c>
      <c r="D90" s="11">
        <v>0</v>
      </c>
      <c r="E90" s="12">
        <v>0.5</v>
      </c>
      <c r="F90" s="12">
        <f t="shared" si="11"/>
        <v>0</v>
      </c>
      <c r="H90" s="11">
        <v>0</v>
      </c>
      <c r="I90" s="12">
        <v>0.5</v>
      </c>
      <c r="J90" s="12">
        <f t="shared" si="12"/>
        <v>0</v>
      </c>
    </row>
    <row r="91" spans="1:10" ht="14.25" customHeight="1" x14ac:dyDescent="0.35">
      <c r="A91" s="2"/>
      <c r="C91" s="2" t="s">
        <v>8</v>
      </c>
      <c r="D91" s="11">
        <v>0</v>
      </c>
      <c r="E91" s="12">
        <v>1</v>
      </c>
      <c r="F91" s="12">
        <f t="shared" si="11"/>
        <v>0</v>
      </c>
      <c r="H91" s="11">
        <v>0</v>
      </c>
      <c r="I91" s="12">
        <v>1</v>
      </c>
      <c r="J91" s="12">
        <f t="shared" si="12"/>
        <v>0</v>
      </c>
    </row>
    <row r="92" spans="1:10" ht="14.25" customHeight="1" x14ac:dyDescent="0.35">
      <c r="A92" s="2"/>
      <c r="C92" s="2" t="s">
        <v>9</v>
      </c>
      <c r="D92" s="11">
        <v>0</v>
      </c>
      <c r="E92" s="12">
        <v>1</v>
      </c>
      <c r="F92" s="12">
        <f t="shared" si="11"/>
        <v>0</v>
      </c>
      <c r="H92" s="11">
        <v>0</v>
      </c>
      <c r="I92" s="12">
        <v>1</v>
      </c>
      <c r="J92" s="12">
        <f t="shared" si="12"/>
        <v>0</v>
      </c>
    </row>
    <row r="93" spans="1:10" ht="14.25" customHeight="1" x14ac:dyDescent="0.35">
      <c r="A93" s="2"/>
      <c r="C93" s="2" t="s">
        <v>10</v>
      </c>
      <c r="D93" s="11">
        <v>0</v>
      </c>
      <c r="E93" s="12">
        <v>1</v>
      </c>
      <c r="F93" s="12">
        <f t="shared" si="11"/>
        <v>0</v>
      </c>
      <c r="H93" s="11">
        <v>0</v>
      </c>
      <c r="I93" s="12">
        <v>1</v>
      </c>
      <c r="J93" s="12">
        <f t="shared" si="12"/>
        <v>0</v>
      </c>
    </row>
    <row r="94" spans="1:10" ht="14.25" customHeight="1" x14ac:dyDescent="0.35">
      <c r="A94" s="2"/>
      <c r="C94" s="2" t="s">
        <v>11</v>
      </c>
      <c r="D94" s="11">
        <v>0</v>
      </c>
      <c r="E94" s="12">
        <v>0.25</v>
      </c>
      <c r="F94" s="12">
        <f t="shared" si="11"/>
        <v>0</v>
      </c>
      <c r="H94" s="11">
        <v>0</v>
      </c>
      <c r="I94" s="12">
        <v>0.25</v>
      </c>
      <c r="J94" s="12">
        <f t="shared" si="12"/>
        <v>0</v>
      </c>
    </row>
    <row r="95" spans="1:10" ht="14.25" customHeight="1" x14ac:dyDescent="0.35">
      <c r="A95" s="2"/>
      <c r="C95" s="2" t="s">
        <v>12</v>
      </c>
      <c r="D95" s="11">
        <v>0</v>
      </c>
      <c r="E95" s="12">
        <v>0.25</v>
      </c>
      <c r="F95" s="12">
        <f t="shared" si="11"/>
        <v>0</v>
      </c>
      <c r="H95" s="11">
        <v>0</v>
      </c>
      <c r="I95" s="12">
        <v>0.25</v>
      </c>
      <c r="J95" s="12">
        <f t="shared" si="12"/>
        <v>0</v>
      </c>
    </row>
    <row r="96" spans="1:10" ht="14.25" customHeight="1" x14ac:dyDescent="0.35">
      <c r="A96" s="2"/>
      <c r="C96" s="2" t="s">
        <v>13</v>
      </c>
      <c r="D96" s="11">
        <v>0</v>
      </c>
      <c r="E96" s="12">
        <v>1</v>
      </c>
      <c r="F96" s="12">
        <f t="shared" si="11"/>
        <v>0</v>
      </c>
      <c r="H96" s="11">
        <v>0</v>
      </c>
      <c r="I96" s="12">
        <v>1</v>
      </c>
      <c r="J96" s="12">
        <f t="shared" si="12"/>
        <v>0</v>
      </c>
    </row>
    <row r="97" spans="1:10" ht="14.25" customHeight="1" x14ac:dyDescent="0.35">
      <c r="A97" s="2"/>
      <c r="C97" s="2" t="s">
        <v>14</v>
      </c>
      <c r="D97" s="11">
        <v>0</v>
      </c>
      <c r="E97" s="12">
        <v>1</v>
      </c>
      <c r="F97" s="12">
        <f t="shared" si="11"/>
        <v>0</v>
      </c>
      <c r="H97" s="11">
        <v>0</v>
      </c>
      <c r="I97" s="12">
        <v>1</v>
      </c>
      <c r="J97" s="12">
        <f t="shared" si="12"/>
        <v>0</v>
      </c>
    </row>
    <row r="98" spans="1:10" ht="14.25" customHeight="1" x14ac:dyDescent="0.35">
      <c r="A98" s="2"/>
      <c r="C98" s="2" t="s">
        <v>15</v>
      </c>
      <c r="D98" s="11">
        <v>0</v>
      </c>
      <c r="E98" s="12">
        <v>-0.25</v>
      </c>
      <c r="F98" s="12">
        <f t="shared" si="11"/>
        <v>0</v>
      </c>
      <c r="H98" s="11">
        <v>0</v>
      </c>
      <c r="I98" s="12">
        <v>-0.25</v>
      </c>
      <c r="J98" s="12">
        <f t="shared" si="12"/>
        <v>0</v>
      </c>
    </row>
    <row r="99" spans="1:10" ht="14.25" customHeight="1" x14ac:dyDescent="0.35">
      <c r="A99" s="2"/>
      <c r="C99" s="2"/>
      <c r="E99" s="7"/>
      <c r="I99" s="7"/>
    </row>
    <row r="100" spans="1:10" ht="14.25" customHeight="1" x14ac:dyDescent="0.35">
      <c r="A100" s="2"/>
      <c r="C100" s="2"/>
      <c r="D100" s="2"/>
      <c r="E100" s="13" t="s">
        <v>16</v>
      </c>
      <c r="F100" s="7">
        <f>SUM(F89:F99)</f>
        <v>0</v>
      </c>
      <c r="H100" s="2"/>
      <c r="I100" s="13" t="s">
        <v>16</v>
      </c>
      <c r="J100" s="7">
        <f>SUM(J89:J99)</f>
        <v>0</v>
      </c>
    </row>
    <row r="101" spans="1:10" ht="14.25" customHeight="1" x14ac:dyDescent="0.35">
      <c r="A101" s="2"/>
      <c r="C101" s="2"/>
      <c r="E101" s="7"/>
    </row>
    <row r="102" spans="1:10" ht="14.25" customHeight="1" x14ac:dyDescent="0.35">
      <c r="A102" s="2"/>
      <c r="C102" s="21" t="s">
        <v>257</v>
      </c>
      <c r="E102" s="7"/>
      <c r="I102" s="7"/>
    </row>
    <row r="103" spans="1:10" ht="14.25" customHeight="1" x14ac:dyDescent="0.35">
      <c r="A103" s="2"/>
      <c r="C103" s="24" t="s">
        <v>258</v>
      </c>
      <c r="E103" s="7"/>
      <c r="I103" s="7"/>
    </row>
    <row r="104" spans="1:10" ht="14.25" customHeight="1" x14ac:dyDescent="0.35">
      <c r="A104" s="2"/>
      <c r="C104" s="2" t="s">
        <v>6</v>
      </c>
      <c r="D104" s="11">
        <v>0</v>
      </c>
      <c r="E104" s="12">
        <v>1</v>
      </c>
      <c r="F104" s="12">
        <f t="shared" ref="F104:F113" si="13">D104*E104</f>
        <v>0</v>
      </c>
      <c r="H104" s="11">
        <v>0</v>
      </c>
      <c r="I104" s="12">
        <v>1</v>
      </c>
      <c r="J104" s="12">
        <f t="shared" ref="J104:J113" si="14">H104*I104</f>
        <v>0</v>
      </c>
    </row>
    <row r="105" spans="1:10" ht="14.25" customHeight="1" x14ac:dyDescent="0.35">
      <c r="A105" s="2"/>
      <c r="C105" s="2" t="s">
        <v>7</v>
      </c>
      <c r="D105" s="11">
        <v>0</v>
      </c>
      <c r="E105" s="12">
        <v>0.5</v>
      </c>
      <c r="F105" s="12">
        <f t="shared" si="13"/>
        <v>0</v>
      </c>
      <c r="H105" s="11">
        <v>0</v>
      </c>
      <c r="I105" s="12">
        <v>0.5</v>
      </c>
      <c r="J105" s="12">
        <f t="shared" si="14"/>
        <v>0</v>
      </c>
    </row>
    <row r="106" spans="1:10" ht="14.25" customHeight="1" x14ac:dyDescent="0.35">
      <c r="A106" s="2"/>
      <c r="C106" s="2" t="s">
        <v>8</v>
      </c>
      <c r="D106" s="11">
        <v>0</v>
      </c>
      <c r="E106" s="12">
        <v>1</v>
      </c>
      <c r="F106" s="12">
        <f t="shared" si="13"/>
        <v>0</v>
      </c>
      <c r="H106" s="11">
        <v>0</v>
      </c>
      <c r="I106" s="12">
        <v>1</v>
      </c>
      <c r="J106" s="12">
        <f t="shared" si="14"/>
        <v>0</v>
      </c>
    </row>
    <row r="107" spans="1:10" ht="14.25" customHeight="1" x14ac:dyDescent="0.35">
      <c r="A107" s="2"/>
      <c r="C107" s="2" t="s">
        <v>9</v>
      </c>
      <c r="D107" s="11">
        <v>0</v>
      </c>
      <c r="E107" s="12">
        <v>1</v>
      </c>
      <c r="F107" s="12">
        <f t="shared" si="13"/>
        <v>0</v>
      </c>
      <c r="H107" s="11">
        <v>0</v>
      </c>
      <c r="I107" s="12">
        <v>1</v>
      </c>
      <c r="J107" s="12">
        <f t="shared" si="14"/>
        <v>0</v>
      </c>
    </row>
    <row r="108" spans="1:10" ht="14.25" customHeight="1" x14ac:dyDescent="0.35">
      <c r="A108" s="2"/>
      <c r="C108" s="2" t="s">
        <v>10</v>
      </c>
      <c r="D108" s="11">
        <v>0</v>
      </c>
      <c r="E108" s="12">
        <v>1</v>
      </c>
      <c r="F108" s="12">
        <f t="shared" si="13"/>
        <v>0</v>
      </c>
      <c r="H108" s="11">
        <v>0</v>
      </c>
      <c r="I108" s="12">
        <v>1</v>
      </c>
      <c r="J108" s="12">
        <f t="shared" si="14"/>
        <v>0</v>
      </c>
    </row>
    <row r="109" spans="1:10" ht="14.25" customHeight="1" x14ac:dyDescent="0.35">
      <c r="A109" s="2"/>
      <c r="C109" s="2" t="s">
        <v>11</v>
      </c>
      <c r="D109" s="11">
        <v>0</v>
      </c>
      <c r="E109" s="12">
        <v>0.25</v>
      </c>
      <c r="F109" s="12">
        <f t="shared" si="13"/>
        <v>0</v>
      </c>
      <c r="H109" s="11">
        <v>0</v>
      </c>
      <c r="I109" s="12">
        <v>0.25</v>
      </c>
      <c r="J109" s="12">
        <f t="shared" si="14"/>
        <v>0</v>
      </c>
    </row>
    <row r="110" spans="1:10" ht="14.25" customHeight="1" x14ac:dyDescent="0.35">
      <c r="A110" s="2"/>
      <c r="C110" s="2" t="s">
        <v>12</v>
      </c>
      <c r="D110" s="11">
        <v>0</v>
      </c>
      <c r="E110" s="12">
        <v>0.25</v>
      </c>
      <c r="F110" s="12">
        <f t="shared" si="13"/>
        <v>0</v>
      </c>
      <c r="H110" s="11">
        <v>0</v>
      </c>
      <c r="I110" s="12">
        <v>0.25</v>
      </c>
      <c r="J110" s="12">
        <f t="shared" si="14"/>
        <v>0</v>
      </c>
    </row>
    <row r="111" spans="1:10" ht="14.25" customHeight="1" x14ac:dyDescent="0.35">
      <c r="A111" s="2"/>
      <c r="C111" s="2" t="s">
        <v>13</v>
      </c>
      <c r="D111" s="11">
        <v>0</v>
      </c>
      <c r="E111" s="12">
        <v>1</v>
      </c>
      <c r="F111" s="12">
        <f t="shared" si="13"/>
        <v>0</v>
      </c>
      <c r="H111" s="11">
        <v>0</v>
      </c>
      <c r="I111" s="12">
        <v>1</v>
      </c>
      <c r="J111" s="12">
        <f t="shared" si="14"/>
        <v>0</v>
      </c>
    </row>
    <row r="112" spans="1:10" ht="14.25" customHeight="1" x14ac:dyDescent="0.35">
      <c r="A112" s="2"/>
      <c r="C112" s="2" t="s">
        <v>14</v>
      </c>
      <c r="D112" s="11">
        <v>0</v>
      </c>
      <c r="E112" s="12">
        <v>1</v>
      </c>
      <c r="F112" s="12">
        <f t="shared" si="13"/>
        <v>0</v>
      </c>
      <c r="H112" s="11">
        <v>0</v>
      </c>
      <c r="I112" s="12">
        <v>1</v>
      </c>
      <c r="J112" s="12">
        <f t="shared" si="14"/>
        <v>0</v>
      </c>
    </row>
    <row r="113" spans="1:15" ht="14.25" customHeight="1" x14ac:dyDescent="0.35">
      <c r="A113" s="2"/>
      <c r="C113" s="2" t="s">
        <v>15</v>
      </c>
      <c r="D113" s="11">
        <v>0</v>
      </c>
      <c r="E113" s="12">
        <v>-0.25</v>
      </c>
      <c r="F113" s="12">
        <f t="shared" si="13"/>
        <v>0</v>
      </c>
      <c r="H113" s="11">
        <v>0</v>
      </c>
      <c r="I113" s="12">
        <v>-0.25</v>
      </c>
      <c r="J113" s="12">
        <f t="shared" si="14"/>
        <v>0</v>
      </c>
    </row>
    <row r="114" spans="1:15" ht="14.25" customHeight="1" x14ac:dyDescent="0.35">
      <c r="A114" s="2"/>
      <c r="C114" s="2"/>
      <c r="E114" s="7"/>
      <c r="I114" s="7"/>
    </row>
    <row r="115" spans="1:15" ht="14.25" customHeight="1" x14ac:dyDescent="0.35">
      <c r="A115" s="2"/>
      <c r="C115" s="2"/>
      <c r="D115" s="2"/>
      <c r="E115" s="13" t="s">
        <v>16</v>
      </c>
      <c r="F115" s="7">
        <f>SUM(F104:F114)</f>
        <v>0</v>
      </c>
      <c r="H115" s="2"/>
      <c r="I115" s="13" t="s">
        <v>16</v>
      </c>
      <c r="J115" s="7">
        <f>SUM(J104:J114)</f>
        <v>0</v>
      </c>
    </row>
    <row r="116" spans="1:15" ht="14.25" customHeight="1" x14ac:dyDescent="0.35">
      <c r="A116" s="2"/>
      <c r="C116" s="2"/>
      <c r="E116" s="7"/>
    </row>
    <row r="117" spans="1:15" ht="14.25" customHeight="1" x14ac:dyDescent="0.35">
      <c r="A117" s="2"/>
      <c r="C117" s="2"/>
      <c r="E117" s="7"/>
    </row>
    <row r="118" spans="1:15" ht="14.25" hidden="1" customHeight="1" x14ac:dyDescent="0.35">
      <c r="A118" s="2"/>
      <c r="C118" s="2"/>
      <c r="E118" s="7"/>
      <c r="F118" s="23"/>
      <c r="J118" s="23"/>
    </row>
    <row r="119" spans="1:15" ht="14.25" hidden="1" customHeight="1" x14ac:dyDescent="0.35">
      <c r="A119" s="2"/>
      <c r="C119" s="2"/>
      <c r="E119" t="str">
        <f>D20</f>
        <v>2025-26</v>
      </c>
      <c r="I119" t="str">
        <f>H20</f>
        <v>2024-25</v>
      </c>
      <c r="M119" s="28" t="s">
        <v>261</v>
      </c>
      <c r="O119" t="s">
        <v>264</v>
      </c>
    </row>
    <row r="120" spans="1:15" ht="14.25" hidden="1" customHeight="1" x14ac:dyDescent="0.35">
      <c r="A120" s="2"/>
      <c r="C120" s="25" t="s">
        <v>268</v>
      </c>
      <c r="E120" s="27" t="s">
        <v>260</v>
      </c>
      <c r="F120" s="23">
        <f>F20+F40</f>
        <v>0</v>
      </c>
      <c r="I120" s="27" t="s">
        <v>260</v>
      </c>
      <c r="J120" s="23">
        <f>J20+J40</f>
        <v>0</v>
      </c>
      <c r="K120" s="31" t="str">
        <f>IF(J120&gt;F120,"YES","NO")</f>
        <v>NO</v>
      </c>
      <c r="L120" t="s">
        <v>267</v>
      </c>
      <c r="M120" s="23">
        <f>IF($O$120="YES",MAX($F120,$J120),(IF($J$120&gt;$F$120,$J120,$F120)))</f>
        <v>0</v>
      </c>
      <c r="O120" s="31" t="str">
        <f>IF(ISNA(VLOOKUP("YES",Yes_No,1,FALSE)),"NO",VLOOKUP("YES",Yes_No,1,FALSE))</f>
        <v>NO</v>
      </c>
    </row>
    <row r="121" spans="1:15" ht="14.25" hidden="1" customHeight="1" x14ac:dyDescent="0.35">
      <c r="A121" s="2"/>
      <c r="C121" s="25"/>
      <c r="E121" s="27" t="s">
        <v>260</v>
      </c>
      <c r="F121" s="23"/>
      <c r="I121" s="27" t="s">
        <v>260</v>
      </c>
      <c r="J121" s="23"/>
      <c r="K121" s="33" t="s">
        <v>266</v>
      </c>
      <c r="M121" s="23"/>
    </row>
    <row r="122" spans="1:15" ht="14.25" hidden="1" customHeight="1" x14ac:dyDescent="0.35">
      <c r="A122" s="2"/>
      <c r="C122" s="26" t="str">
        <f>C43</f>
        <v>Choose Virtual Charter</v>
      </c>
      <c r="E122" s="27" t="s">
        <v>260</v>
      </c>
      <c r="F122" s="23">
        <f>F55</f>
        <v>0</v>
      </c>
      <c r="I122" s="27" t="s">
        <v>260</v>
      </c>
      <c r="J122" s="23">
        <f>J55</f>
        <v>0</v>
      </c>
      <c r="K122" s="33" t="s">
        <v>266</v>
      </c>
      <c r="M122" s="23">
        <f t="shared" ref="M122:M126" si="15">IF($O$120="YES",MAX($F122,$J122),(IF($J$120&gt;$F$120,$J122,$F122)))</f>
        <v>0</v>
      </c>
    </row>
    <row r="123" spans="1:15" ht="14.25" hidden="1" customHeight="1" x14ac:dyDescent="0.35">
      <c r="A123" s="2"/>
      <c r="C123" s="26" t="str">
        <f>C58</f>
        <v>Choose Virtual Charter</v>
      </c>
      <c r="E123" s="27" t="s">
        <v>260</v>
      </c>
      <c r="F123" s="23">
        <f>F70</f>
        <v>0</v>
      </c>
      <c r="I123" s="27" t="s">
        <v>260</v>
      </c>
      <c r="J123" s="23">
        <f>J70</f>
        <v>0</v>
      </c>
      <c r="K123" s="33" t="s">
        <v>266</v>
      </c>
      <c r="M123" s="23">
        <f t="shared" si="15"/>
        <v>0</v>
      </c>
    </row>
    <row r="124" spans="1:15" ht="14.25" hidden="1" customHeight="1" x14ac:dyDescent="0.35">
      <c r="A124" s="2"/>
      <c r="C124" s="26" t="str">
        <f>C73</f>
        <v>Choose Virtual Charter</v>
      </c>
      <c r="E124" s="27" t="s">
        <v>260</v>
      </c>
      <c r="F124" s="23">
        <f>F85</f>
        <v>0</v>
      </c>
      <c r="I124" s="27" t="s">
        <v>260</v>
      </c>
      <c r="J124" s="23">
        <f>J85</f>
        <v>0</v>
      </c>
      <c r="K124" s="33" t="s">
        <v>266</v>
      </c>
      <c r="M124" s="23">
        <f t="shared" si="15"/>
        <v>0</v>
      </c>
      <c r="O124" s="32"/>
    </row>
    <row r="125" spans="1:15" ht="14.25" hidden="1" customHeight="1" x14ac:dyDescent="0.35">
      <c r="A125" s="2"/>
      <c r="C125" s="26" t="str">
        <f>C88</f>
        <v>Choose Virtual Charter</v>
      </c>
      <c r="E125" s="27" t="s">
        <v>260</v>
      </c>
      <c r="F125" s="23">
        <f>F100</f>
        <v>0</v>
      </c>
      <c r="I125" s="27" t="s">
        <v>260</v>
      </c>
      <c r="J125" s="23">
        <f>J100</f>
        <v>0</v>
      </c>
      <c r="K125" s="33" t="s">
        <v>266</v>
      </c>
      <c r="M125" s="23">
        <f t="shared" si="15"/>
        <v>0</v>
      </c>
    </row>
    <row r="126" spans="1:15" ht="14.25" hidden="1" customHeight="1" x14ac:dyDescent="0.35">
      <c r="A126" s="2"/>
      <c r="C126" s="26" t="str">
        <f>C103</f>
        <v>Choose Virtual Charter</v>
      </c>
      <c r="E126" s="27" t="s">
        <v>260</v>
      </c>
      <c r="F126" s="23">
        <f>F115</f>
        <v>0</v>
      </c>
      <c r="I126" s="27" t="s">
        <v>260</v>
      </c>
      <c r="J126" s="23">
        <f>J115</f>
        <v>0</v>
      </c>
      <c r="K126" s="33" t="s">
        <v>266</v>
      </c>
      <c r="M126" s="23">
        <f t="shared" si="15"/>
        <v>0</v>
      </c>
    </row>
    <row r="127" spans="1:15" ht="14.25" hidden="1" customHeight="1" thickBot="1" x14ac:dyDescent="0.4">
      <c r="A127" s="2"/>
      <c r="C127" s="2"/>
      <c r="E127" s="7"/>
      <c r="L127" s="30" t="s">
        <v>262</v>
      </c>
      <c r="M127" s="29">
        <f>SUM(M120:M126)</f>
        <v>0</v>
      </c>
    </row>
    <row r="128" spans="1:15" ht="14.25" hidden="1" customHeight="1" thickTop="1" x14ac:dyDescent="0.35">
      <c r="A128" s="2"/>
      <c r="C128" s="2"/>
      <c r="E128" s="7"/>
      <c r="F128" s="23"/>
      <c r="J128" s="23"/>
    </row>
    <row r="129" spans="1:12" ht="14.25" hidden="1" customHeight="1" x14ac:dyDescent="0.35">
      <c r="A129" s="2"/>
      <c r="C129" s="25" t="s">
        <v>268</v>
      </c>
      <c r="E129" s="27" t="s">
        <v>263</v>
      </c>
      <c r="F129" s="23">
        <f>F9+F29</f>
        <v>0</v>
      </c>
      <c r="J129" s="23">
        <f>J9+J29</f>
        <v>0</v>
      </c>
      <c r="K129" s="31" t="str">
        <f>IF((J129+J130)&gt;(F129+F130),"YES","NO")</f>
        <v>NO</v>
      </c>
      <c r="L129" t="s">
        <v>267</v>
      </c>
    </row>
    <row r="130" spans="1:12" ht="14.25" hidden="1" customHeight="1" x14ac:dyDescent="0.35">
      <c r="A130" s="2"/>
      <c r="C130" s="25"/>
      <c r="E130" s="27" t="s">
        <v>263</v>
      </c>
      <c r="F130" s="23"/>
      <c r="J130" s="23"/>
      <c r="K130" s="33" t="s">
        <v>266</v>
      </c>
    </row>
    <row r="131" spans="1:12" ht="14.25" hidden="1" customHeight="1" x14ac:dyDescent="0.35">
      <c r="A131" s="2"/>
      <c r="C131" s="26" t="str">
        <f>C43</f>
        <v>Choose Virtual Charter</v>
      </c>
      <c r="E131" s="27" t="s">
        <v>263</v>
      </c>
      <c r="F131" s="23">
        <f>F44</f>
        <v>0</v>
      </c>
      <c r="J131" s="23">
        <f>J44</f>
        <v>0</v>
      </c>
      <c r="K131" s="33" t="s">
        <v>266</v>
      </c>
    </row>
    <row r="132" spans="1:12" ht="14.25" hidden="1" customHeight="1" x14ac:dyDescent="0.35">
      <c r="A132" s="2"/>
      <c r="C132" s="26" t="str">
        <f>C58</f>
        <v>Choose Virtual Charter</v>
      </c>
      <c r="E132" s="27" t="s">
        <v>263</v>
      </c>
      <c r="F132" s="23">
        <f>F59</f>
        <v>0</v>
      </c>
      <c r="J132" s="23">
        <f>J59</f>
        <v>0</v>
      </c>
      <c r="K132" s="33" t="s">
        <v>266</v>
      </c>
    </row>
    <row r="133" spans="1:12" ht="14.25" hidden="1" customHeight="1" x14ac:dyDescent="0.35">
      <c r="A133" s="2"/>
      <c r="C133" s="26" t="str">
        <f>C73</f>
        <v>Choose Virtual Charter</v>
      </c>
      <c r="E133" s="27" t="s">
        <v>263</v>
      </c>
      <c r="F133" s="23">
        <f>F74</f>
        <v>0</v>
      </c>
      <c r="J133" s="23">
        <f>J74</f>
        <v>0</v>
      </c>
      <c r="K133" s="33" t="s">
        <v>266</v>
      </c>
    </row>
    <row r="134" spans="1:12" ht="14.25" hidden="1" customHeight="1" x14ac:dyDescent="0.35">
      <c r="A134" s="2"/>
      <c r="C134" s="26" t="str">
        <f>C88</f>
        <v>Choose Virtual Charter</v>
      </c>
      <c r="E134" s="27" t="s">
        <v>263</v>
      </c>
      <c r="F134" s="23">
        <f>F89</f>
        <v>0</v>
      </c>
      <c r="J134" s="23">
        <f>J89</f>
        <v>0</v>
      </c>
      <c r="K134" s="33" t="s">
        <v>266</v>
      </c>
    </row>
    <row r="135" spans="1:12" ht="14.25" hidden="1" customHeight="1" x14ac:dyDescent="0.35">
      <c r="A135" s="2"/>
      <c r="C135" s="26" t="str">
        <f>C103</f>
        <v>Choose Virtual Charter</v>
      </c>
      <c r="E135" s="27" t="s">
        <v>263</v>
      </c>
      <c r="F135" s="23">
        <f>F104</f>
        <v>0</v>
      </c>
      <c r="J135" s="23">
        <f>J104</f>
        <v>0</v>
      </c>
      <c r="K135" s="33" t="s">
        <v>266</v>
      </c>
    </row>
    <row r="136" spans="1:12" ht="14.25" hidden="1" customHeight="1" x14ac:dyDescent="0.35">
      <c r="A136" s="2"/>
      <c r="C136" s="2"/>
      <c r="E136" s="7"/>
    </row>
    <row r="137" spans="1:12" ht="14.25" hidden="1" customHeight="1" x14ac:dyDescent="0.35">
      <c r="A137" s="2"/>
      <c r="C137" s="2"/>
      <c r="E137" s="7"/>
    </row>
    <row r="138" spans="1:12" ht="14.25" hidden="1" customHeight="1" x14ac:dyDescent="0.35">
      <c r="A138" s="2"/>
      <c r="C138" s="2"/>
      <c r="E138" s="7"/>
    </row>
    <row r="139" spans="1:12" ht="14.25" hidden="1" customHeight="1" x14ac:dyDescent="0.35">
      <c r="A139" s="2"/>
      <c r="C139" s="2"/>
      <c r="E139" s="7"/>
    </row>
    <row r="140" spans="1:12" ht="14.25" hidden="1" customHeight="1" x14ac:dyDescent="0.35">
      <c r="A140" s="2"/>
      <c r="C140" s="2"/>
      <c r="E140" s="7"/>
    </row>
    <row r="141" spans="1:12" ht="14.25" hidden="1" customHeight="1" x14ac:dyDescent="0.35">
      <c r="A141" s="2"/>
      <c r="C141" s="2"/>
      <c r="E141" s="7"/>
    </row>
    <row r="142" spans="1:12" ht="14.25" hidden="1" customHeight="1" x14ac:dyDescent="0.35">
      <c r="A142" s="2"/>
      <c r="C142" s="2"/>
      <c r="E142" s="7"/>
    </row>
    <row r="143" spans="1:12" ht="14.25" hidden="1" customHeight="1" x14ac:dyDescent="0.35">
      <c r="A143" s="2"/>
      <c r="C143" s="2"/>
      <c r="E143" s="7"/>
    </row>
    <row r="144" spans="1:12" ht="14.25" hidden="1" customHeight="1" x14ac:dyDescent="0.35">
      <c r="A144" s="2"/>
      <c r="C144" s="2"/>
      <c r="E144" s="7"/>
    </row>
    <row r="145" spans="1:5" ht="14.25" hidden="1" customHeight="1" x14ac:dyDescent="0.35">
      <c r="A145" s="2"/>
      <c r="C145" s="2"/>
      <c r="E145" s="7"/>
    </row>
    <row r="146" spans="1:5" ht="14.25" hidden="1" customHeight="1" x14ac:dyDescent="0.35">
      <c r="A146" s="2"/>
      <c r="C146" s="2"/>
      <c r="E146" s="7"/>
    </row>
    <row r="147" spans="1:5" ht="14.25" hidden="1" customHeight="1" x14ac:dyDescent="0.35">
      <c r="A147" s="2"/>
      <c r="C147" s="2"/>
      <c r="E147" s="7"/>
    </row>
    <row r="148" spans="1:5" ht="14.25" hidden="1" customHeight="1" x14ac:dyDescent="0.35">
      <c r="A148" s="2"/>
      <c r="C148" s="2"/>
      <c r="E148" s="7"/>
    </row>
    <row r="149" spans="1:5" ht="14.25" hidden="1" customHeight="1" x14ac:dyDescent="0.35">
      <c r="A149" s="2"/>
      <c r="C149" s="2"/>
      <c r="E149" s="7"/>
    </row>
    <row r="150" spans="1:5" ht="14.25" hidden="1" customHeight="1" x14ac:dyDescent="0.35">
      <c r="A150" s="2"/>
      <c r="C150" s="2"/>
      <c r="E150" s="7"/>
    </row>
    <row r="151" spans="1:5" ht="14.25" customHeight="1" x14ac:dyDescent="0.35">
      <c r="A151" s="2"/>
      <c r="C151" s="2"/>
      <c r="E151" s="7"/>
    </row>
    <row r="152" spans="1:5" ht="14.25" customHeight="1" x14ac:dyDescent="0.35">
      <c r="A152" s="2"/>
      <c r="C152" s="2"/>
      <c r="E152" s="7"/>
    </row>
    <row r="153" spans="1:5" ht="14.25" customHeight="1" x14ac:dyDescent="0.35">
      <c r="A153" s="2"/>
      <c r="C153" s="2"/>
      <c r="E153" s="7"/>
    </row>
    <row r="154" spans="1:5" ht="14.25" customHeight="1" x14ac:dyDescent="0.35">
      <c r="A154" s="2"/>
      <c r="C154" s="2"/>
      <c r="E154" s="7"/>
    </row>
    <row r="155" spans="1:5" ht="14.25" customHeight="1" x14ac:dyDescent="0.35">
      <c r="A155" s="2"/>
      <c r="C155" s="2"/>
      <c r="E155" s="7"/>
    </row>
    <row r="156" spans="1:5" ht="14.25" customHeight="1" x14ac:dyDescent="0.35">
      <c r="A156" s="2"/>
      <c r="C156" s="2"/>
      <c r="E156" s="7"/>
    </row>
    <row r="157" spans="1:5" ht="14.25" customHeight="1" x14ac:dyDescent="0.35">
      <c r="A157" s="2"/>
      <c r="C157" s="2"/>
      <c r="E157" s="7"/>
    </row>
    <row r="158" spans="1:5" ht="14.25" customHeight="1" x14ac:dyDescent="0.35">
      <c r="A158" s="2"/>
      <c r="C158" s="2"/>
      <c r="E158" s="7"/>
    </row>
    <row r="159" spans="1:5" ht="14.25" customHeight="1" x14ac:dyDescent="0.35">
      <c r="A159" s="2"/>
      <c r="C159" s="2"/>
      <c r="E159" s="7"/>
    </row>
    <row r="160" spans="1:5" ht="14.25" customHeight="1" x14ac:dyDescent="0.35">
      <c r="A160" s="2"/>
      <c r="C160" s="2"/>
      <c r="E160" s="7"/>
    </row>
    <row r="161" spans="1:5" ht="14.25" customHeight="1" x14ac:dyDescent="0.35">
      <c r="A161" s="2"/>
      <c r="C161" s="2"/>
      <c r="E161" s="7"/>
    </row>
    <row r="162" spans="1:5" ht="14.25" customHeight="1" x14ac:dyDescent="0.35">
      <c r="A162" s="2"/>
      <c r="C162" s="2"/>
      <c r="E162" s="7"/>
    </row>
    <row r="163" spans="1:5" ht="14.25" customHeight="1" x14ac:dyDescent="0.35">
      <c r="A163" s="2"/>
      <c r="C163" s="2"/>
      <c r="E163" s="7"/>
    </row>
    <row r="164" spans="1:5" ht="14.25" customHeight="1" x14ac:dyDescent="0.35">
      <c r="A164" s="2"/>
      <c r="C164" s="2"/>
      <c r="E164" s="7"/>
    </row>
    <row r="165" spans="1:5" ht="14.25" customHeight="1" x14ac:dyDescent="0.35">
      <c r="A165" s="2"/>
      <c r="C165" s="2"/>
      <c r="E165" s="7"/>
    </row>
    <row r="166" spans="1:5" ht="14.25" customHeight="1" x14ac:dyDescent="0.35">
      <c r="A166" s="2"/>
      <c r="C166" s="2"/>
      <c r="E166" s="7"/>
    </row>
    <row r="167" spans="1:5" ht="14.25" customHeight="1" x14ac:dyDescent="0.35">
      <c r="A167" s="2"/>
      <c r="C167" s="2"/>
      <c r="E167" s="7"/>
    </row>
    <row r="168" spans="1:5" ht="14.25" customHeight="1" x14ac:dyDescent="0.35">
      <c r="A168" s="2"/>
      <c r="C168" s="2"/>
      <c r="E168" s="7"/>
    </row>
    <row r="169" spans="1:5" ht="14.25" customHeight="1" x14ac:dyDescent="0.35">
      <c r="A169" s="2"/>
      <c r="C169" s="2"/>
      <c r="E169" s="7"/>
    </row>
    <row r="170" spans="1:5" ht="14.25" customHeight="1" x14ac:dyDescent="0.35">
      <c r="A170" s="2"/>
      <c r="C170" s="2"/>
      <c r="E170" s="7"/>
    </row>
    <row r="171" spans="1:5" ht="14.25" customHeight="1" x14ac:dyDescent="0.35">
      <c r="A171" s="2"/>
      <c r="C171" s="2"/>
      <c r="E171" s="7"/>
    </row>
    <row r="172" spans="1:5" ht="14.25" customHeight="1" x14ac:dyDescent="0.35">
      <c r="A172" s="2"/>
      <c r="C172" s="2"/>
      <c r="E172" s="7"/>
    </row>
    <row r="173" spans="1:5" ht="14.25" customHeight="1" x14ac:dyDescent="0.35">
      <c r="A173" s="2"/>
      <c r="C173" s="2"/>
      <c r="E173" s="7"/>
    </row>
    <row r="174" spans="1:5" ht="14.25" customHeight="1" x14ac:dyDescent="0.35">
      <c r="A174" s="2"/>
      <c r="C174" s="2"/>
      <c r="E174" s="7"/>
    </row>
    <row r="175" spans="1:5" ht="14.25" customHeight="1" x14ac:dyDescent="0.35">
      <c r="A175" s="2"/>
      <c r="C175" s="2"/>
      <c r="E175" s="7"/>
    </row>
    <row r="176" spans="1:5" ht="14.25" customHeight="1" x14ac:dyDescent="0.35">
      <c r="A176" s="2"/>
      <c r="C176" s="2"/>
      <c r="E176" s="7"/>
    </row>
    <row r="177" spans="1:5" ht="14.25" customHeight="1" x14ac:dyDescent="0.35">
      <c r="A177" s="2"/>
      <c r="C177" s="2"/>
      <c r="E177" s="7"/>
    </row>
    <row r="178" spans="1:5" ht="14.25" customHeight="1" x14ac:dyDescent="0.35">
      <c r="A178" s="2"/>
      <c r="C178" s="2"/>
      <c r="E178" s="7"/>
    </row>
    <row r="179" spans="1:5" ht="14.25" customHeight="1" x14ac:dyDescent="0.35">
      <c r="A179" s="2"/>
      <c r="C179" s="2"/>
      <c r="E179" s="7"/>
    </row>
    <row r="180" spans="1:5" ht="14.25" customHeight="1" x14ac:dyDescent="0.35">
      <c r="A180" s="2"/>
      <c r="C180" s="2"/>
      <c r="E180" s="7"/>
    </row>
    <row r="181" spans="1:5" ht="14.25" customHeight="1" x14ac:dyDescent="0.35">
      <c r="A181" s="2"/>
      <c r="C181" s="2"/>
      <c r="E181" s="7"/>
    </row>
    <row r="182" spans="1:5" ht="14.25" customHeight="1" x14ac:dyDescent="0.35">
      <c r="A182" s="2"/>
      <c r="C182" s="2"/>
      <c r="E182" s="7"/>
    </row>
    <row r="183" spans="1:5" ht="14.25" customHeight="1" x14ac:dyDescent="0.35">
      <c r="A183" s="2"/>
      <c r="C183" s="2"/>
      <c r="E183" s="7"/>
    </row>
    <row r="184" spans="1:5" ht="14.25" customHeight="1" x14ac:dyDescent="0.35">
      <c r="A184" s="2"/>
      <c r="C184" s="2"/>
      <c r="E184" s="7"/>
    </row>
    <row r="185" spans="1:5" ht="14.25" customHeight="1" x14ac:dyDescent="0.35">
      <c r="A185" s="2"/>
      <c r="C185" s="2"/>
      <c r="E185" s="7"/>
    </row>
    <row r="186" spans="1:5" ht="14.25" customHeight="1" x14ac:dyDescent="0.35">
      <c r="A186" s="2"/>
      <c r="C186" s="2"/>
      <c r="E186" s="7"/>
    </row>
    <row r="187" spans="1:5" ht="14.25" customHeight="1" x14ac:dyDescent="0.35">
      <c r="A187" s="2"/>
      <c r="C187" s="2"/>
      <c r="E187" s="7"/>
    </row>
    <row r="188" spans="1:5" ht="14.25" customHeight="1" x14ac:dyDescent="0.35">
      <c r="A188" s="2"/>
      <c r="C188" s="2"/>
      <c r="E188" s="7"/>
    </row>
    <row r="189" spans="1:5" ht="14.25" customHeight="1" x14ac:dyDescent="0.35">
      <c r="A189" s="2"/>
      <c r="C189" s="2"/>
      <c r="E189" s="7"/>
    </row>
    <row r="190" spans="1:5" ht="14.25" customHeight="1" x14ac:dyDescent="0.35">
      <c r="A190" s="2"/>
      <c r="C190" s="2"/>
      <c r="E190" s="7"/>
    </row>
    <row r="191" spans="1:5" ht="14.25" customHeight="1" x14ac:dyDescent="0.35">
      <c r="A191" s="2"/>
      <c r="C191" s="2"/>
      <c r="E191" s="7"/>
    </row>
    <row r="192" spans="1:5" ht="14.25" customHeight="1" x14ac:dyDescent="0.35">
      <c r="A192" s="2"/>
      <c r="C192" s="2"/>
      <c r="E192" s="7"/>
    </row>
    <row r="193" spans="1:5" ht="14.25" customHeight="1" x14ac:dyDescent="0.35">
      <c r="A193" s="2"/>
      <c r="C193" s="2"/>
      <c r="E193" s="7"/>
    </row>
    <row r="194" spans="1:5" ht="14.25" customHeight="1" x14ac:dyDescent="0.35">
      <c r="A194" s="2"/>
      <c r="C194" s="2"/>
      <c r="E194" s="7"/>
    </row>
    <row r="195" spans="1:5" ht="14.25" customHeight="1" x14ac:dyDescent="0.35">
      <c r="A195" s="2"/>
      <c r="C195" s="2"/>
      <c r="E195" s="7"/>
    </row>
    <row r="196" spans="1:5" ht="14.25" customHeight="1" x14ac:dyDescent="0.35">
      <c r="A196" s="2"/>
      <c r="C196" s="2"/>
      <c r="E196" s="7"/>
    </row>
    <row r="197" spans="1:5" ht="14.25" customHeight="1" x14ac:dyDescent="0.35">
      <c r="A197" s="2"/>
      <c r="C197" s="2"/>
      <c r="E197" s="7"/>
    </row>
    <row r="198" spans="1:5" ht="14.25" customHeight="1" x14ac:dyDescent="0.35">
      <c r="A198" s="2"/>
      <c r="C198" s="2"/>
      <c r="E198" s="7"/>
    </row>
    <row r="199" spans="1:5" ht="14.25" customHeight="1" x14ac:dyDescent="0.35">
      <c r="A199" s="2"/>
      <c r="C199" s="2"/>
      <c r="E199" s="7"/>
    </row>
    <row r="200" spans="1:5" ht="14.25" customHeight="1" x14ac:dyDescent="0.35">
      <c r="A200" s="2"/>
      <c r="C200" s="2"/>
      <c r="E200" s="7"/>
    </row>
    <row r="201" spans="1:5" ht="14.25" customHeight="1" x14ac:dyDescent="0.35">
      <c r="A201" s="2"/>
      <c r="C201" s="2"/>
      <c r="E201" s="7"/>
    </row>
    <row r="202" spans="1:5" ht="14.25" customHeight="1" x14ac:dyDescent="0.35">
      <c r="A202" s="2"/>
      <c r="C202" s="2"/>
      <c r="E202" s="7"/>
    </row>
    <row r="203" spans="1:5" ht="14.25" customHeight="1" x14ac:dyDescent="0.35">
      <c r="A203" s="2"/>
      <c r="C203" s="2"/>
      <c r="E203" s="7"/>
    </row>
    <row r="204" spans="1:5" ht="14.25" customHeight="1" x14ac:dyDescent="0.35">
      <c r="A204" s="2"/>
      <c r="C204" s="2"/>
      <c r="E204" s="7"/>
    </row>
    <row r="205" spans="1:5" ht="14.25" customHeight="1" x14ac:dyDescent="0.35">
      <c r="A205" s="2"/>
      <c r="C205" s="2"/>
      <c r="E205" s="7"/>
    </row>
    <row r="206" spans="1:5" ht="14.25" customHeight="1" x14ac:dyDescent="0.35">
      <c r="A206" s="2"/>
      <c r="C206" s="2"/>
      <c r="E206" s="7"/>
    </row>
    <row r="207" spans="1:5" ht="14.25" customHeight="1" x14ac:dyDescent="0.35">
      <c r="A207" s="2"/>
      <c r="C207" s="2"/>
      <c r="E207" s="7"/>
    </row>
    <row r="208" spans="1:5" ht="14.25" customHeight="1" x14ac:dyDescent="0.35">
      <c r="A208" s="2"/>
      <c r="C208" s="2"/>
      <c r="E208" s="7"/>
    </row>
    <row r="209" spans="1:5" ht="14.25" customHeight="1" x14ac:dyDescent="0.35">
      <c r="A209" s="2"/>
      <c r="C209" s="2"/>
      <c r="E209" s="7"/>
    </row>
    <row r="210" spans="1:5" ht="14.25" customHeight="1" x14ac:dyDescent="0.35">
      <c r="A210" s="2"/>
      <c r="C210" s="2"/>
      <c r="E210" s="7"/>
    </row>
    <row r="211" spans="1:5" ht="14.25" customHeight="1" x14ac:dyDescent="0.35">
      <c r="A211" s="2"/>
      <c r="C211" s="2"/>
      <c r="E211" s="7"/>
    </row>
    <row r="212" spans="1:5" ht="14.25" customHeight="1" x14ac:dyDescent="0.35">
      <c r="A212" s="2"/>
      <c r="C212" s="2"/>
      <c r="E212" s="7"/>
    </row>
    <row r="213" spans="1:5" ht="14.25" customHeight="1" x14ac:dyDescent="0.35">
      <c r="A213" s="2"/>
      <c r="C213" s="2"/>
      <c r="E213" s="7"/>
    </row>
    <row r="214" spans="1:5" ht="14.25" customHeight="1" x14ac:dyDescent="0.35">
      <c r="A214" s="2"/>
      <c r="C214" s="2"/>
      <c r="E214" s="7"/>
    </row>
    <row r="215" spans="1:5" ht="14.25" customHeight="1" x14ac:dyDescent="0.35">
      <c r="A215" s="2"/>
      <c r="C215" s="2"/>
      <c r="E215" s="7"/>
    </row>
    <row r="216" spans="1:5" ht="14.25" customHeight="1" x14ac:dyDescent="0.35">
      <c r="A216" s="2"/>
      <c r="C216" s="2"/>
      <c r="E216" s="7"/>
    </row>
    <row r="217" spans="1:5" ht="14.25" customHeight="1" x14ac:dyDescent="0.35">
      <c r="A217" s="2"/>
      <c r="C217" s="2"/>
      <c r="E217" s="7"/>
    </row>
    <row r="218" spans="1:5" ht="14.25" customHeight="1" x14ac:dyDescent="0.35">
      <c r="A218" s="2"/>
      <c r="C218" s="2"/>
      <c r="E218" s="7"/>
    </row>
    <row r="219" spans="1:5" ht="14.25" customHeight="1" x14ac:dyDescent="0.35">
      <c r="A219" s="2"/>
      <c r="C219" s="2"/>
      <c r="E219" s="7"/>
    </row>
    <row r="220" spans="1:5" ht="14.25" customHeight="1" x14ac:dyDescent="0.35">
      <c r="A220" s="2"/>
      <c r="C220" s="2"/>
      <c r="E220" s="7"/>
    </row>
    <row r="221" spans="1:5" ht="14.25" customHeight="1" x14ac:dyDescent="0.35">
      <c r="A221" s="2"/>
      <c r="C221" s="2"/>
      <c r="E221" s="7"/>
    </row>
    <row r="222" spans="1:5" ht="14.25" customHeight="1" x14ac:dyDescent="0.35">
      <c r="A222" s="2"/>
      <c r="C222" s="2"/>
      <c r="E222" s="7"/>
    </row>
    <row r="223" spans="1:5" ht="14.25" customHeight="1" x14ac:dyDescent="0.35">
      <c r="A223" s="2"/>
      <c r="C223" s="2"/>
      <c r="E223" s="7"/>
    </row>
    <row r="224" spans="1:5" ht="14.25" customHeight="1" x14ac:dyDescent="0.35">
      <c r="A224" s="2"/>
      <c r="C224" s="2"/>
      <c r="E224" s="7"/>
    </row>
    <row r="225" spans="1:5" ht="14.25" customHeight="1" x14ac:dyDescent="0.35">
      <c r="A225" s="2"/>
      <c r="C225" s="2"/>
      <c r="E225" s="7"/>
    </row>
    <row r="226" spans="1:5" ht="14.25" customHeight="1" x14ac:dyDescent="0.35">
      <c r="A226" s="2"/>
      <c r="C226" s="2"/>
      <c r="E226" s="7"/>
    </row>
    <row r="227" spans="1:5" ht="14.25" customHeight="1" x14ac:dyDescent="0.35">
      <c r="A227" s="2"/>
      <c r="C227" s="2"/>
      <c r="E227" s="7"/>
    </row>
    <row r="228" spans="1:5" ht="14.25" customHeight="1" x14ac:dyDescent="0.35">
      <c r="A228" s="2"/>
      <c r="C228" s="2"/>
      <c r="E228" s="7"/>
    </row>
    <row r="229" spans="1:5" ht="14.25" customHeight="1" x14ac:dyDescent="0.35">
      <c r="A229" s="2"/>
      <c r="C229" s="2"/>
      <c r="E229" s="7"/>
    </row>
    <row r="230" spans="1:5" ht="14.25" customHeight="1" x14ac:dyDescent="0.35">
      <c r="A230" s="2"/>
      <c r="C230" s="2"/>
      <c r="E230" s="7"/>
    </row>
    <row r="231" spans="1:5" ht="14.25" customHeight="1" x14ac:dyDescent="0.35">
      <c r="A231" s="2"/>
      <c r="C231" s="2"/>
      <c r="E231" s="7"/>
    </row>
    <row r="232" spans="1:5" ht="14.25" customHeight="1" x14ac:dyDescent="0.35">
      <c r="A232" s="2"/>
      <c r="C232" s="2"/>
      <c r="E232" s="7"/>
    </row>
    <row r="233" spans="1:5" ht="14.25" customHeight="1" x14ac:dyDescent="0.35">
      <c r="A233" s="2"/>
      <c r="C233" s="2"/>
      <c r="E233" s="7"/>
    </row>
    <row r="234" spans="1:5" ht="14.25" customHeight="1" x14ac:dyDescent="0.35">
      <c r="A234" s="2"/>
      <c r="C234" s="2"/>
      <c r="E234" s="7"/>
    </row>
    <row r="235" spans="1:5" ht="14.25" customHeight="1" x14ac:dyDescent="0.35">
      <c r="A235" s="2"/>
      <c r="C235" s="2"/>
      <c r="E235" s="7"/>
    </row>
    <row r="236" spans="1:5" ht="14.25" customHeight="1" x14ac:dyDescent="0.35">
      <c r="A236" s="2"/>
      <c r="C236" s="2"/>
      <c r="E236" s="7"/>
    </row>
    <row r="237" spans="1:5" ht="14.25" customHeight="1" x14ac:dyDescent="0.35">
      <c r="A237" s="2"/>
      <c r="C237" s="2"/>
      <c r="E237" s="7"/>
    </row>
    <row r="238" spans="1:5" ht="14.25" customHeight="1" x14ac:dyDescent="0.35">
      <c r="A238" s="2"/>
      <c r="C238" s="2"/>
      <c r="E238" s="7"/>
    </row>
    <row r="239" spans="1:5" ht="14.25" customHeight="1" x14ac:dyDescent="0.35">
      <c r="A239" s="2"/>
      <c r="C239" s="2"/>
      <c r="E239" s="7"/>
    </row>
    <row r="240" spans="1:5" ht="14.25" customHeight="1" x14ac:dyDescent="0.35">
      <c r="A240" s="2"/>
      <c r="C240" s="2"/>
      <c r="E240" s="7"/>
    </row>
    <row r="241" spans="1:5" ht="14.25" customHeight="1" x14ac:dyDescent="0.35">
      <c r="A241" s="2"/>
      <c r="C241" s="2"/>
      <c r="E241" s="7"/>
    </row>
    <row r="242" spans="1:5" ht="14.25" customHeight="1" x14ac:dyDescent="0.35">
      <c r="A242" s="2"/>
      <c r="C242" s="2"/>
      <c r="E242" s="7"/>
    </row>
    <row r="243" spans="1:5" ht="14.25" customHeight="1" x14ac:dyDescent="0.35">
      <c r="A243" s="2"/>
      <c r="C243" s="2"/>
      <c r="E243" s="7"/>
    </row>
    <row r="244" spans="1:5" ht="14.25" customHeight="1" x14ac:dyDescent="0.35">
      <c r="A244" s="2"/>
      <c r="C244" s="2"/>
      <c r="E244" s="7"/>
    </row>
    <row r="245" spans="1:5" ht="14.25" customHeight="1" x14ac:dyDescent="0.35">
      <c r="A245" s="2"/>
      <c r="C245" s="2"/>
      <c r="E245" s="7"/>
    </row>
    <row r="246" spans="1:5" ht="14.25" customHeight="1" x14ac:dyDescent="0.35">
      <c r="A246" s="2"/>
      <c r="C246" s="2"/>
      <c r="E246" s="7"/>
    </row>
    <row r="247" spans="1:5" ht="14.25" customHeight="1" x14ac:dyDescent="0.35">
      <c r="A247" s="2"/>
      <c r="C247" s="2"/>
      <c r="E247" s="7"/>
    </row>
    <row r="248" spans="1:5" ht="14.25" customHeight="1" x14ac:dyDescent="0.35">
      <c r="A248" s="2"/>
      <c r="C248" s="2"/>
      <c r="E248" s="7"/>
    </row>
    <row r="249" spans="1:5" ht="14.25" customHeight="1" x14ac:dyDescent="0.35">
      <c r="A249" s="2"/>
      <c r="C249" s="2"/>
      <c r="E249" s="7"/>
    </row>
    <row r="250" spans="1:5" ht="14.25" customHeight="1" x14ac:dyDescent="0.35">
      <c r="A250" s="2"/>
      <c r="C250" s="2"/>
      <c r="E250" s="7"/>
    </row>
    <row r="251" spans="1:5" ht="14.25" customHeight="1" x14ac:dyDescent="0.35">
      <c r="A251" s="2"/>
      <c r="C251" s="2"/>
      <c r="E251" s="7"/>
    </row>
    <row r="252" spans="1:5" ht="14.25" customHeight="1" x14ac:dyDescent="0.35">
      <c r="A252" s="2"/>
      <c r="C252" s="2"/>
      <c r="E252" s="7"/>
    </row>
    <row r="253" spans="1:5" ht="14.25" customHeight="1" x14ac:dyDescent="0.35">
      <c r="A253" s="2"/>
      <c r="C253" s="2"/>
      <c r="E253" s="7"/>
    </row>
    <row r="254" spans="1:5" ht="14.25" customHeight="1" x14ac:dyDescent="0.35">
      <c r="A254" s="2"/>
      <c r="C254" s="2"/>
      <c r="E254" s="7"/>
    </row>
    <row r="255" spans="1:5" ht="14.25" customHeight="1" x14ac:dyDescent="0.35">
      <c r="A255" s="2"/>
      <c r="C255" s="2"/>
      <c r="E255" s="7"/>
    </row>
    <row r="256" spans="1:5" ht="14.25" customHeight="1" x14ac:dyDescent="0.35">
      <c r="A256" s="2"/>
      <c r="C256" s="2"/>
      <c r="E256" s="7"/>
    </row>
    <row r="257" spans="1:5" ht="14.25" customHeight="1" x14ac:dyDescent="0.35">
      <c r="A257" s="2"/>
      <c r="C257" s="2"/>
      <c r="E257" s="7"/>
    </row>
    <row r="258" spans="1:5" ht="14.25" customHeight="1" x14ac:dyDescent="0.35">
      <c r="A258" s="2"/>
      <c r="C258" s="2"/>
      <c r="E258" s="7"/>
    </row>
    <row r="259" spans="1:5" ht="14.25" customHeight="1" x14ac:dyDescent="0.35">
      <c r="A259" s="2"/>
      <c r="C259" s="2"/>
      <c r="E259" s="7"/>
    </row>
    <row r="260" spans="1:5" ht="14.25" customHeight="1" x14ac:dyDescent="0.35">
      <c r="A260" s="2"/>
      <c r="C260" s="2"/>
      <c r="E260" s="7"/>
    </row>
    <row r="261" spans="1:5" ht="14.25" customHeight="1" x14ac:dyDescent="0.35">
      <c r="A261" s="2"/>
      <c r="C261" s="2"/>
      <c r="E261" s="7"/>
    </row>
    <row r="262" spans="1:5" ht="14.25" customHeight="1" x14ac:dyDescent="0.35">
      <c r="A262" s="2"/>
      <c r="C262" s="2"/>
      <c r="E262" s="7"/>
    </row>
    <row r="263" spans="1:5" ht="14.25" customHeight="1" x14ac:dyDescent="0.35">
      <c r="A263" s="2"/>
      <c r="C263" s="2"/>
      <c r="E263" s="7"/>
    </row>
    <row r="264" spans="1:5" ht="14.25" customHeight="1" x14ac:dyDescent="0.35">
      <c r="A264" s="2"/>
      <c r="C264" s="2"/>
      <c r="E264" s="7"/>
    </row>
    <row r="265" spans="1:5" ht="14.25" customHeight="1" x14ac:dyDescent="0.35">
      <c r="A265" s="2"/>
      <c r="C265" s="2"/>
      <c r="E265" s="7"/>
    </row>
    <row r="266" spans="1:5" ht="14.25" customHeight="1" x14ac:dyDescent="0.35">
      <c r="A266" s="2"/>
      <c r="C266" s="2"/>
      <c r="E266" s="7"/>
    </row>
    <row r="267" spans="1:5" ht="14.25" customHeight="1" x14ac:dyDescent="0.35">
      <c r="A267" s="2"/>
      <c r="C267" s="2"/>
      <c r="E267" s="7"/>
    </row>
    <row r="268" spans="1:5" ht="14.25" customHeight="1" x14ac:dyDescent="0.35">
      <c r="A268" s="2"/>
      <c r="C268" s="2"/>
      <c r="E268" s="7"/>
    </row>
    <row r="269" spans="1:5" ht="14.25" customHeight="1" x14ac:dyDescent="0.35">
      <c r="A269" s="2"/>
      <c r="C269" s="2"/>
      <c r="E269" s="7"/>
    </row>
    <row r="270" spans="1:5" ht="14.25" customHeight="1" x14ac:dyDescent="0.35">
      <c r="A270" s="2"/>
      <c r="C270" s="2"/>
      <c r="E270" s="7"/>
    </row>
    <row r="271" spans="1:5" ht="14.25" customHeight="1" x14ac:dyDescent="0.35">
      <c r="A271" s="2"/>
      <c r="C271" s="2"/>
      <c r="E271" s="7"/>
    </row>
    <row r="272" spans="1:5" ht="14.25" customHeight="1" x14ac:dyDescent="0.35">
      <c r="A272" s="2"/>
      <c r="C272" s="2"/>
      <c r="E272" s="7"/>
    </row>
    <row r="273" spans="1:5" ht="14.25" customHeight="1" x14ac:dyDescent="0.35">
      <c r="A273" s="2"/>
      <c r="C273" s="2"/>
      <c r="E273" s="7"/>
    </row>
    <row r="274" spans="1:5" ht="14.25" customHeight="1" x14ac:dyDescent="0.35">
      <c r="A274" s="2"/>
      <c r="C274" s="2"/>
      <c r="E274" s="7"/>
    </row>
    <row r="275" spans="1:5" ht="14.25" customHeight="1" x14ac:dyDescent="0.35">
      <c r="A275" s="2"/>
      <c r="C275" s="2"/>
      <c r="E275" s="7"/>
    </row>
    <row r="276" spans="1:5" ht="14.25" customHeight="1" x14ac:dyDescent="0.35">
      <c r="A276" s="2"/>
      <c r="C276" s="2"/>
      <c r="E276" s="7"/>
    </row>
    <row r="277" spans="1:5" ht="14.25" customHeight="1" x14ac:dyDescent="0.35">
      <c r="A277" s="2"/>
      <c r="C277" s="2"/>
      <c r="E277" s="7"/>
    </row>
    <row r="278" spans="1:5" ht="14.25" customHeight="1" x14ac:dyDescent="0.35">
      <c r="A278" s="2"/>
      <c r="C278" s="2"/>
      <c r="E278" s="7"/>
    </row>
    <row r="279" spans="1:5" ht="14.25" customHeight="1" x14ac:dyDescent="0.35">
      <c r="A279" s="2"/>
      <c r="C279" s="2"/>
      <c r="E279" s="7"/>
    </row>
    <row r="280" spans="1:5" ht="14.25" customHeight="1" x14ac:dyDescent="0.35">
      <c r="A280" s="2"/>
      <c r="C280" s="2"/>
      <c r="E280" s="7"/>
    </row>
    <row r="281" spans="1:5" ht="14.25" customHeight="1" x14ac:dyDescent="0.35">
      <c r="A281" s="2"/>
      <c r="C281" s="2"/>
      <c r="E281" s="7"/>
    </row>
    <row r="282" spans="1:5" ht="14.25" customHeight="1" x14ac:dyDescent="0.35">
      <c r="A282" s="2"/>
      <c r="C282" s="2"/>
      <c r="E282" s="7"/>
    </row>
    <row r="283" spans="1:5" ht="14.25" customHeight="1" x14ac:dyDescent="0.35">
      <c r="A283" s="2"/>
      <c r="C283" s="2"/>
      <c r="E283" s="7"/>
    </row>
    <row r="284" spans="1:5" ht="14.25" customHeight="1" x14ac:dyDescent="0.35">
      <c r="A284" s="2"/>
      <c r="C284" s="2"/>
      <c r="E284" s="7"/>
    </row>
    <row r="285" spans="1:5" ht="14.25" customHeight="1" x14ac:dyDescent="0.35">
      <c r="A285" s="2"/>
      <c r="C285" s="2"/>
      <c r="E285" s="7"/>
    </row>
    <row r="286" spans="1:5" ht="14.25" customHeight="1" x14ac:dyDescent="0.35">
      <c r="A286" s="2"/>
      <c r="C286" s="2"/>
      <c r="E286" s="7"/>
    </row>
    <row r="287" spans="1:5" ht="14.25" customHeight="1" x14ac:dyDescent="0.35">
      <c r="A287" s="2"/>
      <c r="C287" s="2"/>
      <c r="E287" s="7"/>
    </row>
    <row r="288" spans="1:5" ht="14.25" customHeight="1" x14ac:dyDescent="0.35">
      <c r="A288" s="2"/>
      <c r="C288" s="2"/>
      <c r="E288" s="7"/>
    </row>
    <row r="289" spans="1:5" ht="14.25" customHeight="1" x14ac:dyDescent="0.35">
      <c r="A289" s="2"/>
      <c r="C289" s="2"/>
      <c r="E289" s="7"/>
    </row>
    <row r="290" spans="1:5" ht="14.25" customHeight="1" x14ac:dyDescent="0.35">
      <c r="A290" s="2"/>
      <c r="C290" s="2"/>
      <c r="E290" s="7"/>
    </row>
    <row r="291" spans="1:5" ht="14.25" customHeight="1" x14ac:dyDescent="0.35">
      <c r="A291" s="2"/>
      <c r="C291" s="2"/>
      <c r="E291" s="7"/>
    </row>
    <row r="292" spans="1:5" ht="14.25" customHeight="1" x14ac:dyDescent="0.35">
      <c r="A292" s="2"/>
      <c r="C292" s="2"/>
      <c r="E292" s="7"/>
    </row>
    <row r="293" spans="1:5" ht="14.25" customHeight="1" x14ac:dyDescent="0.35">
      <c r="A293" s="2"/>
      <c r="C293" s="2"/>
      <c r="E293" s="7"/>
    </row>
    <row r="294" spans="1:5" ht="14.25" customHeight="1" x14ac:dyDescent="0.35">
      <c r="A294" s="2"/>
      <c r="C294" s="2"/>
      <c r="E294" s="7"/>
    </row>
    <row r="295" spans="1:5" ht="14.25" customHeight="1" x14ac:dyDescent="0.35">
      <c r="A295" s="2"/>
      <c r="C295" s="2"/>
      <c r="E295" s="7"/>
    </row>
    <row r="296" spans="1:5" ht="14.25" customHeight="1" x14ac:dyDescent="0.35">
      <c r="A296" s="2"/>
      <c r="C296" s="2"/>
      <c r="E296" s="7"/>
    </row>
    <row r="297" spans="1:5" ht="14.25" customHeight="1" x14ac:dyDescent="0.35">
      <c r="A297" s="2"/>
      <c r="C297" s="2"/>
      <c r="E297" s="7"/>
    </row>
    <row r="298" spans="1:5" ht="14.25" customHeight="1" x14ac:dyDescent="0.35">
      <c r="A298" s="2"/>
      <c r="C298" s="2"/>
      <c r="E298" s="7"/>
    </row>
    <row r="299" spans="1:5" ht="14.25" customHeight="1" x14ac:dyDescent="0.35">
      <c r="A299" s="2"/>
      <c r="C299" s="2"/>
      <c r="E299" s="7"/>
    </row>
    <row r="300" spans="1:5" ht="14.25" customHeight="1" x14ac:dyDescent="0.35">
      <c r="A300" s="2"/>
      <c r="C300" s="2"/>
      <c r="E300" s="7"/>
    </row>
    <row r="301" spans="1:5" ht="14.25" customHeight="1" x14ac:dyDescent="0.35">
      <c r="A301" s="2"/>
      <c r="C301" s="2"/>
      <c r="E301" s="7"/>
    </row>
    <row r="302" spans="1:5" ht="14.25" customHeight="1" x14ac:dyDescent="0.35">
      <c r="A302" s="2"/>
      <c r="C302" s="2"/>
      <c r="E302" s="7"/>
    </row>
    <row r="303" spans="1:5" ht="14.25" customHeight="1" x14ac:dyDescent="0.35">
      <c r="A303" s="2"/>
      <c r="C303" s="2"/>
      <c r="E303" s="7"/>
    </row>
    <row r="304" spans="1:5" ht="14.25" customHeight="1" x14ac:dyDescent="0.35">
      <c r="A304" s="2"/>
      <c r="C304" s="2"/>
      <c r="E304" s="7"/>
    </row>
    <row r="305" spans="1:5" ht="14.25" customHeight="1" x14ac:dyDescent="0.35">
      <c r="A305" s="2"/>
      <c r="C305" s="2"/>
      <c r="E305" s="7"/>
    </row>
    <row r="306" spans="1:5" ht="14.25" customHeight="1" x14ac:dyDescent="0.35">
      <c r="A306" s="2"/>
      <c r="C306" s="2"/>
      <c r="E306" s="7"/>
    </row>
    <row r="307" spans="1:5" ht="14.25" customHeight="1" x14ac:dyDescent="0.35">
      <c r="A307" s="2"/>
      <c r="C307" s="2"/>
      <c r="E307" s="7"/>
    </row>
    <row r="308" spans="1:5" ht="14.25" customHeight="1" x14ac:dyDescent="0.35">
      <c r="A308" s="2"/>
      <c r="C308" s="2"/>
      <c r="E308" s="7"/>
    </row>
    <row r="309" spans="1:5" ht="14.25" customHeight="1" x14ac:dyDescent="0.35">
      <c r="A309" s="2"/>
      <c r="C309" s="2"/>
      <c r="E309" s="7"/>
    </row>
    <row r="310" spans="1:5" ht="14.25" customHeight="1" x14ac:dyDescent="0.35">
      <c r="A310" s="2"/>
      <c r="C310" s="2"/>
      <c r="E310" s="7"/>
    </row>
    <row r="311" spans="1:5" ht="14.25" customHeight="1" x14ac:dyDescent="0.35">
      <c r="A311" s="2"/>
      <c r="C311" s="2"/>
      <c r="E311" s="7"/>
    </row>
    <row r="312" spans="1:5" ht="14.25" customHeight="1" x14ac:dyDescent="0.35">
      <c r="A312" s="2"/>
      <c r="C312" s="2"/>
      <c r="E312" s="7"/>
    </row>
    <row r="313" spans="1:5" ht="14.25" customHeight="1" x14ac:dyDescent="0.35">
      <c r="A313" s="2"/>
      <c r="C313" s="2"/>
      <c r="E313" s="7"/>
    </row>
    <row r="314" spans="1:5" ht="14.25" customHeight="1" x14ac:dyDescent="0.35">
      <c r="A314" s="2"/>
      <c r="C314" s="2"/>
      <c r="E314" s="7"/>
    </row>
    <row r="315" spans="1:5" ht="14.25" customHeight="1" x14ac:dyDescent="0.35">
      <c r="A315" s="2"/>
      <c r="C315" s="2"/>
      <c r="E315" s="7"/>
    </row>
    <row r="316" spans="1:5" ht="14.25" customHeight="1" x14ac:dyDescent="0.35">
      <c r="A316" s="2"/>
      <c r="C316" s="2"/>
      <c r="E316" s="7"/>
    </row>
    <row r="317" spans="1:5" ht="14.25" customHeight="1" x14ac:dyDescent="0.35">
      <c r="A317" s="2"/>
      <c r="C317" s="2"/>
      <c r="E317" s="7"/>
    </row>
    <row r="318" spans="1:5" ht="14.25" customHeight="1" x14ac:dyDescent="0.35">
      <c r="A318" s="2"/>
      <c r="C318" s="2"/>
      <c r="E318" s="7"/>
    </row>
    <row r="319" spans="1:5" ht="14.25" customHeight="1" x14ac:dyDescent="0.35">
      <c r="A319" s="2"/>
      <c r="C319" s="2"/>
      <c r="E319" s="7"/>
    </row>
    <row r="320" spans="1:5" ht="14.25" customHeight="1" x14ac:dyDescent="0.35">
      <c r="A320" s="2"/>
      <c r="C320" s="2"/>
      <c r="E320" s="7"/>
    </row>
    <row r="321" spans="1:5" ht="14.25" customHeight="1" x14ac:dyDescent="0.35">
      <c r="A321" s="2"/>
      <c r="C321" s="2"/>
      <c r="E321" s="7"/>
    </row>
    <row r="322" spans="1:5" ht="14.25" customHeight="1" x14ac:dyDescent="0.35">
      <c r="A322" s="2"/>
      <c r="C322" s="2"/>
      <c r="E322" s="7"/>
    </row>
    <row r="323" spans="1:5" ht="14.25" customHeight="1" x14ac:dyDescent="0.35">
      <c r="A323" s="2"/>
      <c r="C323" s="2"/>
      <c r="E323" s="7"/>
    </row>
    <row r="324" spans="1:5" ht="14.25" customHeight="1" x14ac:dyDescent="0.35">
      <c r="A324" s="2"/>
      <c r="C324" s="2"/>
      <c r="E324" s="7"/>
    </row>
    <row r="325" spans="1:5" ht="14.25" customHeight="1" x14ac:dyDescent="0.35">
      <c r="A325" s="2"/>
      <c r="C325" s="2"/>
      <c r="E325" s="7"/>
    </row>
    <row r="326" spans="1:5" ht="14.25" customHeight="1" x14ac:dyDescent="0.35">
      <c r="A326" s="2"/>
      <c r="C326" s="2"/>
      <c r="E326" s="7"/>
    </row>
    <row r="327" spans="1:5" ht="14.25" customHeight="1" x14ac:dyDescent="0.35">
      <c r="A327" s="2"/>
      <c r="C327" s="2"/>
      <c r="E327" s="7"/>
    </row>
    <row r="328" spans="1:5" ht="14.25" customHeight="1" x14ac:dyDescent="0.35">
      <c r="A328" s="2"/>
      <c r="C328" s="2"/>
      <c r="E328" s="7"/>
    </row>
    <row r="329" spans="1:5" ht="14.25" customHeight="1" x14ac:dyDescent="0.35">
      <c r="A329" s="2"/>
      <c r="C329" s="2"/>
      <c r="E329" s="7"/>
    </row>
    <row r="330" spans="1:5" ht="14.25" customHeight="1" x14ac:dyDescent="0.35">
      <c r="A330" s="2"/>
      <c r="C330" s="2"/>
      <c r="E330" s="7"/>
    </row>
    <row r="331" spans="1:5" ht="14.25" customHeight="1" x14ac:dyDescent="0.35">
      <c r="A331" s="2"/>
      <c r="C331" s="2"/>
      <c r="E331" s="7"/>
    </row>
    <row r="332" spans="1:5" ht="14.25" customHeight="1" x14ac:dyDescent="0.35">
      <c r="A332" s="2"/>
      <c r="C332" s="2"/>
      <c r="E332" s="7"/>
    </row>
    <row r="333" spans="1:5" ht="14.25" customHeight="1" x14ac:dyDescent="0.35">
      <c r="A333" s="2"/>
      <c r="C333" s="2"/>
      <c r="E333" s="7"/>
    </row>
    <row r="334" spans="1:5" ht="14.25" customHeight="1" x14ac:dyDescent="0.35">
      <c r="A334" s="2"/>
      <c r="C334" s="2"/>
      <c r="E334" s="7"/>
    </row>
    <row r="335" spans="1:5" ht="14.25" customHeight="1" x14ac:dyDescent="0.35">
      <c r="A335" s="2"/>
      <c r="C335" s="2"/>
      <c r="E335" s="7"/>
    </row>
    <row r="336" spans="1:5" ht="14.25" customHeight="1" x14ac:dyDescent="0.35">
      <c r="A336" s="2"/>
      <c r="C336" s="2"/>
      <c r="E336" s="7"/>
    </row>
    <row r="337" spans="1:5" ht="14.25" customHeight="1" x14ac:dyDescent="0.35">
      <c r="A337" s="2"/>
      <c r="C337" s="2"/>
      <c r="E337" s="7"/>
    </row>
    <row r="338" spans="1:5" ht="14.25" customHeight="1" x14ac:dyDescent="0.35">
      <c r="A338" s="2"/>
      <c r="C338" s="2"/>
      <c r="E338" s="7"/>
    </row>
    <row r="339" spans="1:5" ht="14.25" customHeight="1" x14ac:dyDescent="0.35">
      <c r="A339" s="2"/>
      <c r="C339" s="2"/>
      <c r="E339" s="7"/>
    </row>
    <row r="340" spans="1:5" ht="14.25" customHeight="1" x14ac:dyDescent="0.35">
      <c r="A340" s="2"/>
      <c r="C340" s="2"/>
      <c r="E340" s="7"/>
    </row>
    <row r="341" spans="1:5" ht="14.25" customHeight="1" x14ac:dyDescent="0.35">
      <c r="A341" s="2"/>
      <c r="C341" s="2"/>
      <c r="E341" s="7"/>
    </row>
    <row r="342" spans="1:5" ht="14.25" customHeight="1" x14ac:dyDescent="0.35">
      <c r="A342" s="2"/>
      <c r="C342" s="2"/>
      <c r="E342" s="7"/>
    </row>
    <row r="343" spans="1:5" ht="14.25" customHeight="1" x14ac:dyDescent="0.35">
      <c r="A343" s="2"/>
      <c r="C343" s="2"/>
      <c r="E343" s="7"/>
    </row>
    <row r="344" spans="1:5" ht="14.25" customHeight="1" x14ac:dyDescent="0.35">
      <c r="A344" s="2"/>
      <c r="C344" s="2"/>
      <c r="E344" s="7"/>
    </row>
    <row r="345" spans="1:5" ht="14.25" customHeight="1" x14ac:dyDescent="0.35">
      <c r="A345" s="2"/>
      <c r="C345" s="2"/>
      <c r="E345" s="7"/>
    </row>
    <row r="346" spans="1:5" ht="14.25" customHeight="1" x14ac:dyDescent="0.35">
      <c r="A346" s="2"/>
      <c r="C346" s="2"/>
      <c r="E346" s="7"/>
    </row>
    <row r="347" spans="1:5" ht="14.25" customHeight="1" x14ac:dyDescent="0.35">
      <c r="A347" s="2"/>
      <c r="C347" s="2"/>
      <c r="E347" s="7"/>
    </row>
    <row r="348" spans="1:5" ht="14.25" customHeight="1" x14ac:dyDescent="0.35">
      <c r="A348" s="2"/>
      <c r="C348" s="2"/>
      <c r="E348" s="7"/>
    </row>
    <row r="349" spans="1:5" ht="14.25" customHeight="1" x14ac:dyDescent="0.35">
      <c r="A349" s="2"/>
      <c r="C349" s="2"/>
      <c r="E349" s="7"/>
    </row>
    <row r="350" spans="1:5" ht="14.25" customHeight="1" x14ac:dyDescent="0.35">
      <c r="A350" s="2"/>
      <c r="C350" s="2"/>
      <c r="E350" s="7"/>
    </row>
    <row r="351" spans="1:5" ht="14.25" customHeight="1" x14ac:dyDescent="0.35">
      <c r="A351" s="2"/>
      <c r="C351" s="2"/>
      <c r="E351" s="7"/>
    </row>
    <row r="352" spans="1:5" ht="14.25" customHeight="1" x14ac:dyDescent="0.35">
      <c r="A352" s="2"/>
      <c r="C352" s="2"/>
      <c r="E352" s="7"/>
    </row>
    <row r="353" spans="1:5" ht="14.25" customHeight="1" x14ac:dyDescent="0.35">
      <c r="A353" s="2"/>
      <c r="C353" s="2"/>
      <c r="E353" s="7"/>
    </row>
    <row r="354" spans="1:5" ht="14.25" customHeight="1" x14ac:dyDescent="0.35">
      <c r="A354" s="2"/>
      <c r="C354" s="2"/>
      <c r="E354" s="7"/>
    </row>
    <row r="355" spans="1:5" ht="14.25" customHeight="1" x14ac:dyDescent="0.35">
      <c r="A355" s="2"/>
      <c r="C355" s="2"/>
      <c r="E355" s="7"/>
    </row>
    <row r="356" spans="1:5" ht="14.25" customHeight="1" x14ac:dyDescent="0.35">
      <c r="A356" s="2"/>
      <c r="C356" s="2"/>
      <c r="E356" s="7"/>
    </row>
    <row r="357" spans="1:5" ht="14.25" customHeight="1" x14ac:dyDescent="0.35">
      <c r="A357" s="2"/>
      <c r="C357" s="2"/>
      <c r="E357" s="7"/>
    </row>
    <row r="358" spans="1:5" ht="14.25" customHeight="1" x14ac:dyDescent="0.35">
      <c r="A358" s="2"/>
      <c r="C358" s="2"/>
      <c r="E358" s="7"/>
    </row>
    <row r="359" spans="1:5" ht="14.25" customHeight="1" x14ac:dyDescent="0.35">
      <c r="A359" s="2"/>
      <c r="C359" s="2"/>
      <c r="E359" s="7"/>
    </row>
    <row r="360" spans="1:5" ht="14.25" customHeight="1" x14ac:dyDescent="0.35">
      <c r="A360" s="2"/>
      <c r="C360" s="2"/>
      <c r="E360" s="7"/>
    </row>
    <row r="361" spans="1:5" ht="14.25" customHeight="1" x14ac:dyDescent="0.35">
      <c r="A361" s="2"/>
      <c r="C361" s="2"/>
      <c r="E361" s="7"/>
    </row>
    <row r="362" spans="1:5" ht="14.25" customHeight="1" x14ac:dyDescent="0.35">
      <c r="A362" s="2"/>
      <c r="C362" s="2"/>
      <c r="E362" s="7"/>
    </row>
    <row r="363" spans="1:5" ht="14.25" customHeight="1" x14ac:dyDescent="0.35">
      <c r="A363" s="2"/>
      <c r="C363" s="2"/>
      <c r="E363" s="7"/>
    </row>
    <row r="364" spans="1:5" ht="14.25" customHeight="1" x14ac:dyDescent="0.35">
      <c r="A364" s="2"/>
      <c r="C364" s="2"/>
      <c r="E364" s="7"/>
    </row>
    <row r="365" spans="1:5" ht="14.25" customHeight="1" x14ac:dyDescent="0.35">
      <c r="A365" s="2"/>
      <c r="C365" s="2"/>
      <c r="E365" s="7"/>
    </row>
    <row r="366" spans="1:5" ht="14.25" customHeight="1" x14ac:dyDescent="0.35">
      <c r="A366" s="2"/>
      <c r="C366" s="2"/>
      <c r="E366" s="7"/>
    </row>
    <row r="367" spans="1:5" ht="14.25" customHeight="1" x14ac:dyDescent="0.35">
      <c r="A367" s="2"/>
      <c r="C367" s="2"/>
      <c r="E367" s="7"/>
    </row>
    <row r="368" spans="1:5" ht="14.25" customHeight="1" x14ac:dyDescent="0.35">
      <c r="A368" s="2"/>
      <c r="C368" s="2"/>
      <c r="E368" s="7"/>
    </row>
    <row r="369" spans="1:5" ht="14.25" customHeight="1" x14ac:dyDescent="0.35">
      <c r="A369" s="2"/>
      <c r="C369" s="2"/>
      <c r="E369" s="7"/>
    </row>
    <row r="370" spans="1:5" ht="14.25" customHeight="1" x14ac:dyDescent="0.35">
      <c r="A370" s="2"/>
      <c r="C370" s="2"/>
      <c r="E370" s="7"/>
    </row>
    <row r="371" spans="1:5" ht="14.25" customHeight="1" x14ac:dyDescent="0.35">
      <c r="A371" s="2"/>
      <c r="C371" s="2"/>
      <c r="E371" s="7"/>
    </row>
    <row r="372" spans="1:5" ht="14.25" customHeight="1" x14ac:dyDescent="0.35">
      <c r="A372" s="2"/>
      <c r="C372" s="2"/>
      <c r="E372" s="7"/>
    </row>
    <row r="373" spans="1:5" ht="14.25" customHeight="1" x14ac:dyDescent="0.35">
      <c r="A373" s="2"/>
      <c r="C373" s="2"/>
      <c r="E373" s="7"/>
    </row>
    <row r="374" spans="1:5" ht="14.25" customHeight="1" x14ac:dyDescent="0.35">
      <c r="A374" s="2"/>
      <c r="C374" s="2"/>
      <c r="E374" s="7"/>
    </row>
    <row r="375" spans="1:5" ht="14.25" customHeight="1" x14ac:dyDescent="0.35">
      <c r="A375" s="2"/>
      <c r="C375" s="2"/>
      <c r="E375" s="7"/>
    </row>
    <row r="376" spans="1:5" ht="14.25" customHeight="1" x14ac:dyDescent="0.35">
      <c r="A376" s="2"/>
      <c r="C376" s="2"/>
      <c r="E376" s="7"/>
    </row>
    <row r="377" spans="1:5" ht="14.25" customHeight="1" x14ac:dyDescent="0.35">
      <c r="A377" s="2"/>
      <c r="C377" s="2"/>
      <c r="E377" s="7"/>
    </row>
    <row r="378" spans="1:5" ht="14.25" customHeight="1" x14ac:dyDescent="0.35">
      <c r="A378" s="2"/>
      <c r="C378" s="2"/>
      <c r="E378" s="7"/>
    </row>
    <row r="379" spans="1:5" ht="14.25" customHeight="1" x14ac:dyDescent="0.35">
      <c r="A379" s="2"/>
      <c r="C379" s="2"/>
      <c r="E379" s="7"/>
    </row>
    <row r="380" spans="1:5" ht="14.25" customHeight="1" x14ac:dyDescent="0.35">
      <c r="A380" s="2"/>
      <c r="C380" s="2"/>
      <c r="E380" s="7"/>
    </row>
    <row r="381" spans="1:5" ht="14.25" customHeight="1" x14ac:dyDescent="0.35">
      <c r="A381" s="2"/>
      <c r="C381" s="2"/>
      <c r="E381" s="7"/>
    </row>
    <row r="382" spans="1:5" ht="14.25" customHeight="1" x14ac:dyDescent="0.35">
      <c r="A382" s="2"/>
      <c r="C382" s="2"/>
      <c r="E382" s="7"/>
    </row>
    <row r="383" spans="1:5" ht="14.25" customHeight="1" x14ac:dyDescent="0.35">
      <c r="A383" s="2"/>
      <c r="C383" s="2"/>
      <c r="E383" s="7"/>
    </row>
    <row r="384" spans="1:5" ht="14.25" customHeight="1" x14ac:dyDescent="0.35">
      <c r="A384" s="2"/>
      <c r="C384" s="2"/>
      <c r="E384" s="7"/>
    </row>
    <row r="385" spans="1:5" ht="14.25" customHeight="1" x14ac:dyDescent="0.35">
      <c r="A385" s="2"/>
      <c r="C385" s="2"/>
      <c r="E385" s="7"/>
    </row>
    <row r="386" spans="1:5" ht="14.25" customHeight="1" x14ac:dyDescent="0.35">
      <c r="A386" s="2"/>
      <c r="C386" s="2"/>
      <c r="E386" s="7"/>
    </row>
    <row r="387" spans="1:5" ht="14.25" customHeight="1" x14ac:dyDescent="0.35">
      <c r="A387" s="2"/>
      <c r="C387" s="2"/>
      <c r="E387" s="7"/>
    </row>
    <row r="388" spans="1:5" ht="14.25" customHeight="1" x14ac:dyDescent="0.35">
      <c r="A388" s="2"/>
      <c r="C388" s="2"/>
      <c r="E388" s="7"/>
    </row>
    <row r="389" spans="1:5" ht="14.25" customHeight="1" x14ac:dyDescent="0.35">
      <c r="A389" s="2"/>
      <c r="C389" s="2"/>
      <c r="E389" s="7"/>
    </row>
    <row r="390" spans="1:5" ht="14.25" customHeight="1" x14ac:dyDescent="0.35">
      <c r="A390" s="2"/>
      <c r="C390" s="2"/>
      <c r="E390" s="7"/>
    </row>
    <row r="391" spans="1:5" ht="14.25" customHeight="1" x14ac:dyDescent="0.35">
      <c r="A391" s="2"/>
      <c r="C391" s="2"/>
      <c r="E391" s="7"/>
    </row>
    <row r="392" spans="1:5" ht="14.25" customHeight="1" x14ac:dyDescent="0.35">
      <c r="A392" s="2"/>
      <c r="C392" s="2"/>
      <c r="E392" s="7"/>
    </row>
    <row r="393" spans="1:5" ht="14.25" customHeight="1" x14ac:dyDescent="0.35">
      <c r="A393" s="2"/>
      <c r="C393" s="2"/>
      <c r="E393" s="7"/>
    </row>
    <row r="394" spans="1:5" ht="14.25" customHeight="1" x14ac:dyDescent="0.35">
      <c r="A394" s="2"/>
      <c r="C394" s="2"/>
      <c r="E394" s="7"/>
    </row>
    <row r="395" spans="1:5" ht="14.25" customHeight="1" x14ac:dyDescent="0.35">
      <c r="A395" s="2"/>
      <c r="C395" s="2"/>
      <c r="E395" s="7"/>
    </row>
    <row r="396" spans="1:5" ht="14.25" customHeight="1" x14ac:dyDescent="0.35">
      <c r="A396" s="2"/>
      <c r="C396" s="2"/>
      <c r="E396" s="7"/>
    </row>
    <row r="397" spans="1:5" ht="14.25" customHeight="1" x14ac:dyDescent="0.35">
      <c r="A397" s="2"/>
      <c r="C397" s="2"/>
      <c r="E397" s="7"/>
    </row>
    <row r="398" spans="1:5" ht="14.25" customHeight="1" x14ac:dyDescent="0.35">
      <c r="A398" s="2"/>
      <c r="C398" s="2"/>
      <c r="E398" s="7"/>
    </row>
    <row r="399" spans="1:5" ht="14.25" customHeight="1" x14ac:dyDescent="0.35">
      <c r="A399" s="2"/>
      <c r="C399" s="2"/>
      <c r="E399" s="7"/>
    </row>
    <row r="400" spans="1:5" ht="14.25" customHeight="1" x14ac:dyDescent="0.35">
      <c r="A400" s="2"/>
      <c r="C400" s="2"/>
      <c r="E400" s="7"/>
    </row>
    <row r="401" spans="1:5" ht="14.25" customHeight="1" x14ac:dyDescent="0.35">
      <c r="A401" s="2"/>
      <c r="C401" s="2"/>
      <c r="E401" s="7"/>
    </row>
    <row r="402" spans="1:5" ht="14.25" customHeight="1" x14ac:dyDescent="0.35">
      <c r="A402" s="2"/>
      <c r="C402" s="2"/>
      <c r="E402" s="7"/>
    </row>
    <row r="403" spans="1:5" ht="14.25" customHeight="1" x14ac:dyDescent="0.35">
      <c r="A403" s="2"/>
      <c r="C403" s="2"/>
      <c r="E403" s="7"/>
    </row>
    <row r="404" spans="1:5" ht="14.25" customHeight="1" x14ac:dyDescent="0.35">
      <c r="A404" s="2"/>
      <c r="C404" s="2"/>
      <c r="E404" s="7"/>
    </row>
    <row r="405" spans="1:5" ht="14.25" customHeight="1" x14ac:dyDescent="0.35">
      <c r="A405" s="2"/>
      <c r="C405" s="2"/>
      <c r="E405" s="7"/>
    </row>
    <row r="406" spans="1:5" ht="14.25" customHeight="1" x14ac:dyDescent="0.35">
      <c r="A406" s="2"/>
      <c r="C406" s="2"/>
      <c r="E406" s="7"/>
    </row>
    <row r="407" spans="1:5" ht="14.25" customHeight="1" x14ac:dyDescent="0.35">
      <c r="A407" s="2"/>
      <c r="C407" s="2"/>
      <c r="E407" s="7"/>
    </row>
    <row r="408" spans="1:5" ht="14.25" customHeight="1" x14ac:dyDescent="0.35">
      <c r="A408" s="2"/>
      <c r="C408" s="2"/>
      <c r="E408" s="7"/>
    </row>
    <row r="409" spans="1:5" ht="14.25" customHeight="1" x14ac:dyDescent="0.35">
      <c r="A409" s="2"/>
      <c r="C409" s="2"/>
      <c r="E409" s="7"/>
    </row>
    <row r="410" spans="1:5" ht="14.25" customHeight="1" x14ac:dyDescent="0.35">
      <c r="A410" s="2"/>
      <c r="C410" s="2"/>
      <c r="E410" s="7"/>
    </row>
    <row r="411" spans="1:5" ht="14.25" customHeight="1" x14ac:dyDescent="0.35">
      <c r="A411" s="2"/>
      <c r="C411" s="2"/>
      <c r="E411" s="7"/>
    </row>
    <row r="412" spans="1:5" ht="14.25" customHeight="1" x14ac:dyDescent="0.35">
      <c r="A412" s="2"/>
      <c r="C412" s="2"/>
      <c r="E412" s="7"/>
    </row>
    <row r="413" spans="1:5" ht="14.25" customHeight="1" x14ac:dyDescent="0.35">
      <c r="A413" s="2"/>
      <c r="C413" s="2"/>
      <c r="E413" s="7"/>
    </row>
    <row r="414" spans="1:5" ht="14.25" customHeight="1" x14ac:dyDescent="0.35">
      <c r="A414" s="2"/>
      <c r="C414" s="2"/>
      <c r="E414" s="7"/>
    </row>
    <row r="415" spans="1:5" ht="14.25" customHeight="1" x14ac:dyDescent="0.35">
      <c r="A415" s="2"/>
      <c r="C415" s="2"/>
      <c r="E415" s="7"/>
    </row>
    <row r="416" spans="1:5" ht="14.25" customHeight="1" x14ac:dyDescent="0.35">
      <c r="A416" s="2"/>
      <c r="C416" s="2"/>
      <c r="E416" s="7"/>
    </row>
    <row r="417" spans="1:5" ht="14.25" customHeight="1" x14ac:dyDescent="0.35">
      <c r="A417" s="2"/>
      <c r="C417" s="2"/>
      <c r="E417" s="7"/>
    </row>
    <row r="418" spans="1:5" ht="14.25" customHeight="1" x14ac:dyDescent="0.35">
      <c r="A418" s="2"/>
      <c r="C418" s="2"/>
      <c r="E418" s="7"/>
    </row>
    <row r="419" spans="1:5" ht="14.25" customHeight="1" x14ac:dyDescent="0.35">
      <c r="A419" s="2"/>
      <c r="C419" s="2"/>
      <c r="E419" s="7"/>
    </row>
    <row r="420" spans="1:5" ht="14.25" customHeight="1" x14ac:dyDescent="0.35">
      <c r="A420" s="2"/>
      <c r="C420" s="2"/>
      <c r="E420" s="7"/>
    </row>
    <row r="421" spans="1:5" ht="14.25" customHeight="1" x14ac:dyDescent="0.35">
      <c r="A421" s="2"/>
      <c r="C421" s="2"/>
      <c r="E421" s="7"/>
    </row>
    <row r="422" spans="1:5" ht="14.25" customHeight="1" x14ac:dyDescent="0.35">
      <c r="A422" s="2"/>
      <c r="C422" s="2"/>
      <c r="E422" s="7"/>
    </row>
    <row r="423" spans="1:5" ht="14.25" customHeight="1" x14ac:dyDescent="0.35">
      <c r="A423" s="2"/>
      <c r="C423" s="2"/>
      <c r="E423" s="7"/>
    </row>
    <row r="424" spans="1:5" ht="14.25" customHeight="1" x14ac:dyDescent="0.35">
      <c r="A424" s="2"/>
      <c r="C424" s="2"/>
      <c r="E424" s="7"/>
    </row>
    <row r="425" spans="1:5" ht="14.25" customHeight="1" x14ac:dyDescent="0.35">
      <c r="A425" s="2"/>
      <c r="C425" s="2"/>
      <c r="E425" s="7"/>
    </row>
    <row r="426" spans="1:5" ht="14.25" customHeight="1" x14ac:dyDescent="0.35">
      <c r="A426" s="2"/>
      <c r="C426" s="2"/>
      <c r="E426" s="7"/>
    </row>
    <row r="427" spans="1:5" ht="14.25" customHeight="1" x14ac:dyDescent="0.35">
      <c r="A427" s="2"/>
      <c r="C427" s="2"/>
      <c r="E427" s="7"/>
    </row>
    <row r="428" spans="1:5" ht="14.25" customHeight="1" x14ac:dyDescent="0.35">
      <c r="A428" s="2"/>
      <c r="C428" s="2"/>
      <c r="E428" s="7"/>
    </row>
    <row r="429" spans="1:5" ht="14.25" customHeight="1" x14ac:dyDescent="0.35">
      <c r="A429" s="2"/>
      <c r="C429" s="2"/>
      <c r="E429" s="7"/>
    </row>
    <row r="430" spans="1:5" ht="14.25" customHeight="1" x14ac:dyDescent="0.35">
      <c r="A430" s="2"/>
      <c r="C430" s="2"/>
      <c r="E430" s="7"/>
    </row>
    <row r="431" spans="1:5" ht="14.25" customHeight="1" x14ac:dyDescent="0.35">
      <c r="A431" s="2"/>
      <c r="C431" s="2"/>
      <c r="E431" s="7"/>
    </row>
    <row r="432" spans="1:5" ht="14.25" customHeight="1" x14ac:dyDescent="0.35">
      <c r="A432" s="2"/>
      <c r="C432" s="2"/>
      <c r="E432" s="7"/>
    </row>
    <row r="433" spans="1:5" ht="14.25" customHeight="1" x14ac:dyDescent="0.35">
      <c r="A433" s="2"/>
      <c r="C433" s="2"/>
      <c r="E433" s="7"/>
    </row>
    <row r="434" spans="1:5" ht="14.25" customHeight="1" x14ac:dyDescent="0.35">
      <c r="A434" s="2"/>
      <c r="C434" s="2"/>
      <c r="E434" s="7"/>
    </row>
    <row r="435" spans="1:5" ht="14.25" customHeight="1" x14ac:dyDescent="0.35">
      <c r="A435" s="2"/>
      <c r="C435" s="2"/>
      <c r="E435" s="7"/>
    </row>
    <row r="436" spans="1:5" ht="14.25" customHeight="1" x14ac:dyDescent="0.35">
      <c r="A436" s="2"/>
      <c r="C436" s="2"/>
      <c r="E436" s="7"/>
    </row>
    <row r="437" spans="1:5" ht="14.25" customHeight="1" x14ac:dyDescent="0.35">
      <c r="A437" s="2"/>
      <c r="C437" s="2"/>
      <c r="E437" s="7"/>
    </row>
    <row r="438" spans="1:5" ht="14.25" customHeight="1" x14ac:dyDescent="0.35">
      <c r="A438" s="2"/>
      <c r="C438" s="2"/>
      <c r="E438" s="7"/>
    </row>
    <row r="439" spans="1:5" ht="14.25" customHeight="1" x14ac:dyDescent="0.35">
      <c r="A439" s="2"/>
      <c r="C439" s="2"/>
      <c r="E439" s="7"/>
    </row>
    <row r="440" spans="1:5" ht="14.25" customHeight="1" x14ac:dyDescent="0.35">
      <c r="A440" s="2"/>
      <c r="C440" s="2"/>
      <c r="E440" s="7"/>
    </row>
    <row r="441" spans="1:5" ht="14.25" customHeight="1" x14ac:dyDescent="0.35">
      <c r="A441" s="2"/>
      <c r="C441" s="2"/>
      <c r="E441" s="7"/>
    </row>
    <row r="442" spans="1:5" ht="14.25" customHeight="1" x14ac:dyDescent="0.35">
      <c r="A442" s="2"/>
      <c r="C442" s="2"/>
      <c r="E442" s="7"/>
    </row>
    <row r="443" spans="1:5" ht="14.25" customHeight="1" x14ac:dyDescent="0.35">
      <c r="A443" s="2"/>
      <c r="C443" s="2"/>
      <c r="E443" s="7"/>
    </row>
    <row r="444" spans="1:5" ht="14.25" customHeight="1" x14ac:dyDescent="0.35">
      <c r="A444" s="2"/>
      <c r="C444" s="2"/>
      <c r="E444" s="7"/>
    </row>
    <row r="445" spans="1:5" ht="14.25" customHeight="1" x14ac:dyDescent="0.35">
      <c r="A445" s="2"/>
      <c r="C445" s="2"/>
      <c r="E445" s="7"/>
    </row>
    <row r="446" spans="1:5" ht="14.25" customHeight="1" x14ac:dyDescent="0.35">
      <c r="A446" s="2"/>
      <c r="C446" s="2"/>
      <c r="E446" s="7"/>
    </row>
    <row r="447" spans="1:5" ht="14.25" customHeight="1" x14ac:dyDescent="0.35">
      <c r="A447" s="2"/>
      <c r="C447" s="2"/>
      <c r="E447" s="7"/>
    </row>
    <row r="448" spans="1:5" ht="14.25" customHeight="1" x14ac:dyDescent="0.35">
      <c r="A448" s="2"/>
      <c r="C448" s="2"/>
      <c r="E448" s="7"/>
    </row>
    <row r="449" spans="1:5" ht="14.25" customHeight="1" x14ac:dyDescent="0.35">
      <c r="A449" s="2"/>
      <c r="C449" s="2"/>
      <c r="E449" s="7"/>
    </row>
    <row r="450" spans="1:5" ht="14.25" customHeight="1" x14ac:dyDescent="0.35">
      <c r="A450" s="2"/>
      <c r="C450" s="2"/>
      <c r="E450" s="7"/>
    </row>
    <row r="451" spans="1:5" ht="14.25" customHeight="1" x14ac:dyDescent="0.35">
      <c r="A451" s="2"/>
      <c r="C451" s="2"/>
      <c r="E451" s="7"/>
    </row>
    <row r="452" spans="1:5" ht="14.25" customHeight="1" x14ac:dyDescent="0.35">
      <c r="A452" s="2"/>
      <c r="C452" s="2"/>
      <c r="E452" s="7"/>
    </row>
    <row r="453" spans="1:5" ht="14.25" customHeight="1" x14ac:dyDescent="0.35">
      <c r="A453" s="2"/>
      <c r="C453" s="2"/>
      <c r="E453" s="7"/>
    </row>
    <row r="454" spans="1:5" ht="14.25" customHeight="1" x14ac:dyDescent="0.35">
      <c r="A454" s="2"/>
      <c r="C454" s="2"/>
      <c r="E454" s="7"/>
    </row>
    <row r="455" spans="1:5" ht="14.25" customHeight="1" x14ac:dyDescent="0.35">
      <c r="A455" s="2"/>
      <c r="C455" s="2"/>
      <c r="E455" s="7"/>
    </row>
    <row r="456" spans="1:5" ht="14.25" customHeight="1" x14ac:dyDescent="0.35">
      <c r="A456" s="2"/>
      <c r="C456" s="2"/>
      <c r="E456" s="7"/>
    </row>
    <row r="457" spans="1:5" ht="14.25" customHeight="1" x14ac:dyDescent="0.35">
      <c r="A457" s="2"/>
      <c r="C457" s="2"/>
      <c r="E457" s="7"/>
    </row>
    <row r="458" spans="1:5" ht="14.25" customHeight="1" x14ac:dyDescent="0.35">
      <c r="A458" s="2"/>
      <c r="C458" s="2"/>
      <c r="E458" s="7"/>
    </row>
    <row r="459" spans="1:5" ht="14.25" customHeight="1" x14ac:dyDescent="0.35">
      <c r="A459" s="2"/>
      <c r="C459" s="2"/>
      <c r="E459" s="7"/>
    </row>
    <row r="460" spans="1:5" ht="14.25" customHeight="1" x14ac:dyDescent="0.35">
      <c r="A460" s="2"/>
      <c r="C460" s="2"/>
      <c r="E460" s="7"/>
    </row>
    <row r="461" spans="1:5" ht="14.25" customHeight="1" x14ac:dyDescent="0.35">
      <c r="A461" s="2"/>
      <c r="C461" s="2"/>
      <c r="E461" s="7"/>
    </row>
    <row r="462" spans="1:5" ht="14.25" customHeight="1" x14ac:dyDescent="0.35">
      <c r="A462" s="2"/>
      <c r="C462" s="2"/>
      <c r="E462" s="7"/>
    </row>
    <row r="463" spans="1:5" ht="14.25" customHeight="1" x14ac:dyDescent="0.35">
      <c r="A463" s="2"/>
      <c r="C463" s="2"/>
      <c r="E463" s="7"/>
    </row>
    <row r="464" spans="1:5" ht="14.25" customHeight="1" x14ac:dyDescent="0.35">
      <c r="A464" s="2"/>
      <c r="C464" s="2"/>
      <c r="E464" s="7"/>
    </row>
    <row r="465" spans="1:5" ht="14.25" customHeight="1" x14ac:dyDescent="0.35">
      <c r="A465" s="2"/>
      <c r="C465" s="2"/>
      <c r="E465" s="7"/>
    </row>
    <row r="466" spans="1:5" ht="14.25" customHeight="1" x14ac:dyDescent="0.35">
      <c r="A466" s="2"/>
      <c r="C466" s="2"/>
      <c r="E466" s="7"/>
    </row>
    <row r="467" spans="1:5" ht="14.25" customHeight="1" x14ac:dyDescent="0.35">
      <c r="A467" s="2"/>
      <c r="C467" s="2"/>
      <c r="E467" s="7"/>
    </row>
    <row r="468" spans="1:5" ht="14.25" customHeight="1" x14ac:dyDescent="0.35">
      <c r="A468" s="2"/>
      <c r="C468" s="2"/>
      <c r="E468" s="7"/>
    </row>
    <row r="469" spans="1:5" ht="14.25" customHeight="1" x14ac:dyDescent="0.35">
      <c r="A469" s="2"/>
      <c r="C469" s="2"/>
      <c r="E469" s="7"/>
    </row>
    <row r="470" spans="1:5" ht="14.25" customHeight="1" x14ac:dyDescent="0.35">
      <c r="A470" s="2"/>
      <c r="C470" s="2"/>
      <c r="E470" s="7"/>
    </row>
    <row r="471" spans="1:5" ht="14.25" customHeight="1" x14ac:dyDescent="0.35">
      <c r="A471" s="2"/>
      <c r="C471" s="2"/>
      <c r="E471" s="7"/>
    </row>
    <row r="472" spans="1:5" ht="14.25" customHeight="1" x14ac:dyDescent="0.35">
      <c r="A472" s="2"/>
      <c r="C472" s="2"/>
      <c r="E472" s="7"/>
    </row>
    <row r="473" spans="1:5" ht="14.25" customHeight="1" x14ac:dyDescent="0.35">
      <c r="A473" s="2"/>
      <c r="C473" s="2"/>
      <c r="E473" s="7"/>
    </row>
    <row r="474" spans="1:5" ht="14.25" customHeight="1" x14ac:dyDescent="0.35">
      <c r="A474" s="2"/>
      <c r="C474" s="2"/>
      <c r="E474" s="7"/>
    </row>
    <row r="475" spans="1:5" ht="14.25" customHeight="1" x14ac:dyDescent="0.35">
      <c r="A475" s="2"/>
      <c r="C475" s="2"/>
      <c r="E475" s="7"/>
    </row>
    <row r="476" spans="1:5" ht="14.25" customHeight="1" x14ac:dyDescent="0.35">
      <c r="A476" s="2"/>
      <c r="C476" s="2"/>
      <c r="E476" s="7"/>
    </row>
    <row r="477" spans="1:5" ht="14.25" customHeight="1" x14ac:dyDescent="0.35">
      <c r="A477" s="2"/>
      <c r="C477" s="2"/>
      <c r="E477" s="7"/>
    </row>
    <row r="478" spans="1:5" ht="14.25" customHeight="1" x14ac:dyDescent="0.35">
      <c r="A478" s="2"/>
      <c r="C478" s="2"/>
      <c r="E478" s="7"/>
    </row>
    <row r="479" spans="1:5" ht="14.25" customHeight="1" x14ac:dyDescent="0.35">
      <c r="A479" s="2"/>
      <c r="C479" s="2"/>
      <c r="E479" s="7"/>
    </row>
    <row r="480" spans="1:5" ht="14.25" customHeight="1" x14ac:dyDescent="0.35">
      <c r="A480" s="2"/>
      <c r="C480" s="2"/>
      <c r="E480" s="7"/>
    </row>
    <row r="481" spans="1:5" ht="14.25" customHeight="1" x14ac:dyDescent="0.35">
      <c r="A481" s="2"/>
      <c r="C481" s="2"/>
      <c r="E481" s="7"/>
    </row>
    <row r="482" spans="1:5" ht="14.25" customHeight="1" x14ac:dyDescent="0.35">
      <c r="A482" s="2"/>
      <c r="C482" s="2"/>
      <c r="E482" s="7"/>
    </row>
    <row r="483" spans="1:5" ht="14.25" customHeight="1" x14ac:dyDescent="0.35">
      <c r="A483" s="2"/>
      <c r="C483" s="2"/>
      <c r="E483" s="7"/>
    </row>
    <row r="484" spans="1:5" ht="14.25" customHeight="1" x14ac:dyDescent="0.35">
      <c r="A484" s="2"/>
      <c r="C484" s="2"/>
      <c r="E484" s="7"/>
    </row>
    <row r="485" spans="1:5" ht="14.25" customHeight="1" x14ac:dyDescent="0.35">
      <c r="A485" s="2"/>
      <c r="C485" s="2"/>
      <c r="E485" s="7"/>
    </row>
    <row r="486" spans="1:5" ht="14.25" customHeight="1" x14ac:dyDescent="0.35">
      <c r="A486" s="2"/>
      <c r="C486" s="2"/>
      <c r="E486" s="7"/>
    </row>
    <row r="487" spans="1:5" ht="14.25" customHeight="1" x14ac:dyDescent="0.35">
      <c r="A487" s="2"/>
      <c r="C487" s="2"/>
      <c r="E487" s="7"/>
    </row>
    <row r="488" spans="1:5" ht="14.25" customHeight="1" x14ac:dyDescent="0.35">
      <c r="A488" s="2"/>
      <c r="C488" s="2"/>
      <c r="E488" s="7"/>
    </row>
    <row r="489" spans="1:5" ht="14.25" customHeight="1" x14ac:dyDescent="0.35">
      <c r="A489" s="2"/>
      <c r="C489" s="2"/>
      <c r="E489" s="7"/>
    </row>
    <row r="490" spans="1:5" ht="14.25" customHeight="1" x14ac:dyDescent="0.35">
      <c r="A490" s="2"/>
      <c r="C490" s="2"/>
      <c r="E490" s="7"/>
    </row>
    <row r="491" spans="1:5" ht="14.25" customHeight="1" x14ac:dyDescent="0.35">
      <c r="A491" s="2"/>
      <c r="C491" s="2"/>
      <c r="E491" s="7"/>
    </row>
    <row r="492" spans="1:5" ht="14.25" customHeight="1" x14ac:dyDescent="0.35">
      <c r="A492" s="2"/>
      <c r="C492" s="2"/>
      <c r="E492" s="7"/>
    </row>
    <row r="493" spans="1:5" ht="14.25" customHeight="1" x14ac:dyDescent="0.35">
      <c r="A493" s="2"/>
      <c r="C493" s="2"/>
      <c r="E493" s="7"/>
    </row>
    <row r="494" spans="1:5" ht="14.25" customHeight="1" x14ac:dyDescent="0.35">
      <c r="A494" s="2"/>
      <c r="C494" s="2"/>
      <c r="E494" s="7"/>
    </row>
    <row r="495" spans="1:5" ht="14.25" customHeight="1" x14ac:dyDescent="0.35">
      <c r="A495" s="2"/>
      <c r="C495" s="2"/>
      <c r="E495" s="7"/>
    </row>
    <row r="496" spans="1:5" ht="14.25" customHeight="1" x14ac:dyDescent="0.35">
      <c r="A496" s="2"/>
      <c r="C496" s="2"/>
      <c r="E496" s="7"/>
    </row>
    <row r="497" spans="1:5" ht="14.25" customHeight="1" x14ac:dyDescent="0.35">
      <c r="A497" s="2"/>
      <c r="C497" s="2"/>
      <c r="E497" s="7"/>
    </row>
    <row r="498" spans="1:5" ht="14.25" customHeight="1" x14ac:dyDescent="0.35">
      <c r="A498" s="2"/>
      <c r="C498" s="2"/>
      <c r="E498" s="7"/>
    </row>
    <row r="499" spans="1:5" ht="14.25" customHeight="1" x14ac:dyDescent="0.35">
      <c r="A499" s="2"/>
      <c r="C499" s="2"/>
      <c r="E499" s="7"/>
    </row>
    <row r="500" spans="1:5" ht="14.25" customHeight="1" x14ac:dyDescent="0.35">
      <c r="A500" s="2"/>
      <c r="C500" s="2"/>
      <c r="E500" s="7"/>
    </row>
    <row r="501" spans="1:5" ht="14.25" customHeight="1" x14ac:dyDescent="0.35">
      <c r="A501" s="2"/>
      <c r="C501" s="2"/>
      <c r="E501" s="7"/>
    </row>
    <row r="502" spans="1:5" ht="14.25" customHeight="1" x14ac:dyDescent="0.35">
      <c r="A502" s="2"/>
      <c r="C502" s="2"/>
      <c r="E502" s="7"/>
    </row>
    <row r="503" spans="1:5" ht="14.25" customHeight="1" x14ac:dyDescent="0.35">
      <c r="A503" s="2"/>
      <c r="C503" s="2"/>
      <c r="E503" s="7"/>
    </row>
    <row r="504" spans="1:5" ht="14.25" customHeight="1" x14ac:dyDescent="0.35">
      <c r="A504" s="2"/>
      <c r="C504" s="2"/>
      <c r="E504" s="7"/>
    </row>
    <row r="505" spans="1:5" ht="14.25" customHeight="1" x14ac:dyDescent="0.35">
      <c r="A505" s="2"/>
      <c r="C505" s="2"/>
      <c r="E505" s="7"/>
    </row>
    <row r="506" spans="1:5" ht="14.25" customHeight="1" x14ac:dyDescent="0.35">
      <c r="A506" s="2"/>
      <c r="C506" s="2"/>
      <c r="E506" s="7"/>
    </row>
    <row r="507" spans="1:5" ht="14.25" customHeight="1" x14ac:dyDescent="0.35">
      <c r="A507" s="2"/>
      <c r="C507" s="2"/>
      <c r="E507" s="7"/>
    </row>
    <row r="508" spans="1:5" ht="14.25" customHeight="1" x14ac:dyDescent="0.35">
      <c r="A508" s="2"/>
      <c r="C508" s="2"/>
      <c r="E508" s="7"/>
    </row>
    <row r="509" spans="1:5" ht="14.25" customHeight="1" x14ac:dyDescent="0.35">
      <c r="A509" s="2"/>
      <c r="C509" s="2"/>
      <c r="E509" s="7"/>
    </row>
    <row r="510" spans="1:5" ht="14.25" customHeight="1" x14ac:dyDescent="0.35">
      <c r="A510" s="2"/>
      <c r="C510" s="2"/>
      <c r="E510" s="7"/>
    </row>
    <row r="511" spans="1:5" ht="14.25" customHeight="1" x14ac:dyDescent="0.35">
      <c r="A511" s="2"/>
      <c r="C511" s="2"/>
      <c r="E511" s="7"/>
    </row>
    <row r="512" spans="1:5" ht="14.25" customHeight="1" x14ac:dyDescent="0.35">
      <c r="A512" s="2"/>
      <c r="C512" s="2"/>
      <c r="E512" s="7"/>
    </row>
    <row r="513" spans="1:5" ht="14.25" customHeight="1" x14ac:dyDescent="0.35">
      <c r="A513" s="2"/>
      <c r="C513" s="2"/>
      <c r="E513" s="7"/>
    </row>
    <row r="514" spans="1:5" ht="14.25" customHeight="1" x14ac:dyDescent="0.35">
      <c r="A514" s="2"/>
      <c r="C514" s="2"/>
      <c r="E514" s="7"/>
    </row>
    <row r="515" spans="1:5" ht="14.25" customHeight="1" x14ac:dyDescent="0.35">
      <c r="A515" s="2"/>
      <c r="C515" s="2"/>
      <c r="E515" s="7"/>
    </row>
    <row r="516" spans="1:5" ht="14.25" customHeight="1" x14ac:dyDescent="0.35">
      <c r="A516" s="2"/>
      <c r="C516" s="2"/>
      <c r="E516" s="7"/>
    </row>
    <row r="517" spans="1:5" ht="14.25" customHeight="1" x14ac:dyDescent="0.35">
      <c r="A517" s="2"/>
      <c r="C517" s="2"/>
      <c r="E517" s="7"/>
    </row>
    <row r="518" spans="1:5" ht="14.25" customHeight="1" x14ac:dyDescent="0.35">
      <c r="A518" s="2"/>
      <c r="C518" s="2"/>
      <c r="E518" s="7"/>
    </row>
    <row r="519" spans="1:5" ht="14.25" customHeight="1" x14ac:dyDescent="0.35">
      <c r="A519" s="2"/>
      <c r="C519" s="2"/>
      <c r="E519" s="7"/>
    </row>
    <row r="520" spans="1:5" ht="14.25" customHeight="1" x14ac:dyDescent="0.35">
      <c r="A520" s="2"/>
      <c r="C520" s="2"/>
      <c r="E520" s="7"/>
    </row>
    <row r="521" spans="1:5" ht="14.25" customHeight="1" x14ac:dyDescent="0.35">
      <c r="A521" s="2"/>
      <c r="C521" s="2"/>
      <c r="E521" s="7"/>
    </row>
    <row r="522" spans="1:5" ht="14.25" customHeight="1" x14ac:dyDescent="0.35">
      <c r="A522" s="2"/>
      <c r="C522" s="2"/>
      <c r="E522" s="7"/>
    </row>
    <row r="523" spans="1:5" ht="14.25" customHeight="1" x14ac:dyDescent="0.35">
      <c r="A523" s="2"/>
      <c r="C523" s="2"/>
      <c r="E523" s="7"/>
    </row>
    <row r="524" spans="1:5" ht="14.25" customHeight="1" x14ac:dyDescent="0.35">
      <c r="A524" s="2"/>
      <c r="C524" s="2"/>
      <c r="E524" s="7"/>
    </row>
    <row r="525" spans="1:5" ht="14.25" customHeight="1" x14ac:dyDescent="0.35">
      <c r="A525" s="2"/>
      <c r="C525" s="2"/>
      <c r="E525" s="7"/>
    </row>
    <row r="526" spans="1:5" ht="14.25" customHeight="1" x14ac:dyDescent="0.35">
      <c r="A526" s="2"/>
      <c r="C526" s="2"/>
      <c r="E526" s="7"/>
    </row>
    <row r="527" spans="1:5" ht="14.25" customHeight="1" x14ac:dyDescent="0.35">
      <c r="A527" s="2"/>
      <c r="C527" s="2"/>
      <c r="E527" s="7"/>
    </row>
    <row r="528" spans="1:5" ht="14.25" customHeight="1" x14ac:dyDescent="0.35">
      <c r="A528" s="2"/>
      <c r="C528" s="2"/>
      <c r="E528" s="7"/>
    </row>
    <row r="529" spans="1:5" ht="14.25" customHeight="1" x14ac:dyDescent="0.35">
      <c r="A529" s="2"/>
      <c r="C529" s="2"/>
      <c r="E529" s="7"/>
    </row>
    <row r="530" spans="1:5" ht="14.25" customHeight="1" x14ac:dyDescent="0.35">
      <c r="A530" s="2"/>
      <c r="C530" s="2"/>
      <c r="E530" s="7"/>
    </row>
    <row r="531" spans="1:5" ht="14.25" customHeight="1" x14ac:dyDescent="0.35">
      <c r="A531" s="2"/>
      <c r="C531" s="2"/>
      <c r="E531" s="7"/>
    </row>
    <row r="532" spans="1:5" ht="14.25" customHeight="1" x14ac:dyDescent="0.35">
      <c r="A532" s="2"/>
      <c r="C532" s="2"/>
      <c r="E532" s="7"/>
    </row>
    <row r="533" spans="1:5" ht="14.25" customHeight="1" x14ac:dyDescent="0.35">
      <c r="A533" s="2"/>
      <c r="C533" s="2"/>
      <c r="E533" s="7"/>
    </row>
    <row r="534" spans="1:5" ht="14.25" customHeight="1" x14ac:dyDescent="0.35">
      <c r="A534" s="2"/>
      <c r="C534" s="2"/>
      <c r="E534" s="7"/>
    </row>
    <row r="535" spans="1:5" ht="14.25" customHeight="1" x14ac:dyDescent="0.35">
      <c r="A535" s="2"/>
      <c r="C535" s="2"/>
      <c r="E535" s="7"/>
    </row>
    <row r="536" spans="1:5" ht="14.25" customHeight="1" x14ac:dyDescent="0.35">
      <c r="A536" s="2"/>
      <c r="C536" s="2"/>
      <c r="E536" s="7"/>
    </row>
    <row r="537" spans="1:5" ht="14.25" customHeight="1" x14ac:dyDescent="0.35">
      <c r="A537" s="2"/>
      <c r="C537" s="2"/>
      <c r="E537" s="7"/>
    </row>
    <row r="538" spans="1:5" ht="14.25" customHeight="1" x14ac:dyDescent="0.35">
      <c r="A538" s="2"/>
      <c r="C538" s="2"/>
      <c r="E538" s="7"/>
    </row>
    <row r="539" spans="1:5" ht="14.25" customHeight="1" x14ac:dyDescent="0.35">
      <c r="A539" s="2"/>
      <c r="C539" s="2"/>
      <c r="E539" s="7"/>
    </row>
    <row r="540" spans="1:5" ht="14.25" customHeight="1" x14ac:dyDescent="0.35">
      <c r="A540" s="2"/>
      <c r="C540" s="2"/>
      <c r="E540" s="7"/>
    </row>
    <row r="541" spans="1:5" ht="14.25" customHeight="1" x14ac:dyDescent="0.35">
      <c r="A541" s="2"/>
      <c r="C541" s="2"/>
      <c r="E541" s="7"/>
    </row>
    <row r="542" spans="1:5" ht="14.25" customHeight="1" x14ac:dyDescent="0.35">
      <c r="A542" s="2"/>
      <c r="C542" s="2"/>
      <c r="E542" s="7"/>
    </row>
    <row r="543" spans="1:5" ht="14.25" customHeight="1" x14ac:dyDescent="0.35">
      <c r="A543" s="2"/>
      <c r="C543" s="2"/>
      <c r="E543" s="7"/>
    </row>
    <row r="544" spans="1:5" ht="14.25" customHeight="1" x14ac:dyDescent="0.35">
      <c r="A544" s="2"/>
      <c r="C544" s="2"/>
      <c r="E544" s="7"/>
    </row>
    <row r="545" spans="1:5" ht="14.25" customHeight="1" x14ac:dyDescent="0.35">
      <c r="A545" s="2"/>
      <c r="C545" s="2"/>
      <c r="E545" s="7"/>
    </row>
    <row r="546" spans="1:5" ht="14.25" customHeight="1" x14ac:dyDescent="0.35">
      <c r="A546" s="2"/>
      <c r="C546" s="2"/>
      <c r="E546" s="7"/>
    </row>
    <row r="547" spans="1:5" ht="14.25" customHeight="1" x14ac:dyDescent="0.35">
      <c r="A547" s="2"/>
      <c r="C547" s="2"/>
      <c r="E547" s="7"/>
    </row>
    <row r="548" spans="1:5" ht="14.25" customHeight="1" x14ac:dyDescent="0.35">
      <c r="A548" s="2"/>
      <c r="C548" s="2"/>
      <c r="E548" s="7"/>
    </row>
    <row r="549" spans="1:5" ht="14.25" customHeight="1" x14ac:dyDescent="0.35">
      <c r="A549" s="2"/>
      <c r="C549" s="2"/>
      <c r="E549" s="7"/>
    </row>
    <row r="550" spans="1:5" ht="14.25" customHeight="1" x14ac:dyDescent="0.35">
      <c r="A550" s="2"/>
      <c r="C550" s="2"/>
      <c r="E550" s="7"/>
    </row>
    <row r="551" spans="1:5" ht="14.25" customHeight="1" x14ac:dyDescent="0.35">
      <c r="A551" s="2"/>
      <c r="C551" s="2"/>
      <c r="E551" s="7"/>
    </row>
    <row r="552" spans="1:5" ht="14.25" customHeight="1" x14ac:dyDescent="0.35">
      <c r="A552" s="2"/>
      <c r="C552" s="2"/>
      <c r="E552" s="7"/>
    </row>
    <row r="553" spans="1:5" ht="14.25" customHeight="1" x14ac:dyDescent="0.35">
      <c r="A553" s="2"/>
      <c r="C553" s="2"/>
      <c r="E553" s="7"/>
    </row>
    <row r="554" spans="1:5" ht="14.25" customHeight="1" x14ac:dyDescent="0.35">
      <c r="A554" s="2"/>
      <c r="C554" s="2"/>
      <c r="E554" s="7"/>
    </row>
    <row r="555" spans="1:5" ht="14.25" customHeight="1" x14ac:dyDescent="0.35">
      <c r="A555" s="2"/>
      <c r="C555" s="2"/>
      <c r="E555" s="7"/>
    </row>
    <row r="556" spans="1:5" ht="14.25" customHeight="1" x14ac:dyDescent="0.35">
      <c r="A556" s="2"/>
      <c r="C556" s="2"/>
      <c r="E556" s="7"/>
    </row>
    <row r="557" spans="1:5" ht="14.25" customHeight="1" x14ac:dyDescent="0.35">
      <c r="A557" s="2"/>
      <c r="C557" s="2"/>
      <c r="E557" s="7"/>
    </row>
    <row r="558" spans="1:5" ht="14.25" customHeight="1" x14ac:dyDescent="0.35">
      <c r="A558" s="2"/>
      <c r="C558" s="2"/>
      <c r="E558" s="7"/>
    </row>
    <row r="559" spans="1:5" ht="14.25" customHeight="1" x14ac:dyDescent="0.35">
      <c r="A559" s="2"/>
      <c r="C559" s="2"/>
      <c r="E559" s="7"/>
    </row>
    <row r="560" spans="1:5" ht="14.25" customHeight="1" x14ac:dyDescent="0.35">
      <c r="A560" s="2"/>
      <c r="C560" s="2"/>
      <c r="E560" s="7"/>
    </row>
    <row r="561" spans="1:5" ht="14.25" customHeight="1" x14ac:dyDescent="0.35">
      <c r="A561" s="2"/>
      <c r="C561" s="2"/>
      <c r="E561" s="7"/>
    </row>
    <row r="562" spans="1:5" ht="14.25" customHeight="1" x14ac:dyDescent="0.35">
      <c r="A562" s="2"/>
      <c r="C562" s="2"/>
      <c r="E562" s="7"/>
    </row>
    <row r="563" spans="1:5" ht="14.25" customHeight="1" x14ac:dyDescent="0.35">
      <c r="A563" s="2"/>
      <c r="C563" s="2"/>
      <c r="E563" s="7"/>
    </row>
    <row r="564" spans="1:5" ht="14.25" customHeight="1" x14ac:dyDescent="0.35">
      <c r="A564" s="2"/>
      <c r="C564" s="2"/>
      <c r="E564" s="7"/>
    </row>
    <row r="565" spans="1:5" ht="14.25" customHeight="1" x14ac:dyDescent="0.35">
      <c r="A565" s="2"/>
      <c r="C565" s="2"/>
      <c r="E565" s="7"/>
    </row>
    <row r="566" spans="1:5" ht="14.25" customHeight="1" x14ac:dyDescent="0.35">
      <c r="A566" s="2"/>
      <c r="C566" s="2"/>
      <c r="E566" s="7"/>
    </row>
    <row r="567" spans="1:5" ht="14.25" customHeight="1" x14ac:dyDescent="0.35">
      <c r="A567" s="2"/>
      <c r="C567" s="2"/>
      <c r="E567" s="7"/>
    </row>
    <row r="568" spans="1:5" ht="14.25" customHeight="1" x14ac:dyDescent="0.35">
      <c r="A568" s="2"/>
      <c r="C568" s="2"/>
      <c r="E568" s="7"/>
    </row>
    <row r="569" spans="1:5" ht="14.25" customHeight="1" x14ac:dyDescent="0.35">
      <c r="A569" s="2"/>
      <c r="C569" s="2"/>
      <c r="E569" s="7"/>
    </row>
    <row r="570" spans="1:5" ht="14.25" customHeight="1" x14ac:dyDescent="0.35">
      <c r="A570" s="2"/>
      <c r="C570" s="2"/>
      <c r="E570" s="7"/>
    </row>
    <row r="571" spans="1:5" ht="14.25" customHeight="1" x14ac:dyDescent="0.35">
      <c r="A571" s="2"/>
      <c r="C571" s="2"/>
      <c r="E571" s="7"/>
    </row>
    <row r="572" spans="1:5" ht="14.25" customHeight="1" x14ac:dyDescent="0.35">
      <c r="A572" s="2"/>
      <c r="C572" s="2"/>
      <c r="E572" s="7"/>
    </row>
    <row r="573" spans="1:5" ht="14.25" customHeight="1" x14ac:dyDescent="0.35">
      <c r="A573" s="2"/>
      <c r="C573" s="2"/>
      <c r="E573" s="7"/>
    </row>
    <row r="574" spans="1:5" ht="14.25" customHeight="1" x14ac:dyDescent="0.35">
      <c r="A574" s="2"/>
      <c r="C574" s="2"/>
      <c r="E574" s="7"/>
    </row>
    <row r="575" spans="1:5" ht="14.25" customHeight="1" x14ac:dyDescent="0.35">
      <c r="A575" s="2"/>
      <c r="C575" s="2"/>
      <c r="E575" s="7"/>
    </row>
    <row r="576" spans="1:5" ht="14.25" customHeight="1" x14ac:dyDescent="0.35">
      <c r="A576" s="2"/>
      <c r="C576" s="2"/>
      <c r="E576" s="7"/>
    </row>
    <row r="577" spans="1:5" ht="14.25" customHeight="1" x14ac:dyDescent="0.35">
      <c r="A577" s="2"/>
      <c r="C577" s="2"/>
      <c r="E577" s="7"/>
    </row>
    <row r="578" spans="1:5" ht="14.25" customHeight="1" x14ac:dyDescent="0.35">
      <c r="A578" s="2"/>
      <c r="C578" s="2"/>
      <c r="E578" s="7"/>
    </row>
    <row r="579" spans="1:5" ht="14.25" customHeight="1" x14ac:dyDescent="0.35">
      <c r="A579" s="2"/>
      <c r="C579" s="2"/>
      <c r="E579" s="7"/>
    </row>
    <row r="580" spans="1:5" ht="14.25" customHeight="1" x14ac:dyDescent="0.35">
      <c r="A580" s="2"/>
      <c r="C580" s="2"/>
      <c r="E580" s="7"/>
    </row>
    <row r="581" spans="1:5" ht="14.25" customHeight="1" x14ac:dyDescent="0.35">
      <c r="A581" s="2"/>
      <c r="C581" s="2"/>
      <c r="E581" s="7"/>
    </row>
    <row r="582" spans="1:5" ht="14.25" customHeight="1" x14ac:dyDescent="0.35">
      <c r="A582" s="2"/>
      <c r="C582" s="2"/>
      <c r="E582" s="7"/>
    </row>
    <row r="583" spans="1:5" ht="14.25" customHeight="1" x14ac:dyDescent="0.35">
      <c r="A583" s="2"/>
      <c r="C583" s="2"/>
      <c r="E583" s="7"/>
    </row>
    <row r="584" spans="1:5" ht="14.25" customHeight="1" x14ac:dyDescent="0.35">
      <c r="A584" s="2"/>
      <c r="C584" s="2"/>
      <c r="E584" s="7"/>
    </row>
    <row r="585" spans="1:5" ht="14.25" customHeight="1" x14ac:dyDescent="0.35">
      <c r="A585" s="2"/>
      <c r="C585" s="2"/>
      <c r="E585" s="7"/>
    </row>
    <row r="586" spans="1:5" ht="14.25" customHeight="1" x14ac:dyDescent="0.35">
      <c r="A586" s="2"/>
      <c r="C586" s="2"/>
      <c r="E586" s="7"/>
    </row>
    <row r="587" spans="1:5" ht="14.25" customHeight="1" x14ac:dyDescent="0.35">
      <c r="A587" s="2"/>
      <c r="C587" s="2"/>
      <c r="E587" s="7"/>
    </row>
    <row r="588" spans="1:5" ht="14.25" customHeight="1" x14ac:dyDescent="0.35">
      <c r="A588" s="2"/>
      <c r="C588" s="2"/>
      <c r="E588" s="7"/>
    </row>
    <row r="589" spans="1:5" ht="14.25" customHeight="1" x14ac:dyDescent="0.35">
      <c r="A589" s="2"/>
      <c r="C589" s="2"/>
      <c r="E589" s="7"/>
    </row>
    <row r="590" spans="1:5" ht="14.25" customHeight="1" x14ac:dyDescent="0.35">
      <c r="A590" s="2"/>
      <c r="C590" s="2"/>
      <c r="E590" s="7"/>
    </row>
    <row r="591" spans="1:5" ht="14.25" customHeight="1" x14ac:dyDescent="0.35">
      <c r="A591" s="2"/>
      <c r="C591" s="2"/>
      <c r="E591" s="7"/>
    </row>
    <row r="592" spans="1:5" ht="14.25" customHeight="1" x14ac:dyDescent="0.35">
      <c r="A592" s="2"/>
      <c r="C592" s="2"/>
      <c r="E592" s="7"/>
    </row>
    <row r="593" spans="1:5" ht="14.25" customHeight="1" x14ac:dyDescent="0.35">
      <c r="A593" s="2"/>
      <c r="C593" s="2"/>
      <c r="E593" s="7"/>
    </row>
    <row r="594" spans="1:5" ht="14.25" customHeight="1" x14ac:dyDescent="0.35">
      <c r="A594" s="2"/>
      <c r="C594" s="2"/>
      <c r="E594" s="7"/>
    </row>
    <row r="595" spans="1:5" ht="14.25" customHeight="1" x14ac:dyDescent="0.35">
      <c r="A595" s="2"/>
      <c r="C595" s="2"/>
      <c r="E595" s="7"/>
    </row>
    <row r="596" spans="1:5" ht="14.25" customHeight="1" x14ac:dyDescent="0.35">
      <c r="A596" s="2"/>
      <c r="C596" s="2"/>
      <c r="E596" s="7"/>
    </row>
    <row r="597" spans="1:5" ht="14.25" customHeight="1" x14ac:dyDescent="0.35">
      <c r="A597" s="2"/>
      <c r="C597" s="2"/>
      <c r="E597" s="7"/>
    </row>
    <row r="598" spans="1:5" ht="14.25" customHeight="1" x14ac:dyDescent="0.35">
      <c r="A598" s="2"/>
      <c r="C598" s="2"/>
      <c r="E598" s="7"/>
    </row>
    <row r="599" spans="1:5" ht="14.25" customHeight="1" x14ac:dyDescent="0.35">
      <c r="A599" s="2"/>
      <c r="C599" s="2"/>
      <c r="E599" s="7"/>
    </row>
    <row r="600" spans="1:5" ht="14.25" customHeight="1" x14ac:dyDescent="0.35">
      <c r="A600" s="2"/>
      <c r="C600" s="2"/>
      <c r="E600" s="7"/>
    </row>
    <row r="601" spans="1:5" ht="14.25" customHeight="1" x14ac:dyDescent="0.35">
      <c r="A601" s="2"/>
      <c r="C601" s="2"/>
      <c r="E601" s="7"/>
    </row>
    <row r="602" spans="1:5" ht="14.25" customHeight="1" x14ac:dyDescent="0.35">
      <c r="A602" s="2"/>
      <c r="C602" s="2"/>
      <c r="E602" s="7"/>
    </row>
    <row r="603" spans="1:5" ht="14.25" customHeight="1" x14ac:dyDescent="0.35">
      <c r="A603" s="2"/>
      <c r="C603" s="2"/>
      <c r="E603" s="7"/>
    </row>
    <row r="604" spans="1:5" ht="14.25" customHeight="1" x14ac:dyDescent="0.35">
      <c r="A604" s="2"/>
      <c r="C604" s="2"/>
      <c r="E604" s="7"/>
    </row>
    <row r="605" spans="1:5" ht="14.25" customHeight="1" x14ac:dyDescent="0.35">
      <c r="A605" s="2"/>
      <c r="C605" s="2"/>
      <c r="E605" s="7"/>
    </row>
    <row r="606" spans="1:5" ht="14.25" customHeight="1" x14ac:dyDescent="0.35">
      <c r="A606" s="2"/>
      <c r="C606" s="2"/>
      <c r="E606" s="7"/>
    </row>
    <row r="607" spans="1:5" ht="14.25" customHeight="1" x14ac:dyDescent="0.35">
      <c r="A607" s="2"/>
      <c r="C607" s="2"/>
      <c r="E607" s="7"/>
    </row>
    <row r="608" spans="1:5" ht="14.25" customHeight="1" x14ac:dyDescent="0.35">
      <c r="A608" s="2"/>
      <c r="C608" s="2"/>
      <c r="E608" s="7"/>
    </row>
    <row r="609" spans="1:5" ht="14.25" customHeight="1" x14ac:dyDescent="0.35">
      <c r="A609" s="2"/>
      <c r="C609" s="2"/>
      <c r="E609" s="7"/>
    </row>
    <row r="610" spans="1:5" ht="14.25" customHeight="1" x14ac:dyDescent="0.35">
      <c r="A610" s="2"/>
      <c r="C610" s="2"/>
      <c r="E610" s="7"/>
    </row>
    <row r="611" spans="1:5" ht="14.25" customHeight="1" x14ac:dyDescent="0.35">
      <c r="A611" s="2"/>
      <c r="C611" s="2"/>
      <c r="E611" s="7"/>
    </row>
    <row r="612" spans="1:5" ht="14.25" customHeight="1" x14ac:dyDescent="0.35">
      <c r="A612" s="2"/>
      <c r="C612" s="2"/>
      <c r="E612" s="7"/>
    </row>
    <row r="613" spans="1:5" ht="14.25" customHeight="1" x14ac:dyDescent="0.35">
      <c r="A613" s="2"/>
      <c r="C613" s="2"/>
      <c r="E613" s="7"/>
    </row>
    <row r="614" spans="1:5" ht="14.25" customHeight="1" x14ac:dyDescent="0.35">
      <c r="A614" s="2"/>
      <c r="C614" s="2"/>
      <c r="E614" s="7"/>
    </row>
    <row r="615" spans="1:5" ht="14.25" customHeight="1" x14ac:dyDescent="0.35">
      <c r="A615" s="2"/>
      <c r="C615" s="2"/>
      <c r="E615" s="7"/>
    </row>
    <row r="616" spans="1:5" ht="14.25" customHeight="1" x14ac:dyDescent="0.35">
      <c r="A616" s="2"/>
      <c r="C616" s="2"/>
      <c r="E616" s="7"/>
    </row>
    <row r="617" spans="1:5" ht="14.25" customHeight="1" x14ac:dyDescent="0.35">
      <c r="A617" s="2"/>
      <c r="C617" s="2"/>
      <c r="E617" s="7"/>
    </row>
    <row r="618" spans="1:5" ht="14.25" customHeight="1" x14ac:dyDescent="0.35">
      <c r="A618" s="2"/>
      <c r="C618" s="2"/>
      <c r="E618" s="7"/>
    </row>
    <row r="619" spans="1:5" ht="14.25" customHeight="1" x14ac:dyDescent="0.35">
      <c r="A619" s="2"/>
      <c r="C619" s="2"/>
      <c r="E619" s="7"/>
    </row>
    <row r="620" spans="1:5" ht="14.25" customHeight="1" x14ac:dyDescent="0.35">
      <c r="A620" s="2"/>
      <c r="C620" s="2"/>
      <c r="E620" s="7"/>
    </row>
    <row r="621" spans="1:5" ht="14.25" customHeight="1" x14ac:dyDescent="0.35">
      <c r="A621" s="2"/>
      <c r="C621" s="2"/>
      <c r="E621" s="7"/>
    </row>
    <row r="622" spans="1:5" ht="14.25" customHeight="1" x14ac:dyDescent="0.35">
      <c r="A622" s="2"/>
      <c r="C622" s="2"/>
      <c r="E622" s="7"/>
    </row>
    <row r="623" spans="1:5" ht="14.25" customHeight="1" x14ac:dyDescent="0.35">
      <c r="A623" s="2"/>
      <c r="C623" s="2"/>
      <c r="E623" s="7"/>
    </row>
    <row r="624" spans="1:5" ht="14.25" customHeight="1" x14ac:dyDescent="0.35">
      <c r="A624" s="2"/>
      <c r="C624" s="2"/>
      <c r="E624" s="7"/>
    </row>
    <row r="625" spans="1:5" ht="14.25" customHeight="1" x14ac:dyDescent="0.35">
      <c r="A625" s="2"/>
      <c r="C625" s="2"/>
      <c r="E625" s="7"/>
    </row>
    <row r="626" spans="1:5" ht="14.25" customHeight="1" x14ac:dyDescent="0.35">
      <c r="A626" s="2"/>
      <c r="C626" s="2"/>
      <c r="E626" s="7"/>
    </row>
    <row r="627" spans="1:5" ht="14.25" customHeight="1" x14ac:dyDescent="0.35">
      <c r="A627" s="2"/>
      <c r="C627" s="2"/>
      <c r="E627" s="7"/>
    </row>
    <row r="628" spans="1:5" ht="14.25" customHeight="1" x14ac:dyDescent="0.35">
      <c r="A628" s="2"/>
      <c r="C628" s="2"/>
      <c r="E628" s="7"/>
    </row>
    <row r="629" spans="1:5" ht="14.25" customHeight="1" x14ac:dyDescent="0.35">
      <c r="A629" s="2"/>
      <c r="C629" s="2"/>
      <c r="E629" s="7"/>
    </row>
    <row r="630" spans="1:5" ht="14.25" customHeight="1" x14ac:dyDescent="0.35">
      <c r="A630" s="2"/>
      <c r="C630" s="2"/>
      <c r="E630" s="7"/>
    </row>
    <row r="631" spans="1:5" ht="14.25" customHeight="1" x14ac:dyDescent="0.35">
      <c r="A631" s="2"/>
      <c r="C631" s="2"/>
      <c r="E631" s="7"/>
    </row>
    <row r="632" spans="1:5" ht="14.25" customHeight="1" x14ac:dyDescent="0.35">
      <c r="A632" s="2"/>
      <c r="C632" s="2"/>
      <c r="E632" s="7"/>
    </row>
    <row r="633" spans="1:5" ht="14.25" customHeight="1" x14ac:dyDescent="0.35">
      <c r="A633" s="2"/>
      <c r="C633" s="2"/>
      <c r="E633" s="7"/>
    </row>
    <row r="634" spans="1:5" ht="14.25" customHeight="1" x14ac:dyDescent="0.35">
      <c r="A634" s="2"/>
      <c r="C634" s="2"/>
      <c r="E634" s="7"/>
    </row>
    <row r="635" spans="1:5" ht="14.25" customHeight="1" x14ac:dyDescent="0.35">
      <c r="A635" s="2"/>
      <c r="C635" s="2"/>
      <c r="E635" s="7"/>
    </row>
    <row r="636" spans="1:5" ht="14.25" customHeight="1" x14ac:dyDescent="0.35">
      <c r="A636" s="2"/>
      <c r="C636" s="2"/>
      <c r="E636" s="7"/>
    </row>
    <row r="637" spans="1:5" ht="14.25" customHeight="1" x14ac:dyDescent="0.35">
      <c r="A637" s="2"/>
      <c r="C637" s="2"/>
      <c r="E637" s="7"/>
    </row>
    <row r="638" spans="1:5" ht="14.25" customHeight="1" x14ac:dyDescent="0.35">
      <c r="A638" s="2"/>
      <c r="C638" s="2"/>
      <c r="E638" s="7"/>
    </row>
    <row r="639" spans="1:5" ht="14.25" customHeight="1" x14ac:dyDescent="0.35">
      <c r="A639" s="2"/>
      <c r="C639" s="2"/>
      <c r="E639" s="7"/>
    </row>
    <row r="640" spans="1:5" ht="14.25" customHeight="1" x14ac:dyDescent="0.35">
      <c r="A640" s="2"/>
      <c r="C640" s="2"/>
      <c r="E640" s="7"/>
    </row>
    <row r="641" spans="1:5" ht="14.25" customHeight="1" x14ac:dyDescent="0.35">
      <c r="A641" s="2"/>
      <c r="C641" s="2"/>
      <c r="E641" s="7"/>
    </row>
    <row r="642" spans="1:5" ht="14.25" customHeight="1" x14ac:dyDescent="0.35">
      <c r="A642" s="2"/>
      <c r="C642" s="2"/>
      <c r="E642" s="7"/>
    </row>
    <row r="643" spans="1:5" ht="14.25" customHeight="1" x14ac:dyDescent="0.35">
      <c r="A643" s="2"/>
      <c r="C643" s="2"/>
      <c r="E643" s="7"/>
    </row>
    <row r="644" spans="1:5" ht="14.25" customHeight="1" x14ac:dyDescent="0.35">
      <c r="A644" s="2"/>
      <c r="C644" s="2"/>
      <c r="E644" s="7"/>
    </row>
    <row r="645" spans="1:5" ht="14.25" customHeight="1" x14ac:dyDescent="0.35">
      <c r="A645" s="2"/>
      <c r="C645" s="2"/>
      <c r="E645" s="7"/>
    </row>
    <row r="646" spans="1:5" ht="14.25" customHeight="1" x14ac:dyDescent="0.35">
      <c r="A646" s="2"/>
      <c r="C646" s="2"/>
      <c r="E646" s="7"/>
    </row>
    <row r="647" spans="1:5" ht="14.25" customHeight="1" x14ac:dyDescent="0.35">
      <c r="A647" s="2"/>
      <c r="C647" s="2"/>
      <c r="E647" s="7"/>
    </row>
    <row r="648" spans="1:5" ht="14.25" customHeight="1" x14ac:dyDescent="0.35">
      <c r="A648" s="2"/>
      <c r="C648" s="2"/>
      <c r="E648" s="7"/>
    </row>
    <row r="649" spans="1:5" ht="14.25" customHeight="1" x14ac:dyDescent="0.35">
      <c r="A649" s="2"/>
      <c r="C649" s="2"/>
      <c r="E649" s="7"/>
    </row>
    <row r="650" spans="1:5" ht="14.25" customHeight="1" x14ac:dyDescent="0.35">
      <c r="A650" s="2"/>
      <c r="C650" s="2"/>
      <c r="E650" s="7"/>
    </row>
    <row r="651" spans="1:5" ht="14.25" customHeight="1" x14ac:dyDescent="0.35">
      <c r="A651" s="2"/>
      <c r="C651" s="2"/>
      <c r="E651" s="7"/>
    </row>
    <row r="652" spans="1:5" ht="14.25" customHeight="1" x14ac:dyDescent="0.35">
      <c r="A652" s="2"/>
      <c r="C652" s="2"/>
      <c r="E652" s="7"/>
    </row>
    <row r="653" spans="1:5" ht="14.25" customHeight="1" x14ac:dyDescent="0.35">
      <c r="A653" s="2"/>
      <c r="C653" s="2"/>
      <c r="E653" s="7"/>
    </row>
    <row r="654" spans="1:5" ht="14.25" customHeight="1" x14ac:dyDescent="0.35">
      <c r="A654" s="2"/>
      <c r="C654" s="2"/>
      <c r="E654" s="7"/>
    </row>
    <row r="655" spans="1:5" ht="14.25" customHeight="1" x14ac:dyDescent="0.35">
      <c r="A655" s="2"/>
      <c r="C655" s="2"/>
      <c r="E655" s="7"/>
    </row>
    <row r="656" spans="1:5" ht="14.25" customHeight="1" x14ac:dyDescent="0.35">
      <c r="A656" s="2"/>
      <c r="C656" s="2"/>
      <c r="E656" s="7"/>
    </row>
    <row r="657" spans="1:5" ht="14.25" customHeight="1" x14ac:dyDescent="0.35">
      <c r="A657" s="2"/>
      <c r="C657" s="2"/>
      <c r="E657" s="7"/>
    </row>
    <row r="658" spans="1:5" ht="14.25" customHeight="1" x14ac:dyDescent="0.35">
      <c r="A658" s="2"/>
      <c r="C658" s="2"/>
      <c r="E658" s="7"/>
    </row>
    <row r="659" spans="1:5" ht="14.25" customHeight="1" x14ac:dyDescent="0.35">
      <c r="A659" s="2"/>
      <c r="C659" s="2"/>
      <c r="E659" s="7"/>
    </row>
    <row r="660" spans="1:5" ht="14.25" customHeight="1" x14ac:dyDescent="0.35">
      <c r="A660" s="2"/>
      <c r="C660" s="2"/>
      <c r="E660" s="7"/>
    </row>
    <row r="661" spans="1:5" ht="14.25" customHeight="1" x14ac:dyDescent="0.35">
      <c r="A661" s="2"/>
      <c r="C661" s="2"/>
      <c r="E661" s="7"/>
    </row>
    <row r="662" spans="1:5" ht="14.25" customHeight="1" x14ac:dyDescent="0.35">
      <c r="A662" s="2"/>
      <c r="C662" s="2"/>
      <c r="E662" s="7"/>
    </row>
    <row r="663" spans="1:5" ht="14.25" customHeight="1" x14ac:dyDescent="0.35">
      <c r="A663" s="2"/>
      <c r="C663" s="2"/>
      <c r="E663" s="7"/>
    </row>
    <row r="664" spans="1:5" ht="14.25" customHeight="1" x14ac:dyDescent="0.35">
      <c r="A664" s="2"/>
      <c r="C664" s="2"/>
      <c r="E664" s="7"/>
    </row>
    <row r="665" spans="1:5" ht="14.25" customHeight="1" x14ac:dyDescent="0.35">
      <c r="A665" s="2"/>
      <c r="C665" s="2"/>
      <c r="E665" s="7"/>
    </row>
    <row r="666" spans="1:5" ht="14.25" customHeight="1" x14ac:dyDescent="0.35">
      <c r="A666" s="2"/>
      <c r="C666" s="2"/>
      <c r="E666" s="7"/>
    </row>
    <row r="667" spans="1:5" ht="14.25" customHeight="1" x14ac:dyDescent="0.35">
      <c r="A667" s="2"/>
      <c r="C667" s="2"/>
      <c r="E667" s="7"/>
    </row>
    <row r="668" spans="1:5" ht="14.25" customHeight="1" x14ac:dyDescent="0.35">
      <c r="A668" s="2"/>
      <c r="C668" s="2"/>
      <c r="E668" s="7"/>
    </row>
    <row r="669" spans="1:5" ht="14.25" customHeight="1" x14ac:dyDescent="0.35">
      <c r="A669" s="2"/>
      <c r="C669" s="2"/>
      <c r="E669" s="7"/>
    </row>
    <row r="670" spans="1:5" ht="14.25" customHeight="1" x14ac:dyDescent="0.35">
      <c r="A670" s="2"/>
      <c r="C670" s="2"/>
      <c r="E670" s="7"/>
    </row>
    <row r="671" spans="1:5" ht="14.25" customHeight="1" x14ac:dyDescent="0.35">
      <c r="A671" s="2"/>
      <c r="C671" s="2"/>
      <c r="E671" s="7"/>
    </row>
    <row r="672" spans="1:5" ht="14.25" customHeight="1" x14ac:dyDescent="0.35">
      <c r="A672" s="2"/>
      <c r="C672" s="2"/>
      <c r="E672" s="7"/>
    </row>
    <row r="673" spans="1:5" ht="14.25" customHeight="1" x14ac:dyDescent="0.35">
      <c r="A673" s="2"/>
      <c r="C673" s="2"/>
      <c r="E673" s="7"/>
    </row>
    <row r="674" spans="1:5" ht="14.25" customHeight="1" x14ac:dyDescent="0.35">
      <c r="A674" s="2"/>
      <c r="C674" s="2"/>
      <c r="E674" s="7"/>
    </row>
    <row r="675" spans="1:5" ht="14.25" customHeight="1" x14ac:dyDescent="0.35">
      <c r="A675" s="2"/>
      <c r="C675" s="2"/>
      <c r="E675" s="7"/>
    </row>
    <row r="676" spans="1:5" ht="14.25" customHeight="1" x14ac:dyDescent="0.35">
      <c r="A676" s="2"/>
      <c r="C676" s="2"/>
      <c r="E676" s="7"/>
    </row>
    <row r="677" spans="1:5" ht="14.25" customHeight="1" x14ac:dyDescent="0.35">
      <c r="A677" s="2"/>
      <c r="C677" s="2"/>
      <c r="E677" s="7"/>
    </row>
    <row r="678" spans="1:5" ht="14.25" customHeight="1" x14ac:dyDescent="0.35">
      <c r="A678" s="2"/>
      <c r="C678" s="2"/>
      <c r="E678" s="7"/>
    </row>
    <row r="679" spans="1:5" ht="14.25" customHeight="1" x14ac:dyDescent="0.35">
      <c r="A679" s="2"/>
      <c r="C679" s="2"/>
      <c r="E679" s="7"/>
    </row>
    <row r="680" spans="1:5" ht="14.25" customHeight="1" x14ac:dyDescent="0.35">
      <c r="A680" s="2"/>
      <c r="C680" s="2"/>
      <c r="E680" s="7"/>
    </row>
    <row r="681" spans="1:5" ht="14.25" customHeight="1" x14ac:dyDescent="0.35">
      <c r="A681" s="2"/>
      <c r="C681" s="2"/>
      <c r="E681" s="7"/>
    </row>
    <row r="682" spans="1:5" ht="14.25" customHeight="1" x14ac:dyDescent="0.35">
      <c r="A682" s="2"/>
      <c r="C682" s="2"/>
      <c r="E682" s="7"/>
    </row>
    <row r="683" spans="1:5" ht="14.25" customHeight="1" x14ac:dyDescent="0.35">
      <c r="A683" s="2"/>
      <c r="C683" s="2"/>
      <c r="E683" s="7"/>
    </row>
    <row r="684" spans="1:5" ht="14.25" customHeight="1" x14ac:dyDescent="0.35">
      <c r="A684" s="2"/>
      <c r="C684" s="2"/>
      <c r="E684" s="7"/>
    </row>
    <row r="685" spans="1:5" ht="14.25" customHeight="1" x14ac:dyDescent="0.35">
      <c r="A685" s="2"/>
      <c r="C685" s="2"/>
      <c r="E685" s="7"/>
    </row>
    <row r="686" spans="1:5" ht="14.25" customHeight="1" x14ac:dyDescent="0.35">
      <c r="A686" s="2"/>
      <c r="C686" s="2"/>
      <c r="E686" s="7"/>
    </row>
    <row r="687" spans="1:5" ht="14.25" customHeight="1" x14ac:dyDescent="0.35">
      <c r="A687" s="2"/>
      <c r="C687" s="2"/>
      <c r="E687" s="7"/>
    </row>
    <row r="688" spans="1:5" ht="14.25" customHeight="1" x14ac:dyDescent="0.35">
      <c r="A688" s="2"/>
      <c r="C688" s="2"/>
      <c r="E688" s="7"/>
    </row>
    <row r="689" spans="1:5" ht="14.25" customHeight="1" x14ac:dyDescent="0.35">
      <c r="A689" s="2"/>
      <c r="C689" s="2"/>
      <c r="E689" s="7"/>
    </row>
    <row r="690" spans="1:5" ht="14.25" customHeight="1" x14ac:dyDescent="0.35">
      <c r="A690" s="2"/>
      <c r="C690" s="2"/>
      <c r="E690" s="7"/>
    </row>
    <row r="691" spans="1:5" ht="14.25" customHeight="1" x14ac:dyDescent="0.35">
      <c r="A691" s="2"/>
      <c r="C691" s="2"/>
      <c r="E691" s="7"/>
    </row>
    <row r="692" spans="1:5" ht="14.25" customHeight="1" x14ac:dyDescent="0.35">
      <c r="A692" s="2"/>
      <c r="C692" s="2"/>
      <c r="E692" s="7"/>
    </row>
    <row r="693" spans="1:5" ht="14.25" customHeight="1" x14ac:dyDescent="0.35">
      <c r="A693" s="2"/>
      <c r="C693" s="2"/>
      <c r="E693" s="7"/>
    </row>
    <row r="694" spans="1:5" ht="14.25" customHeight="1" x14ac:dyDescent="0.35">
      <c r="A694" s="2"/>
      <c r="C694" s="2"/>
      <c r="E694" s="7"/>
    </row>
    <row r="695" spans="1:5" ht="14.25" customHeight="1" x14ac:dyDescent="0.35">
      <c r="A695" s="2"/>
      <c r="C695" s="2"/>
      <c r="E695" s="7"/>
    </row>
    <row r="696" spans="1:5" ht="14.25" customHeight="1" x14ac:dyDescent="0.35">
      <c r="A696" s="2"/>
      <c r="C696" s="2"/>
      <c r="E696" s="7"/>
    </row>
    <row r="697" spans="1:5" ht="14.25" customHeight="1" x14ac:dyDescent="0.35">
      <c r="A697" s="2"/>
      <c r="C697" s="2"/>
      <c r="E697" s="7"/>
    </row>
    <row r="698" spans="1:5" ht="14.25" customHeight="1" x14ac:dyDescent="0.35">
      <c r="A698" s="2"/>
      <c r="C698" s="2"/>
      <c r="E698" s="7"/>
    </row>
    <row r="699" spans="1:5" ht="14.25" customHeight="1" x14ac:dyDescent="0.35">
      <c r="A699" s="2"/>
      <c r="C699" s="2"/>
      <c r="E699" s="7"/>
    </row>
    <row r="700" spans="1:5" ht="14.25" customHeight="1" x14ac:dyDescent="0.35">
      <c r="A700" s="2"/>
      <c r="C700" s="2"/>
      <c r="E700" s="7"/>
    </row>
    <row r="701" spans="1:5" ht="14.25" customHeight="1" x14ac:dyDescent="0.35">
      <c r="A701" s="2"/>
      <c r="C701" s="2"/>
      <c r="E701" s="7"/>
    </row>
    <row r="702" spans="1:5" ht="14.25" customHeight="1" x14ac:dyDescent="0.35">
      <c r="A702" s="2"/>
      <c r="C702" s="2"/>
      <c r="E702" s="7"/>
    </row>
    <row r="703" spans="1:5" ht="14.25" customHeight="1" x14ac:dyDescent="0.35">
      <c r="A703" s="2"/>
      <c r="C703" s="2"/>
      <c r="E703" s="7"/>
    </row>
    <row r="704" spans="1:5" ht="14.25" customHeight="1" x14ac:dyDescent="0.35">
      <c r="A704" s="2"/>
      <c r="C704" s="2"/>
      <c r="E704" s="7"/>
    </row>
    <row r="705" spans="1:5" ht="14.25" customHeight="1" x14ac:dyDescent="0.35">
      <c r="A705" s="2"/>
      <c r="C705" s="2"/>
      <c r="E705" s="7"/>
    </row>
    <row r="706" spans="1:5" ht="14.25" customHeight="1" x14ac:dyDescent="0.35">
      <c r="A706" s="2"/>
      <c r="C706" s="2"/>
      <c r="E706" s="7"/>
    </row>
    <row r="707" spans="1:5" ht="14.25" customHeight="1" x14ac:dyDescent="0.35">
      <c r="A707" s="2"/>
      <c r="C707" s="2"/>
      <c r="E707" s="7"/>
    </row>
    <row r="708" spans="1:5" ht="14.25" customHeight="1" x14ac:dyDescent="0.35">
      <c r="A708" s="2"/>
      <c r="C708" s="2"/>
      <c r="E708" s="7"/>
    </row>
    <row r="709" spans="1:5" ht="14.25" customHeight="1" x14ac:dyDescent="0.35">
      <c r="A709" s="2"/>
      <c r="C709" s="2"/>
      <c r="E709" s="7"/>
    </row>
    <row r="710" spans="1:5" ht="14.25" customHeight="1" x14ac:dyDescent="0.35">
      <c r="A710" s="2"/>
      <c r="C710" s="2"/>
      <c r="E710" s="7"/>
    </row>
    <row r="711" spans="1:5" ht="14.25" customHeight="1" x14ac:dyDescent="0.35">
      <c r="A711" s="2"/>
      <c r="C711" s="2"/>
      <c r="E711" s="7"/>
    </row>
    <row r="712" spans="1:5" ht="14.25" customHeight="1" x14ac:dyDescent="0.35">
      <c r="A712" s="2"/>
      <c r="C712" s="2"/>
      <c r="E712" s="7"/>
    </row>
    <row r="713" spans="1:5" ht="14.25" customHeight="1" x14ac:dyDescent="0.35">
      <c r="A713" s="2"/>
      <c r="C713" s="2"/>
      <c r="E713" s="7"/>
    </row>
    <row r="714" spans="1:5" ht="14.25" customHeight="1" x14ac:dyDescent="0.35">
      <c r="A714" s="2"/>
      <c r="C714" s="2"/>
      <c r="E714" s="7"/>
    </row>
    <row r="715" spans="1:5" ht="14.25" customHeight="1" x14ac:dyDescent="0.35">
      <c r="A715" s="2"/>
      <c r="C715" s="2"/>
      <c r="E715" s="7"/>
    </row>
    <row r="716" spans="1:5" ht="14.25" customHeight="1" x14ac:dyDescent="0.35">
      <c r="A716" s="2"/>
      <c r="C716" s="2"/>
      <c r="E716" s="7"/>
    </row>
    <row r="717" spans="1:5" ht="14.25" customHeight="1" x14ac:dyDescent="0.35">
      <c r="A717" s="2"/>
      <c r="C717" s="2"/>
      <c r="E717" s="7"/>
    </row>
    <row r="718" spans="1:5" ht="14.25" customHeight="1" x14ac:dyDescent="0.35">
      <c r="A718" s="2"/>
      <c r="C718" s="2"/>
      <c r="E718" s="7"/>
    </row>
    <row r="719" spans="1:5" ht="14.25" customHeight="1" x14ac:dyDescent="0.35">
      <c r="A719" s="2"/>
      <c r="C719" s="2"/>
      <c r="E719" s="7"/>
    </row>
    <row r="720" spans="1:5" ht="14.25" customHeight="1" x14ac:dyDescent="0.35">
      <c r="A720" s="2"/>
      <c r="C720" s="2"/>
      <c r="E720" s="7"/>
    </row>
    <row r="721" spans="1:5" ht="14.25" customHeight="1" x14ac:dyDescent="0.35">
      <c r="A721" s="2"/>
      <c r="C721" s="2"/>
      <c r="E721" s="7"/>
    </row>
    <row r="722" spans="1:5" ht="14.25" customHeight="1" x14ac:dyDescent="0.35">
      <c r="A722" s="2"/>
      <c r="C722" s="2"/>
      <c r="E722" s="7"/>
    </row>
    <row r="723" spans="1:5" ht="14.25" customHeight="1" x14ac:dyDescent="0.35">
      <c r="A723" s="2"/>
      <c r="C723" s="2"/>
      <c r="E723" s="7"/>
    </row>
    <row r="724" spans="1:5" ht="14.25" customHeight="1" x14ac:dyDescent="0.35">
      <c r="A724" s="2"/>
      <c r="C724" s="2"/>
      <c r="E724" s="7"/>
    </row>
    <row r="725" spans="1:5" ht="14.25" customHeight="1" x14ac:dyDescent="0.35">
      <c r="A725" s="2"/>
      <c r="C725" s="2"/>
      <c r="E725" s="7"/>
    </row>
    <row r="726" spans="1:5" ht="14.25" customHeight="1" x14ac:dyDescent="0.35">
      <c r="A726" s="2"/>
      <c r="C726" s="2"/>
      <c r="E726" s="7"/>
    </row>
    <row r="727" spans="1:5" ht="14.25" customHeight="1" x14ac:dyDescent="0.35">
      <c r="A727" s="2"/>
      <c r="C727" s="2"/>
      <c r="E727" s="7"/>
    </row>
    <row r="728" spans="1:5" ht="14.25" customHeight="1" x14ac:dyDescent="0.35">
      <c r="A728" s="2"/>
      <c r="C728" s="2"/>
      <c r="E728" s="7"/>
    </row>
    <row r="729" spans="1:5" ht="14.25" customHeight="1" x14ac:dyDescent="0.35">
      <c r="A729" s="2"/>
      <c r="C729" s="2"/>
      <c r="E729" s="7"/>
    </row>
    <row r="730" spans="1:5" ht="14.25" customHeight="1" x14ac:dyDescent="0.35">
      <c r="A730" s="2"/>
      <c r="C730" s="2"/>
      <c r="E730" s="7"/>
    </row>
    <row r="731" spans="1:5" ht="14.25" customHeight="1" x14ac:dyDescent="0.35">
      <c r="A731" s="2"/>
      <c r="C731" s="2"/>
      <c r="E731" s="7"/>
    </row>
    <row r="732" spans="1:5" ht="14.25" customHeight="1" x14ac:dyDescent="0.35">
      <c r="A732" s="2"/>
      <c r="C732" s="2"/>
      <c r="E732" s="7"/>
    </row>
    <row r="733" spans="1:5" ht="14.25" customHeight="1" x14ac:dyDescent="0.35">
      <c r="A733" s="2"/>
      <c r="C733" s="2"/>
      <c r="E733" s="7"/>
    </row>
    <row r="734" spans="1:5" ht="14.25" customHeight="1" x14ac:dyDescent="0.35">
      <c r="A734" s="2"/>
      <c r="C734" s="2"/>
      <c r="E734" s="7"/>
    </row>
    <row r="735" spans="1:5" ht="14.25" customHeight="1" x14ac:dyDescent="0.35">
      <c r="A735" s="2"/>
      <c r="C735" s="2"/>
      <c r="E735" s="7"/>
    </row>
    <row r="736" spans="1:5" ht="14.25" customHeight="1" x14ac:dyDescent="0.35">
      <c r="A736" s="2"/>
      <c r="C736" s="2"/>
      <c r="E736" s="7"/>
    </row>
    <row r="737" spans="1:5" ht="14.25" customHeight="1" x14ac:dyDescent="0.35">
      <c r="A737" s="2"/>
      <c r="C737" s="2"/>
      <c r="E737" s="7"/>
    </row>
    <row r="738" spans="1:5" ht="14.25" customHeight="1" x14ac:dyDescent="0.35">
      <c r="A738" s="2"/>
      <c r="C738" s="2"/>
      <c r="E738" s="7"/>
    </row>
    <row r="739" spans="1:5" ht="14.25" customHeight="1" x14ac:dyDescent="0.35">
      <c r="A739" s="2"/>
      <c r="C739" s="2"/>
      <c r="E739" s="7"/>
    </row>
    <row r="740" spans="1:5" ht="14.25" customHeight="1" x14ac:dyDescent="0.35">
      <c r="A740" s="2"/>
      <c r="C740" s="2"/>
      <c r="E740" s="7"/>
    </row>
    <row r="741" spans="1:5" ht="14.25" customHeight="1" x14ac:dyDescent="0.35">
      <c r="A741" s="2"/>
      <c r="C741" s="2"/>
      <c r="E741" s="7"/>
    </row>
    <row r="742" spans="1:5" ht="14.25" customHeight="1" x14ac:dyDescent="0.35">
      <c r="A742" s="2"/>
      <c r="C742" s="2"/>
      <c r="E742" s="7"/>
    </row>
    <row r="743" spans="1:5" ht="14.25" customHeight="1" x14ac:dyDescent="0.35">
      <c r="A743" s="2"/>
      <c r="C743" s="2"/>
      <c r="E743" s="7"/>
    </row>
    <row r="744" spans="1:5" ht="14.25" customHeight="1" x14ac:dyDescent="0.35">
      <c r="A744" s="2"/>
      <c r="C744" s="2"/>
      <c r="E744" s="7"/>
    </row>
    <row r="745" spans="1:5" ht="14.25" customHeight="1" x14ac:dyDescent="0.35">
      <c r="A745" s="2"/>
      <c r="C745" s="2"/>
      <c r="E745" s="7"/>
    </row>
    <row r="746" spans="1:5" ht="14.25" customHeight="1" x14ac:dyDescent="0.35">
      <c r="A746" s="2"/>
      <c r="C746" s="2"/>
      <c r="E746" s="7"/>
    </row>
    <row r="747" spans="1:5" ht="14.25" customHeight="1" x14ac:dyDescent="0.35">
      <c r="A747" s="2"/>
      <c r="C747" s="2"/>
      <c r="E747" s="7"/>
    </row>
    <row r="748" spans="1:5" ht="14.25" customHeight="1" x14ac:dyDescent="0.35">
      <c r="A748" s="2"/>
      <c r="C748" s="2"/>
      <c r="E748" s="7"/>
    </row>
    <row r="749" spans="1:5" ht="14.25" customHeight="1" x14ac:dyDescent="0.35">
      <c r="A749" s="2"/>
      <c r="C749" s="2"/>
      <c r="E749" s="7"/>
    </row>
    <row r="750" spans="1:5" ht="14.25" customHeight="1" x14ac:dyDescent="0.35">
      <c r="A750" s="2"/>
      <c r="C750" s="2"/>
      <c r="E750" s="7"/>
    </row>
    <row r="751" spans="1:5" ht="14.25" customHeight="1" x14ac:dyDescent="0.35">
      <c r="A751" s="2"/>
      <c r="C751" s="2"/>
      <c r="E751" s="7"/>
    </row>
    <row r="752" spans="1:5" ht="14.25" customHeight="1" x14ac:dyDescent="0.35">
      <c r="A752" s="2"/>
      <c r="C752" s="2"/>
      <c r="E752" s="7"/>
    </row>
    <row r="753" spans="1:5" ht="14.25" customHeight="1" x14ac:dyDescent="0.35">
      <c r="A753" s="2"/>
      <c r="C753" s="2"/>
      <c r="E753" s="7"/>
    </row>
    <row r="754" spans="1:5" ht="14.25" customHeight="1" x14ac:dyDescent="0.35">
      <c r="A754" s="2"/>
      <c r="C754" s="2"/>
      <c r="E754" s="7"/>
    </row>
    <row r="755" spans="1:5" ht="14.25" customHeight="1" x14ac:dyDescent="0.35">
      <c r="A755" s="2"/>
      <c r="C755" s="2"/>
      <c r="E755" s="7"/>
    </row>
    <row r="756" spans="1:5" ht="14.25" customHeight="1" x14ac:dyDescent="0.35">
      <c r="A756" s="2"/>
      <c r="C756" s="2"/>
      <c r="E756" s="7"/>
    </row>
    <row r="757" spans="1:5" ht="14.25" customHeight="1" x14ac:dyDescent="0.35">
      <c r="A757" s="2"/>
      <c r="C757" s="2"/>
      <c r="E757" s="7"/>
    </row>
    <row r="758" spans="1:5" ht="14.25" customHeight="1" x14ac:dyDescent="0.35">
      <c r="A758" s="2"/>
      <c r="C758" s="2"/>
      <c r="E758" s="7"/>
    </row>
    <row r="759" spans="1:5" ht="14.25" customHeight="1" x14ac:dyDescent="0.35">
      <c r="A759" s="2"/>
      <c r="C759" s="2"/>
      <c r="E759" s="7"/>
    </row>
    <row r="760" spans="1:5" ht="14.25" customHeight="1" x14ac:dyDescent="0.35">
      <c r="A760" s="2"/>
      <c r="C760" s="2"/>
      <c r="E760" s="7"/>
    </row>
    <row r="761" spans="1:5" ht="14.25" customHeight="1" x14ac:dyDescent="0.35">
      <c r="A761" s="2"/>
      <c r="C761" s="2"/>
      <c r="E761" s="7"/>
    </row>
    <row r="762" spans="1:5" ht="14.25" customHeight="1" x14ac:dyDescent="0.35">
      <c r="A762" s="2"/>
      <c r="C762" s="2"/>
      <c r="E762" s="7"/>
    </row>
    <row r="763" spans="1:5" ht="14.25" customHeight="1" x14ac:dyDescent="0.35">
      <c r="A763" s="2"/>
      <c r="C763" s="2"/>
      <c r="E763" s="7"/>
    </row>
    <row r="764" spans="1:5" ht="14.25" customHeight="1" x14ac:dyDescent="0.35">
      <c r="A764" s="2"/>
      <c r="C764" s="2"/>
      <c r="E764" s="7"/>
    </row>
    <row r="765" spans="1:5" ht="14.25" customHeight="1" x14ac:dyDescent="0.35">
      <c r="A765" s="2"/>
      <c r="C765" s="2"/>
      <c r="E765" s="7"/>
    </row>
    <row r="766" spans="1:5" ht="14.25" customHeight="1" x14ac:dyDescent="0.35">
      <c r="A766" s="2"/>
      <c r="C766" s="2"/>
      <c r="E766" s="7"/>
    </row>
    <row r="767" spans="1:5" ht="14.25" customHeight="1" x14ac:dyDescent="0.35">
      <c r="A767" s="2"/>
      <c r="C767" s="2"/>
      <c r="E767" s="7"/>
    </row>
    <row r="768" spans="1:5" ht="14.25" customHeight="1" x14ac:dyDescent="0.35">
      <c r="A768" s="2"/>
      <c r="C768" s="2"/>
      <c r="E768" s="7"/>
    </row>
    <row r="769" spans="1:5" ht="14.25" customHeight="1" x14ac:dyDescent="0.35">
      <c r="A769" s="2"/>
      <c r="C769" s="2"/>
      <c r="E769" s="7"/>
    </row>
    <row r="770" spans="1:5" ht="14.25" customHeight="1" x14ac:dyDescent="0.35">
      <c r="A770" s="2"/>
      <c r="C770" s="2"/>
      <c r="E770" s="7"/>
    </row>
    <row r="771" spans="1:5" ht="14.25" customHeight="1" x14ac:dyDescent="0.35">
      <c r="A771" s="2"/>
      <c r="C771" s="2"/>
      <c r="E771" s="7"/>
    </row>
    <row r="772" spans="1:5" ht="14.25" customHeight="1" x14ac:dyDescent="0.35">
      <c r="A772" s="2"/>
      <c r="C772" s="2"/>
      <c r="E772" s="7"/>
    </row>
    <row r="773" spans="1:5" ht="14.25" customHeight="1" x14ac:dyDescent="0.35">
      <c r="A773" s="2"/>
      <c r="C773" s="2"/>
      <c r="E773" s="7"/>
    </row>
    <row r="774" spans="1:5" ht="14.25" customHeight="1" x14ac:dyDescent="0.35">
      <c r="A774" s="2"/>
      <c r="C774" s="2"/>
      <c r="E774" s="7"/>
    </row>
    <row r="775" spans="1:5" ht="14.25" customHeight="1" x14ac:dyDescent="0.35">
      <c r="A775" s="2"/>
      <c r="C775" s="2"/>
      <c r="E775" s="7"/>
    </row>
    <row r="776" spans="1:5" ht="14.25" customHeight="1" x14ac:dyDescent="0.35">
      <c r="A776" s="2"/>
      <c r="C776" s="2"/>
      <c r="E776" s="7"/>
    </row>
    <row r="777" spans="1:5" ht="14.25" customHeight="1" x14ac:dyDescent="0.35">
      <c r="A777" s="2"/>
      <c r="C777" s="2"/>
      <c r="E777" s="7"/>
    </row>
    <row r="778" spans="1:5" ht="14.25" customHeight="1" x14ac:dyDescent="0.35">
      <c r="A778" s="2"/>
      <c r="C778" s="2"/>
      <c r="E778" s="7"/>
    </row>
    <row r="779" spans="1:5" ht="14.25" customHeight="1" x14ac:dyDescent="0.35">
      <c r="A779" s="2"/>
      <c r="C779" s="2"/>
      <c r="E779" s="7"/>
    </row>
    <row r="780" spans="1:5" ht="14.25" customHeight="1" x14ac:dyDescent="0.35">
      <c r="A780" s="2"/>
      <c r="C780" s="2"/>
      <c r="E780" s="7"/>
    </row>
    <row r="781" spans="1:5" ht="14.25" customHeight="1" x14ac:dyDescent="0.35">
      <c r="A781" s="2"/>
      <c r="C781" s="2"/>
      <c r="E781" s="7"/>
    </row>
    <row r="782" spans="1:5" ht="14.25" customHeight="1" x14ac:dyDescent="0.35">
      <c r="A782" s="2"/>
      <c r="C782" s="2"/>
      <c r="E782" s="7"/>
    </row>
    <row r="783" spans="1:5" ht="14.25" customHeight="1" x14ac:dyDescent="0.35">
      <c r="A783" s="2"/>
      <c r="C783" s="2"/>
      <c r="E783" s="7"/>
    </row>
    <row r="784" spans="1:5" ht="14.25" customHeight="1" x14ac:dyDescent="0.35">
      <c r="A784" s="2"/>
      <c r="C784" s="2"/>
      <c r="E784" s="7"/>
    </row>
    <row r="785" spans="1:5" ht="14.25" customHeight="1" x14ac:dyDescent="0.35">
      <c r="A785" s="2"/>
      <c r="C785" s="2"/>
      <c r="E785" s="7"/>
    </row>
    <row r="786" spans="1:5" ht="14.25" customHeight="1" x14ac:dyDescent="0.35">
      <c r="A786" s="2"/>
      <c r="C786" s="2"/>
      <c r="E786" s="7"/>
    </row>
    <row r="787" spans="1:5" ht="14.25" customHeight="1" x14ac:dyDescent="0.35">
      <c r="A787" s="2"/>
      <c r="C787" s="2"/>
      <c r="E787" s="7"/>
    </row>
    <row r="788" spans="1:5" ht="14.25" customHeight="1" x14ac:dyDescent="0.35">
      <c r="A788" s="2"/>
      <c r="C788" s="2"/>
      <c r="E788" s="7"/>
    </row>
    <row r="789" spans="1:5" ht="14.25" customHeight="1" x14ac:dyDescent="0.35">
      <c r="A789" s="2"/>
      <c r="C789" s="2"/>
      <c r="E789" s="7"/>
    </row>
    <row r="790" spans="1:5" ht="14.25" customHeight="1" x14ac:dyDescent="0.35">
      <c r="A790" s="2"/>
      <c r="C790" s="2"/>
      <c r="E790" s="7"/>
    </row>
    <row r="791" spans="1:5" ht="14.25" customHeight="1" x14ac:dyDescent="0.35">
      <c r="A791" s="2"/>
      <c r="C791" s="2"/>
      <c r="E791" s="7"/>
    </row>
    <row r="792" spans="1:5" ht="14.25" customHeight="1" x14ac:dyDescent="0.35">
      <c r="A792" s="2"/>
      <c r="C792" s="2"/>
      <c r="E792" s="7"/>
    </row>
    <row r="793" spans="1:5" ht="14.25" customHeight="1" x14ac:dyDescent="0.35">
      <c r="A793" s="2"/>
      <c r="C793" s="2"/>
      <c r="E793" s="7"/>
    </row>
    <row r="794" spans="1:5" ht="14.25" customHeight="1" x14ac:dyDescent="0.35">
      <c r="A794" s="2"/>
      <c r="C794" s="2"/>
      <c r="E794" s="7"/>
    </row>
    <row r="795" spans="1:5" ht="14.25" customHeight="1" x14ac:dyDescent="0.35">
      <c r="A795" s="2"/>
      <c r="C795" s="2"/>
      <c r="E795" s="7"/>
    </row>
    <row r="796" spans="1:5" ht="14.25" customHeight="1" x14ac:dyDescent="0.35">
      <c r="A796" s="2"/>
      <c r="C796" s="2"/>
      <c r="E796" s="7"/>
    </row>
    <row r="797" spans="1:5" ht="14.25" customHeight="1" x14ac:dyDescent="0.35">
      <c r="A797" s="2"/>
      <c r="C797" s="2"/>
      <c r="E797" s="7"/>
    </row>
    <row r="798" spans="1:5" ht="14.25" customHeight="1" x14ac:dyDescent="0.35">
      <c r="A798" s="2"/>
      <c r="C798" s="2"/>
      <c r="E798" s="7"/>
    </row>
    <row r="799" spans="1:5" ht="14.25" customHeight="1" x14ac:dyDescent="0.35">
      <c r="A799" s="2"/>
      <c r="C799" s="2"/>
      <c r="E799" s="7"/>
    </row>
    <row r="800" spans="1:5" ht="14.25" customHeight="1" x14ac:dyDescent="0.35">
      <c r="A800" s="2"/>
      <c r="C800" s="2"/>
      <c r="E800" s="7"/>
    </row>
    <row r="801" spans="1:5" ht="14.25" customHeight="1" x14ac:dyDescent="0.35">
      <c r="A801" s="2"/>
      <c r="C801" s="2"/>
      <c r="E801" s="7"/>
    </row>
    <row r="802" spans="1:5" ht="14.25" customHeight="1" x14ac:dyDescent="0.35">
      <c r="A802" s="2"/>
      <c r="C802" s="2"/>
      <c r="E802" s="7"/>
    </row>
    <row r="803" spans="1:5" ht="14.25" customHeight="1" x14ac:dyDescent="0.35">
      <c r="A803" s="2"/>
      <c r="C803" s="2"/>
      <c r="E803" s="7"/>
    </row>
    <row r="804" spans="1:5" ht="14.25" customHeight="1" x14ac:dyDescent="0.35">
      <c r="A804" s="2"/>
      <c r="C804" s="2"/>
      <c r="E804" s="7"/>
    </row>
    <row r="805" spans="1:5" ht="14.25" customHeight="1" x14ac:dyDescent="0.35">
      <c r="A805" s="2"/>
      <c r="C805" s="2"/>
      <c r="E805" s="7"/>
    </row>
    <row r="806" spans="1:5" ht="14.25" customHeight="1" x14ac:dyDescent="0.35">
      <c r="A806" s="2"/>
      <c r="C806" s="2"/>
      <c r="E806" s="7"/>
    </row>
    <row r="807" spans="1:5" ht="14.25" customHeight="1" x14ac:dyDescent="0.35">
      <c r="A807" s="2"/>
      <c r="C807" s="2"/>
      <c r="E807" s="7"/>
    </row>
    <row r="808" spans="1:5" ht="14.25" customHeight="1" x14ac:dyDescent="0.35">
      <c r="A808" s="2"/>
      <c r="C808" s="2"/>
      <c r="E808" s="7"/>
    </row>
    <row r="809" spans="1:5" ht="14.25" customHeight="1" x14ac:dyDescent="0.35">
      <c r="A809" s="2"/>
      <c r="C809" s="2"/>
      <c r="E809" s="7"/>
    </row>
    <row r="810" spans="1:5" ht="14.25" customHeight="1" x14ac:dyDescent="0.35">
      <c r="A810" s="2"/>
      <c r="C810" s="2"/>
      <c r="E810" s="7"/>
    </row>
    <row r="811" spans="1:5" ht="14.25" customHeight="1" x14ac:dyDescent="0.35">
      <c r="A811" s="2"/>
      <c r="C811" s="2"/>
      <c r="E811" s="7"/>
    </row>
    <row r="812" spans="1:5" ht="14.25" customHeight="1" x14ac:dyDescent="0.35">
      <c r="A812" s="2"/>
      <c r="C812" s="2"/>
      <c r="E812" s="7"/>
    </row>
    <row r="813" spans="1:5" ht="14.25" customHeight="1" x14ac:dyDescent="0.35">
      <c r="A813" s="2"/>
      <c r="C813" s="2"/>
      <c r="E813" s="7"/>
    </row>
    <row r="814" spans="1:5" ht="14.25" customHeight="1" x14ac:dyDescent="0.35">
      <c r="A814" s="2"/>
      <c r="C814" s="2"/>
      <c r="E814" s="7"/>
    </row>
    <row r="815" spans="1:5" ht="14.25" customHeight="1" x14ac:dyDescent="0.35">
      <c r="A815" s="2"/>
      <c r="C815" s="2"/>
      <c r="E815" s="7"/>
    </row>
    <row r="816" spans="1:5" ht="14.25" customHeight="1" x14ac:dyDescent="0.35">
      <c r="A816" s="2"/>
      <c r="C816" s="2"/>
      <c r="E816" s="7"/>
    </row>
    <row r="817" spans="1:5" ht="14.25" customHeight="1" x14ac:dyDescent="0.35">
      <c r="A817" s="2"/>
      <c r="C817" s="2"/>
      <c r="E817" s="7"/>
    </row>
    <row r="818" spans="1:5" ht="14.25" customHeight="1" x14ac:dyDescent="0.35">
      <c r="A818" s="2"/>
      <c r="C818" s="2"/>
      <c r="E818" s="7"/>
    </row>
    <row r="819" spans="1:5" ht="14.25" customHeight="1" x14ac:dyDescent="0.35">
      <c r="A819" s="2"/>
      <c r="C819" s="2"/>
      <c r="E819" s="7"/>
    </row>
    <row r="820" spans="1:5" ht="14.25" customHeight="1" x14ac:dyDescent="0.35">
      <c r="A820" s="2"/>
      <c r="C820" s="2"/>
      <c r="E820" s="7"/>
    </row>
    <row r="821" spans="1:5" ht="14.25" customHeight="1" x14ac:dyDescent="0.35">
      <c r="A821" s="2"/>
      <c r="C821" s="2"/>
      <c r="E821" s="7"/>
    </row>
    <row r="822" spans="1:5" ht="14.25" customHeight="1" x14ac:dyDescent="0.35">
      <c r="A822" s="2"/>
      <c r="C822" s="2"/>
      <c r="E822" s="7"/>
    </row>
    <row r="823" spans="1:5" ht="14.25" customHeight="1" x14ac:dyDescent="0.35">
      <c r="A823" s="2"/>
      <c r="C823" s="2"/>
      <c r="E823" s="7"/>
    </row>
    <row r="824" spans="1:5" ht="14.25" customHeight="1" x14ac:dyDescent="0.35">
      <c r="A824" s="2"/>
      <c r="C824" s="2"/>
      <c r="E824" s="7"/>
    </row>
    <row r="825" spans="1:5" ht="14.25" customHeight="1" x14ac:dyDescent="0.35">
      <c r="A825" s="2"/>
      <c r="C825" s="2"/>
      <c r="E825" s="7"/>
    </row>
    <row r="826" spans="1:5" ht="14.25" customHeight="1" x14ac:dyDescent="0.35">
      <c r="A826" s="2"/>
      <c r="C826" s="2"/>
      <c r="E826" s="7"/>
    </row>
    <row r="827" spans="1:5" ht="14.25" customHeight="1" x14ac:dyDescent="0.35">
      <c r="A827" s="2"/>
      <c r="C827" s="2"/>
      <c r="E827" s="7"/>
    </row>
    <row r="828" spans="1:5" ht="14.25" customHeight="1" x14ac:dyDescent="0.35">
      <c r="A828" s="2"/>
      <c r="C828" s="2"/>
      <c r="E828" s="7"/>
    </row>
    <row r="829" spans="1:5" ht="14.25" customHeight="1" x14ac:dyDescent="0.35">
      <c r="A829" s="2"/>
      <c r="C829" s="2"/>
      <c r="E829" s="7"/>
    </row>
    <row r="830" spans="1:5" ht="14.25" customHeight="1" x14ac:dyDescent="0.35">
      <c r="A830" s="2"/>
      <c r="C830" s="2"/>
      <c r="E830" s="7"/>
    </row>
    <row r="831" spans="1:5" ht="14.25" customHeight="1" x14ac:dyDescent="0.35">
      <c r="A831" s="2"/>
      <c r="C831" s="2"/>
      <c r="E831" s="7"/>
    </row>
    <row r="832" spans="1:5" ht="14.25" customHeight="1" x14ac:dyDescent="0.35">
      <c r="A832" s="2"/>
      <c r="C832" s="2"/>
      <c r="E832" s="7"/>
    </row>
    <row r="833" spans="1:5" ht="14.25" customHeight="1" x14ac:dyDescent="0.35">
      <c r="A833" s="2"/>
      <c r="C833" s="2"/>
      <c r="E833" s="7"/>
    </row>
    <row r="834" spans="1:5" ht="14.25" customHeight="1" x14ac:dyDescent="0.35">
      <c r="A834" s="2"/>
      <c r="C834" s="2"/>
      <c r="E834" s="7"/>
    </row>
    <row r="835" spans="1:5" ht="14.25" customHeight="1" x14ac:dyDescent="0.35">
      <c r="A835" s="2"/>
      <c r="C835" s="2"/>
      <c r="E835" s="7"/>
    </row>
    <row r="836" spans="1:5" ht="14.25" customHeight="1" x14ac:dyDescent="0.35">
      <c r="A836" s="2"/>
      <c r="C836" s="2"/>
      <c r="E836" s="7"/>
    </row>
    <row r="837" spans="1:5" ht="14.25" customHeight="1" x14ac:dyDescent="0.35">
      <c r="A837" s="2"/>
      <c r="C837" s="2"/>
      <c r="E837" s="7"/>
    </row>
    <row r="838" spans="1:5" ht="14.25" customHeight="1" x14ac:dyDescent="0.35">
      <c r="A838" s="2"/>
      <c r="C838" s="2"/>
      <c r="E838" s="7"/>
    </row>
    <row r="839" spans="1:5" ht="14.25" customHeight="1" x14ac:dyDescent="0.35">
      <c r="A839" s="2"/>
      <c r="C839" s="2"/>
      <c r="E839" s="7"/>
    </row>
    <row r="840" spans="1:5" ht="14.25" customHeight="1" x14ac:dyDescent="0.35">
      <c r="A840" s="2"/>
      <c r="C840" s="2"/>
      <c r="E840" s="7"/>
    </row>
    <row r="841" spans="1:5" ht="14.25" customHeight="1" x14ac:dyDescent="0.35">
      <c r="A841" s="2"/>
      <c r="C841" s="2"/>
      <c r="E841" s="7"/>
    </row>
    <row r="842" spans="1:5" ht="14.25" customHeight="1" x14ac:dyDescent="0.35">
      <c r="A842" s="2"/>
      <c r="C842" s="2"/>
      <c r="E842" s="7"/>
    </row>
    <row r="843" spans="1:5" ht="14.25" customHeight="1" x14ac:dyDescent="0.35">
      <c r="A843" s="2"/>
      <c r="C843" s="2"/>
      <c r="E843" s="7"/>
    </row>
    <row r="844" spans="1:5" ht="14.25" customHeight="1" x14ac:dyDescent="0.35">
      <c r="A844" s="2"/>
      <c r="C844" s="2"/>
      <c r="E844" s="7"/>
    </row>
    <row r="845" spans="1:5" ht="14.25" customHeight="1" x14ac:dyDescent="0.35">
      <c r="A845" s="2"/>
      <c r="C845" s="2"/>
      <c r="E845" s="7"/>
    </row>
    <row r="846" spans="1:5" ht="14.25" customHeight="1" x14ac:dyDescent="0.35">
      <c r="A846" s="2"/>
      <c r="C846" s="2"/>
      <c r="E846" s="7"/>
    </row>
    <row r="847" spans="1:5" ht="14.25" customHeight="1" x14ac:dyDescent="0.35">
      <c r="A847" s="2"/>
      <c r="C847" s="2"/>
      <c r="E847" s="7"/>
    </row>
    <row r="848" spans="1:5" ht="14.25" customHeight="1" x14ac:dyDescent="0.35">
      <c r="A848" s="2"/>
      <c r="C848" s="2"/>
      <c r="E848" s="7"/>
    </row>
    <row r="849" spans="1:5" ht="14.25" customHeight="1" x14ac:dyDescent="0.35">
      <c r="A849" s="2"/>
      <c r="C849" s="2"/>
      <c r="E849" s="7"/>
    </row>
    <row r="850" spans="1:5" ht="14.25" customHeight="1" x14ac:dyDescent="0.35">
      <c r="A850" s="2"/>
      <c r="C850" s="2"/>
      <c r="E850" s="7"/>
    </row>
    <row r="851" spans="1:5" ht="14.25" customHeight="1" x14ac:dyDescent="0.35">
      <c r="A851" s="2"/>
      <c r="C851" s="2"/>
      <c r="E851" s="7"/>
    </row>
    <row r="852" spans="1:5" ht="14.25" customHeight="1" x14ac:dyDescent="0.35">
      <c r="A852" s="2"/>
      <c r="C852" s="2"/>
      <c r="E852" s="7"/>
    </row>
    <row r="853" spans="1:5" ht="14.25" customHeight="1" x14ac:dyDescent="0.35">
      <c r="A853" s="2"/>
      <c r="C853" s="2"/>
      <c r="E853" s="7"/>
    </row>
    <row r="854" spans="1:5" ht="14.25" customHeight="1" x14ac:dyDescent="0.35">
      <c r="A854" s="2"/>
      <c r="C854" s="2"/>
      <c r="E854" s="7"/>
    </row>
    <row r="855" spans="1:5" ht="14.25" customHeight="1" x14ac:dyDescent="0.35">
      <c r="A855" s="2"/>
      <c r="C855" s="2"/>
      <c r="E855" s="7"/>
    </row>
    <row r="856" spans="1:5" ht="14.25" customHeight="1" x14ac:dyDescent="0.35">
      <c r="A856" s="2"/>
      <c r="C856" s="2"/>
      <c r="E856" s="7"/>
    </row>
    <row r="857" spans="1:5" ht="14.25" customHeight="1" x14ac:dyDescent="0.35">
      <c r="A857" s="2"/>
      <c r="C857" s="2"/>
      <c r="E857" s="7"/>
    </row>
    <row r="858" spans="1:5" ht="14.25" customHeight="1" x14ac:dyDescent="0.35">
      <c r="A858" s="2"/>
      <c r="C858" s="2"/>
      <c r="E858" s="7"/>
    </row>
    <row r="859" spans="1:5" ht="14.25" customHeight="1" x14ac:dyDescent="0.35">
      <c r="A859" s="2"/>
      <c r="C859" s="2"/>
      <c r="E859" s="7"/>
    </row>
    <row r="860" spans="1:5" ht="14.25" customHeight="1" x14ac:dyDescent="0.35">
      <c r="A860" s="2"/>
      <c r="C860" s="2"/>
      <c r="E860" s="7"/>
    </row>
    <row r="861" spans="1:5" ht="14.25" customHeight="1" x14ac:dyDescent="0.35">
      <c r="A861" s="2"/>
      <c r="C861" s="2"/>
      <c r="E861" s="7"/>
    </row>
    <row r="862" spans="1:5" ht="14.25" customHeight="1" x14ac:dyDescent="0.35">
      <c r="A862" s="2"/>
      <c r="C862" s="2"/>
      <c r="E862" s="7"/>
    </row>
    <row r="863" spans="1:5" ht="14.25" customHeight="1" x14ac:dyDescent="0.35">
      <c r="A863" s="2"/>
      <c r="C863" s="2"/>
      <c r="E863" s="7"/>
    </row>
    <row r="864" spans="1:5" ht="14.25" customHeight="1" x14ac:dyDescent="0.35">
      <c r="A864" s="2"/>
      <c r="C864" s="2"/>
      <c r="E864" s="7"/>
    </row>
    <row r="865" spans="1:5" ht="14.25" customHeight="1" x14ac:dyDescent="0.35">
      <c r="A865" s="2"/>
      <c r="C865" s="2"/>
      <c r="E865" s="7"/>
    </row>
    <row r="866" spans="1:5" ht="14.25" customHeight="1" x14ac:dyDescent="0.35">
      <c r="A866" s="2"/>
      <c r="C866" s="2"/>
      <c r="E866" s="7"/>
    </row>
    <row r="867" spans="1:5" ht="14.25" customHeight="1" x14ac:dyDescent="0.35">
      <c r="A867" s="2"/>
      <c r="C867" s="2"/>
      <c r="E867" s="7"/>
    </row>
    <row r="868" spans="1:5" ht="14.25" customHeight="1" x14ac:dyDescent="0.35">
      <c r="A868" s="2"/>
      <c r="C868" s="2"/>
      <c r="E868" s="7"/>
    </row>
    <row r="869" spans="1:5" ht="14.25" customHeight="1" x14ac:dyDescent="0.35">
      <c r="A869" s="2"/>
      <c r="C869" s="2"/>
      <c r="E869" s="7"/>
    </row>
    <row r="870" spans="1:5" ht="14.25" customHeight="1" x14ac:dyDescent="0.35">
      <c r="A870" s="2"/>
      <c r="C870" s="2"/>
      <c r="E870" s="7"/>
    </row>
    <row r="871" spans="1:5" ht="14.25" customHeight="1" x14ac:dyDescent="0.35">
      <c r="A871" s="2"/>
      <c r="C871" s="2"/>
      <c r="E871" s="7"/>
    </row>
    <row r="872" spans="1:5" ht="14.25" customHeight="1" x14ac:dyDescent="0.35">
      <c r="A872" s="2"/>
      <c r="C872" s="2"/>
      <c r="E872" s="7"/>
    </row>
    <row r="873" spans="1:5" ht="14.25" customHeight="1" x14ac:dyDescent="0.35">
      <c r="A873" s="2"/>
      <c r="C873" s="2"/>
      <c r="E873" s="7"/>
    </row>
    <row r="874" spans="1:5" ht="14.25" customHeight="1" x14ac:dyDescent="0.35">
      <c r="A874" s="2"/>
      <c r="C874" s="2"/>
      <c r="E874" s="7"/>
    </row>
    <row r="875" spans="1:5" ht="14.25" customHeight="1" x14ac:dyDescent="0.35">
      <c r="A875" s="2"/>
      <c r="C875" s="2"/>
      <c r="E875" s="7"/>
    </row>
    <row r="876" spans="1:5" ht="14.25" customHeight="1" x14ac:dyDescent="0.35">
      <c r="A876" s="2"/>
      <c r="C876" s="2"/>
      <c r="E876" s="7"/>
    </row>
    <row r="877" spans="1:5" ht="14.25" customHeight="1" x14ac:dyDescent="0.35">
      <c r="A877" s="2"/>
      <c r="C877" s="2"/>
      <c r="E877" s="7"/>
    </row>
    <row r="878" spans="1:5" ht="14.25" customHeight="1" x14ac:dyDescent="0.35">
      <c r="A878" s="2"/>
      <c r="C878" s="2"/>
      <c r="E878" s="7"/>
    </row>
    <row r="879" spans="1:5" ht="14.25" customHeight="1" x14ac:dyDescent="0.35">
      <c r="A879" s="2"/>
      <c r="C879" s="2"/>
      <c r="E879" s="7"/>
    </row>
    <row r="880" spans="1:5" ht="14.25" customHeight="1" x14ac:dyDescent="0.35">
      <c r="A880" s="2"/>
      <c r="C880" s="2"/>
      <c r="E880" s="7"/>
    </row>
    <row r="881" spans="1:5" ht="14.25" customHeight="1" x14ac:dyDescent="0.35">
      <c r="A881" s="2"/>
      <c r="C881" s="2"/>
      <c r="E881" s="7"/>
    </row>
    <row r="882" spans="1:5" ht="14.25" customHeight="1" x14ac:dyDescent="0.35">
      <c r="A882" s="2"/>
      <c r="C882" s="2"/>
      <c r="E882" s="7"/>
    </row>
    <row r="883" spans="1:5" ht="14.25" customHeight="1" x14ac:dyDescent="0.35">
      <c r="A883" s="2"/>
      <c r="C883" s="2"/>
      <c r="E883" s="7"/>
    </row>
    <row r="884" spans="1:5" ht="14.25" customHeight="1" x14ac:dyDescent="0.35">
      <c r="A884" s="2"/>
      <c r="C884" s="2"/>
      <c r="E884" s="7"/>
    </row>
    <row r="885" spans="1:5" ht="14.25" customHeight="1" x14ac:dyDescent="0.35">
      <c r="A885" s="2"/>
      <c r="C885" s="2"/>
      <c r="E885" s="7"/>
    </row>
    <row r="886" spans="1:5" ht="14.25" customHeight="1" x14ac:dyDescent="0.35">
      <c r="A886" s="2"/>
      <c r="C886" s="2"/>
      <c r="E886" s="7"/>
    </row>
    <row r="887" spans="1:5" ht="14.25" customHeight="1" x14ac:dyDescent="0.35">
      <c r="A887" s="2"/>
      <c r="C887" s="2"/>
      <c r="E887" s="7"/>
    </row>
    <row r="888" spans="1:5" ht="14.25" customHeight="1" x14ac:dyDescent="0.35">
      <c r="A888" s="2"/>
      <c r="C888" s="2"/>
      <c r="E888" s="7"/>
    </row>
    <row r="889" spans="1:5" ht="14.25" customHeight="1" x14ac:dyDescent="0.35">
      <c r="A889" s="2"/>
      <c r="C889" s="2"/>
      <c r="E889" s="7"/>
    </row>
    <row r="890" spans="1:5" ht="14.25" customHeight="1" x14ac:dyDescent="0.35">
      <c r="A890" s="2"/>
      <c r="C890" s="2"/>
      <c r="E890" s="7"/>
    </row>
    <row r="891" spans="1:5" ht="14.25" customHeight="1" x14ac:dyDescent="0.35">
      <c r="A891" s="2"/>
      <c r="C891" s="2"/>
      <c r="E891" s="7"/>
    </row>
    <row r="892" spans="1:5" ht="14.25" customHeight="1" x14ac:dyDescent="0.35">
      <c r="A892" s="2"/>
      <c r="C892" s="2"/>
      <c r="E892" s="7"/>
    </row>
    <row r="893" spans="1:5" ht="14.25" customHeight="1" x14ac:dyDescent="0.35">
      <c r="A893" s="2"/>
      <c r="C893" s="2"/>
      <c r="E893" s="7"/>
    </row>
    <row r="894" spans="1:5" ht="14.25" customHeight="1" x14ac:dyDescent="0.35">
      <c r="A894" s="2"/>
      <c r="C894" s="2"/>
      <c r="E894" s="7"/>
    </row>
    <row r="895" spans="1:5" ht="14.25" customHeight="1" x14ac:dyDescent="0.35">
      <c r="A895" s="2"/>
      <c r="C895" s="2"/>
      <c r="E895" s="7"/>
    </row>
    <row r="896" spans="1:5" ht="14.25" customHeight="1" x14ac:dyDescent="0.35">
      <c r="A896" s="2"/>
      <c r="C896" s="2"/>
      <c r="E896" s="7"/>
    </row>
    <row r="897" spans="1:5" ht="14.25" customHeight="1" x14ac:dyDescent="0.35">
      <c r="A897" s="2"/>
      <c r="C897" s="2"/>
      <c r="E897" s="7"/>
    </row>
    <row r="898" spans="1:5" ht="14.25" customHeight="1" x14ac:dyDescent="0.35">
      <c r="A898" s="2"/>
      <c r="C898" s="2"/>
      <c r="E898" s="7"/>
    </row>
    <row r="899" spans="1:5" ht="14.25" customHeight="1" x14ac:dyDescent="0.35">
      <c r="A899" s="2"/>
      <c r="C899" s="2"/>
      <c r="E899" s="7"/>
    </row>
    <row r="900" spans="1:5" ht="14.25" customHeight="1" x14ac:dyDescent="0.35">
      <c r="A900" s="2"/>
      <c r="C900" s="2"/>
      <c r="E900" s="7"/>
    </row>
    <row r="901" spans="1:5" ht="14.25" customHeight="1" x14ac:dyDescent="0.35">
      <c r="A901" s="2"/>
      <c r="C901" s="2"/>
      <c r="E901" s="7"/>
    </row>
    <row r="902" spans="1:5" ht="14.25" customHeight="1" x14ac:dyDescent="0.35">
      <c r="A902" s="2"/>
      <c r="C902" s="2"/>
      <c r="E902" s="7"/>
    </row>
    <row r="903" spans="1:5" ht="14.25" customHeight="1" x14ac:dyDescent="0.35">
      <c r="A903" s="2"/>
      <c r="C903" s="2"/>
      <c r="E903" s="7"/>
    </row>
    <row r="904" spans="1:5" ht="14.25" customHeight="1" x14ac:dyDescent="0.35">
      <c r="A904" s="2"/>
      <c r="C904" s="2"/>
      <c r="E904" s="7"/>
    </row>
    <row r="905" spans="1:5" ht="14.25" customHeight="1" x14ac:dyDescent="0.35">
      <c r="A905" s="2"/>
      <c r="C905" s="2"/>
      <c r="E905" s="7"/>
    </row>
    <row r="906" spans="1:5" ht="14.25" customHeight="1" x14ac:dyDescent="0.35">
      <c r="A906" s="2"/>
      <c r="C906" s="2"/>
      <c r="E906" s="7"/>
    </row>
    <row r="907" spans="1:5" ht="14.25" customHeight="1" x14ac:dyDescent="0.35">
      <c r="A907" s="2"/>
      <c r="C907" s="2"/>
      <c r="E907" s="7"/>
    </row>
    <row r="908" spans="1:5" ht="14.25" customHeight="1" x14ac:dyDescent="0.35">
      <c r="A908" s="2"/>
      <c r="C908" s="2"/>
      <c r="E908" s="7"/>
    </row>
    <row r="909" spans="1:5" ht="14.25" customHeight="1" x14ac:dyDescent="0.35">
      <c r="A909" s="2"/>
      <c r="C909" s="2"/>
      <c r="E909" s="7"/>
    </row>
    <row r="910" spans="1:5" ht="14.25" customHeight="1" x14ac:dyDescent="0.35">
      <c r="A910" s="2"/>
      <c r="C910" s="2"/>
      <c r="E910" s="7"/>
    </row>
    <row r="911" spans="1:5" ht="14.25" customHeight="1" x14ac:dyDescent="0.35">
      <c r="A911" s="2"/>
      <c r="C911" s="2"/>
      <c r="E911" s="7"/>
    </row>
    <row r="912" spans="1:5" ht="14.25" customHeight="1" x14ac:dyDescent="0.35">
      <c r="A912" s="2"/>
      <c r="C912" s="2"/>
      <c r="E912" s="7"/>
    </row>
    <row r="913" spans="1:5" ht="14.25" customHeight="1" x14ac:dyDescent="0.35">
      <c r="A913" s="2"/>
      <c r="C913" s="2"/>
      <c r="E913" s="7"/>
    </row>
    <row r="914" spans="1:5" ht="14.25" customHeight="1" x14ac:dyDescent="0.35">
      <c r="A914" s="2"/>
      <c r="C914" s="2"/>
      <c r="E914" s="7"/>
    </row>
    <row r="915" spans="1:5" ht="14.25" customHeight="1" x14ac:dyDescent="0.35">
      <c r="A915" s="2"/>
      <c r="C915" s="2"/>
      <c r="E915" s="7"/>
    </row>
    <row r="916" spans="1:5" ht="14.25" customHeight="1" x14ac:dyDescent="0.35">
      <c r="A916" s="2"/>
      <c r="C916" s="2"/>
      <c r="E916" s="7"/>
    </row>
    <row r="917" spans="1:5" ht="14.25" customHeight="1" x14ac:dyDescent="0.35">
      <c r="A917" s="2"/>
      <c r="C917" s="2"/>
      <c r="E917" s="7"/>
    </row>
    <row r="918" spans="1:5" ht="14.25" customHeight="1" x14ac:dyDescent="0.35">
      <c r="A918" s="2"/>
      <c r="C918" s="2"/>
      <c r="E918" s="7"/>
    </row>
    <row r="919" spans="1:5" ht="14.25" customHeight="1" x14ac:dyDescent="0.35">
      <c r="A919" s="2"/>
      <c r="C919" s="2"/>
      <c r="E919" s="7"/>
    </row>
    <row r="920" spans="1:5" ht="14.25" customHeight="1" x14ac:dyDescent="0.35">
      <c r="A920" s="2"/>
      <c r="C920" s="2"/>
      <c r="E920" s="7"/>
    </row>
    <row r="921" spans="1:5" ht="14.25" customHeight="1" x14ac:dyDescent="0.35">
      <c r="A921" s="2"/>
      <c r="C921" s="2"/>
      <c r="E921" s="7"/>
    </row>
    <row r="922" spans="1:5" ht="14.25" customHeight="1" x14ac:dyDescent="0.35">
      <c r="A922" s="2"/>
      <c r="C922" s="2"/>
      <c r="E922" s="7"/>
    </row>
    <row r="923" spans="1:5" ht="14.25" customHeight="1" x14ac:dyDescent="0.35">
      <c r="A923" s="2"/>
      <c r="C923" s="2"/>
      <c r="E923" s="7"/>
    </row>
    <row r="924" spans="1:5" ht="14.25" customHeight="1" x14ac:dyDescent="0.35">
      <c r="A924" s="2"/>
      <c r="C924" s="2"/>
      <c r="E924" s="7"/>
    </row>
    <row r="925" spans="1:5" ht="14.25" customHeight="1" x14ac:dyDescent="0.35">
      <c r="A925" s="2"/>
      <c r="C925" s="2"/>
      <c r="E925" s="7"/>
    </row>
    <row r="926" spans="1:5" ht="14.25" customHeight="1" x14ac:dyDescent="0.35">
      <c r="A926" s="2"/>
      <c r="C926" s="2"/>
      <c r="E926" s="7"/>
    </row>
    <row r="927" spans="1:5" ht="14.25" customHeight="1" x14ac:dyDescent="0.35">
      <c r="A927" s="2"/>
      <c r="C927" s="2"/>
      <c r="E927" s="7"/>
    </row>
    <row r="928" spans="1:5" ht="14.25" customHeight="1" x14ac:dyDescent="0.35">
      <c r="A928" s="2"/>
      <c r="C928" s="2"/>
      <c r="E928" s="7"/>
    </row>
    <row r="929" spans="1:5" ht="14.25" customHeight="1" x14ac:dyDescent="0.35">
      <c r="A929" s="2"/>
      <c r="C929" s="2"/>
      <c r="E929" s="7"/>
    </row>
    <row r="930" spans="1:5" ht="14.25" customHeight="1" x14ac:dyDescent="0.35">
      <c r="A930" s="2"/>
      <c r="C930" s="2"/>
      <c r="E930" s="7"/>
    </row>
    <row r="931" spans="1:5" ht="14.25" customHeight="1" x14ac:dyDescent="0.35">
      <c r="A931" s="2"/>
      <c r="C931" s="2"/>
      <c r="E931" s="7"/>
    </row>
    <row r="932" spans="1:5" ht="14.25" customHeight="1" x14ac:dyDescent="0.35">
      <c r="A932" s="2"/>
      <c r="C932" s="2"/>
      <c r="E932" s="7"/>
    </row>
    <row r="933" spans="1:5" ht="14.25" customHeight="1" x14ac:dyDescent="0.35">
      <c r="A933" s="2"/>
      <c r="C933" s="2"/>
      <c r="E933" s="7"/>
    </row>
    <row r="934" spans="1:5" ht="14.25" customHeight="1" x14ac:dyDescent="0.35">
      <c r="A934" s="2"/>
      <c r="C934" s="2"/>
      <c r="E934" s="7"/>
    </row>
    <row r="935" spans="1:5" ht="14.25" customHeight="1" x14ac:dyDescent="0.35">
      <c r="A935" s="2"/>
      <c r="C935" s="2"/>
      <c r="E935" s="7"/>
    </row>
    <row r="936" spans="1:5" ht="14.25" customHeight="1" x14ac:dyDescent="0.35">
      <c r="A936" s="2"/>
      <c r="C936" s="2"/>
      <c r="E936" s="7"/>
    </row>
    <row r="937" spans="1:5" ht="14.25" customHeight="1" x14ac:dyDescent="0.35">
      <c r="A937" s="2"/>
      <c r="C937" s="2"/>
      <c r="E937" s="7"/>
    </row>
    <row r="938" spans="1:5" ht="14.25" customHeight="1" x14ac:dyDescent="0.35">
      <c r="A938" s="2"/>
      <c r="C938" s="2"/>
      <c r="E938" s="7"/>
    </row>
    <row r="939" spans="1:5" ht="14.25" customHeight="1" x14ac:dyDescent="0.35">
      <c r="A939" s="2"/>
      <c r="C939" s="2"/>
      <c r="E939" s="7"/>
    </row>
    <row r="940" spans="1:5" ht="14.25" customHeight="1" x14ac:dyDescent="0.35">
      <c r="A940" s="2"/>
      <c r="C940" s="2"/>
      <c r="E940" s="7"/>
    </row>
    <row r="941" spans="1:5" ht="14.25" customHeight="1" x14ac:dyDescent="0.35">
      <c r="A941" s="2"/>
      <c r="C941" s="2"/>
      <c r="E941" s="7"/>
    </row>
    <row r="942" spans="1:5" ht="14.25" customHeight="1" x14ac:dyDescent="0.35">
      <c r="A942" s="2"/>
      <c r="C942" s="2"/>
      <c r="E942" s="7"/>
    </row>
    <row r="943" spans="1:5" ht="14.25" customHeight="1" x14ac:dyDescent="0.35">
      <c r="A943" s="2"/>
      <c r="C943" s="2"/>
      <c r="E943" s="7"/>
    </row>
    <row r="944" spans="1:5" ht="14.25" customHeight="1" x14ac:dyDescent="0.35">
      <c r="A944" s="2"/>
      <c r="C944" s="2"/>
      <c r="E944" s="7"/>
    </row>
    <row r="945" spans="1:5" ht="14.25" customHeight="1" x14ac:dyDescent="0.35">
      <c r="A945" s="2"/>
      <c r="C945" s="2"/>
      <c r="E945" s="7"/>
    </row>
    <row r="946" spans="1:5" ht="14.25" customHeight="1" x14ac:dyDescent="0.35">
      <c r="A946" s="2"/>
      <c r="C946" s="2"/>
      <c r="E946" s="7"/>
    </row>
    <row r="947" spans="1:5" ht="14.25" customHeight="1" x14ac:dyDescent="0.35">
      <c r="A947" s="2"/>
      <c r="C947" s="2"/>
      <c r="E947" s="7"/>
    </row>
    <row r="948" spans="1:5" ht="14.25" customHeight="1" x14ac:dyDescent="0.35">
      <c r="A948" s="2"/>
      <c r="C948" s="2"/>
      <c r="E948" s="7"/>
    </row>
    <row r="949" spans="1:5" ht="14.25" customHeight="1" x14ac:dyDescent="0.35">
      <c r="A949" s="2"/>
      <c r="C949" s="2"/>
      <c r="E949" s="7"/>
    </row>
    <row r="950" spans="1:5" ht="14.25" customHeight="1" x14ac:dyDescent="0.35">
      <c r="A950" s="2"/>
      <c r="C950" s="2"/>
      <c r="E950" s="7"/>
    </row>
    <row r="951" spans="1:5" ht="14.25" customHeight="1" x14ac:dyDescent="0.35">
      <c r="A951" s="2"/>
      <c r="C951" s="2"/>
      <c r="E951" s="7"/>
    </row>
    <row r="952" spans="1:5" ht="14.25" customHeight="1" x14ac:dyDescent="0.35">
      <c r="A952" s="2"/>
      <c r="C952" s="2"/>
      <c r="E952" s="7"/>
    </row>
    <row r="953" spans="1:5" ht="14.25" customHeight="1" x14ac:dyDescent="0.35">
      <c r="A953" s="2"/>
      <c r="C953" s="2"/>
      <c r="E953" s="7"/>
    </row>
    <row r="954" spans="1:5" ht="14.25" customHeight="1" x14ac:dyDescent="0.35">
      <c r="A954" s="2"/>
      <c r="C954" s="2"/>
      <c r="E954" s="7"/>
    </row>
    <row r="955" spans="1:5" ht="14.25" customHeight="1" x14ac:dyDescent="0.35">
      <c r="A955" s="2"/>
      <c r="C955" s="2"/>
      <c r="E955" s="7"/>
    </row>
    <row r="956" spans="1:5" ht="14.25" customHeight="1" x14ac:dyDescent="0.35">
      <c r="A956" s="2"/>
      <c r="C956" s="2"/>
      <c r="E956" s="7"/>
    </row>
    <row r="957" spans="1:5" ht="14.25" customHeight="1" x14ac:dyDescent="0.35">
      <c r="A957" s="2"/>
      <c r="C957" s="2"/>
      <c r="E957" s="7"/>
    </row>
    <row r="958" spans="1:5" ht="14.25" customHeight="1" x14ac:dyDescent="0.35">
      <c r="A958" s="2"/>
      <c r="C958" s="2"/>
      <c r="E958" s="7"/>
    </row>
    <row r="959" spans="1:5" ht="14.25" customHeight="1" x14ac:dyDescent="0.35">
      <c r="A959" s="2"/>
      <c r="C959" s="2"/>
      <c r="E959" s="7"/>
    </row>
    <row r="960" spans="1:5" ht="14.25" customHeight="1" x14ac:dyDescent="0.35">
      <c r="A960" s="2"/>
      <c r="C960" s="2"/>
      <c r="E960" s="7"/>
    </row>
    <row r="961" spans="1:5" ht="14.25" customHeight="1" x14ac:dyDescent="0.35">
      <c r="A961" s="2"/>
      <c r="C961" s="2"/>
      <c r="E961" s="7"/>
    </row>
    <row r="962" spans="1:5" ht="14.25" customHeight="1" x14ac:dyDescent="0.35">
      <c r="A962" s="2"/>
      <c r="C962" s="2"/>
      <c r="E962" s="7"/>
    </row>
    <row r="963" spans="1:5" ht="14.25" customHeight="1" x14ac:dyDescent="0.35">
      <c r="A963" s="2"/>
      <c r="C963" s="2"/>
      <c r="E963" s="7"/>
    </row>
    <row r="964" spans="1:5" ht="14.25" customHeight="1" x14ac:dyDescent="0.35">
      <c r="A964" s="2"/>
      <c r="C964" s="2"/>
      <c r="E964" s="7"/>
    </row>
    <row r="965" spans="1:5" ht="14.25" customHeight="1" x14ac:dyDescent="0.35">
      <c r="A965" s="2"/>
      <c r="C965" s="2"/>
      <c r="E965" s="7"/>
    </row>
    <row r="966" spans="1:5" ht="14.25" customHeight="1" x14ac:dyDescent="0.35">
      <c r="A966" s="2"/>
      <c r="C966" s="2"/>
      <c r="E966" s="7"/>
    </row>
    <row r="967" spans="1:5" ht="14.25" customHeight="1" x14ac:dyDescent="0.35">
      <c r="A967" s="2"/>
      <c r="C967" s="2"/>
      <c r="E967" s="7"/>
    </row>
    <row r="968" spans="1:5" ht="14.25" customHeight="1" x14ac:dyDescent="0.35">
      <c r="A968" s="2"/>
      <c r="C968" s="2"/>
      <c r="E968" s="7"/>
    </row>
    <row r="969" spans="1:5" ht="14.25" customHeight="1" x14ac:dyDescent="0.35">
      <c r="A969" s="2"/>
      <c r="C969" s="2"/>
      <c r="E969" s="7"/>
    </row>
    <row r="970" spans="1:5" ht="14.25" customHeight="1" x14ac:dyDescent="0.35">
      <c r="A970" s="2"/>
      <c r="C970" s="2"/>
      <c r="E970" s="7"/>
    </row>
    <row r="971" spans="1:5" ht="14.25" customHeight="1" x14ac:dyDescent="0.35">
      <c r="A971" s="2"/>
      <c r="C971" s="2"/>
      <c r="E971" s="7"/>
    </row>
    <row r="972" spans="1:5" ht="14.25" customHeight="1" x14ac:dyDescent="0.35">
      <c r="A972" s="2"/>
      <c r="C972" s="2"/>
      <c r="E972" s="7"/>
    </row>
    <row r="973" spans="1:5" ht="14.25" customHeight="1" x14ac:dyDescent="0.35">
      <c r="A973" s="2"/>
      <c r="C973" s="2"/>
      <c r="E973" s="7"/>
    </row>
    <row r="974" spans="1:5" ht="14.25" customHeight="1" x14ac:dyDescent="0.35">
      <c r="A974" s="2"/>
      <c r="C974" s="2"/>
      <c r="E974" s="7"/>
    </row>
    <row r="975" spans="1:5" ht="14.25" customHeight="1" x14ac:dyDescent="0.35">
      <c r="A975" s="2"/>
      <c r="C975" s="2"/>
      <c r="E975" s="7"/>
    </row>
    <row r="976" spans="1:5" ht="14.25" customHeight="1" x14ac:dyDescent="0.35">
      <c r="A976" s="2"/>
      <c r="C976" s="2"/>
      <c r="E976" s="7"/>
    </row>
    <row r="977" spans="1:5" ht="14.25" customHeight="1" x14ac:dyDescent="0.35">
      <c r="A977" s="2"/>
      <c r="C977" s="2"/>
      <c r="E977" s="7"/>
    </row>
    <row r="978" spans="1:5" ht="14.25" customHeight="1" x14ac:dyDescent="0.35">
      <c r="A978" s="2"/>
      <c r="C978" s="2"/>
      <c r="E978" s="7"/>
    </row>
    <row r="979" spans="1:5" ht="14.25" customHeight="1" x14ac:dyDescent="0.35">
      <c r="A979" s="2"/>
      <c r="C979" s="2"/>
      <c r="E979" s="7"/>
    </row>
    <row r="980" spans="1:5" ht="14.25" customHeight="1" x14ac:dyDescent="0.35">
      <c r="A980" s="2"/>
      <c r="C980" s="2"/>
      <c r="E980" s="7"/>
    </row>
    <row r="981" spans="1:5" ht="14.25" customHeight="1" x14ac:dyDescent="0.35">
      <c r="A981" s="2"/>
      <c r="C981" s="2"/>
      <c r="E981" s="7"/>
    </row>
    <row r="982" spans="1:5" ht="14.25" customHeight="1" x14ac:dyDescent="0.35">
      <c r="A982" s="2"/>
      <c r="C982" s="2"/>
      <c r="E982" s="7"/>
    </row>
    <row r="983" spans="1:5" ht="14.25" customHeight="1" x14ac:dyDescent="0.35">
      <c r="A983" s="2"/>
      <c r="C983" s="2"/>
      <c r="E983" s="7"/>
    </row>
    <row r="984" spans="1:5" ht="14.25" customHeight="1" x14ac:dyDescent="0.35">
      <c r="A984" s="2"/>
      <c r="C984" s="2"/>
      <c r="E984" s="7"/>
    </row>
    <row r="985" spans="1:5" ht="14.25" customHeight="1" x14ac:dyDescent="0.35">
      <c r="A985" s="2"/>
      <c r="C985" s="2"/>
      <c r="E985" s="7"/>
    </row>
    <row r="986" spans="1:5" ht="14.25" customHeight="1" x14ac:dyDescent="0.35">
      <c r="A986" s="2"/>
      <c r="C986" s="2"/>
      <c r="E986" s="7"/>
    </row>
    <row r="987" spans="1:5" ht="14.25" customHeight="1" x14ac:dyDescent="0.35">
      <c r="A987" s="2"/>
      <c r="C987" s="2"/>
      <c r="E987" s="7"/>
    </row>
    <row r="988" spans="1:5" ht="14.25" customHeight="1" x14ac:dyDescent="0.35">
      <c r="A988" s="2"/>
      <c r="C988" s="2"/>
      <c r="E988" s="7"/>
    </row>
    <row r="989" spans="1:5" ht="14.25" customHeight="1" x14ac:dyDescent="0.35">
      <c r="A989" s="2"/>
      <c r="C989" s="2"/>
      <c r="E989" s="7"/>
    </row>
    <row r="990" spans="1:5" ht="14.25" customHeight="1" x14ac:dyDescent="0.35">
      <c r="A990" s="2"/>
      <c r="C990" s="2"/>
      <c r="E990" s="7"/>
    </row>
    <row r="991" spans="1:5" ht="14.25" customHeight="1" x14ac:dyDescent="0.35">
      <c r="A991" s="2"/>
      <c r="C991" s="2"/>
      <c r="E991" s="7"/>
    </row>
    <row r="992" spans="1:5" ht="14.25" customHeight="1" x14ac:dyDescent="0.35">
      <c r="A992" s="2"/>
      <c r="C992" s="2"/>
      <c r="E992" s="7"/>
    </row>
    <row r="993" spans="1:5" ht="14.25" customHeight="1" x14ac:dyDescent="0.35">
      <c r="A993" s="2"/>
      <c r="C993" s="2"/>
      <c r="E993" s="7"/>
    </row>
    <row r="994" spans="1:5" ht="14.25" customHeight="1" x14ac:dyDescent="0.35">
      <c r="A994" s="2"/>
      <c r="C994" s="2"/>
      <c r="E994" s="7"/>
    </row>
    <row r="995" spans="1:5" ht="14.25" customHeight="1" x14ac:dyDescent="0.35">
      <c r="A995" s="2"/>
      <c r="C995" s="2"/>
      <c r="E995" s="7"/>
    </row>
    <row r="996" spans="1:5" ht="14.25" customHeight="1" x14ac:dyDescent="0.35">
      <c r="A996" s="2"/>
      <c r="C996" s="2"/>
      <c r="E996" s="7"/>
    </row>
    <row r="997" spans="1:5" ht="14.25" customHeight="1" x14ac:dyDescent="0.35">
      <c r="A997" s="2"/>
      <c r="C997" s="2"/>
      <c r="E997" s="7"/>
    </row>
    <row r="998" spans="1:5" ht="14.25" customHeight="1" x14ac:dyDescent="0.35">
      <c r="A998" s="2"/>
      <c r="C998" s="2"/>
      <c r="E998" s="7"/>
    </row>
    <row r="999" spans="1:5" ht="14.25" customHeight="1" x14ac:dyDescent="0.35">
      <c r="A999" s="2"/>
      <c r="C999" s="2"/>
      <c r="E999" s="7"/>
    </row>
    <row r="1000" spans="1:5" ht="14.25" customHeight="1" x14ac:dyDescent="0.35">
      <c r="A1000" s="2"/>
      <c r="C1000" s="2"/>
      <c r="E1000" s="7"/>
    </row>
    <row r="1001" spans="1:5" ht="14.25" customHeight="1" x14ac:dyDescent="0.35">
      <c r="A1001" s="2"/>
      <c r="C1001" s="2"/>
      <c r="E1001" s="7"/>
    </row>
    <row r="1002" spans="1:5" ht="14.25" customHeight="1" x14ac:dyDescent="0.35">
      <c r="A1002" s="2"/>
      <c r="C1002" s="2"/>
      <c r="E1002" s="7"/>
    </row>
    <row r="1003" spans="1:5" ht="14.25" customHeight="1" x14ac:dyDescent="0.35">
      <c r="A1003" s="2"/>
      <c r="C1003" s="2"/>
      <c r="E1003" s="7"/>
    </row>
    <row r="1004" spans="1:5" ht="14.25" customHeight="1" x14ac:dyDescent="0.35">
      <c r="A1004" s="2"/>
      <c r="C1004" s="2"/>
      <c r="E1004" s="7"/>
    </row>
    <row r="1005" spans="1:5" ht="14.25" customHeight="1" x14ac:dyDescent="0.35">
      <c r="A1005" s="2"/>
      <c r="C1005" s="2"/>
      <c r="E1005" s="7"/>
    </row>
    <row r="1006" spans="1:5" ht="14.25" customHeight="1" x14ac:dyDescent="0.35">
      <c r="A1006" s="2"/>
      <c r="C1006" s="2"/>
      <c r="E1006" s="7"/>
    </row>
    <row r="1007" spans="1:5" ht="14.25" customHeight="1" x14ac:dyDescent="0.35">
      <c r="A1007" s="2"/>
      <c r="C1007" s="2"/>
      <c r="E1007" s="7"/>
    </row>
    <row r="1008" spans="1:5" ht="14.25" customHeight="1" x14ac:dyDescent="0.35">
      <c r="A1008" s="2"/>
      <c r="C1008" s="2"/>
      <c r="E1008" s="7"/>
    </row>
    <row r="1009" spans="1:5" ht="14.25" customHeight="1" x14ac:dyDescent="0.35">
      <c r="A1009" s="2"/>
      <c r="C1009" s="2"/>
      <c r="E1009" s="7"/>
    </row>
    <row r="1010" spans="1:5" ht="14.25" customHeight="1" x14ac:dyDescent="0.35">
      <c r="A1010" s="2"/>
      <c r="C1010" s="2"/>
      <c r="E1010" s="7"/>
    </row>
    <row r="1011" spans="1:5" ht="14.25" customHeight="1" x14ac:dyDescent="0.35">
      <c r="A1011" s="2"/>
      <c r="C1011" s="2"/>
      <c r="E1011" s="7"/>
    </row>
    <row r="1012" spans="1:5" ht="14.25" customHeight="1" x14ac:dyDescent="0.35">
      <c r="A1012" s="2"/>
      <c r="C1012" s="2"/>
      <c r="E1012" s="7"/>
    </row>
    <row r="1013" spans="1:5" ht="14.25" customHeight="1" x14ac:dyDescent="0.35">
      <c r="A1013" s="2"/>
      <c r="C1013" s="2"/>
      <c r="E1013" s="7"/>
    </row>
    <row r="1014" spans="1:5" ht="14.25" customHeight="1" x14ac:dyDescent="0.35">
      <c r="A1014" s="2"/>
      <c r="C1014" s="2"/>
      <c r="E1014" s="7"/>
    </row>
    <row r="1015" spans="1:5" ht="14.25" customHeight="1" x14ac:dyDescent="0.35">
      <c r="A1015" s="2"/>
      <c r="C1015" s="2"/>
      <c r="E1015" s="7"/>
    </row>
    <row r="1016" spans="1:5" ht="14.25" customHeight="1" x14ac:dyDescent="0.35">
      <c r="A1016" s="2"/>
      <c r="C1016" s="2"/>
      <c r="E1016" s="7"/>
    </row>
    <row r="1017" spans="1:5" ht="14.25" customHeight="1" x14ac:dyDescent="0.35">
      <c r="A1017" s="2"/>
      <c r="C1017" s="2"/>
      <c r="E1017" s="7"/>
    </row>
    <row r="1018" spans="1:5" ht="14.25" customHeight="1" x14ac:dyDescent="0.35">
      <c r="A1018" s="2"/>
      <c r="C1018" s="2"/>
      <c r="E1018" s="7"/>
    </row>
    <row r="1019" spans="1:5" ht="14.25" customHeight="1" x14ac:dyDescent="0.35">
      <c r="A1019" s="2"/>
      <c r="C1019" s="2"/>
      <c r="E1019" s="7"/>
    </row>
    <row r="1020" spans="1:5" ht="14.25" customHeight="1" x14ac:dyDescent="0.35">
      <c r="A1020" s="2"/>
      <c r="C1020" s="2"/>
      <c r="E1020" s="7"/>
    </row>
    <row r="1021" spans="1:5" ht="14.25" customHeight="1" x14ac:dyDescent="0.35">
      <c r="A1021" s="2"/>
      <c r="C1021" s="2"/>
      <c r="E1021" s="7"/>
    </row>
    <row r="1022" spans="1:5" ht="14.25" customHeight="1" x14ac:dyDescent="0.35">
      <c r="A1022" s="2"/>
      <c r="C1022" s="2"/>
      <c r="E1022" s="7"/>
    </row>
    <row r="1023" spans="1:5" ht="14.25" customHeight="1" x14ac:dyDescent="0.35">
      <c r="A1023" s="2"/>
      <c r="C1023" s="2"/>
      <c r="E1023" s="7"/>
    </row>
    <row r="1024" spans="1:5" ht="14.25" customHeight="1" x14ac:dyDescent="0.35">
      <c r="A1024" s="2"/>
      <c r="C1024" s="2"/>
      <c r="E1024" s="7"/>
    </row>
    <row r="1025" spans="1:5" ht="14.25" customHeight="1" x14ac:dyDescent="0.35">
      <c r="A1025" s="2"/>
      <c r="C1025" s="2"/>
      <c r="E1025" s="7"/>
    </row>
  </sheetData>
  <mergeCells count="2">
    <mergeCell ref="D5:J5"/>
    <mergeCell ref="M11:U13"/>
  </mergeCells>
  <conditionalFormatting sqref="K120:K126">
    <cfRule type="cellIs" dxfId="1" priority="3" operator="equal">
      <formula>"YES"</formula>
    </cfRule>
  </conditionalFormatting>
  <conditionalFormatting sqref="K129:K135">
    <cfRule type="cellIs" dxfId="0" priority="1" operator="equal">
      <formula>"YES"</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613F68D-9560-435D-A993-0DED4D183AAB}">
          <x14:formula1>
            <xm:f>'Districts-Vir Chart'!$A$2:$A$199</xm:f>
          </x14:formula1>
          <xm:sqref>B5</xm:sqref>
        </x14:dataValidation>
        <x14:dataValidation type="list" allowBlank="1" showInputMessage="1" showErrorMessage="1" xr:uid="{A81BF192-D335-4EFB-AD1D-160B4F2AB7A5}">
          <x14:formula1>
            <xm:f>'Districts-Vir Chart'!$F$2:$F$25</xm:f>
          </x14:formula1>
          <xm:sqref>C103 C88 C73 C58 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F0E4-E2FB-406C-BF72-0D72BABC3D0B}">
  <dimension ref="A1:G199"/>
  <sheetViews>
    <sheetView workbookViewId="0">
      <selection activeCell="A3" sqref="A3"/>
    </sheetView>
  </sheetViews>
  <sheetFormatPr defaultRowHeight="14.5" x14ac:dyDescent="0.35"/>
  <cols>
    <col min="1" max="1" width="29" bestFit="1" customWidth="1"/>
    <col min="6" max="6" width="34.1796875" bestFit="1" customWidth="1"/>
  </cols>
  <sheetData>
    <row r="1" spans="1:7" x14ac:dyDescent="0.35">
      <c r="A1" t="s">
        <v>28</v>
      </c>
      <c r="B1" t="s">
        <v>27</v>
      </c>
      <c r="F1" t="s">
        <v>231</v>
      </c>
      <c r="G1" t="s">
        <v>230</v>
      </c>
    </row>
    <row r="2" spans="1:7" x14ac:dyDescent="0.35">
      <c r="A2" t="s">
        <v>259</v>
      </c>
      <c r="F2" t="s">
        <v>258</v>
      </c>
    </row>
    <row r="3" spans="1:7" x14ac:dyDescent="0.35">
      <c r="A3" t="s">
        <v>123</v>
      </c>
      <c r="B3">
        <v>2063</v>
      </c>
      <c r="F3" t="s">
        <v>254</v>
      </c>
      <c r="G3">
        <v>5911</v>
      </c>
    </row>
    <row r="4" spans="1:7" x14ac:dyDescent="0.35">
      <c r="A4" t="s">
        <v>154</v>
      </c>
      <c r="B4">
        <v>2113</v>
      </c>
      <c r="F4" t="s">
        <v>240</v>
      </c>
      <c r="G4">
        <v>4728</v>
      </c>
    </row>
    <row r="5" spans="1:7" x14ac:dyDescent="0.35">
      <c r="A5" t="s">
        <v>34</v>
      </c>
      <c r="B5">
        <v>1899</v>
      </c>
      <c r="F5" t="s">
        <v>245</v>
      </c>
      <c r="G5">
        <v>5440</v>
      </c>
    </row>
    <row r="6" spans="1:7" x14ac:dyDescent="0.35">
      <c r="A6" t="s">
        <v>220</v>
      </c>
      <c r="B6">
        <v>2252</v>
      </c>
      <c r="F6" t="s">
        <v>235</v>
      </c>
      <c r="G6">
        <v>4223</v>
      </c>
    </row>
    <row r="7" spans="1:7" x14ac:dyDescent="0.35">
      <c r="A7" t="s">
        <v>152</v>
      </c>
      <c r="B7">
        <v>2111</v>
      </c>
      <c r="F7" t="s">
        <v>246</v>
      </c>
      <c r="G7">
        <v>5441</v>
      </c>
    </row>
    <row r="8" spans="1:7" x14ac:dyDescent="0.35">
      <c r="A8" t="s">
        <v>84</v>
      </c>
      <c r="B8">
        <v>2005</v>
      </c>
      <c r="F8" t="s">
        <v>238</v>
      </c>
      <c r="G8">
        <v>4690</v>
      </c>
    </row>
    <row r="9" spans="1:7" x14ac:dyDescent="0.35">
      <c r="A9" t="s">
        <v>156</v>
      </c>
      <c r="B9">
        <v>2115</v>
      </c>
      <c r="F9" t="s">
        <v>232</v>
      </c>
      <c r="G9">
        <v>1205</v>
      </c>
    </row>
    <row r="10" spans="1:7" x14ac:dyDescent="0.35">
      <c r="A10" t="s">
        <v>103</v>
      </c>
      <c r="B10">
        <v>2041</v>
      </c>
      <c r="F10" t="s">
        <v>244</v>
      </c>
      <c r="G10">
        <v>5392</v>
      </c>
    </row>
    <row r="11" spans="1:7" x14ac:dyDescent="0.35">
      <c r="A11" t="s">
        <v>112</v>
      </c>
      <c r="B11">
        <v>2051</v>
      </c>
      <c r="F11" t="s">
        <v>243</v>
      </c>
      <c r="G11">
        <v>5150</v>
      </c>
    </row>
    <row r="12" spans="1:7" x14ac:dyDescent="0.35">
      <c r="A12" t="s">
        <v>47</v>
      </c>
      <c r="B12">
        <v>1933</v>
      </c>
      <c r="F12" t="s">
        <v>253</v>
      </c>
      <c r="G12">
        <v>5910</v>
      </c>
    </row>
    <row r="13" spans="1:7" x14ac:dyDescent="0.35">
      <c r="A13" t="s">
        <v>193</v>
      </c>
      <c r="B13">
        <v>2208</v>
      </c>
      <c r="F13" t="s">
        <v>241</v>
      </c>
      <c r="G13">
        <v>4740</v>
      </c>
    </row>
    <row r="14" spans="1:7" x14ac:dyDescent="0.35">
      <c r="A14" t="s">
        <v>29</v>
      </c>
      <c r="B14">
        <v>1894</v>
      </c>
      <c r="F14" t="s">
        <v>236</v>
      </c>
      <c r="G14">
        <v>4399</v>
      </c>
    </row>
    <row r="15" spans="1:7" x14ac:dyDescent="0.35">
      <c r="A15" t="s">
        <v>62</v>
      </c>
      <c r="B15">
        <v>1969</v>
      </c>
      <c r="F15" t="s">
        <v>250</v>
      </c>
      <c r="G15">
        <v>5622</v>
      </c>
    </row>
    <row r="16" spans="1:7" x14ac:dyDescent="0.35">
      <c r="A16" t="s">
        <v>210</v>
      </c>
      <c r="B16">
        <v>2240</v>
      </c>
      <c r="F16" t="s">
        <v>248</v>
      </c>
      <c r="G16">
        <v>5446</v>
      </c>
    </row>
    <row r="17" spans="1:7" x14ac:dyDescent="0.35">
      <c r="A17" t="s">
        <v>213</v>
      </c>
      <c r="B17">
        <v>2243</v>
      </c>
      <c r="F17" t="s">
        <v>233</v>
      </c>
      <c r="G17">
        <v>3360</v>
      </c>
    </row>
    <row r="18" spans="1:7" x14ac:dyDescent="0.35">
      <c r="A18" t="s">
        <v>67</v>
      </c>
      <c r="B18">
        <v>1976</v>
      </c>
      <c r="F18" t="s">
        <v>242</v>
      </c>
      <c r="G18">
        <v>4833</v>
      </c>
    </row>
    <row r="19" spans="1:7" x14ac:dyDescent="0.35">
      <c r="A19" t="s">
        <v>131</v>
      </c>
      <c r="B19">
        <v>2088</v>
      </c>
      <c r="F19" t="s">
        <v>239</v>
      </c>
      <c r="G19">
        <v>4702</v>
      </c>
    </row>
    <row r="20" spans="1:7" x14ac:dyDescent="0.35">
      <c r="A20" t="s">
        <v>138</v>
      </c>
      <c r="B20">
        <v>2095</v>
      </c>
      <c r="F20" t="s">
        <v>252</v>
      </c>
      <c r="G20">
        <v>5909</v>
      </c>
    </row>
    <row r="21" spans="1:7" x14ac:dyDescent="0.35">
      <c r="A21" t="s">
        <v>113</v>
      </c>
      <c r="B21">
        <v>2052</v>
      </c>
      <c r="F21" t="s">
        <v>237</v>
      </c>
      <c r="G21">
        <v>4670</v>
      </c>
    </row>
    <row r="22" spans="1:7" x14ac:dyDescent="0.35">
      <c r="A22" t="s">
        <v>66</v>
      </c>
      <c r="B22">
        <v>1974</v>
      </c>
      <c r="F22" t="s">
        <v>247</v>
      </c>
      <c r="G22">
        <v>5444</v>
      </c>
    </row>
    <row r="23" spans="1:7" x14ac:dyDescent="0.35">
      <c r="A23" t="s">
        <v>31</v>
      </c>
      <c r="B23">
        <v>1896</v>
      </c>
      <c r="F23" t="s">
        <v>251</v>
      </c>
      <c r="G23">
        <v>5809</v>
      </c>
    </row>
    <row r="24" spans="1:7" x14ac:dyDescent="0.35">
      <c r="A24" t="s">
        <v>108</v>
      </c>
      <c r="B24">
        <v>2046</v>
      </c>
      <c r="F24" t="s">
        <v>234</v>
      </c>
      <c r="G24">
        <v>4045</v>
      </c>
    </row>
    <row r="25" spans="1:7" x14ac:dyDescent="0.35">
      <c r="A25" t="s">
        <v>75</v>
      </c>
      <c r="B25">
        <v>1995</v>
      </c>
      <c r="F25" t="s">
        <v>249</v>
      </c>
      <c r="G25">
        <v>5457</v>
      </c>
    </row>
    <row r="26" spans="1:7" x14ac:dyDescent="0.35">
      <c r="A26" t="s">
        <v>44</v>
      </c>
      <c r="B26">
        <v>1929</v>
      </c>
    </row>
    <row r="27" spans="1:7" x14ac:dyDescent="0.35">
      <c r="A27" t="s">
        <v>160</v>
      </c>
      <c r="B27">
        <v>2139</v>
      </c>
    </row>
    <row r="28" spans="1:7" x14ac:dyDescent="0.35">
      <c r="A28" t="s">
        <v>174</v>
      </c>
      <c r="B28">
        <v>2185</v>
      </c>
    </row>
    <row r="29" spans="1:7" x14ac:dyDescent="0.35">
      <c r="A29" t="s">
        <v>64</v>
      </c>
      <c r="B29">
        <v>1972</v>
      </c>
    </row>
    <row r="30" spans="1:7" x14ac:dyDescent="0.35">
      <c r="A30" t="s">
        <v>147</v>
      </c>
      <c r="B30">
        <v>2105</v>
      </c>
    </row>
    <row r="31" spans="1:7" x14ac:dyDescent="0.35">
      <c r="A31" t="s">
        <v>104</v>
      </c>
      <c r="B31">
        <v>2042</v>
      </c>
    </row>
    <row r="32" spans="1:7" x14ac:dyDescent="0.35">
      <c r="A32" t="s">
        <v>179</v>
      </c>
      <c r="B32">
        <v>2191</v>
      </c>
    </row>
    <row r="33" spans="1:2" x14ac:dyDescent="0.35">
      <c r="A33" t="s">
        <v>53</v>
      </c>
      <c r="B33">
        <v>1945</v>
      </c>
    </row>
    <row r="34" spans="1:2" x14ac:dyDescent="0.35">
      <c r="A34" t="s">
        <v>42</v>
      </c>
      <c r="B34">
        <v>1927</v>
      </c>
    </row>
    <row r="35" spans="1:2" x14ac:dyDescent="0.35">
      <c r="A35" t="s">
        <v>85</v>
      </c>
      <c r="B35">
        <v>2006</v>
      </c>
    </row>
    <row r="36" spans="1:2" x14ac:dyDescent="0.35">
      <c r="A36" t="s">
        <v>58</v>
      </c>
      <c r="B36">
        <v>1965</v>
      </c>
    </row>
    <row r="37" spans="1:2" x14ac:dyDescent="0.35">
      <c r="A37" t="s">
        <v>57</v>
      </c>
      <c r="B37">
        <v>1964</v>
      </c>
    </row>
    <row r="38" spans="1:2" x14ac:dyDescent="0.35">
      <c r="A38" t="s">
        <v>175</v>
      </c>
      <c r="B38">
        <v>2186</v>
      </c>
    </row>
    <row r="39" spans="1:2" x14ac:dyDescent="0.35">
      <c r="A39" t="s">
        <v>36</v>
      </c>
      <c r="B39">
        <v>1901</v>
      </c>
    </row>
    <row r="40" spans="1:2" x14ac:dyDescent="0.35">
      <c r="A40" t="s">
        <v>200</v>
      </c>
      <c r="B40">
        <v>2216</v>
      </c>
    </row>
    <row r="41" spans="1:2" x14ac:dyDescent="0.35">
      <c r="A41" t="s">
        <v>129</v>
      </c>
      <c r="B41">
        <v>2086</v>
      </c>
    </row>
    <row r="42" spans="1:2" x14ac:dyDescent="0.35">
      <c r="A42" t="s">
        <v>63</v>
      </c>
      <c r="B42">
        <v>1970</v>
      </c>
    </row>
    <row r="43" spans="1:2" x14ac:dyDescent="0.35">
      <c r="A43" t="s">
        <v>132</v>
      </c>
      <c r="B43">
        <v>2089</v>
      </c>
    </row>
    <row r="44" spans="1:2" x14ac:dyDescent="0.35">
      <c r="A44" t="s">
        <v>111</v>
      </c>
      <c r="B44">
        <v>2050</v>
      </c>
    </row>
    <row r="45" spans="1:2" x14ac:dyDescent="0.35">
      <c r="A45" t="s">
        <v>178</v>
      </c>
      <c r="B45">
        <v>2190</v>
      </c>
    </row>
    <row r="46" spans="1:2" x14ac:dyDescent="0.35">
      <c r="A46" t="s">
        <v>176</v>
      </c>
      <c r="B46">
        <v>2187</v>
      </c>
    </row>
    <row r="47" spans="1:2" x14ac:dyDescent="0.35">
      <c r="A47" t="s">
        <v>221</v>
      </c>
      <c r="B47">
        <v>2253</v>
      </c>
    </row>
    <row r="48" spans="1:2" x14ac:dyDescent="0.35">
      <c r="A48" t="s">
        <v>89</v>
      </c>
      <c r="B48">
        <v>2011</v>
      </c>
    </row>
    <row r="49" spans="1:2" x14ac:dyDescent="0.35">
      <c r="A49" t="s">
        <v>94</v>
      </c>
      <c r="B49">
        <v>2017</v>
      </c>
    </row>
    <row r="50" spans="1:2" x14ac:dyDescent="0.35">
      <c r="A50" t="s">
        <v>98</v>
      </c>
      <c r="B50">
        <v>2021</v>
      </c>
    </row>
    <row r="51" spans="1:2" x14ac:dyDescent="0.35">
      <c r="A51" t="s">
        <v>73</v>
      </c>
      <c r="B51">
        <v>1993</v>
      </c>
    </row>
    <row r="52" spans="1:2" x14ac:dyDescent="0.35">
      <c r="A52" t="s">
        <v>71</v>
      </c>
      <c r="B52">
        <v>1991</v>
      </c>
    </row>
    <row r="53" spans="1:2" x14ac:dyDescent="0.35">
      <c r="A53" t="s">
        <v>96</v>
      </c>
      <c r="B53">
        <v>2019</v>
      </c>
    </row>
    <row r="54" spans="1:2" x14ac:dyDescent="0.35">
      <c r="A54" t="s">
        <v>207</v>
      </c>
      <c r="B54">
        <v>2229</v>
      </c>
    </row>
    <row r="55" spans="1:2" x14ac:dyDescent="0.35">
      <c r="A55" t="s">
        <v>105</v>
      </c>
      <c r="B55">
        <v>2043</v>
      </c>
    </row>
    <row r="56" spans="1:2" x14ac:dyDescent="0.35">
      <c r="A56" t="s">
        <v>188</v>
      </c>
      <c r="B56">
        <v>2203</v>
      </c>
    </row>
    <row r="57" spans="1:2" x14ac:dyDescent="0.35">
      <c r="A57" t="s">
        <v>201</v>
      </c>
      <c r="B57">
        <v>2217</v>
      </c>
    </row>
    <row r="58" spans="1:2" x14ac:dyDescent="0.35">
      <c r="A58" t="s">
        <v>78</v>
      </c>
      <c r="B58">
        <v>1998</v>
      </c>
    </row>
    <row r="59" spans="1:2" x14ac:dyDescent="0.35">
      <c r="A59" t="s">
        <v>204</v>
      </c>
      <c r="B59">
        <v>2221</v>
      </c>
    </row>
    <row r="60" spans="1:2" x14ac:dyDescent="0.35">
      <c r="A60" t="s">
        <v>45</v>
      </c>
      <c r="B60">
        <v>1930</v>
      </c>
    </row>
    <row r="61" spans="1:2" x14ac:dyDescent="0.35">
      <c r="A61" t="s">
        <v>125</v>
      </c>
      <c r="B61">
        <v>2082</v>
      </c>
    </row>
    <row r="62" spans="1:2" x14ac:dyDescent="0.35">
      <c r="A62" t="s">
        <v>181</v>
      </c>
      <c r="B62">
        <v>2193</v>
      </c>
    </row>
    <row r="63" spans="1:2" x14ac:dyDescent="0.35">
      <c r="A63" t="s">
        <v>127</v>
      </c>
      <c r="B63">
        <v>2084</v>
      </c>
    </row>
    <row r="64" spans="1:2" x14ac:dyDescent="0.35">
      <c r="A64" t="s">
        <v>211</v>
      </c>
      <c r="B64">
        <v>2241</v>
      </c>
    </row>
    <row r="65" spans="1:2" x14ac:dyDescent="0.35">
      <c r="A65" t="s">
        <v>217</v>
      </c>
      <c r="B65">
        <v>2248</v>
      </c>
    </row>
    <row r="66" spans="1:2" x14ac:dyDescent="0.35">
      <c r="A66" t="s">
        <v>97</v>
      </c>
      <c r="B66">
        <v>2020</v>
      </c>
    </row>
    <row r="67" spans="1:2" x14ac:dyDescent="0.35">
      <c r="A67" t="s">
        <v>215</v>
      </c>
      <c r="B67">
        <v>2245</v>
      </c>
    </row>
    <row r="68" spans="1:2" x14ac:dyDescent="0.35">
      <c r="A68" t="s">
        <v>158</v>
      </c>
      <c r="B68">
        <v>2137</v>
      </c>
    </row>
    <row r="69" spans="1:2" x14ac:dyDescent="0.35">
      <c r="A69" t="s">
        <v>46</v>
      </c>
      <c r="B69">
        <v>1931</v>
      </c>
    </row>
    <row r="70" spans="1:2" x14ac:dyDescent="0.35">
      <c r="A70" t="s">
        <v>80</v>
      </c>
      <c r="B70">
        <v>2000</v>
      </c>
    </row>
    <row r="71" spans="1:2" x14ac:dyDescent="0.35">
      <c r="A71" t="s">
        <v>72</v>
      </c>
      <c r="B71">
        <v>1992</v>
      </c>
    </row>
    <row r="72" spans="1:2" x14ac:dyDescent="0.35">
      <c r="A72" t="s">
        <v>115</v>
      </c>
      <c r="B72">
        <v>2054</v>
      </c>
    </row>
    <row r="73" spans="1:2" x14ac:dyDescent="0.35">
      <c r="A73" t="s">
        <v>142</v>
      </c>
      <c r="B73">
        <v>2100</v>
      </c>
    </row>
    <row r="74" spans="1:2" x14ac:dyDescent="0.35">
      <c r="A74" t="s">
        <v>173</v>
      </c>
      <c r="B74">
        <v>2183</v>
      </c>
    </row>
    <row r="75" spans="1:2" x14ac:dyDescent="0.35">
      <c r="A75" t="s">
        <v>91</v>
      </c>
      <c r="B75">
        <v>2014</v>
      </c>
    </row>
    <row r="76" spans="1:2" x14ac:dyDescent="0.35">
      <c r="A76" t="s">
        <v>92</v>
      </c>
      <c r="B76">
        <v>2015</v>
      </c>
    </row>
    <row r="77" spans="1:2" x14ac:dyDescent="0.35">
      <c r="A77" t="s">
        <v>100</v>
      </c>
      <c r="B77">
        <v>2023</v>
      </c>
    </row>
    <row r="78" spans="1:2" x14ac:dyDescent="0.35">
      <c r="A78" t="s">
        <v>155</v>
      </c>
      <c r="B78">
        <v>2114</v>
      </c>
    </row>
    <row r="79" spans="1:2" x14ac:dyDescent="0.35">
      <c r="A79" t="s">
        <v>141</v>
      </c>
      <c r="B79">
        <v>2099</v>
      </c>
    </row>
    <row r="80" spans="1:2" x14ac:dyDescent="0.35">
      <c r="A80" t="s">
        <v>186</v>
      </c>
      <c r="B80">
        <v>2201</v>
      </c>
    </row>
    <row r="81" spans="1:2" x14ac:dyDescent="0.35">
      <c r="A81" t="s">
        <v>191</v>
      </c>
      <c r="B81">
        <v>2206</v>
      </c>
    </row>
    <row r="82" spans="1:2" x14ac:dyDescent="0.35">
      <c r="A82" t="s">
        <v>209</v>
      </c>
      <c r="B82">
        <v>2239</v>
      </c>
    </row>
    <row r="83" spans="1:2" x14ac:dyDescent="0.35">
      <c r="A83" t="s">
        <v>101</v>
      </c>
      <c r="B83">
        <v>2024</v>
      </c>
    </row>
    <row r="84" spans="1:2" x14ac:dyDescent="0.35">
      <c r="A84" t="s">
        <v>30</v>
      </c>
      <c r="B84">
        <v>1895</v>
      </c>
    </row>
    <row r="85" spans="1:2" x14ac:dyDescent="0.35">
      <c r="A85" t="s">
        <v>199</v>
      </c>
      <c r="B85">
        <v>2215</v>
      </c>
    </row>
    <row r="86" spans="1:2" x14ac:dyDescent="0.35">
      <c r="A86" t="s">
        <v>169</v>
      </c>
      <c r="B86">
        <v>3997</v>
      </c>
    </row>
    <row r="87" spans="1:2" x14ac:dyDescent="0.35">
      <c r="A87" t="s">
        <v>114</v>
      </c>
      <c r="B87">
        <v>2053</v>
      </c>
    </row>
    <row r="88" spans="1:2" x14ac:dyDescent="0.35">
      <c r="A88" t="s">
        <v>161</v>
      </c>
      <c r="B88">
        <v>2140</v>
      </c>
    </row>
    <row r="89" spans="1:2" x14ac:dyDescent="0.35">
      <c r="A89" t="s">
        <v>48</v>
      </c>
      <c r="B89">
        <v>1934</v>
      </c>
    </row>
    <row r="90" spans="1:2" x14ac:dyDescent="0.35">
      <c r="A90" t="s">
        <v>86</v>
      </c>
      <c r="B90">
        <v>2008</v>
      </c>
    </row>
    <row r="91" spans="1:2" x14ac:dyDescent="0.35">
      <c r="A91" t="s">
        <v>148</v>
      </c>
      <c r="B91">
        <v>2107</v>
      </c>
    </row>
    <row r="92" spans="1:2" x14ac:dyDescent="0.35">
      <c r="A92" t="s">
        <v>202</v>
      </c>
      <c r="B92">
        <v>2219</v>
      </c>
    </row>
    <row r="93" spans="1:2" x14ac:dyDescent="0.35">
      <c r="A93" t="s">
        <v>134</v>
      </c>
      <c r="B93">
        <v>2091</v>
      </c>
    </row>
    <row r="94" spans="1:2" x14ac:dyDescent="0.35">
      <c r="A94" t="s">
        <v>150</v>
      </c>
      <c r="B94">
        <v>2109</v>
      </c>
    </row>
    <row r="95" spans="1:2" x14ac:dyDescent="0.35">
      <c r="A95" t="s">
        <v>118</v>
      </c>
      <c r="B95">
        <v>2057</v>
      </c>
    </row>
    <row r="96" spans="1:2" x14ac:dyDescent="0.35">
      <c r="A96" t="s">
        <v>117</v>
      </c>
      <c r="B96">
        <v>2056</v>
      </c>
    </row>
    <row r="97" spans="1:2" x14ac:dyDescent="0.35">
      <c r="A97" t="s">
        <v>51</v>
      </c>
      <c r="B97">
        <v>2262</v>
      </c>
    </row>
    <row r="98" spans="1:2" x14ac:dyDescent="0.35">
      <c r="A98" t="s">
        <v>196</v>
      </c>
      <c r="B98">
        <v>2212</v>
      </c>
    </row>
    <row r="99" spans="1:2" x14ac:dyDescent="0.35">
      <c r="A99" t="s">
        <v>119</v>
      </c>
      <c r="B99">
        <v>2059</v>
      </c>
    </row>
    <row r="100" spans="1:2" x14ac:dyDescent="0.35">
      <c r="A100" t="s">
        <v>38</v>
      </c>
      <c r="B100">
        <v>1923</v>
      </c>
    </row>
    <row r="101" spans="1:2" x14ac:dyDescent="0.35">
      <c r="A101" t="s">
        <v>143</v>
      </c>
      <c r="B101">
        <v>2101</v>
      </c>
    </row>
    <row r="102" spans="1:2" x14ac:dyDescent="0.35">
      <c r="A102" t="s">
        <v>140</v>
      </c>
      <c r="B102">
        <v>2097</v>
      </c>
    </row>
    <row r="103" spans="1:2" x14ac:dyDescent="0.35">
      <c r="A103" t="s">
        <v>90</v>
      </c>
      <c r="B103">
        <v>2012</v>
      </c>
    </row>
    <row r="104" spans="1:2" x14ac:dyDescent="0.35">
      <c r="A104" t="s">
        <v>135</v>
      </c>
      <c r="B104">
        <v>2092</v>
      </c>
    </row>
    <row r="105" spans="1:2" x14ac:dyDescent="0.35">
      <c r="A105" t="s">
        <v>153</v>
      </c>
      <c r="B105">
        <v>2112</v>
      </c>
    </row>
    <row r="106" spans="1:2" x14ac:dyDescent="0.35">
      <c r="A106" t="s">
        <v>128</v>
      </c>
      <c r="B106">
        <v>2085</v>
      </c>
    </row>
    <row r="107" spans="1:2" x14ac:dyDescent="0.35">
      <c r="A107" t="s">
        <v>137</v>
      </c>
      <c r="B107">
        <v>2094</v>
      </c>
    </row>
    <row r="108" spans="1:2" x14ac:dyDescent="0.35">
      <c r="A108" t="s">
        <v>133</v>
      </c>
      <c r="B108">
        <v>2090</v>
      </c>
    </row>
    <row r="109" spans="1:2" x14ac:dyDescent="0.35">
      <c r="A109" t="s">
        <v>224</v>
      </c>
      <c r="B109">
        <v>2256</v>
      </c>
    </row>
    <row r="110" spans="1:2" x14ac:dyDescent="0.35">
      <c r="A110" t="s">
        <v>110</v>
      </c>
      <c r="B110">
        <v>2048</v>
      </c>
    </row>
    <row r="111" spans="1:2" x14ac:dyDescent="0.35">
      <c r="A111" t="s">
        <v>190</v>
      </c>
      <c r="B111">
        <v>2205</v>
      </c>
    </row>
    <row r="112" spans="1:2" x14ac:dyDescent="0.35">
      <c r="A112" t="s">
        <v>218</v>
      </c>
      <c r="B112">
        <v>2249</v>
      </c>
    </row>
    <row r="113" spans="1:2" x14ac:dyDescent="0.35">
      <c r="A113" t="s">
        <v>40</v>
      </c>
      <c r="B113">
        <v>1925</v>
      </c>
    </row>
    <row r="114" spans="1:2" x14ac:dyDescent="0.35">
      <c r="A114" t="s">
        <v>33</v>
      </c>
      <c r="B114">
        <v>1898</v>
      </c>
    </row>
    <row r="115" spans="1:2" x14ac:dyDescent="0.35">
      <c r="A115" t="s">
        <v>88</v>
      </c>
      <c r="B115">
        <v>2010</v>
      </c>
    </row>
    <row r="116" spans="1:2" x14ac:dyDescent="0.35">
      <c r="A116" t="s">
        <v>168</v>
      </c>
      <c r="B116">
        <v>2147</v>
      </c>
    </row>
    <row r="117" spans="1:2" x14ac:dyDescent="0.35">
      <c r="A117" t="s">
        <v>166</v>
      </c>
      <c r="B117">
        <v>2145</v>
      </c>
    </row>
    <row r="118" spans="1:2" x14ac:dyDescent="0.35">
      <c r="A118" t="s">
        <v>61</v>
      </c>
      <c r="B118">
        <v>1968</v>
      </c>
    </row>
    <row r="119" spans="1:2" x14ac:dyDescent="0.35">
      <c r="A119" t="s">
        <v>184</v>
      </c>
      <c r="B119">
        <v>2198</v>
      </c>
    </row>
    <row r="120" spans="1:2" x14ac:dyDescent="0.35">
      <c r="A120" t="s">
        <v>185</v>
      </c>
      <c r="B120">
        <v>2199</v>
      </c>
    </row>
    <row r="121" spans="1:2" x14ac:dyDescent="0.35">
      <c r="A121" t="s">
        <v>222</v>
      </c>
      <c r="B121">
        <v>2254</v>
      </c>
    </row>
    <row r="122" spans="1:2" x14ac:dyDescent="0.35">
      <c r="A122" t="s">
        <v>59</v>
      </c>
      <c r="B122">
        <v>1966</v>
      </c>
    </row>
    <row r="123" spans="1:2" x14ac:dyDescent="0.35">
      <c r="A123" t="s">
        <v>39</v>
      </c>
      <c r="B123">
        <v>1924</v>
      </c>
    </row>
    <row r="124" spans="1:2" x14ac:dyDescent="0.35">
      <c r="A124" t="s">
        <v>76</v>
      </c>
      <c r="B124">
        <v>1996</v>
      </c>
    </row>
    <row r="125" spans="1:2" x14ac:dyDescent="0.35">
      <c r="A125" t="s">
        <v>121</v>
      </c>
      <c r="B125">
        <v>2061</v>
      </c>
    </row>
    <row r="126" spans="1:2" x14ac:dyDescent="0.35">
      <c r="A126" t="s">
        <v>162</v>
      </c>
      <c r="B126">
        <v>2141</v>
      </c>
    </row>
    <row r="127" spans="1:2" x14ac:dyDescent="0.35">
      <c r="A127" t="s">
        <v>198</v>
      </c>
      <c r="B127">
        <v>2214</v>
      </c>
    </row>
    <row r="128" spans="1:2" x14ac:dyDescent="0.35">
      <c r="A128" t="s">
        <v>164</v>
      </c>
      <c r="B128">
        <v>2143</v>
      </c>
    </row>
    <row r="129" spans="1:2" x14ac:dyDescent="0.35">
      <c r="A129" t="s">
        <v>208</v>
      </c>
      <c r="B129">
        <v>4131</v>
      </c>
    </row>
    <row r="130" spans="1:2" x14ac:dyDescent="0.35">
      <c r="A130" t="s">
        <v>151</v>
      </c>
      <c r="B130">
        <v>2110</v>
      </c>
    </row>
    <row r="131" spans="1:2" x14ac:dyDescent="0.35">
      <c r="A131" t="s">
        <v>70</v>
      </c>
      <c r="B131">
        <v>1990</v>
      </c>
    </row>
    <row r="132" spans="1:2" x14ac:dyDescent="0.35">
      <c r="A132" t="s">
        <v>136</v>
      </c>
      <c r="B132">
        <v>2093</v>
      </c>
    </row>
    <row r="133" spans="1:2" x14ac:dyDescent="0.35">
      <c r="A133" t="s">
        <v>149</v>
      </c>
      <c r="B133">
        <v>2108</v>
      </c>
    </row>
    <row r="134" spans="1:2" x14ac:dyDescent="0.35">
      <c r="A134" t="s">
        <v>43</v>
      </c>
      <c r="B134">
        <v>1928</v>
      </c>
    </row>
    <row r="135" spans="1:2" x14ac:dyDescent="0.35">
      <c r="A135" t="s">
        <v>41</v>
      </c>
      <c r="B135">
        <v>1926</v>
      </c>
    </row>
    <row r="136" spans="1:2" x14ac:dyDescent="0.35">
      <c r="A136" t="s">
        <v>120</v>
      </c>
      <c r="B136">
        <v>2060</v>
      </c>
    </row>
    <row r="137" spans="1:2" x14ac:dyDescent="0.35">
      <c r="A137" t="s">
        <v>171</v>
      </c>
      <c r="B137">
        <v>2181</v>
      </c>
    </row>
    <row r="138" spans="1:2" x14ac:dyDescent="0.35">
      <c r="A138" t="s">
        <v>192</v>
      </c>
      <c r="B138">
        <v>2207</v>
      </c>
    </row>
    <row r="139" spans="1:2" x14ac:dyDescent="0.35">
      <c r="A139" t="s">
        <v>180</v>
      </c>
      <c r="B139">
        <v>2192</v>
      </c>
    </row>
    <row r="140" spans="1:2" x14ac:dyDescent="0.35">
      <c r="A140" t="s">
        <v>35</v>
      </c>
      <c r="B140">
        <v>1900</v>
      </c>
    </row>
    <row r="141" spans="1:2" x14ac:dyDescent="0.35">
      <c r="A141" t="s">
        <v>102</v>
      </c>
      <c r="B141">
        <v>2039</v>
      </c>
    </row>
    <row r="142" spans="1:2" x14ac:dyDescent="0.35">
      <c r="A142" t="s">
        <v>187</v>
      </c>
      <c r="B142">
        <v>2202</v>
      </c>
    </row>
    <row r="143" spans="1:2" x14ac:dyDescent="0.35">
      <c r="A143" t="s">
        <v>93</v>
      </c>
      <c r="B143">
        <v>2016</v>
      </c>
    </row>
    <row r="144" spans="1:2" x14ac:dyDescent="0.35">
      <c r="A144" t="s">
        <v>32</v>
      </c>
      <c r="B144">
        <v>1897</v>
      </c>
    </row>
    <row r="145" spans="1:2" x14ac:dyDescent="0.35">
      <c r="A145" t="s">
        <v>109</v>
      </c>
      <c r="B145">
        <v>2047</v>
      </c>
    </row>
    <row r="146" spans="1:2" x14ac:dyDescent="0.35">
      <c r="A146" t="s">
        <v>124</v>
      </c>
      <c r="B146">
        <v>2081</v>
      </c>
    </row>
    <row r="147" spans="1:2" x14ac:dyDescent="0.35">
      <c r="A147" t="s">
        <v>122</v>
      </c>
      <c r="B147">
        <v>2062</v>
      </c>
    </row>
    <row r="148" spans="1:2" x14ac:dyDescent="0.35">
      <c r="A148" t="s">
        <v>65</v>
      </c>
      <c r="B148">
        <v>1973</v>
      </c>
    </row>
    <row r="149" spans="1:2" x14ac:dyDescent="0.35">
      <c r="A149" t="s">
        <v>170</v>
      </c>
      <c r="B149">
        <v>2180</v>
      </c>
    </row>
    <row r="150" spans="1:2" x14ac:dyDescent="0.35">
      <c r="A150" t="s">
        <v>60</v>
      </c>
      <c r="B150">
        <v>1967</v>
      </c>
    </row>
    <row r="151" spans="1:2" x14ac:dyDescent="0.35">
      <c r="A151" t="s">
        <v>87</v>
      </c>
      <c r="B151">
        <v>2009</v>
      </c>
    </row>
    <row r="152" spans="1:2" x14ac:dyDescent="0.35">
      <c r="A152" t="s">
        <v>107</v>
      </c>
      <c r="B152">
        <v>2045</v>
      </c>
    </row>
    <row r="153" spans="1:2" x14ac:dyDescent="0.35">
      <c r="A153" t="s">
        <v>54</v>
      </c>
      <c r="B153">
        <v>1946</v>
      </c>
    </row>
    <row r="154" spans="1:2" x14ac:dyDescent="0.35">
      <c r="A154" t="s">
        <v>68</v>
      </c>
      <c r="B154">
        <v>1977</v>
      </c>
    </row>
    <row r="155" spans="1:2" x14ac:dyDescent="0.35">
      <c r="A155" t="s">
        <v>81</v>
      </c>
      <c r="B155">
        <v>2001</v>
      </c>
    </row>
    <row r="156" spans="1:2" x14ac:dyDescent="0.35">
      <c r="A156" t="s">
        <v>172</v>
      </c>
      <c r="B156">
        <v>2182</v>
      </c>
    </row>
    <row r="157" spans="1:2" x14ac:dyDescent="0.35">
      <c r="A157" t="s">
        <v>79</v>
      </c>
      <c r="B157">
        <v>1999</v>
      </c>
    </row>
    <row r="158" spans="1:2" x14ac:dyDescent="0.35">
      <c r="A158" t="s">
        <v>177</v>
      </c>
      <c r="B158">
        <v>2188</v>
      </c>
    </row>
    <row r="159" spans="1:2" x14ac:dyDescent="0.35">
      <c r="A159" t="s">
        <v>106</v>
      </c>
      <c r="B159">
        <v>2044</v>
      </c>
    </row>
    <row r="160" spans="1:2" x14ac:dyDescent="0.35">
      <c r="A160" t="s">
        <v>163</v>
      </c>
      <c r="B160">
        <v>2142</v>
      </c>
    </row>
    <row r="161" spans="1:2" x14ac:dyDescent="0.35">
      <c r="A161" t="s">
        <v>146</v>
      </c>
      <c r="B161">
        <v>2104</v>
      </c>
    </row>
    <row r="162" spans="1:2" x14ac:dyDescent="0.35">
      <c r="A162" t="s">
        <v>52</v>
      </c>
      <c r="B162">
        <v>1944</v>
      </c>
    </row>
    <row r="163" spans="1:2" x14ac:dyDescent="0.35">
      <c r="A163" t="s">
        <v>145</v>
      </c>
      <c r="B163">
        <v>2103</v>
      </c>
    </row>
    <row r="164" spans="1:2" x14ac:dyDescent="0.35">
      <c r="A164" t="s">
        <v>49</v>
      </c>
      <c r="B164">
        <v>1935</v>
      </c>
    </row>
    <row r="165" spans="1:2" x14ac:dyDescent="0.35">
      <c r="A165" t="s">
        <v>225</v>
      </c>
      <c r="B165">
        <v>2257</v>
      </c>
    </row>
    <row r="166" spans="1:2" x14ac:dyDescent="0.35">
      <c r="A166" t="s">
        <v>182</v>
      </c>
      <c r="B166">
        <v>2195</v>
      </c>
    </row>
    <row r="167" spans="1:2" x14ac:dyDescent="0.35">
      <c r="A167" t="s">
        <v>214</v>
      </c>
      <c r="B167">
        <v>2244</v>
      </c>
    </row>
    <row r="168" spans="1:2" x14ac:dyDescent="0.35">
      <c r="A168" t="s">
        <v>159</v>
      </c>
      <c r="B168">
        <v>2138</v>
      </c>
    </row>
    <row r="169" spans="1:2" x14ac:dyDescent="0.35">
      <c r="A169" t="s">
        <v>69</v>
      </c>
      <c r="B169">
        <v>1978</v>
      </c>
    </row>
    <row r="170" spans="1:2" x14ac:dyDescent="0.35">
      <c r="A170" t="s">
        <v>139</v>
      </c>
      <c r="B170">
        <v>2096</v>
      </c>
    </row>
    <row r="171" spans="1:2" x14ac:dyDescent="0.35">
      <c r="A171" t="s">
        <v>99</v>
      </c>
      <c r="B171">
        <v>2022</v>
      </c>
    </row>
    <row r="172" spans="1:2" x14ac:dyDescent="0.35">
      <c r="A172" t="s">
        <v>130</v>
      </c>
      <c r="B172">
        <v>2087</v>
      </c>
    </row>
    <row r="173" spans="1:2" x14ac:dyDescent="0.35">
      <c r="A173" t="s">
        <v>74</v>
      </c>
      <c r="B173">
        <v>1994</v>
      </c>
    </row>
    <row r="174" spans="1:2" x14ac:dyDescent="0.35">
      <c r="A174" t="s">
        <v>206</v>
      </c>
      <c r="B174">
        <v>2225</v>
      </c>
    </row>
    <row r="175" spans="1:2" x14ac:dyDescent="0.35">
      <c r="A175" t="s">
        <v>216</v>
      </c>
      <c r="B175">
        <v>2247</v>
      </c>
    </row>
    <row r="176" spans="1:2" x14ac:dyDescent="0.35">
      <c r="A176" t="s">
        <v>126</v>
      </c>
      <c r="B176">
        <v>2083</v>
      </c>
    </row>
    <row r="177" spans="1:2" x14ac:dyDescent="0.35">
      <c r="A177" t="s">
        <v>56</v>
      </c>
      <c r="B177">
        <v>1948</v>
      </c>
    </row>
    <row r="178" spans="1:2" x14ac:dyDescent="0.35">
      <c r="A178" t="s">
        <v>165</v>
      </c>
      <c r="B178">
        <v>2144</v>
      </c>
    </row>
    <row r="179" spans="1:2" x14ac:dyDescent="0.35">
      <c r="A179" t="s">
        <v>194</v>
      </c>
      <c r="B179">
        <v>2209</v>
      </c>
    </row>
    <row r="180" spans="1:2" x14ac:dyDescent="0.35">
      <c r="A180" t="s">
        <v>95</v>
      </c>
      <c r="B180">
        <v>2018</v>
      </c>
    </row>
    <row r="181" spans="1:2" x14ac:dyDescent="0.35">
      <c r="A181" t="s">
        <v>83</v>
      </c>
      <c r="B181">
        <v>2003</v>
      </c>
    </row>
    <row r="182" spans="1:2" x14ac:dyDescent="0.35">
      <c r="A182" t="s">
        <v>144</v>
      </c>
      <c r="B182">
        <v>2102</v>
      </c>
    </row>
    <row r="183" spans="1:2" x14ac:dyDescent="0.35">
      <c r="A183" t="s">
        <v>116</v>
      </c>
      <c r="B183">
        <v>2055</v>
      </c>
    </row>
    <row r="184" spans="1:2" x14ac:dyDescent="0.35">
      <c r="A184" t="s">
        <v>212</v>
      </c>
      <c r="B184">
        <v>2242</v>
      </c>
    </row>
    <row r="185" spans="1:2" x14ac:dyDescent="0.35">
      <c r="A185" t="s">
        <v>183</v>
      </c>
      <c r="B185">
        <v>2197</v>
      </c>
    </row>
    <row r="186" spans="1:2" x14ac:dyDescent="0.35">
      <c r="A186" t="s">
        <v>205</v>
      </c>
      <c r="B186">
        <v>2222</v>
      </c>
    </row>
    <row r="187" spans="1:2" x14ac:dyDescent="0.35">
      <c r="A187" t="s">
        <v>195</v>
      </c>
      <c r="B187">
        <v>2210</v>
      </c>
    </row>
    <row r="188" spans="1:2" x14ac:dyDescent="0.35">
      <c r="A188" t="s">
        <v>189</v>
      </c>
      <c r="B188">
        <v>2204</v>
      </c>
    </row>
    <row r="189" spans="1:2" x14ac:dyDescent="0.35">
      <c r="A189" t="s">
        <v>197</v>
      </c>
      <c r="B189">
        <v>2213</v>
      </c>
    </row>
    <row r="190" spans="1:2" x14ac:dyDescent="0.35">
      <c r="A190" t="s">
        <v>157</v>
      </c>
      <c r="B190">
        <v>2116</v>
      </c>
    </row>
    <row r="191" spans="1:2" x14ac:dyDescent="0.35">
      <c r="A191" t="s">
        <v>55</v>
      </c>
      <c r="B191">
        <v>1947</v>
      </c>
    </row>
    <row r="192" spans="1:2" x14ac:dyDescent="0.35">
      <c r="A192" t="s">
        <v>203</v>
      </c>
      <c r="B192">
        <v>2220</v>
      </c>
    </row>
    <row r="193" spans="1:2" x14ac:dyDescent="0.35">
      <c r="A193" t="s">
        <v>50</v>
      </c>
      <c r="B193">
        <v>1936</v>
      </c>
    </row>
    <row r="194" spans="1:2" x14ac:dyDescent="0.35">
      <c r="A194" t="s">
        <v>37</v>
      </c>
      <c r="B194">
        <v>1922</v>
      </c>
    </row>
    <row r="195" spans="1:2" x14ac:dyDescent="0.35">
      <c r="A195" t="s">
        <v>223</v>
      </c>
      <c r="B195">
        <v>2255</v>
      </c>
    </row>
    <row r="196" spans="1:2" x14ac:dyDescent="0.35">
      <c r="A196" t="s">
        <v>82</v>
      </c>
      <c r="B196">
        <v>2002</v>
      </c>
    </row>
    <row r="197" spans="1:2" x14ac:dyDescent="0.35">
      <c r="A197" t="s">
        <v>167</v>
      </c>
      <c r="B197">
        <v>2146</v>
      </c>
    </row>
    <row r="198" spans="1:2" x14ac:dyDescent="0.35">
      <c r="A198" t="s">
        <v>219</v>
      </c>
      <c r="B198">
        <v>2251</v>
      </c>
    </row>
    <row r="199" spans="1:2" x14ac:dyDescent="0.35">
      <c r="A199" t="s">
        <v>77</v>
      </c>
      <c r="B199">
        <v>1997</v>
      </c>
    </row>
  </sheetData>
  <sortState xmlns:xlrd2="http://schemas.microsoft.com/office/spreadsheetml/2017/richdata2" ref="F3:G26">
    <sortCondition ref="F3:F2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2026-01-26T19:43:53+00:00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552741-1819-4B6C-8E18-0F289E0676B6}"/>
</file>

<file path=customXml/itemProps2.xml><?xml version="1.0" encoding="utf-8"?>
<ds:datastoreItem xmlns:ds="http://schemas.openxmlformats.org/officeDocument/2006/customXml" ds:itemID="{D9B0A30A-C5C5-4C93-B794-73382F66DBB2}"/>
</file>

<file path=customXml/itemProps3.xml><?xml version="1.0" encoding="utf-8"?>
<ds:datastoreItem xmlns:ds="http://schemas.openxmlformats.org/officeDocument/2006/customXml" ds:itemID="{E5900E50-4E78-4567-AF17-EACC53767CBB}"/>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Estimator 25-26</vt:lpstr>
      <vt:lpstr>Districts-Vir Chart</vt:lpstr>
      <vt:lpstr>Districts</vt:lpstr>
      <vt:lpstr>VirChrt</vt:lpstr>
      <vt:lpstr>'Estimator 25-26'!Yes_No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"WiltfonM"</dc:creator>
  <cp:lastModifiedBy>CLARK Vanessa * ODE</cp:lastModifiedBy>
  <dcterms:created xsi:type="dcterms:W3CDTF">2023-05-31T14:04:40Z</dcterms:created>
  <dcterms:modified xsi:type="dcterms:W3CDTF">2026-01-26T19:40:43Z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