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CARES Act Grants\ARP EESER III MOEquity\"/>
    </mc:Choice>
  </mc:AlternateContent>
  <bookViews>
    <workbookView xWindow="0" yWindow="0" windowWidth="15240" windowHeight="7995" activeTab="1"/>
  </bookViews>
  <sheets>
    <sheet name="SY23 Exception List" sheetId="2" r:id="rId1"/>
    <sheet name="SY23 High Poverty School List" sheetId="3" r:id="rId2"/>
  </sheets>
  <externalReferences>
    <externalReference r:id="rId3"/>
  </externalReferences>
  <definedNames>
    <definedName name="_xlnm._FilterDatabase" localSheetId="0" hidden="1">'SY23 Exception List'!$A$8:$K$8</definedName>
    <definedName name="_xlnm._FilterDatabase" localSheetId="1" hidden="1">'SY23 High Poverty School List'!$A$9:$M$9</definedName>
    <definedName name="EXCEPT">'SY23 Exception List'!$B$9:$J$205</definedName>
    <definedName name="FallMem">[1]!Table4[[Attending District Institution ID]:[2021-22 Total Enrollment]]</definedName>
    <definedName name="POVRT">'[1]Dec. ''20 SAIPE'!$B$2:$H$201</definedName>
    <definedName name="POVRT21">'[1]Dec. ''21 SAIPE'!$C$2:$I$198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3" l="1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9" i="3"/>
  <c r="M90" i="3"/>
  <c r="M91" i="3"/>
  <c r="M92" i="3"/>
  <c r="M93" i="3"/>
  <c r="M94" i="3"/>
  <c r="M95" i="3"/>
  <c r="M96" i="3"/>
  <c r="M97" i="3"/>
  <c r="M98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7" i="3"/>
  <c r="M258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E6" i="2" l="1"/>
  <c r="J205" i="2" l="1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M99" i="3" s="1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9" i="2"/>
  <c r="J10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M256" i="3" l="1"/>
  <c r="M255" i="3"/>
  <c r="M87" i="3"/>
  <c r="M88" i="3"/>
  <c r="M260" i="3"/>
  <c r="M261" i="3"/>
  <c r="M259" i="3"/>
  <c r="M10" i="3"/>
  <c r="M8" i="3" s="1"/>
  <c r="M11" i="3"/>
  <c r="M12" i="3"/>
</calcChain>
</file>

<file path=xl/sharedStrings.xml><?xml version="1.0" encoding="utf-8"?>
<sst xmlns="http://schemas.openxmlformats.org/spreadsheetml/2006/main" count="2036" uniqueCount="561">
  <si>
    <t>Oregon Department of Education</t>
  </si>
  <si>
    <t>Office of Finance and Information Technology - School Finance</t>
  </si>
  <si>
    <t xml:space="preserve">Report: </t>
  </si>
  <si>
    <t>Date:</t>
  </si>
  <si>
    <t>County</t>
  </si>
  <si>
    <t>Malheur</t>
  </si>
  <si>
    <t>Harper SD 66</t>
  </si>
  <si>
    <t>Lane</t>
  </si>
  <si>
    <t>Oakridge SD 76</t>
  </si>
  <si>
    <t>Grant</t>
  </si>
  <si>
    <t>Long Creek SD 17</t>
  </si>
  <si>
    <t>Annex SD 29</t>
  </si>
  <si>
    <t>Harney</t>
  </si>
  <si>
    <t>Harney County SD 4</t>
  </si>
  <si>
    <t>Coos</t>
  </si>
  <si>
    <t>Powers SD 31</t>
  </si>
  <si>
    <t>Wheeler</t>
  </si>
  <si>
    <t>Spray SD 1</t>
  </si>
  <si>
    <t>Baker</t>
  </si>
  <si>
    <t>Huntington SD 16J</t>
  </si>
  <si>
    <t>Curry</t>
  </si>
  <si>
    <t>Port Orford-Langlois SD 2CJ</t>
  </si>
  <si>
    <t>Dayville SD 16J</t>
  </si>
  <si>
    <t>Suntex SD 10</t>
  </si>
  <si>
    <t>Union</t>
  </si>
  <si>
    <t>North Powder SD 8J</t>
  </si>
  <si>
    <t>Polk</t>
  </si>
  <si>
    <t>Falls City SD 57</t>
  </si>
  <si>
    <t>Mitchell SD 55</t>
  </si>
  <si>
    <t>Jackson</t>
  </si>
  <si>
    <t>Prospect SD 59</t>
  </si>
  <si>
    <t>Jordan Valley SD 3</t>
  </si>
  <si>
    <t>Mapleton SD 32</t>
  </si>
  <si>
    <t>Prairie City SD 4</t>
  </si>
  <si>
    <t>Fossil SD 21J</t>
  </si>
  <si>
    <t>Clatsop</t>
  </si>
  <si>
    <t>Jewell SD 8</t>
  </si>
  <si>
    <t>Ontario SD 8C</t>
  </si>
  <si>
    <t>Lake</t>
  </si>
  <si>
    <t>North Lake SD 14</t>
  </si>
  <si>
    <t>Blachly SD 90</t>
  </si>
  <si>
    <t>Douglas</t>
  </si>
  <si>
    <t>Glendale SD 77</t>
  </si>
  <si>
    <t>Wasco</t>
  </si>
  <si>
    <t>South Wasco County SD 1</t>
  </si>
  <si>
    <t>Siuslaw SD 97J</t>
  </si>
  <si>
    <t>Coos Bay SD 9</t>
  </si>
  <si>
    <t>Yoncalla SD 32</t>
  </si>
  <si>
    <t>Jefferson</t>
  </si>
  <si>
    <t>Ashwood SD 8</t>
  </si>
  <si>
    <t>Klamath</t>
  </si>
  <si>
    <t>Klamath Falls City Schools</t>
  </si>
  <si>
    <t>Riddle SD 70</t>
  </si>
  <si>
    <t>Harney County Union High SD 1J</t>
  </si>
  <si>
    <t>Central Curry SD 1</t>
  </si>
  <si>
    <t>Reedsport SD 105</t>
  </si>
  <si>
    <t>Harney County SD 3</t>
  </si>
  <si>
    <t>Brookings-Harbor SD 17C</t>
  </si>
  <si>
    <t>Bandon SD 54</t>
  </si>
  <si>
    <t>Arock SD 81</t>
  </si>
  <si>
    <t>Nyssa SD 26</t>
  </si>
  <si>
    <t>Drewsey SD 13</t>
  </si>
  <si>
    <t>Pine Eagle SD 61</t>
  </si>
  <si>
    <t>North Douglas SD 22</t>
  </si>
  <si>
    <t>Sherman</t>
  </si>
  <si>
    <t>Sherman County SD</t>
  </si>
  <si>
    <t>Lincoln</t>
  </si>
  <si>
    <t>Lincoln County SD</t>
  </si>
  <si>
    <t>Pine Creek SD 5</t>
  </si>
  <si>
    <t>Winston-Dillard SD 116</t>
  </si>
  <si>
    <t>Josephine</t>
  </si>
  <si>
    <t>Three Rivers/Josephine County SD</t>
  </si>
  <si>
    <t>Vale SD 84</t>
  </si>
  <si>
    <t>North Bend SD 13</t>
  </si>
  <si>
    <t>Douglas County SD 15</t>
  </si>
  <si>
    <t>Jefferson County SD 509J</t>
  </si>
  <si>
    <t>Baker SD 5J</t>
  </si>
  <si>
    <t>Marion</t>
  </si>
  <si>
    <t>Woodburn SD 103</t>
  </si>
  <si>
    <t>Glide SD 12</t>
  </si>
  <si>
    <t>Oakland SD 1</t>
  </si>
  <si>
    <t>Coquille SD 8</t>
  </si>
  <si>
    <t>Malheur County SD 51</t>
  </si>
  <si>
    <t>Multnomah</t>
  </si>
  <si>
    <t>David Douglas SD 40</t>
  </si>
  <si>
    <t>Klamath County SD</t>
  </si>
  <si>
    <t>McKenzie SD 68</t>
  </si>
  <si>
    <t>South Umpqua SD 19</t>
  </si>
  <si>
    <t>Monument SD 8</t>
  </si>
  <si>
    <t>Wallowa</t>
  </si>
  <si>
    <t>Enterprise SD 21</t>
  </si>
  <si>
    <t>Myrtle Point SD 41</t>
  </si>
  <si>
    <t>Lake County SD 7</t>
  </si>
  <si>
    <t>Frenchglen SD 16</t>
  </si>
  <si>
    <t>John Day SD 3</t>
  </si>
  <si>
    <t>Bethel SD 52</t>
  </si>
  <si>
    <t>Office of Finance and Information - School Finance</t>
  </si>
  <si>
    <t>Report:</t>
  </si>
  <si>
    <t xml:space="preserve">NCES LEA ID </t>
  </si>
  <si>
    <t>Inst_Id</t>
  </si>
  <si>
    <t>Burnt River SD 30J</t>
  </si>
  <si>
    <t>Benton</t>
  </si>
  <si>
    <t>Monroe SD 1J</t>
  </si>
  <si>
    <t>Alsea SD 7J</t>
  </si>
  <si>
    <t>Philomath SD 17J</t>
  </si>
  <si>
    <t>Corvallis SD 509J</t>
  </si>
  <si>
    <t>Clackamas</t>
  </si>
  <si>
    <t>West Linn-Wilsonville SD 3J</t>
  </si>
  <si>
    <t>Lake Oswego SD 7J</t>
  </si>
  <si>
    <t>North Clackamas SD 12</t>
  </si>
  <si>
    <t>Molalla River SD 35</t>
  </si>
  <si>
    <t>Oregon Trail SD 46</t>
  </si>
  <si>
    <t>Colton SD 53</t>
  </si>
  <si>
    <t>Oregon City SD 62</t>
  </si>
  <si>
    <t>Canby SD 86</t>
  </si>
  <si>
    <t>Estacada SD 108</t>
  </si>
  <si>
    <t>Gladstone SD 115</t>
  </si>
  <si>
    <t>Astoria SD 1</t>
  </si>
  <si>
    <t>Seaside SD 10</t>
  </si>
  <si>
    <t>Warrenton-Hammond SD 30</t>
  </si>
  <si>
    <t>Knappa SD 4</t>
  </si>
  <si>
    <t>Columbia</t>
  </si>
  <si>
    <t>Scappoose SD 1J</t>
  </si>
  <si>
    <t>Clatskanie SD 6J</t>
  </si>
  <si>
    <t>Rainier SD 13</t>
  </si>
  <si>
    <t>Vernonia SD 47J</t>
  </si>
  <si>
    <t>St Helens SD 502</t>
  </si>
  <si>
    <t>Crook</t>
  </si>
  <si>
    <t>Crook County SD</t>
  </si>
  <si>
    <t>Deschutes</t>
  </si>
  <si>
    <t>Bend-LaPine Administrative SD 1</t>
  </si>
  <si>
    <t>Redmond SD 2J</t>
  </si>
  <si>
    <t>Sisters SD 6</t>
  </si>
  <si>
    <t>Douglas County SD 4</t>
  </si>
  <si>
    <t>Camas Valley SD 21J</t>
  </si>
  <si>
    <t>Elkton SD 34</t>
  </si>
  <si>
    <t>Sutherlin SD 130</t>
  </si>
  <si>
    <t>Gilliam</t>
  </si>
  <si>
    <t>Arlington SD 3</t>
  </si>
  <si>
    <t>Condon SD 25J</t>
  </si>
  <si>
    <t>Diamond SD 7</t>
  </si>
  <si>
    <t>Double O SD 28</t>
  </si>
  <si>
    <t>South Harney SD 33</t>
  </si>
  <si>
    <t>Hood River</t>
  </si>
  <si>
    <t>Hood River County SD</t>
  </si>
  <si>
    <t>Phoenix-Talent SD 4</t>
  </si>
  <si>
    <t>Ashland SD 5</t>
  </si>
  <si>
    <t>Central Point SD 6</t>
  </si>
  <si>
    <t>Eagle Point SD 9</t>
  </si>
  <si>
    <t>Rogue River SD 35</t>
  </si>
  <si>
    <t>Butte Falls SD 91</t>
  </si>
  <si>
    <t>Pinehurst SD 94</t>
  </si>
  <si>
    <t>Medford SD 549C</t>
  </si>
  <si>
    <t>Culver SD 4</t>
  </si>
  <si>
    <t>Black Butte SD 41</t>
  </si>
  <si>
    <t>Grants Pass SD 7</t>
  </si>
  <si>
    <t>Paisley SD 11</t>
  </si>
  <si>
    <t>Plush SD 18</t>
  </si>
  <si>
    <t>Adel SD 21</t>
  </si>
  <si>
    <t>Pleasant Hill SD 1</t>
  </si>
  <si>
    <t>Eugene SD 4J</t>
  </si>
  <si>
    <t>Springfield SD 19</t>
  </si>
  <si>
    <t>Fern Ridge SD 28J</t>
  </si>
  <si>
    <t>Creswell SD 40</t>
  </si>
  <si>
    <t>South Lane SD 45J3</t>
  </si>
  <si>
    <t>Crow-Applegate-Lorane SD 66</t>
  </si>
  <si>
    <t>Junction City SD 69</t>
  </si>
  <si>
    <t>Lowell SD 71</t>
  </si>
  <si>
    <t>Marcola SD 79J</t>
  </si>
  <si>
    <t>Linn</t>
  </si>
  <si>
    <t>Harrisburg SD 7J</t>
  </si>
  <si>
    <t>Greater Albany Public SD 8J</t>
  </si>
  <si>
    <t>Lebanon Community SD 9</t>
  </si>
  <si>
    <t>Sweet Home SD 55</t>
  </si>
  <si>
    <t>Scio SD 95</t>
  </si>
  <si>
    <t>Santiam Canyon SD 129J</t>
  </si>
  <si>
    <t>Central Linn SD 552</t>
  </si>
  <si>
    <t>Juntura SD 12</t>
  </si>
  <si>
    <t>Adrian SD 61</t>
  </si>
  <si>
    <t>Gervais SD 1</t>
  </si>
  <si>
    <t>Silver Falls SD 4J</t>
  </si>
  <si>
    <t>Cascade SD 5</t>
  </si>
  <si>
    <t>Jefferson SD 14J</t>
  </si>
  <si>
    <t>North Marion SD 15</t>
  </si>
  <si>
    <t>Salem-Keizer SD 24J</t>
  </si>
  <si>
    <t>North Santiam SD 29J</t>
  </si>
  <si>
    <t>St Paul SD 45</t>
  </si>
  <si>
    <t>Mt Angel SD 91</t>
  </si>
  <si>
    <t>Morrow</t>
  </si>
  <si>
    <t>Morrow SD 1</t>
  </si>
  <si>
    <t>Ione SD R2</t>
  </si>
  <si>
    <t>Portland SD 1J</t>
  </si>
  <si>
    <t>Parkrose SD 3</t>
  </si>
  <si>
    <t>Reynolds SD 7</t>
  </si>
  <si>
    <t>Gresham-Barlow SD 10J</t>
  </si>
  <si>
    <t>Centennial SD 28J</t>
  </si>
  <si>
    <t>Corbett SD 39</t>
  </si>
  <si>
    <t>Riverdale SD 51J</t>
  </si>
  <si>
    <t>Dallas SD 2</t>
  </si>
  <si>
    <t>Central SD 13J</t>
  </si>
  <si>
    <t>Perrydale SD 21</t>
  </si>
  <si>
    <t>Tillamook</t>
  </si>
  <si>
    <t>Tillamook SD 9</t>
  </si>
  <si>
    <t>Neah-Kah-Nie SD 56</t>
  </si>
  <si>
    <t>Nestucca Valley SD 101J</t>
  </si>
  <si>
    <t>Umatilla</t>
  </si>
  <si>
    <t>Helix SD 1</t>
  </si>
  <si>
    <t>Pilot Rock SD 2</t>
  </si>
  <si>
    <t>Echo SD 5</t>
  </si>
  <si>
    <t>Umatilla SD 6R</t>
  </si>
  <si>
    <t>Milton-Freewater Unified SD 7</t>
  </si>
  <si>
    <t>Hermiston SD 8</t>
  </si>
  <si>
    <t>Pendleton SD 16</t>
  </si>
  <si>
    <t>Athena-Weston SD 29RJ</t>
  </si>
  <si>
    <t>Stanfield SD 61</t>
  </si>
  <si>
    <t>Ukiah SD 80R</t>
  </si>
  <si>
    <t>La Grande SD 1</t>
  </si>
  <si>
    <t>Union SD 5</t>
  </si>
  <si>
    <t>Imbler SD 11</t>
  </si>
  <si>
    <t>Cove SD 15</t>
  </si>
  <si>
    <t>Elgin SD 23</t>
  </si>
  <si>
    <t>Joseph SD 6</t>
  </si>
  <si>
    <t>Wallowa SD 12</t>
  </si>
  <si>
    <t>Troy SD 54</t>
  </si>
  <si>
    <t>Dufur SD 29</t>
  </si>
  <si>
    <t>North Wasco County SD 21</t>
  </si>
  <si>
    <t>Washington</t>
  </si>
  <si>
    <t>Hillsboro SD 1J</t>
  </si>
  <si>
    <t>Banks SD 13</t>
  </si>
  <si>
    <t>Forest Grove SD 15</t>
  </si>
  <si>
    <t>Tigard-Tualatin SD 23J</t>
  </si>
  <si>
    <t>Beaverton SD 48J</t>
  </si>
  <si>
    <t>Sherwood SD 88J</t>
  </si>
  <si>
    <t>Gaston SD 511J</t>
  </si>
  <si>
    <t>Yamhill</t>
  </si>
  <si>
    <t>Yamhill Carlton SD 1</t>
  </si>
  <si>
    <t>Amity SD 4J</t>
  </si>
  <si>
    <t>Dayton SD 8</t>
  </si>
  <si>
    <t>Newberg SD 29J</t>
  </si>
  <si>
    <t>Willamina SD 30J</t>
  </si>
  <si>
    <t>McMinnville SD 40</t>
  </si>
  <si>
    <t>Sheridan SD 48J</t>
  </si>
  <si>
    <t>LEA Excpetions</t>
  </si>
  <si>
    <t/>
  </si>
  <si>
    <t>X</t>
  </si>
  <si>
    <t>LEA Identification</t>
  </si>
  <si>
    <t>LEA Name</t>
  </si>
  <si>
    <t>Automatically Excepted: Total Enrollment &lt;1000</t>
  </si>
  <si>
    <t>Automatically Excepted: Operates Single School</t>
  </si>
  <si>
    <t>Automatically Excepted: One School per Grade</t>
  </si>
  <si>
    <t>Manually Excepted: Certified no aggregate reduction in state and local per pupil funding (Appendix B)</t>
  </si>
  <si>
    <t>Excepted</t>
  </si>
  <si>
    <t>Dist_ID</t>
  </si>
  <si>
    <t>NCES LEA ID</t>
  </si>
  <si>
    <t>District</t>
  </si>
  <si>
    <t>School Inst ID</t>
  </si>
  <si>
    <t>School</t>
  </si>
  <si>
    <t>Public Enrollment</t>
  </si>
  <si>
    <t>Public Poverty Count</t>
  </si>
  <si>
    <t>Public % Poverty</t>
  </si>
  <si>
    <t>Number of Schools in District</t>
  </si>
  <si>
    <t>High Poverty School - upper 25% of LEA's schools</t>
  </si>
  <si>
    <t>LEA &gt;1K</t>
  </si>
  <si>
    <t>Yes</t>
  </si>
  <si>
    <t>Baker Early Learning Center</t>
  </si>
  <si>
    <t>Kings Valley Charter</t>
  </si>
  <si>
    <t>Garfield Elem</t>
  </si>
  <si>
    <t>Letitia Carson Elementary</t>
  </si>
  <si>
    <t>Lincoln Elem</t>
  </si>
  <si>
    <t>Linus Pauling Middle</t>
  </si>
  <si>
    <t>Inza R Wood Middle</t>
  </si>
  <si>
    <t>Boones Ferry Primary</t>
  </si>
  <si>
    <t>Boeckman Creek Primary</t>
  </si>
  <si>
    <t>Meridian Creek Middle</t>
  </si>
  <si>
    <t>Harmony Academy</t>
  </si>
  <si>
    <t>Oak Creek Elementary School</t>
  </si>
  <si>
    <t>Whitcomb Elem</t>
  </si>
  <si>
    <t>Oak Grove Elem</t>
  </si>
  <si>
    <t>Lewelling Elem</t>
  </si>
  <si>
    <t>Linwood Elem</t>
  </si>
  <si>
    <t>New Urban High</t>
  </si>
  <si>
    <t>Rowe Middle</t>
  </si>
  <si>
    <t>Riverside Elem</t>
  </si>
  <si>
    <t>Molalla Elem</t>
  </si>
  <si>
    <t>Molalla River Middle</t>
  </si>
  <si>
    <t>Sandy Grade</t>
  </si>
  <si>
    <t>Naas Elem</t>
  </si>
  <si>
    <t>Holcomb Elem</t>
  </si>
  <si>
    <t>Oregon City Service Learning Academy</t>
  </si>
  <si>
    <t>Candy Lane Elem</t>
  </si>
  <si>
    <t>Trost Elem</t>
  </si>
  <si>
    <t>Knight Elem</t>
  </si>
  <si>
    <t>River Mill Elem</t>
  </si>
  <si>
    <t>John Wetten Elem</t>
  </si>
  <si>
    <t>Astoria Sr High</t>
  </si>
  <si>
    <t>Pacific Ridge Elementary</t>
  </si>
  <si>
    <t>Lewis &amp; Clark Elem</t>
  </si>
  <si>
    <t>Plymouth High School</t>
  </si>
  <si>
    <t>Madison Elem</t>
  </si>
  <si>
    <t>Sunset School</t>
  </si>
  <si>
    <t>North Bay Elem</t>
  </si>
  <si>
    <t>Hillcrest Elem</t>
  </si>
  <si>
    <t>Pioneer Secondary Alternative High</t>
  </si>
  <si>
    <t>Barnes Butte Elem</t>
  </si>
  <si>
    <t>LaPine Middle</t>
  </si>
  <si>
    <t>Rosland Elem</t>
  </si>
  <si>
    <t>LaPine Sr High</t>
  </si>
  <si>
    <t>LaPine Elem</t>
  </si>
  <si>
    <t>Bear Creek Elem</t>
  </si>
  <si>
    <t>Ensworth Elem</t>
  </si>
  <si>
    <t>Juniper Elem</t>
  </si>
  <si>
    <t>M A Lynch Elem</t>
  </si>
  <si>
    <t>Vern Patrick Elem</t>
  </si>
  <si>
    <t>Hugh Hartman Elementary</t>
  </si>
  <si>
    <t>Fir Grove Elem</t>
  </si>
  <si>
    <t>Sunnyslope Elem</t>
  </si>
  <si>
    <t>Eastwood Elem</t>
  </si>
  <si>
    <t>Winchester Elem</t>
  </si>
  <si>
    <t>Canyonville School</t>
  </si>
  <si>
    <t>McGovern Elem</t>
  </si>
  <si>
    <t>Brockway Elem</t>
  </si>
  <si>
    <t>West Sutherlin Intermed</t>
  </si>
  <si>
    <t>Cascade Locks School</t>
  </si>
  <si>
    <t>Mid Valley Elem</t>
  </si>
  <si>
    <t>Phoenix Elem</t>
  </si>
  <si>
    <t>Walker Elem</t>
  </si>
  <si>
    <t>Patrick Elem</t>
  </si>
  <si>
    <t>Central Point Elem</t>
  </si>
  <si>
    <t>Rogue River Elem</t>
  </si>
  <si>
    <t>Jackson Elem</t>
  </si>
  <si>
    <t>Washington Elem</t>
  </si>
  <si>
    <t>Wilson Elem</t>
  </si>
  <si>
    <t>Roosevelt Elem</t>
  </si>
  <si>
    <t>Jefferson Elem</t>
  </si>
  <si>
    <t>Warm Springs K-8 Academy</t>
  </si>
  <si>
    <t>Bridges High School</t>
  </si>
  <si>
    <t>509J On-Line</t>
  </si>
  <si>
    <t>Parkside Elem</t>
  </si>
  <si>
    <t>Evergreen Elem</t>
  </si>
  <si>
    <t>Lorna Byrne Middle</t>
  </si>
  <si>
    <t>Illinois Valley High</t>
  </si>
  <si>
    <t>Mills Elem</t>
  </si>
  <si>
    <t>Joseph Conger Elem</t>
  </si>
  <si>
    <t>Stearns Elem</t>
  </si>
  <si>
    <t>Gearhart Elem</t>
  </si>
  <si>
    <t>Chiloquin Elem</t>
  </si>
  <si>
    <t>Chiloquin High</t>
  </si>
  <si>
    <t>CÃ©sar E ChÃ¡vez Elem</t>
  </si>
  <si>
    <t>Howard Elem</t>
  </si>
  <si>
    <t>Bertha Holt Elem</t>
  </si>
  <si>
    <t>Arts and Technology Academy at Jefferson</t>
  </si>
  <si>
    <t>McCornack Elem</t>
  </si>
  <si>
    <t>James Madison Middle</t>
  </si>
  <si>
    <t>Willagillespie Elem</t>
  </si>
  <si>
    <t>Maple Elem</t>
  </si>
  <si>
    <t>Guy Lee Elem</t>
  </si>
  <si>
    <t>Two Rivers Dos Rios Elem</t>
  </si>
  <si>
    <t>Elizabeth Page Elem</t>
  </si>
  <si>
    <t>Centennial Elem</t>
  </si>
  <si>
    <t>Fern Ridge Middle</t>
  </si>
  <si>
    <t>Dorena School</t>
  </si>
  <si>
    <t>Harrison Elem</t>
  </si>
  <si>
    <t>Bohemia Elem</t>
  </si>
  <si>
    <t>Fairfield Elem</t>
  </si>
  <si>
    <t>Malabon Elem</t>
  </si>
  <si>
    <t>Siuslaw Elem</t>
  </si>
  <si>
    <t>Lincoln City Career Tech High</t>
  </si>
  <si>
    <t>Oceanlake Elem</t>
  </si>
  <si>
    <t>Siletz Valley Schools</t>
  </si>
  <si>
    <t>Sunrise Elem</t>
  </si>
  <si>
    <t>Waverly Elem</t>
  </si>
  <si>
    <t>Albany Options School</t>
  </si>
  <si>
    <t>Green Acres School</t>
  </si>
  <si>
    <t>Pioneer School</t>
  </si>
  <si>
    <t>Cascades School</t>
  </si>
  <si>
    <t>Foster Elem</t>
  </si>
  <si>
    <t>Sweet Home High</t>
  </si>
  <si>
    <t>Scio Middle</t>
  </si>
  <si>
    <t>Gervais Middle</t>
  </si>
  <si>
    <t>Robert Frost Elem</t>
  </si>
  <si>
    <t>Butte Creek Elem</t>
  </si>
  <si>
    <t>Mark Twain Elementary</t>
  </si>
  <si>
    <t>Silverton Middle School</t>
  </si>
  <si>
    <t>Aumsville Elem</t>
  </si>
  <si>
    <t>Cascade Jr High</t>
  </si>
  <si>
    <t>Richmond Elem</t>
  </si>
  <si>
    <t>Highland Elem</t>
  </si>
  <si>
    <t>Hoover Elem</t>
  </si>
  <si>
    <t>Hallman Elem</t>
  </si>
  <si>
    <t>Bush Elem</t>
  </si>
  <si>
    <t>Weddle Elem</t>
  </si>
  <si>
    <t>Miller Elem</t>
  </si>
  <si>
    <t>Chavez Elementary</t>
  </si>
  <si>
    <t>Scott Elem</t>
  </si>
  <si>
    <t>Parrish Middle</t>
  </si>
  <si>
    <t>Hayesville Elem</t>
  </si>
  <si>
    <t>Waldo Middle</t>
  </si>
  <si>
    <t>Yoshikai Elem</t>
  </si>
  <si>
    <t>Eyre Elem</t>
  </si>
  <si>
    <t>Stayton Elem</t>
  </si>
  <si>
    <t>Stayton High</t>
  </si>
  <si>
    <t>Irrigon Elem</t>
  </si>
  <si>
    <t>Glenfair Elem</t>
  </si>
  <si>
    <t>Alder Elem</t>
  </si>
  <si>
    <t>Davis Elem</t>
  </si>
  <si>
    <t>Hartley Elem</t>
  </si>
  <si>
    <t>Salish Ponds Elem</t>
  </si>
  <si>
    <t>Clear Creek Middle</t>
  </si>
  <si>
    <t>Dexter McCarty Middle</t>
  </si>
  <si>
    <t>Hall Elem</t>
  </si>
  <si>
    <t>East Gresham Elem</t>
  </si>
  <si>
    <t>Patrick Lynch Elem</t>
  </si>
  <si>
    <t>Meadows Elementary</t>
  </si>
  <si>
    <t>Corbett School</t>
  </si>
  <si>
    <t>Mill Park Elem</t>
  </si>
  <si>
    <t>Lincoln Park Elem</t>
  </si>
  <si>
    <t>West Powellhurst Elem</t>
  </si>
  <si>
    <t>Lyle Elem</t>
  </si>
  <si>
    <t>Independence Elem</t>
  </si>
  <si>
    <t>Liberty Elem</t>
  </si>
  <si>
    <t>South Prairie Elem</t>
  </si>
  <si>
    <t>Gib Olinger Elementary</t>
  </si>
  <si>
    <t>West Park Elem</t>
  </si>
  <si>
    <t>Sunset Elem</t>
  </si>
  <si>
    <t>Greenwood Elem</t>
  </si>
  <si>
    <t>Lincoln Street Elem</t>
  </si>
  <si>
    <t>W L Henry Elem</t>
  </si>
  <si>
    <t>Witch Hazel Elem</t>
  </si>
  <si>
    <t>W Verne McKinney Elem</t>
  </si>
  <si>
    <t>Mooberry Elem</t>
  </si>
  <si>
    <t>Reedville Elem</t>
  </si>
  <si>
    <t>Free Orchards Elem</t>
  </si>
  <si>
    <t>Banks Elem</t>
  </si>
  <si>
    <t>Creekside Community High School</t>
  </si>
  <si>
    <t>James Templeton Elem</t>
  </si>
  <si>
    <t>Metzger Elem</t>
  </si>
  <si>
    <t>William Walker Elem</t>
  </si>
  <si>
    <t>Community School</t>
  </si>
  <si>
    <t>Aloha-Huber Park School</t>
  </si>
  <si>
    <t>Kinnaman Elem</t>
  </si>
  <si>
    <t>Barnes Elem</t>
  </si>
  <si>
    <t>Greenway Elem</t>
  </si>
  <si>
    <t>McKinley Elem</t>
  </si>
  <si>
    <t>Chehalem Elem</t>
  </si>
  <si>
    <t>Beaver Acres Elem</t>
  </si>
  <si>
    <t>Mountain View Middle</t>
  </si>
  <si>
    <t>Vose Elem</t>
  </si>
  <si>
    <t>Aloha High</t>
  </si>
  <si>
    <t>Hawks View Elementary</t>
  </si>
  <si>
    <t>Mitchell School</t>
  </si>
  <si>
    <t>Yamhill-Carlton SD 1</t>
  </si>
  <si>
    <t>Yamhill Carlton Intermediate</t>
  </si>
  <si>
    <t>Edwards Elem</t>
  </si>
  <si>
    <t>Joan Austin Elem</t>
  </si>
  <si>
    <t>Sue Buel Elementary</t>
  </si>
  <si>
    <t>Grandhaven Elem</t>
  </si>
  <si>
    <t>Newby Elem</t>
  </si>
  <si>
    <t>Chenowith Elem</t>
  </si>
  <si>
    <t xml:space="preserve">Review of MOEquity LEA exceptions </t>
  </si>
  <si>
    <t>Exception</t>
  </si>
  <si>
    <t>Manually Excepted: USDOE Approved "Exceptional or Uncontrollable" Circumstance</t>
  </si>
  <si>
    <t>Non-Excepted LEAs Must Maintain Equity for these Schools in 2022-23</t>
  </si>
  <si>
    <t>Eagle Cap Innovative Jr/Sr High School</t>
  </si>
  <si>
    <t>South Baker Intermediate</t>
  </si>
  <si>
    <t>Philomath Middle</t>
  </si>
  <si>
    <t>River Grove Elem</t>
  </si>
  <si>
    <t>Milwaukie High</t>
  </si>
  <si>
    <t>Firwood Elem</t>
  </si>
  <si>
    <t>Gaffney Lane Elem</t>
  </si>
  <si>
    <t>Clackamas River Elem</t>
  </si>
  <si>
    <t>Coquille Junior Senior High</t>
  </si>
  <si>
    <t>Winter Lakes Elementary</t>
  </si>
  <si>
    <t>Destinations Academy</t>
  </si>
  <si>
    <t>Crooked River Elem</t>
  </si>
  <si>
    <t>Azalea Middle</t>
  </si>
  <si>
    <t>Three Rivers Elem</t>
  </si>
  <si>
    <t>Westside Village Magnet School at Kingston Elem</t>
  </si>
  <si>
    <t>John Tuck Elem</t>
  </si>
  <si>
    <t>Sisters Middle</t>
  </si>
  <si>
    <t>Coffenberry Middle</t>
  </si>
  <si>
    <t>Prairie City School</t>
  </si>
  <si>
    <t>Talent Middle</t>
  </si>
  <si>
    <t>TRAILS Outdoor School</t>
  </si>
  <si>
    <t>Jewett Elem</t>
  </si>
  <si>
    <t>Gladiola High School</t>
  </si>
  <si>
    <t>Southern Oregon Success Academy</t>
  </si>
  <si>
    <t>Klamath Home Learning Academy</t>
  </si>
  <si>
    <t>Bonanza Jr/Sr High</t>
  </si>
  <si>
    <t>Falcon Heights</t>
  </si>
  <si>
    <t>Eugene Education Options</t>
  </si>
  <si>
    <t>Edison Elem</t>
  </si>
  <si>
    <t>Network Charter School</t>
  </si>
  <si>
    <t>Gateways High</t>
  </si>
  <si>
    <t>Elmira Elem</t>
  </si>
  <si>
    <t>Danebo Elem</t>
  </si>
  <si>
    <t>Oaklea Middle</t>
  </si>
  <si>
    <t>Lowell Jr/Sr High</t>
  </si>
  <si>
    <t>Crestview Heights School</t>
  </si>
  <si>
    <t>Toledo Elem</t>
  </si>
  <si>
    <t>Lafayette Elem</t>
  </si>
  <si>
    <t>Periwinkle Elem</t>
  </si>
  <si>
    <t>Oregon Charter Academy</t>
  </si>
  <si>
    <t>Alameda Elem</t>
  </si>
  <si>
    <t>May Roberts Elem</t>
  </si>
  <si>
    <t>North Marion Intermediate</t>
  </si>
  <si>
    <t>Swegle Elem</t>
  </si>
  <si>
    <t>Auburn Elem</t>
  </si>
  <si>
    <t>Morrow Education Center</t>
  </si>
  <si>
    <t>A C Houghton Elem</t>
  </si>
  <si>
    <t>North Gresham Grade</t>
  </si>
  <si>
    <t>Powell Butte Elementary</t>
  </si>
  <si>
    <t>Ventura Park Elem</t>
  </si>
  <si>
    <t>Oakdale Heights Elem</t>
  </si>
  <si>
    <t>Ash Creek Elem</t>
  </si>
  <si>
    <t>Clara Brownell Middle</t>
  </si>
  <si>
    <t>Rocky Heights Elem</t>
  </si>
  <si>
    <t>Sherwood Heights Elem</t>
  </si>
  <si>
    <t>Hawthorne Alternative High School</t>
  </si>
  <si>
    <t>Central Elem</t>
  </si>
  <si>
    <t>Minter Bridge Elem</t>
  </si>
  <si>
    <t>Durham Elem</t>
  </si>
  <si>
    <t>Tigard-Tualatin Virtual Academy</t>
  </si>
  <si>
    <t>Meadow Park Middle</t>
  </si>
  <si>
    <t>Archer Glen Elem</t>
  </si>
  <si>
    <t>Dry Hollow Elem</t>
  </si>
  <si>
    <t>Upper Quartile count</t>
  </si>
  <si>
    <t>Grant Watts Elem</t>
  </si>
  <si>
    <t>Warren Elem</t>
  </si>
  <si>
    <t>Sutherlin Valley Online Academy</t>
  </si>
  <si>
    <t>Creswell Middle</t>
  </si>
  <si>
    <t>Nyssa Elem</t>
  </si>
  <si>
    <t>Woodburn Success</t>
  </si>
  <si>
    <t>Nellie Muir Elem</t>
  </si>
  <si>
    <t>Rosa Parks Elem</t>
  </si>
  <si>
    <t>Boise-Eliot</t>
  </si>
  <si>
    <t>George Middle</t>
  </si>
  <si>
    <t>Sitton Elem</t>
  </si>
  <si>
    <t>Lent Elem</t>
  </si>
  <si>
    <t>Marysville Elem</t>
  </si>
  <si>
    <t>Harrison Park School</t>
  </si>
  <si>
    <t>CÃ©sar ChÃ¡vez K-8 School</t>
  </si>
  <si>
    <t>Kelly Elem</t>
  </si>
  <si>
    <t>Woodmere Elem</t>
  </si>
  <si>
    <t>Vestal Elem</t>
  </si>
  <si>
    <t>Dr. Martin Luther King Jr. School</t>
  </si>
  <si>
    <t>Faubion Elem</t>
  </si>
  <si>
    <t>Lane Middle</t>
  </si>
  <si>
    <t>Whitman Elem</t>
  </si>
  <si>
    <t>Rigler Elem</t>
  </si>
  <si>
    <t>Jefferson High</t>
  </si>
  <si>
    <t>James John Elem</t>
  </si>
  <si>
    <t>Alliance High</t>
  </si>
  <si>
    <t>Harriet Tubman Middle</t>
  </si>
  <si>
    <t>Roosevelt High</t>
  </si>
  <si>
    <t>Shaver Elem</t>
  </si>
  <si>
    <t>Parkrose High</t>
  </si>
  <si>
    <t>Cornelius Elem</t>
  </si>
  <si>
    <t>Fern Hill Elem</t>
  </si>
  <si>
    <t>Joseph Gale Elem</t>
  </si>
  <si>
    <t>Fossil Charter School</t>
  </si>
  <si>
    <t>2022-23 Schools Designated as "High Poverty" per US Dept. of Education Guidance for ARP ESSER MOEQuity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</si>
</sst>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6" xfId="0" applyBorder="1" applyAlignment="1">
      <alignment wrapText="1"/>
    </xf>
    <xf numFmtId="0" fontId="0" fillId="0" borderId="1" xfId="0" applyBorder="1" applyAlignment="1">
      <alignment wrapText="1"/>
    </xf>
    <xf numFmtId="10" fontId="0" fillId="0" borderId="1" xfId="0" applyNumberFormat="1" applyBorder="1" applyAlignment="1">
      <alignment wrapText="1"/>
    </xf>
    <xf numFmtId="0" fontId="2" fillId="0" borderId="1" xfId="0" applyFont="1" applyBorder="1" applyAlignment="1">
      <alignment vertical="center"/>
    </xf>
    <xf numFmtId="3" fontId="0" fillId="0" borderId="6" xfId="0" applyNumberFormat="1" applyBorder="1" applyAlignment="1">
      <alignment wrapText="1"/>
    </xf>
    <xf numFmtId="0" fontId="0" fillId="0" borderId="6" xfId="0" applyFill="1" applyBorder="1" applyAlignment="1">
      <alignment wrapText="1"/>
    </xf>
    <xf numFmtId="0" fontId="1" fillId="2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4" fontId="0" fillId="0" borderId="0" xfId="0" applyNumberFormat="1"/>
    <xf numFmtId="0" fontId="3" fillId="0" borderId="0" xfId="0" applyFont="1"/>
    <xf numFmtId="0" fontId="0" fillId="0" borderId="7" xfId="0" applyBorder="1"/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8" xfId="0" applyBorder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vertical="top"/>
    </xf>
    <xf numFmtId="0" fontId="0" fillId="3" borderId="1" xfId="0" applyFill="1" applyBorder="1" applyAlignment="1"/>
    <xf numFmtId="0" fontId="0" fillId="4" borderId="2" xfId="0" applyFill="1" applyBorder="1" applyAlignment="1"/>
    <xf numFmtId="0" fontId="0" fillId="4" borderId="4" xfId="0" applyFill="1" applyBorder="1" applyAlignment="1"/>
    <xf numFmtId="0" fontId="0" fillId="4" borderId="5" xfId="0" applyFill="1" applyBorder="1" applyAlignment="1"/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10" fontId="0" fillId="0" borderId="10" xfId="0" applyNumberFormat="1" applyBorder="1" applyAlignment="1">
      <alignment wrapText="1"/>
    </xf>
    <xf numFmtId="0" fontId="2" fillId="0" borderId="10" xfId="0" applyFont="1" applyBorder="1" applyAlignment="1">
      <alignment vertical="center"/>
    </xf>
    <xf numFmtId="0" fontId="0" fillId="0" borderId="1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+SCHOOL%20FINANCE%20UNIT\+SFU%20COVID-19\Stimulus%20pkg\ESSER%20III\ESSER%20III%20Maintenance%20of%20Equity\ESSER%20III%20MOEquity%20data\Oregon%20ARP%20ESSER%20MOEquity%20review%20as%20of%2010.3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SF1819(520)"/>
      <sheetName val="SSF2021(6_2022)"/>
      <sheetName val="SSF2122(6_2022)"/>
      <sheetName val="SSF2223(6_2022)"/>
      <sheetName val="2018-19 per pupil"/>
      <sheetName val="2019-20 per pupil"/>
      <sheetName val="2020-21 per pupil"/>
      <sheetName val="Dec. '20 SAIPE"/>
      <sheetName val="Dec. '21 SAIPE"/>
      <sheetName val="District (21-22)"/>
      <sheetName val="School (21-22)"/>
      <sheetName val="$MOE 2020 &amp; 2021 review"/>
      <sheetName val="$MOE  2022 &amp; 2023 review"/>
      <sheetName val="Quartile calc"/>
      <sheetName val="Notes"/>
      <sheetName val="Single school districts"/>
      <sheetName val="Instructions - June '22"/>
      <sheetName val="2021-22 High_Poverty schools"/>
      <sheetName val="2021-22 High_Pov schools only"/>
      <sheetName val="2021-22 LEA Poverty Review"/>
      <sheetName val="LEA per pupil funding review"/>
      <sheetName val="Oregon ARP ESSER MOEquity revi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>
            <v>2023</v>
          </cell>
          <cell r="C2" t="str">
            <v xml:space="preserve">Harney County Union High SD 1J                              </v>
          </cell>
          <cell r="D2">
            <v>74</v>
          </cell>
          <cell r="E2">
            <v>36</v>
          </cell>
          <cell r="F2">
            <v>0.48648648648648651</v>
          </cell>
          <cell r="G2">
            <v>1</v>
          </cell>
          <cell r="H2">
            <v>4103630</v>
          </cell>
        </row>
        <row r="3">
          <cell r="B3">
            <v>2016</v>
          </cell>
          <cell r="C3" t="str">
            <v xml:space="preserve">Pine Creek SD 5                                             </v>
          </cell>
          <cell r="D3">
            <v>11</v>
          </cell>
          <cell r="E3">
            <v>5</v>
          </cell>
          <cell r="F3">
            <v>0.45454545454545453</v>
          </cell>
          <cell r="G3">
            <v>2</v>
          </cell>
          <cell r="H3">
            <v>4109690</v>
          </cell>
        </row>
        <row r="4">
          <cell r="B4">
            <v>2012</v>
          </cell>
          <cell r="C4" t="str">
            <v xml:space="preserve">Long Creek SD 17                                            </v>
          </cell>
          <cell r="D4">
            <v>47</v>
          </cell>
          <cell r="E4">
            <v>19</v>
          </cell>
          <cell r="F4">
            <v>0.40425531914893614</v>
          </cell>
          <cell r="G4">
            <v>3</v>
          </cell>
          <cell r="H4">
            <v>4107530</v>
          </cell>
        </row>
        <row r="5">
          <cell r="B5">
            <v>2015</v>
          </cell>
          <cell r="C5" t="str">
            <v xml:space="preserve">Harney County SD 4                                          </v>
          </cell>
          <cell r="D5">
            <v>68</v>
          </cell>
          <cell r="E5">
            <v>26</v>
          </cell>
          <cell r="F5">
            <v>0.38235294117647056</v>
          </cell>
          <cell r="G5">
            <v>4</v>
          </cell>
          <cell r="H5">
            <v>4103600</v>
          </cell>
        </row>
        <row r="6">
          <cell r="B6">
            <v>2093</v>
          </cell>
          <cell r="C6" t="str">
            <v xml:space="preserve">Oakridge SD 76                                              </v>
          </cell>
          <cell r="D6">
            <v>642</v>
          </cell>
          <cell r="E6">
            <v>218</v>
          </cell>
          <cell r="F6">
            <v>0.33956386292834889</v>
          </cell>
          <cell r="G6">
            <v>5</v>
          </cell>
          <cell r="H6">
            <v>4109150</v>
          </cell>
        </row>
        <row r="7">
          <cell r="B7">
            <v>2248</v>
          </cell>
          <cell r="C7" t="str">
            <v xml:space="preserve">Fossil SD 21J                                               </v>
          </cell>
          <cell r="D7">
            <v>74</v>
          </cell>
          <cell r="E7">
            <v>25</v>
          </cell>
          <cell r="F7">
            <v>0.33783783783783783</v>
          </cell>
          <cell r="G7">
            <v>6</v>
          </cell>
          <cell r="H7">
            <v>4105250</v>
          </cell>
        </row>
        <row r="8">
          <cell r="B8">
            <v>2247</v>
          </cell>
          <cell r="C8" t="str">
            <v xml:space="preserve">Spray SD 1                                                  </v>
          </cell>
          <cell r="D8">
            <v>27</v>
          </cell>
          <cell r="E8">
            <v>9</v>
          </cell>
          <cell r="F8">
            <v>0.33333333333333331</v>
          </cell>
          <cell r="G8">
            <v>7</v>
          </cell>
          <cell r="H8">
            <v>4111640</v>
          </cell>
        </row>
        <row r="9">
          <cell r="B9">
            <v>2021</v>
          </cell>
          <cell r="C9" t="str">
            <v xml:space="preserve">Double O SD 28                                              </v>
          </cell>
          <cell r="D9">
            <v>3</v>
          </cell>
          <cell r="E9">
            <v>1</v>
          </cell>
          <cell r="F9">
            <v>0.33333333333333331</v>
          </cell>
          <cell r="G9">
            <v>8</v>
          </cell>
          <cell r="H9">
            <v>4104290</v>
          </cell>
        </row>
        <row r="10">
          <cell r="B10">
            <v>1973</v>
          </cell>
          <cell r="C10" t="str">
            <v xml:space="preserve">Port Orford-Langlois SD 2CJ                                 </v>
          </cell>
          <cell r="D10">
            <v>313</v>
          </cell>
          <cell r="E10">
            <v>100</v>
          </cell>
          <cell r="F10">
            <v>0.31948881789137379</v>
          </cell>
          <cell r="G10">
            <v>9</v>
          </cell>
          <cell r="H10">
            <v>4110020</v>
          </cell>
        </row>
        <row r="11">
          <cell r="B11">
            <v>1967</v>
          </cell>
          <cell r="C11" t="str">
            <v xml:space="preserve">Powers SD 31                                                </v>
          </cell>
          <cell r="D11">
            <v>116</v>
          </cell>
          <cell r="E11">
            <v>36</v>
          </cell>
          <cell r="F11">
            <v>0.31034482758620691</v>
          </cell>
          <cell r="G11">
            <v>10</v>
          </cell>
          <cell r="H11">
            <v>4110080</v>
          </cell>
        </row>
        <row r="12">
          <cell r="B12">
            <v>2115</v>
          </cell>
          <cell r="C12" t="str">
            <v xml:space="preserve">Arock SD 81                                                 </v>
          </cell>
          <cell r="D12">
            <v>26</v>
          </cell>
          <cell r="E12">
            <v>8</v>
          </cell>
          <cell r="F12">
            <v>0.30769230769230771</v>
          </cell>
          <cell r="G12">
            <v>11</v>
          </cell>
          <cell r="H12">
            <v>4101500</v>
          </cell>
        </row>
        <row r="13">
          <cell r="B13">
            <v>2020</v>
          </cell>
          <cell r="C13" t="str">
            <v xml:space="preserve">Frenchglen SD 16                                            </v>
          </cell>
          <cell r="D13">
            <v>13</v>
          </cell>
          <cell r="E13">
            <v>4</v>
          </cell>
          <cell r="F13">
            <v>0.30769230769230771</v>
          </cell>
          <cell r="G13">
            <v>12</v>
          </cell>
          <cell r="H13">
            <v>4105310</v>
          </cell>
        </row>
        <row r="14">
          <cell r="B14">
            <v>2214</v>
          </cell>
          <cell r="C14" t="str">
            <v xml:space="preserve">North Powder SD 8J                                          </v>
          </cell>
          <cell r="D14">
            <v>157</v>
          </cell>
          <cell r="E14">
            <v>48</v>
          </cell>
          <cell r="F14">
            <v>0.30573248407643311</v>
          </cell>
          <cell r="G14">
            <v>13</v>
          </cell>
          <cell r="H14">
            <v>4108940</v>
          </cell>
        </row>
        <row r="15">
          <cell r="B15">
            <v>2193</v>
          </cell>
          <cell r="C15" t="str">
            <v xml:space="preserve">Falls City SD 57                                            </v>
          </cell>
          <cell r="D15">
            <v>229</v>
          </cell>
          <cell r="E15">
            <v>70</v>
          </cell>
          <cell r="F15">
            <v>0.3056768558951965</v>
          </cell>
          <cell r="G15">
            <v>14</v>
          </cell>
          <cell r="H15">
            <v>4100003</v>
          </cell>
        </row>
        <row r="16">
          <cell r="B16">
            <v>2051</v>
          </cell>
          <cell r="C16" t="str">
            <v xml:space="preserve">Ashwood SD 8                                                </v>
          </cell>
          <cell r="D16">
            <v>10</v>
          </cell>
          <cell r="E16">
            <v>3</v>
          </cell>
          <cell r="F16">
            <v>0.3</v>
          </cell>
          <cell r="G16">
            <v>15</v>
          </cell>
          <cell r="H16">
            <v>4101590</v>
          </cell>
        </row>
        <row r="17">
          <cell r="B17">
            <v>1934</v>
          </cell>
          <cell r="C17" t="str">
            <v xml:space="preserve">Jewell SD 8                                                 </v>
          </cell>
          <cell r="D17">
            <v>178</v>
          </cell>
          <cell r="E17">
            <v>52</v>
          </cell>
          <cell r="F17">
            <v>0.29213483146067415</v>
          </cell>
          <cell r="G17">
            <v>16</v>
          </cell>
          <cell r="H17">
            <v>4106750</v>
          </cell>
        </row>
        <row r="18">
          <cell r="B18">
            <v>2111</v>
          </cell>
          <cell r="C18" t="str">
            <v xml:space="preserve">Annex SD 29                                                 </v>
          </cell>
          <cell r="D18">
            <v>57</v>
          </cell>
          <cell r="E18">
            <v>16</v>
          </cell>
          <cell r="F18">
            <v>0.2807017543859649</v>
          </cell>
          <cell r="G18">
            <v>17</v>
          </cell>
          <cell r="H18">
            <v>4101350</v>
          </cell>
        </row>
        <row r="19">
          <cell r="B19">
            <v>2114</v>
          </cell>
          <cell r="C19" t="str">
            <v xml:space="preserve">Harper SD 66                                                </v>
          </cell>
          <cell r="D19">
            <v>59</v>
          </cell>
          <cell r="E19">
            <v>16</v>
          </cell>
          <cell r="F19">
            <v>0.2711864406779661</v>
          </cell>
          <cell r="G19">
            <v>18</v>
          </cell>
          <cell r="H19">
            <v>4106120</v>
          </cell>
        </row>
        <row r="20">
          <cell r="B20">
            <v>2009</v>
          </cell>
          <cell r="C20" t="str">
            <v xml:space="preserve">Prairie City SD 4                                           </v>
          </cell>
          <cell r="D20">
            <v>149</v>
          </cell>
          <cell r="E20">
            <v>39</v>
          </cell>
          <cell r="F20">
            <v>0.26174496644295303</v>
          </cell>
          <cell r="G20">
            <v>19</v>
          </cell>
          <cell r="H20">
            <v>4110110</v>
          </cell>
        </row>
        <row r="21">
          <cell r="B21">
            <v>2045</v>
          </cell>
          <cell r="C21" t="str">
            <v xml:space="preserve">Prospect SD 59                                              </v>
          </cell>
          <cell r="D21">
            <v>124</v>
          </cell>
          <cell r="E21">
            <v>32</v>
          </cell>
          <cell r="F21">
            <v>0.25806451612903225</v>
          </cell>
          <cell r="G21">
            <v>20</v>
          </cell>
          <cell r="H21">
            <v>4110200</v>
          </cell>
        </row>
        <row r="22">
          <cell r="B22">
            <v>2112</v>
          </cell>
          <cell r="C22" t="str">
            <v xml:space="preserve">Malheur County SD 51                                        </v>
          </cell>
          <cell r="D22">
            <v>12</v>
          </cell>
          <cell r="E22">
            <v>3</v>
          </cell>
          <cell r="F22">
            <v>0.25</v>
          </cell>
          <cell r="G22">
            <v>21</v>
          </cell>
          <cell r="H22">
            <v>4107880</v>
          </cell>
        </row>
        <row r="23">
          <cell r="B23">
            <v>2062</v>
          </cell>
          <cell r="C23" t="str">
            <v xml:space="preserve">Plush SD 18                                                 </v>
          </cell>
          <cell r="D23">
            <v>8</v>
          </cell>
          <cell r="E23">
            <v>2</v>
          </cell>
          <cell r="F23">
            <v>0.25</v>
          </cell>
          <cell r="G23">
            <v>22</v>
          </cell>
          <cell r="H23">
            <v>4109960</v>
          </cell>
        </row>
        <row r="24">
          <cell r="B24">
            <v>2059</v>
          </cell>
          <cell r="C24" t="str">
            <v xml:space="preserve">Lake County SD 7                                            </v>
          </cell>
          <cell r="D24">
            <v>710</v>
          </cell>
          <cell r="E24">
            <v>175</v>
          </cell>
          <cell r="F24">
            <v>0.24647887323943662</v>
          </cell>
          <cell r="G24">
            <v>23</v>
          </cell>
          <cell r="H24">
            <v>4107280</v>
          </cell>
        </row>
        <row r="25">
          <cell r="B25">
            <v>2108</v>
          </cell>
          <cell r="C25" t="str">
            <v xml:space="preserve">Ontario SD 8C                                               </v>
          </cell>
          <cell r="D25">
            <v>3151</v>
          </cell>
          <cell r="E25">
            <v>775</v>
          </cell>
          <cell r="F25">
            <v>0.24595366550301492</v>
          </cell>
          <cell r="G25">
            <v>24</v>
          </cell>
          <cell r="H25">
            <v>4109270</v>
          </cell>
        </row>
        <row r="26">
          <cell r="B26">
            <v>2000</v>
          </cell>
          <cell r="C26" t="str">
            <v xml:space="preserve">Glendale SD 77                                              </v>
          </cell>
          <cell r="D26">
            <v>434</v>
          </cell>
          <cell r="E26">
            <v>104</v>
          </cell>
          <cell r="F26">
            <v>0.23963133640552994</v>
          </cell>
          <cell r="G26">
            <v>25</v>
          </cell>
          <cell r="H26">
            <v>4105640</v>
          </cell>
        </row>
        <row r="27">
          <cell r="B27">
            <v>2056</v>
          </cell>
          <cell r="C27" t="str">
            <v xml:space="preserve">Klamath Falls City Schools                                  </v>
          </cell>
          <cell r="D27">
            <v>3742</v>
          </cell>
          <cell r="E27">
            <v>884</v>
          </cell>
          <cell r="F27">
            <v>0.23623730625334047</v>
          </cell>
          <cell r="G27">
            <v>26</v>
          </cell>
          <cell r="H27">
            <v>4107080</v>
          </cell>
        </row>
        <row r="28">
          <cell r="B28">
            <v>2011</v>
          </cell>
          <cell r="C28" t="str">
            <v xml:space="preserve">Dayville SD 16J                                             </v>
          </cell>
          <cell r="D28">
            <v>43</v>
          </cell>
          <cell r="E28">
            <v>10</v>
          </cell>
          <cell r="F28">
            <v>0.23255813953488372</v>
          </cell>
          <cell r="G28">
            <v>27</v>
          </cell>
          <cell r="H28">
            <v>4104020</v>
          </cell>
        </row>
        <row r="29">
          <cell r="B29">
            <v>1999</v>
          </cell>
          <cell r="C29" t="str">
            <v xml:space="preserve">Riddle SD 70                                                </v>
          </cell>
          <cell r="D29">
            <v>374</v>
          </cell>
          <cell r="E29">
            <v>85</v>
          </cell>
          <cell r="F29">
            <v>0.22727272727272727</v>
          </cell>
          <cell r="G29">
            <v>28</v>
          </cell>
          <cell r="H29">
            <v>4110530</v>
          </cell>
        </row>
        <row r="30">
          <cell r="B30">
            <v>1897</v>
          </cell>
          <cell r="C30" t="str">
            <v xml:space="preserve">Pine Eagle SD 61                                            </v>
          </cell>
          <cell r="D30">
            <v>196</v>
          </cell>
          <cell r="E30">
            <v>44</v>
          </cell>
          <cell r="F30">
            <v>0.22448979591836735</v>
          </cell>
          <cell r="G30">
            <v>29</v>
          </cell>
          <cell r="H30">
            <v>4109720</v>
          </cell>
        </row>
        <row r="31">
          <cell r="B31">
            <v>2055</v>
          </cell>
          <cell r="C31" t="str">
            <v xml:space="preserve">Three Rivers/Josephine County SD                            </v>
          </cell>
          <cell r="D31">
            <v>6474</v>
          </cell>
          <cell r="E31">
            <v>1439</v>
          </cell>
          <cell r="F31">
            <v>0.22227371022551745</v>
          </cell>
          <cell r="G31">
            <v>30</v>
          </cell>
          <cell r="H31">
            <v>4106900</v>
          </cell>
        </row>
        <row r="32">
          <cell r="B32">
            <v>1965</v>
          </cell>
          <cell r="C32" t="str">
            <v xml:space="preserve">Coos Bay SD 9                                               </v>
          </cell>
          <cell r="D32">
            <v>3762</v>
          </cell>
          <cell r="E32">
            <v>826</v>
          </cell>
          <cell r="F32">
            <v>0.21956406166932482</v>
          </cell>
          <cell r="G32">
            <v>31</v>
          </cell>
          <cell r="H32">
            <v>4103660</v>
          </cell>
        </row>
        <row r="33">
          <cell r="B33">
            <v>2053</v>
          </cell>
          <cell r="C33" t="str">
            <v xml:space="preserve">Jefferson County SD 509J                                    </v>
          </cell>
          <cell r="D33">
            <v>3301</v>
          </cell>
          <cell r="E33">
            <v>714</v>
          </cell>
          <cell r="F33">
            <v>0.21629809148742804</v>
          </cell>
          <cell r="G33">
            <v>32</v>
          </cell>
          <cell r="H33">
            <v>4106740</v>
          </cell>
        </row>
        <row r="34">
          <cell r="B34">
            <v>1898</v>
          </cell>
          <cell r="C34" t="str">
            <v xml:space="preserve">Monroe SD 1J                                                </v>
          </cell>
          <cell r="D34">
            <v>529</v>
          </cell>
          <cell r="E34">
            <v>114</v>
          </cell>
          <cell r="F34">
            <v>0.21550094517958412</v>
          </cell>
          <cell r="G34">
            <v>33</v>
          </cell>
          <cell r="H34">
            <v>4108430</v>
          </cell>
        </row>
        <row r="35">
          <cell r="B35">
            <v>2220</v>
          </cell>
          <cell r="C35" t="str">
            <v xml:space="preserve">Wallowa SD 12                                               </v>
          </cell>
          <cell r="D35">
            <v>295</v>
          </cell>
          <cell r="E35">
            <v>63</v>
          </cell>
          <cell r="F35">
            <v>0.2135593220338983</v>
          </cell>
          <cell r="G35">
            <v>34</v>
          </cell>
          <cell r="H35">
            <v>4112990</v>
          </cell>
        </row>
        <row r="36">
          <cell r="B36">
            <v>2107</v>
          </cell>
          <cell r="C36" t="str">
            <v xml:space="preserve">Jordan Valley SD 3                                          </v>
          </cell>
          <cell r="D36">
            <v>75</v>
          </cell>
          <cell r="E36">
            <v>16</v>
          </cell>
          <cell r="F36">
            <v>0.21333333333333335</v>
          </cell>
          <cell r="G36">
            <v>35</v>
          </cell>
          <cell r="H36">
            <v>4106820</v>
          </cell>
        </row>
        <row r="37">
          <cell r="B37">
            <v>2187</v>
          </cell>
          <cell r="C37" t="str">
            <v xml:space="preserve">David Douglas SD 40                                         </v>
          </cell>
          <cell r="D37">
            <v>11974</v>
          </cell>
          <cell r="E37">
            <v>2554</v>
          </cell>
          <cell r="F37">
            <v>0.21329547352597295</v>
          </cell>
          <cell r="G37">
            <v>36</v>
          </cell>
          <cell r="H37">
            <v>4103940</v>
          </cell>
        </row>
        <row r="38">
          <cell r="B38">
            <v>2005</v>
          </cell>
          <cell r="C38" t="str">
            <v xml:space="preserve">Arlington SD 3                                              </v>
          </cell>
          <cell r="D38">
            <v>137</v>
          </cell>
          <cell r="E38">
            <v>29</v>
          </cell>
          <cell r="F38">
            <v>0.21167883211678831</v>
          </cell>
          <cell r="G38">
            <v>37</v>
          </cell>
          <cell r="H38">
            <v>4101470</v>
          </cell>
        </row>
        <row r="39">
          <cell r="B39">
            <v>2110</v>
          </cell>
          <cell r="C39" t="str">
            <v xml:space="preserve">Nyssa SD 26                                                 </v>
          </cell>
          <cell r="D39">
            <v>1239</v>
          </cell>
          <cell r="E39">
            <v>260</v>
          </cell>
          <cell r="F39">
            <v>0.20984665052461662</v>
          </cell>
          <cell r="G39">
            <v>38</v>
          </cell>
          <cell r="H39">
            <v>4109000</v>
          </cell>
        </row>
        <row r="40">
          <cell r="B40">
            <v>1992</v>
          </cell>
          <cell r="C40" t="str">
            <v xml:space="preserve">Glide SD 12                                                 </v>
          </cell>
          <cell r="D40">
            <v>716</v>
          </cell>
          <cell r="E40">
            <v>149</v>
          </cell>
          <cell r="F40">
            <v>0.20810055865921787</v>
          </cell>
          <cell r="G40">
            <v>39</v>
          </cell>
          <cell r="H40">
            <v>4105670</v>
          </cell>
        </row>
        <row r="41">
          <cell r="B41">
            <v>2095</v>
          </cell>
          <cell r="C41" t="str">
            <v xml:space="preserve">Blachly SD 90                                               </v>
          </cell>
          <cell r="D41">
            <v>101</v>
          </cell>
          <cell r="E41">
            <v>21</v>
          </cell>
          <cell r="F41">
            <v>0.20792079207920791</v>
          </cell>
          <cell r="G41">
            <v>40</v>
          </cell>
          <cell r="H41">
            <v>4102160</v>
          </cell>
        </row>
        <row r="42">
          <cell r="B42">
            <v>1895</v>
          </cell>
          <cell r="C42" t="str">
            <v xml:space="preserve">Huntington SD 16J                                           </v>
          </cell>
          <cell r="D42">
            <v>63</v>
          </cell>
          <cell r="E42">
            <v>13</v>
          </cell>
          <cell r="F42">
            <v>0.20634920634920634</v>
          </cell>
          <cell r="G42">
            <v>41</v>
          </cell>
          <cell r="H42">
            <v>4106600</v>
          </cell>
        </row>
        <row r="43">
          <cell r="B43">
            <v>2204</v>
          </cell>
          <cell r="C43" t="str">
            <v xml:space="preserve">Umatilla SD 6R                                              </v>
          </cell>
          <cell r="D43">
            <v>1474</v>
          </cell>
          <cell r="E43">
            <v>304</v>
          </cell>
          <cell r="F43">
            <v>0.2062415196743555</v>
          </cell>
          <cell r="G43">
            <v>42</v>
          </cell>
          <cell r="H43">
            <v>4112600</v>
          </cell>
        </row>
        <row r="44">
          <cell r="B44">
            <v>2099</v>
          </cell>
          <cell r="C44" t="str">
            <v xml:space="preserve">Harrisburg SD 7J                                            </v>
          </cell>
          <cell r="D44">
            <v>1108</v>
          </cell>
          <cell r="E44">
            <v>228</v>
          </cell>
          <cell r="F44">
            <v>0.20577617328519857</v>
          </cell>
          <cell r="G44">
            <v>43</v>
          </cell>
          <cell r="H44">
            <v>4100019</v>
          </cell>
        </row>
        <row r="45">
          <cell r="B45">
            <v>1894</v>
          </cell>
          <cell r="C45" t="str">
            <v xml:space="preserve">Baker SD 5J                                                 </v>
          </cell>
          <cell r="D45">
            <v>2059</v>
          </cell>
          <cell r="E45">
            <v>421</v>
          </cell>
          <cell r="F45">
            <v>0.20446818844099077</v>
          </cell>
          <cell r="G45">
            <v>44</v>
          </cell>
          <cell r="H45">
            <v>4101710</v>
          </cell>
        </row>
        <row r="46">
          <cell r="B46">
            <v>2113</v>
          </cell>
          <cell r="C46" t="str">
            <v xml:space="preserve">Adrian SD 61                                                </v>
          </cell>
          <cell r="D46">
            <v>225</v>
          </cell>
          <cell r="E46">
            <v>46</v>
          </cell>
          <cell r="F46">
            <v>0.20444444444444446</v>
          </cell>
          <cell r="G46">
            <v>45</v>
          </cell>
          <cell r="H46">
            <v>4101020</v>
          </cell>
        </row>
        <row r="47">
          <cell r="B47">
            <v>2057</v>
          </cell>
          <cell r="C47" t="str">
            <v xml:space="preserve">Klamath County SD                                           </v>
          </cell>
          <cell r="D47">
            <v>6842</v>
          </cell>
          <cell r="E47">
            <v>1367</v>
          </cell>
          <cell r="F47">
            <v>0.19979538146740719</v>
          </cell>
          <cell r="G47">
            <v>46</v>
          </cell>
          <cell r="H47">
            <v>4107020</v>
          </cell>
        </row>
        <row r="48">
          <cell r="B48">
            <v>2116</v>
          </cell>
          <cell r="C48" t="str">
            <v xml:space="preserve">Vale SD 84                                                  </v>
          </cell>
          <cell r="D48">
            <v>940</v>
          </cell>
          <cell r="E48">
            <v>186</v>
          </cell>
          <cell r="F48">
            <v>0.19787234042553192</v>
          </cell>
          <cell r="G48">
            <v>47</v>
          </cell>
          <cell r="H48">
            <v>4100014</v>
          </cell>
        </row>
        <row r="49">
          <cell r="B49">
            <v>1993</v>
          </cell>
          <cell r="C49" t="str">
            <v xml:space="preserve">Douglas County SD 15                                        </v>
          </cell>
          <cell r="D49">
            <v>172</v>
          </cell>
          <cell r="E49">
            <v>34</v>
          </cell>
          <cell r="F49">
            <v>0.19767441860465115</v>
          </cell>
          <cell r="G49">
            <v>48</v>
          </cell>
          <cell r="H49">
            <v>4103960</v>
          </cell>
        </row>
        <row r="50">
          <cell r="B50">
            <v>1974</v>
          </cell>
          <cell r="C50" t="str">
            <v xml:space="preserve">Brookings-Harbor SD 17C                                     </v>
          </cell>
          <cell r="D50">
            <v>1605</v>
          </cell>
          <cell r="E50">
            <v>313</v>
          </cell>
          <cell r="F50">
            <v>0.19501557632398753</v>
          </cell>
          <cell r="G50">
            <v>49</v>
          </cell>
          <cell r="H50">
            <v>4102310</v>
          </cell>
        </row>
        <row r="51">
          <cell r="B51">
            <v>2001</v>
          </cell>
          <cell r="C51" t="str">
            <v xml:space="preserve">Reedsport SD 105                                            </v>
          </cell>
          <cell r="D51">
            <v>684</v>
          </cell>
          <cell r="E51">
            <v>133</v>
          </cell>
          <cell r="F51">
            <v>0.19444444444444445</v>
          </cell>
          <cell r="G51">
            <v>50</v>
          </cell>
          <cell r="H51">
            <v>4110410</v>
          </cell>
        </row>
        <row r="52">
          <cell r="B52">
            <v>2182</v>
          </cell>
          <cell r="C52" t="str">
            <v xml:space="preserve">Reynolds SD 7                                               </v>
          </cell>
          <cell r="D52">
            <v>13801</v>
          </cell>
          <cell r="E52">
            <v>2680</v>
          </cell>
          <cell r="F52">
            <v>0.19418882689660169</v>
          </cell>
          <cell r="G52">
            <v>51</v>
          </cell>
          <cell r="H52">
            <v>4110520</v>
          </cell>
        </row>
        <row r="53">
          <cell r="B53">
            <v>2185</v>
          </cell>
          <cell r="C53" t="str">
            <v xml:space="preserve">Centennial SD 28J                                           </v>
          </cell>
          <cell r="D53">
            <v>8147</v>
          </cell>
          <cell r="E53">
            <v>1581</v>
          </cell>
          <cell r="F53">
            <v>0.19405916288204247</v>
          </cell>
          <cell r="G53">
            <v>52</v>
          </cell>
          <cell r="H53">
            <v>4102800</v>
          </cell>
        </row>
        <row r="54">
          <cell r="B54">
            <v>1990</v>
          </cell>
          <cell r="C54" t="str">
            <v xml:space="preserve">Oakland SD 1                                                </v>
          </cell>
          <cell r="D54">
            <v>451</v>
          </cell>
          <cell r="E54">
            <v>87</v>
          </cell>
          <cell r="F54">
            <v>0.19290465631929046</v>
          </cell>
          <cell r="G54">
            <v>53</v>
          </cell>
          <cell r="H54">
            <v>4109120</v>
          </cell>
        </row>
        <row r="55">
          <cell r="B55">
            <v>2096</v>
          </cell>
          <cell r="C55" t="str">
            <v xml:space="preserve">Siuslaw SD 97J                                              </v>
          </cell>
          <cell r="D55">
            <v>1455</v>
          </cell>
          <cell r="E55">
            <v>280</v>
          </cell>
          <cell r="F55">
            <v>0.19243986254295534</v>
          </cell>
          <cell r="G55">
            <v>54</v>
          </cell>
          <cell r="H55">
            <v>4105100</v>
          </cell>
        </row>
        <row r="56">
          <cell r="B56">
            <v>2109</v>
          </cell>
          <cell r="C56" t="str">
            <v xml:space="preserve">Juntura SD 12                                               </v>
          </cell>
          <cell r="D56">
            <v>21</v>
          </cell>
          <cell r="E56">
            <v>4</v>
          </cell>
          <cell r="F56">
            <v>0.19047619047619047</v>
          </cell>
          <cell r="G56">
            <v>55</v>
          </cell>
          <cell r="H56">
            <v>4106960</v>
          </cell>
        </row>
        <row r="57">
          <cell r="B57">
            <v>2097</v>
          </cell>
          <cell r="C57" t="str">
            <v xml:space="preserve">Lincoln County SD                                           </v>
          </cell>
          <cell r="D57">
            <v>6210</v>
          </cell>
          <cell r="E57">
            <v>1140</v>
          </cell>
          <cell r="F57">
            <v>0.18357487922705315</v>
          </cell>
          <cell r="G57">
            <v>56</v>
          </cell>
          <cell r="H57">
            <v>4107500</v>
          </cell>
        </row>
        <row r="58">
          <cell r="B58">
            <v>2046</v>
          </cell>
          <cell r="C58" t="str">
            <v xml:space="preserve">Butte Falls SD 91                                           </v>
          </cell>
          <cell r="D58">
            <v>191</v>
          </cell>
          <cell r="E58">
            <v>35</v>
          </cell>
          <cell r="F58">
            <v>0.18324607329842932</v>
          </cell>
          <cell r="G58">
            <v>57</v>
          </cell>
          <cell r="H58">
            <v>4102580</v>
          </cell>
        </row>
        <row r="59">
          <cell r="B59">
            <v>2018</v>
          </cell>
          <cell r="C59" t="str">
            <v xml:space="preserve">Suntex SD 10                                                </v>
          </cell>
          <cell r="D59">
            <v>11</v>
          </cell>
          <cell r="E59">
            <v>2</v>
          </cell>
          <cell r="F59">
            <v>0.18181818181818182</v>
          </cell>
          <cell r="G59">
            <v>58</v>
          </cell>
          <cell r="H59">
            <v>4111910</v>
          </cell>
        </row>
        <row r="60">
          <cell r="B60">
            <v>2205</v>
          </cell>
          <cell r="C60" t="str">
            <v xml:space="preserve">Milton-Freewater Unified SD 7                               </v>
          </cell>
          <cell r="D60">
            <v>2344</v>
          </cell>
          <cell r="E60">
            <v>424</v>
          </cell>
          <cell r="F60">
            <v>0.18088737201365188</v>
          </cell>
          <cell r="G60">
            <v>59</v>
          </cell>
          <cell r="H60">
            <v>4108160</v>
          </cell>
        </row>
        <row r="61">
          <cell r="B61">
            <v>2146</v>
          </cell>
          <cell r="C61" t="str">
            <v xml:space="preserve">Woodburn SD 103                                             </v>
          </cell>
          <cell r="D61">
            <v>5940</v>
          </cell>
          <cell r="E61">
            <v>1066</v>
          </cell>
          <cell r="F61">
            <v>0.17946127946127946</v>
          </cell>
          <cell r="G61">
            <v>60</v>
          </cell>
          <cell r="H61">
            <v>4113530</v>
          </cell>
        </row>
        <row r="62">
          <cell r="B62">
            <v>2041</v>
          </cell>
          <cell r="C62" t="str">
            <v xml:space="preserve">Ashland SD 5                                                </v>
          </cell>
          <cell r="D62">
            <v>3155</v>
          </cell>
          <cell r="E62">
            <v>563</v>
          </cell>
          <cell r="F62">
            <v>0.17844690966719493</v>
          </cell>
          <cell r="G62">
            <v>61</v>
          </cell>
          <cell r="H62">
            <v>4101560</v>
          </cell>
        </row>
        <row r="63">
          <cell r="B63">
            <v>2060</v>
          </cell>
          <cell r="C63" t="str">
            <v xml:space="preserve">Paisley SD 11                                               </v>
          </cell>
          <cell r="D63">
            <v>73</v>
          </cell>
          <cell r="E63">
            <v>13</v>
          </cell>
          <cell r="F63">
            <v>0.17808219178082191</v>
          </cell>
          <cell r="G63">
            <v>62</v>
          </cell>
          <cell r="H63">
            <v>4109430</v>
          </cell>
        </row>
        <row r="64">
          <cell r="B64">
            <v>2195</v>
          </cell>
          <cell r="C64" t="str">
            <v xml:space="preserve">Sherman County SD                                           </v>
          </cell>
          <cell r="D64">
            <v>248</v>
          </cell>
          <cell r="E64">
            <v>44</v>
          </cell>
          <cell r="F64">
            <v>0.17741935483870969</v>
          </cell>
          <cell r="G64">
            <v>63</v>
          </cell>
          <cell r="H64">
            <v>4111250</v>
          </cell>
        </row>
        <row r="65">
          <cell r="B65">
            <v>2249</v>
          </cell>
          <cell r="C65" t="str">
            <v xml:space="preserve">Mitchell SD 55                                              </v>
          </cell>
          <cell r="D65">
            <v>34</v>
          </cell>
          <cell r="E65">
            <v>6</v>
          </cell>
          <cell r="F65">
            <v>0.17647058823529413</v>
          </cell>
          <cell r="G65">
            <v>64</v>
          </cell>
          <cell r="H65">
            <v>4108280</v>
          </cell>
        </row>
        <row r="66">
          <cell r="B66">
            <v>2225</v>
          </cell>
          <cell r="C66" t="str">
            <v xml:space="preserve">South Wasco County SD 1                                     </v>
          </cell>
          <cell r="D66">
            <v>252</v>
          </cell>
          <cell r="E66">
            <v>44</v>
          </cell>
          <cell r="F66">
            <v>0.17460317460317459</v>
          </cell>
          <cell r="G66">
            <v>65</v>
          </cell>
          <cell r="H66">
            <v>4100021</v>
          </cell>
        </row>
        <row r="67">
          <cell r="B67">
            <v>2044</v>
          </cell>
          <cell r="C67" t="str">
            <v xml:space="preserve">Rogue River SD 35                                           </v>
          </cell>
          <cell r="D67">
            <v>1201</v>
          </cell>
          <cell r="E67">
            <v>209</v>
          </cell>
          <cell r="F67">
            <v>0.17402164862614489</v>
          </cell>
          <cell r="G67">
            <v>66</v>
          </cell>
          <cell r="H67">
            <v>4110680</v>
          </cell>
        </row>
        <row r="68">
          <cell r="B68">
            <v>1994</v>
          </cell>
          <cell r="C68" t="str">
            <v xml:space="preserve">South Umpqua SD 19                                          </v>
          </cell>
          <cell r="D68">
            <v>1903</v>
          </cell>
          <cell r="E68">
            <v>331</v>
          </cell>
          <cell r="F68">
            <v>0.17393589069889648</v>
          </cell>
          <cell r="G68">
            <v>67</v>
          </cell>
          <cell r="H68">
            <v>4111610</v>
          </cell>
        </row>
        <row r="69">
          <cell r="B69">
            <v>1964</v>
          </cell>
          <cell r="C69" t="str">
            <v xml:space="preserve">Coquille SD 8                                               </v>
          </cell>
          <cell r="D69">
            <v>1036</v>
          </cell>
          <cell r="E69">
            <v>180</v>
          </cell>
          <cell r="F69">
            <v>0.17374517374517376</v>
          </cell>
          <cell r="G69">
            <v>68</v>
          </cell>
          <cell r="H69">
            <v>4103390</v>
          </cell>
        </row>
        <row r="70">
          <cell r="B70">
            <v>2043</v>
          </cell>
          <cell r="C70" t="str">
            <v xml:space="preserve">Eagle Point SD 9                                            </v>
          </cell>
          <cell r="D70">
            <v>5137</v>
          </cell>
          <cell r="E70">
            <v>882</v>
          </cell>
          <cell r="F70">
            <v>0.17169554214522095</v>
          </cell>
          <cell r="G70">
            <v>69</v>
          </cell>
          <cell r="H70">
            <v>4104500</v>
          </cell>
        </row>
        <row r="71">
          <cell r="B71">
            <v>1968</v>
          </cell>
          <cell r="C71" t="str">
            <v xml:space="preserve">Myrtle Point SD 41                                          </v>
          </cell>
          <cell r="D71">
            <v>762</v>
          </cell>
          <cell r="E71">
            <v>130</v>
          </cell>
          <cell r="F71">
            <v>0.17060367454068243</v>
          </cell>
          <cell r="G71">
            <v>70</v>
          </cell>
          <cell r="H71">
            <v>4100640</v>
          </cell>
        </row>
        <row r="72">
          <cell r="B72">
            <v>1969</v>
          </cell>
          <cell r="C72" t="str">
            <v xml:space="preserve">Bandon SD 54                                                </v>
          </cell>
          <cell r="D72">
            <v>763</v>
          </cell>
          <cell r="E72">
            <v>129</v>
          </cell>
          <cell r="F72">
            <v>0.1690694626474443</v>
          </cell>
          <cell r="G72">
            <v>71</v>
          </cell>
          <cell r="H72">
            <v>4101800</v>
          </cell>
        </row>
        <row r="73">
          <cell r="B73">
            <v>2054</v>
          </cell>
          <cell r="C73" t="str">
            <v xml:space="preserve">Grants Pass SD 7                                            </v>
          </cell>
          <cell r="D73">
            <v>6267</v>
          </cell>
          <cell r="E73">
            <v>1053</v>
          </cell>
          <cell r="F73">
            <v>0.16802297750119674</v>
          </cell>
          <cell r="G73">
            <v>72</v>
          </cell>
          <cell r="H73">
            <v>4105910</v>
          </cell>
        </row>
        <row r="74">
          <cell r="B74">
            <v>2102</v>
          </cell>
          <cell r="C74" t="str">
            <v xml:space="preserve">Sweet Home SD 55                                            </v>
          </cell>
          <cell r="D74">
            <v>2658</v>
          </cell>
          <cell r="E74">
            <v>445</v>
          </cell>
          <cell r="F74">
            <v>0.16741911211437172</v>
          </cell>
          <cell r="G74">
            <v>73</v>
          </cell>
          <cell r="H74">
            <v>4111970</v>
          </cell>
        </row>
        <row r="75">
          <cell r="B75">
            <v>2050</v>
          </cell>
          <cell r="C75" t="str">
            <v xml:space="preserve">Culver SD 4                                                 </v>
          </cell>
          <cell r="D75">
            <v>682</v>
          </cell>
          <cell r="E75">
            <v>114</v>
          </cell>
          <cell r="F75">
            <v>0.16715542521994134</v>
          </cell>
          <cell r="G75">
            <v>74</v>
          </cell>
          <cell r="H75">
            <v>4103840</v>
          </cell>
        </row>
        <row r="76">
          <cell r="B76">
            <v>2039</v>
          </cell>
          <cell r="C76" t="str">
            <v xml:space="preserve">Phoenix-Talent SD 4                                         </v>
          </cell>
          <cell r="D76">
            <v>3528</v>
          </cell>
          <cell r="E76">
            <v>588</v>
          </cell>
          <cell r="F76">
            <v>0.16666666666666666</v>
          </cell>
          <cell r="G76">
            <v>75</v>
          </cell>
          <cell r="H76">
            <v>4109630</v>
          </cell>
        </row>
        <row r="77">
          <cell r="B77">
            <v>2010</v>
          </cell>
          <cell r="C77" t="str">
            <v xml:space="preserve">Monument SD 8                                               </v>
          </cell>
          <cell r="D77">
            <v>67</v>
          </cell>
          <cell r="E77">
            <v>11</v>
          </cell>
          <cell r="F77">
            <v>0.16417910447761194</v>
          </cell>
          <cell r="G77">
            <v>76</v>
          </cell>
          <cell r="H77">
            <v>4108460</v>
          </cell>
        </row>
        <row r="78">
          <cell r="B78">
            <v>2048</v>
          </cell>
          <cell r="C78" t="str">
            <v xml:space="preserve">Medford SD 549C                                             </v>
          </cell>
          <cell r="D78">
            <v>14691</v>
          </cell>
          <cell r="E78">
            <v>2398</v>
          </cell>
          <cell r="F78">
            <v>0.16322918793819347</v>
          </cell>
          <cell r="G78">
            <v>77</v>
          </cell>
          <cell r="H78">
            <v>4108040</v>
          </cell>
        </row>
        <row r="79">
          <cell r="B79">
            <v>1997</v>
          </cell>
          <cell r="C79" t="str">
            <v xml:space="preserve">Yoncalla SD 32                                              </v>
          </cell>
          <cell r="D79">
            <v>380</v>
          </cell>
          <cell r="E79">
            <v>62</v>
          </cell>
          <cell r="F79">
            <v>0.16315789473684211</v>
          </cell>
          <cell r="G79">
            <v>78</v>
          </cell>
          <cell r="H79">
            <v>4113650</v>
          </cell>
        </row>
        <row r="80">
          <cell r="B80">
            <v>2212</v>
          </cell>
          <cell r="C80" t="str">
            <v xml:space="preserve">La Grande SD 1                                              </v>
          </cell>
          <cell r="D80">
            <v>2740</v>
          </cell>
          <cell r="E80">
            <v>442</v>
          </cell>
          <cell r="F80">
            <v>0.16131386861313868</v>
          </cell>
          <cell r="G80">
            <v>79</v>
          </cell>
          <cell r="H80">
            <v>4107200</v>
          </cell>
        </row>
        <row r="81">
          <cell r="B81">
            <v>2221</v>
          </cell>
          <cell r="C81" t="str">
            <v xml:space="preserve">Enterprise SD 21                                            </v>
          </cell>
          <cell r="D81">
            <v>461</v>
          </cell>
          <cell r="E81">
            <v>74</v>
          </cell>
          <cell r="F81">
            <v>0.16052060737527116</v>
          </cell>
          <cell r="G81">
            <v>80</v>
          </cell>
          <cell r="H81">
            <v>4105080</v>
          </cell>
        </row>
        <row r="82">
          <cell r="B82">
            <v>1966</v>
          </cell>
          <cell r="C82" t="str">
            <v xml:space="preserve">North Bend SD 13                                            </v>
          </cell>
          <cell r="D82">
            <v>2184</v>
          </cell>
          <cell r="E82">
            <v>345</v>
          </cell>
          <cell r="F82">
            <v>0.15796703296703296</v>
          </cell>
          <cell r="G82">
            <v>81</v>
          </cell>
          <cell r="H82">
            <v>4108820</v>
          </cell>
        </row>
        <row r="83">
          <cell r="B83">
            <v>2229</v>
          </cell>
          <cell r="C83" t="str">
            <v xml:space="preserve">Dufur SD 29                                                 </v>
          </cell>
          <cell r="D83">
            <v>304</v>
          </cell>
          <cell r="E83">
            <v>48</v>
          </cell>
          <cell r="F83">
            <v>0.15789473684210525</v>
          </cell>
          <cell r="G83">
            <v>82</v>
          </cell>
          <cell r="H83">
            <v>4104410</v>
          </cell>
        </row>
        <row r="84">
          <cell r="B84">
            <v>2008</v>
          </cell>
          <cell r="C84" t="str">
            <v xml:space="preserve">John Day SD 3                                               </v>
          </cell>
          <cell r="D84">
            <v>628</v>
          </cell>
          <cell r="E84">
            <v>99</v>
          </cell>
          <cell r="F84">
            <v>0.15764331210191082</v>
          </cell>
          <cell r="G84">
            <v>83</v>
          </cell>
          <cell r="H84">
            <v>4106780</v>
          </cell>
        </row>
        <row r="85">
          <cell r="B85">
            <v>1899</v>
          </cell>
          <cell r="C85" t="str">
            <v xml:space="preserve">Alsea SD 7J                                                 </v>
          </cell>
          <cell r="D85">
            <v>159</v>
          </cell>
          <cell r="E85">
            <v>25</v>
          </cell>
          <cell r="F85">
            <v>0.15723270440251572</v>
          </cell>
          <cell r="G85">
            <v>84</v>
          </cell>
          <cell r="H85">
            <v>4101200</v>
          </cell>
        </row>
        <row r="86">
          <cell r="B86">
            <v>2206</v>
          </cell>
          <cell r="C86" t="str">
            <v xml:space="preserve">Hermiston SD 8                                              </v>
          </cell>
          <cell r="D86">
            <v>5347</v>
          </cell>
          <cell r="E86">
            <v>839</v>
          </cell>
          <cell r="F86">
            <v>0.15691041705629324</v>
          </cell>
          <cell r="G86">
            <v>85</v>
          </cell>
          <cell r="H86">
            <v>4106300</v>
          </cell>
        </row>
        <row r="87">
          <cell r="B87">
            <v>2101</v>
          </cell>
          <cell r="C87" t="str">
            <v xml:space="preserve">Lebanon Community SD 9                                      </v>
          </cell>
          <cell r="D87">
            <v>5034</v>
          </cell>
          <cell r="E87">
            <v>789</v>
          </cell>
          <cell r="F87">
            <v>0.15673420738974969</v>
          </cell>
          <cell r="G87">
            <v>86</v>
          </cell>
          <cell r="H87">
            <v>4107380</v>
          </cell>
        </row>
        <row r="88">
          <cell r="B88">
            <v>1970</v>
          </cell>
          <cell r="C88" t="str">
            <v xml:space="preserve">Crook County SD                                             </v>
          </cell>
          <cell r="D88">
            <v>3468</v>
          </cell>
          <cell r="E88">
            <v>543</v>
          </cell>
          <cell r="F88">
            <v>0.15657439446366783</v>
          </cell>
          <cell r="G88">
            <v>87</v>
          </cell>
          <cell r="H88">
            <v>4103720</v>
          </cell>
        </row>
        <row r="89">
          <cell r="B89">
            <v>2003</v>
          </cell>
          <cell r="C89" t="str">
            <v xml:space="preserve">Sutherlin SD 130                                            </v>
          </cell>
          <cell r="D89">
            <v>1429</v>
          </cell>
          <cell r="E89">
            <v>220</v>
          </cell>
          <cell r="F89">
            <v>0.15395381385584325</v>
          </cell>
          <cell r="G89">
            <v>88</v>
          </cell>
          <cell r="H89">
            <v>4111940</v>
          </cell>
        </row>
        <row r="90">
          <cell r="B90">
            <v>2255</v>
          </cell>
          <cell r="C90" t="str">
            <v xml:space="preserve">Willamina SD 30J                                            </v>
          </cell>
          <cell r="D90">
            <v>1154</v>
          </cell>
          <cell r="E90">
            <v>176</v>
          </cell>
          <cell r="F90">
            <v>0.15251299826689774</v>
          </cell>
          <cell r="G90">
            <v>89</v>
          </cell>
          <cell r="H90">
            <v>4113350</v>
          </cell>
        </row>
        <row r="91">
          <cell r="B91">
            <v>2061</v>
          </cell>
          <cell r="C91" t="str">
            <v xml:space="preserve">North Lake SD 14                                            </v>
          </cell>
          <cell r="D91">
            <v>315</v>
          </cell>
          <cell r="E91">
            <v>48</v>
          </cell>
          <cell r="F91">
            <v>0.15238095238095239</v>
          </cell>
          <cell r="G91">
            <v>90</v>
          </cell>
          <cell r="H91">
            <v>4111400</v>
          </cell>
        </row>
        <row r="92">
          <cell r="B92">
            <v>1945</v>
          </cell>
          <cell r="C92" t="str">
            <v xml:space="preserve">Clatskanie SD 6J                                            </v>
          </cell>
          <cell r="D92">
            <v>822</v>
          </cell>
          <cell r="E92">
            <v>125</v>
          </cell>
          <cell r="F92">
            <v>0.15206812652068127</v>
          </cell>
          <cell r="G92">
            <v>91</v>
          </cell>
          <cell r="H92">
            <v>4103260</v>
          </cell>
        </row>
        <row r="93">
          <cell r="B93">
            <v>4131</v>
          </cell>
          <cell r="C93" t="str">
            <v xml:space="preserve">North Wasco County SD 21                                    </v>
          </cell>
          <cell r="D93">
            <v>3449</v>
          </cell>
          <cell r="E93">
            <v>524</v>
          </cell>
          <cell r="F93">
            <v>0.151928095100029</v>
          </cell>
          <cell r="G93">
            <v>92</v>
          </cell>
          <cell r="H93">
            <v>4100048</v>
          </cell>
        </row>
        <row r="94">
          <cell r="B94">
            <v>1998</v>
          </cell>
          <cell r="C94" t="str">
            <v xml:space="preserve">Elkton SD 34                                                </v>
          </cell>
          <cell r="D94">
            <v>166</v>
          </cell>
          <cell r="E94">
            <v>25</v>
          </cell>
          <cell r="F94">
            <v>0.15060240963855423</v>
          </cell>
          <cell r="G94">
            <v>93</v>
          </cell>
          <cell r="H94">
            <v>4104620</v>
          </cell>
        </row>
        <row r="95">
          <cell r="B95">
            <v>1995</v>
          </cell>
          <cell r="C95" t="str">
            <v xml:space="preserve">Camas Valley SD 21J                                         </v>
          </cell>
          <cell r="D95">
            <v>156</v>
          </cell>
          <cell r="E95">
            <v>23</v>
          </cell>
          <cell r="F95">
            <v>0.14743589743589744</v>
          </cell>
          <cell r="G95">
            <v>94</v>
          </cell>
          <cell r="H95">
            <v>4102610</v>
          </cell>
        </row>
        <row r="96">
          <cell r="B96">
            <v>2088</v>
          </cell>
          <cell r="C96" t="str">
            <v xml:space="preserve">Bethel SD 52                                                </v>
          </cell>
          <cell r="D96">
            <v>6680</v>
          </cell>
          <cell r="E96">
            <v>978</v>
          </cell>
          <cell r="F96">
            <v>0.14640718562874253</v>
          </cell>
          <cell r="G96">
            <v>95</v>
          </cell>
          <cell r="H96">
            <v>4102040</v>
          </cell>
        </row>
        <row r="97">
          <cell r="B97">
            <v>2181</v>
          </cell>
          <cell r="C97" t="str">
            <v xml:space="preserve">Parkrose SD 3                                               </v>
          </cell>
          <cell r="D97">
            <v>4334</v>
          </cell>
          <cell r="E97">
            <v>633</v>
          </cell>
          <cell r="F97">
            <v>0.14605445316105214</v>
          </cell>
          <cell r="G97">
            <v>96</v>
          </cell>
          <cell r="H97">
            <v>4109480</v>
          </cell>
        </row>
        <row r="98">
          <cell r="B98">
            <v>2216</v>
          </cell>
          <cell r="C98" t="str">
            <v xml:space="preserve">Cove SD 15                                                  </v>
          </cell>
          <cell r="D98">
            <v>310</v>
          </cell>
          <cell r="E98">
            <v>45</v>
          </cell>
          <cell r="F98">
            <v>0.14516129032258066</v>
          </cell>
          <cell r="G98">
            <v>97</v>
          </cell>
          <cell r="H98">
            <v>4103540</v>
          </cell>
        </row>
        <row r="99">
          <cell r="B99">
            <v>2197</v>
          </cell>
          <cell r="C99" t="str">
            <v xml:space="preserve">Tillamook SD 9                                              </v>
          </cell>
          <cell r="D99">
            <v>2288</v>
          </cell>
          <cell r="E99">
            <v>331</v>
          </cell>
          <cell r="F99">
            <v>0.14466783216783216</v>
          </cell>
          <cell r="G99">
            <v>98</v>
          </cell>
          <cell r="H99">
            <v>4112320</v>
          </cell>
        </row>
        <row r="100">
          <cell r="B100">
            <v>1947</v>
          </cell>
          <cell r="C100" t="str">
            <v xml:space="preserve">Vernonia SD 47J                                             </v>
          </cell>
          <cell r="D100">
            <v>646</v>
          </cell>
          <cell r="E100">
            <v>93</v>
          </cell>
          <cell r="F100">
            <v>0.14396284829721362</v>
          </cell>
          <cell r="G100">
            <v>99</v>
          </cell>
          <cell r="H100">
            <v>4112930</v>
          </cell>
        </row>
        <row r="101">
          <cell r="B101">
            <v>2042</v>
          </cell>
          <cell r="C101" t="str">
            <v xml:space="preserve">Central Point SD 6                                          </v>
          </cell>
          <cell r="D101">
            <v>5090</v>
          </cell>
          <cell r="E101">
            <v>732</v>
          </cell>
          <cell r="F101">
            <v>0.143811394891945</v>
          </cell>
          <cell r="G101">
            <v>100</v>
          </cell>
          <cell r="H101">
            <v>4102940</v>
          </cell>
        </row>
        <row r="102">
          <cell r="B102">
            <v>2147</v>
          </cell>
          <cell r="C102" t="str">
            <v xml:space="preserve">Morrow SD 1                                                 </v>
          </cell>
          <cell r="D102">
            <v>2215</v>
          </cell>
          <cell r="E102">
            <v>317</v>
          </cell>
          <cell r="F102">
            <v>0.14311512415349886</v>
          </cell>
          <cell r="G102">
            <v>101</v>
          </cell>
          <cell r="H102">
            <v>4108520</v>
          </cell>
        </row>
        <row r="103">
          <cell r="B103">
            <v>2199</v>
          </cell>
          <cell r="C103" t="str">
            <v xml:space="preserve">Nestucca Valley SD 101J                                     </v>
          </cell>
          <cell r="D103">
            <v>637</v>
          </cell>
          <cell r="E103">
            <v>91</v>
          </cell>
          <cell r="F103">
            <v>0.14285714285714285</v>
          </cell>
          <cell r="G103">
            <v>102</v>
          </cell>
          <cell r="H103">
            <v>4108700</v>
          </cell>
        </row>
        <row r="104">
          <cell r="B104">
            <v>2063</v>
          </cell>
          <cell r="C104" t="str">
            <v xml:space="preserve">Adel SD 21                                                  </v>
          </cell>
          <cell r="D104">
            <v>14</v>
          </cell>
          <cell r="E104">
            <v>2</v>
          </cell>
          <cell r="F104">
            <v>0.14285714285714285</v>
          </cell>
          <cell r="G104">
            <v>103</v>
          </cell>
          <cell r="H104">
            <v>4100990</v>
          </cell>
        </row>
        <row r="105">
          <cell r="B105">
            <v>2014</v>
          </cell>
          <cell r="C105" t="str">
            <v xml:space="preserve">Harney County SD 3                                          </v>
          </cell>
          <cell r="D105">
            <v>853</v>
          </cell>
          <cell r="E105">
            <v>121</v>
          </cell>
          <cell r="F105">
            <v>0.141852286049238</v>
          </cell>
          <cell r="G105">
            <v>104</v>
          </cell>
          <cell r="H105">
            <v>4102490</v>
          </cell>
        </row>
        <row r="106">
          <cell r="B106">
            <v>2207</v>
          </cell>
          <cell r="C106" t="str">
            <v xml:space="preserve">Pendleton SD 16                                             </v>
          </cell>
          <cell r="D106">
            <v>3625</v>
          </cell>
          <cell r="E106">
            <v>514</v>
          </cell>
          <cell r="F106">
            <v>0.14179310344827586</v>
          </cell>
          <cell r="G106">
            <v>105</v>
          </cell>
          <cell r="H106">
            <v>4109510</v>
          </cell>
        </row>
        <row r="107">
          <cell r="B107">
            <v>2198</v>
          </cell>
          <cell r="C107" t="str">
            <v xml:space="preserve">Neah-Kah-Nie SD 56                                          </v>
          </cell>
          <cell r="D107">
            <v>896</v>
          </cell>
          <cell r="E107">
            <v>127</v>
          </cell>
          <cell r="F107">
            <v>0.14174107142857142</v>
          </cell>
          <cell r="G107">
            <v>106</v>
          </cell>
          <cell r="H107">
            <v>4108650</v>
          </cell>
        </row>
        <row r="108">
          <cell r="B108">
            <v>2002</v>
          </cell>
          <cell r="C108" t="str">
            <v xml:space="preserve">Winston-Dillard SD 116                                      </v>
          </cell>
          <cell r="D108">
            <v>1574</v>
          </cell>
          <cell r="E108">
            <v>222</v>
          </cell>
          <cell r="F108">
            <v>0.14104193138500634</v>
          </cell>
          <cell r="G108">
            <v>107</v>
          </cell>
          <cell r="H108">
            <v>4113490</v>
          </cell>
        </row>
        <row r="109">
          <cell r="B109">
            <v>2139</v>
          </cell>
          <cell r="C109" t="str">
            <v xml:space="preserve">Cascade SD 5                                                </v>
          </cell>
          <cell r="D109">
            <v>2635</v>
          </cell>
          <cell r="E109">
            <v>371</v>
          </cell>
          <cell r="F109">
            <v>0.14079696394686908</v>
          </cell>
          <cell r="G109">
            <v>108</v>
          </cell>
          <cell r="H109">
            <v>4102780</v>
          </cell>
        </row>
        <row r="110">
          <cell r="B110">
            <v>1933</v>
          </cell>
          <cell r="C110" t="str">
            <v xml:space="preserve">Astoria SD 1                                                </v>
          </cell>
          <cell r="D110">
            <v>2046</v>
          </cell>
          <cell r="E110">
            <v>287</v>
          </cell>
          <cell r="F110">
            <v>0.14027370478983381</v>
          </cell>
          <cell r="G110">
            <v>109</v>
          </cell>
          <cell r="H110">
            <v>4101620</v>
          </cell>
        </row>
        <row r="111">
          <cell r="B111">
            <v>2105</v>
          </cell>
          <cell r="C111" t="str">
            <v xml:space="preserve">Central Linn SD 552                                         </v>
          </cell>
          <cell r="D111">
            <v>1050</v>
          </cell>
          <cell r="E111">
            <v>147</v>
          </cell>
          <cell r="F111">
            <v>0.14000000000000001</v>
          </cell>
          <cell r="G111">
            <v>110</v>
          </cell>
          <cell r="H111">
            <v>4102910</v>
          </cell>
        </row>
        <row r="112">
          <cell r="B112">
            <v>2217</v>
          </cell>
          <cell r="C112" t="str">
            <v xml:space="preserve">Elgin SD 23                                                 </v>
          </cell>
          <cell r="D112">
            <v>452</v>
          </cell>
          <cell r="E112">
            <v>63</v>
          </cell>
          <cell r="F112">
            <v>0.13938053097345132</v>
          </cell>
          <cell r="G112">
            <v>111</v>
          </cell>
          <cell r="H112">
            <v>4104590</v>
          </cell>
        </row>
        <row r="113">
          <cell r="B113">
            <v>2085</v>
          </cell>
          <cell r="C113" t="str">
            <v xml:space="preserve">Mapleton SD 32                                              </v>
          </cell>
          <cell r="D113">
            <v>188</v>
          </cell>
          <cell r="E113">
            <v>26</v>
          </cell>
          <cell r="F113">
            <v>0.13829787234042554</v>
          </cell>
          <cell r="G113">
            <v>112</v>
          </cell>
          <cell r="H113">
            <v>4107710</v>
          </cell>
        </row>
        <row r="114">
          <cell r="B114">
            <v>2047</v>
          </cell>
          <cell r="C114" t="str">
            <v xml:space="preserve">Pinehurst SD 94                                             </v>
          </cell>
          <cell r="D114">
            <v>29</v>
          </cell>
          <cell r="E114">
            <v>4</v>
          </cell>
          <cell r="F114">
            <v>0.13793103448275862</v>
          </cell>
          <cell r="G114">
            <v>113</v>
          </cell>
          <cell r="H114">
            <v>4109750</v>
          </cell>
        </row>
        <row r="115">
          <cell r="B115">
            <v>2083</v>
          </cell>
          <cell r="C115" t="str">
            <v xml:space="preserve">Springfield SD 19                                           </v>
          </cell>
          <cell r="D115">
            <v>12078</v>
          </cell>
          <cell r="E115">
            <v>1636</v>
          </cell>
          <cell r="F115">
            <v>0.13545288955125021</v>
          </cell>
          <cell r="G115">
            <v>114</v>
          </cell>
          <cell r="H115">
            <v>4111670</v>
          </cell>
        </row>
        <row r="116">
          <cell r="B116">
            <v>1935</v>
          </cell>
          <cell r="C116" t="str">
            <v xml:space="preserve">Seaside SD 10                                               </v>
          </cell>
          <cell r="D116">
            <v>1609</v>
          </cell>
          <cell r="E116">
            <v>217</v>
          </cell>
          <cell r="F116">
            <v>0.1348663766314481</v>
          </cell>
          <cell r="G116">
            <v>115</v>
          </cell>
          <cell r="H116">
            <v>4111100</v>
          </cell>
        </row>
        <row r="117">
          <cell r="B117">
            <v>2087</v>
          </cell>
          <cell r="C117" t="str">
            <v xml:space="preserve">South Lane SD 45J3                                          </v>
          </cell>
          <cell r="D117">
            <v>3034</v>
          </cell>
          <cell r="E117">
            <v>409</v>
          </cell>
          <cell r="F117">
            <v>0.13480553724456162</v>
          </cell>
          <cell r="G117">
            <v>116</v>
          </cell>
          <cell r="H117">
            <v>4111580</v>
          </cell>
        </row>
        <row r="118">
          <cell r="B118">
            <v>2191</v>
          </cell>
          <cell r="C118" t="str">
            <v xml:space="preserve">Central SD 13J                                              </v>
          </cell>
          <cell r="D118">
            <v>3833</v>
          </cell>
          <cell r="E118">
            <v>512</v>
          </cell>
          <cell r="F118">
            <v>0.13357683276806678</v>
          </cell>
          <cell r="G118">
            <v>117</v>
          </cell>
          <cell r="H118">
            <v>4102840</v>
          </cell>
        </row>
        <row r="119">
          <cell r="B119">
            <v>2017</v>
          </cell>
          <cell r="C119" t="str">
            <v xml:space="preserve">Diamond SD 7                                                </v>
          </cell>
          <cell r="D119">
            <v>15</v>
          </cell>
          <cell r="E119">
            <v>2</v>
          </cell>
          <cell r="F119">
            <v>0.13333333333333333</v>
          </cell>
          <cell r="G119">
            <v>118</v>
          </cell>
          <cell r="H119">
            <v>4104170</v>
          </cell>
        </row>
        <row r="120">
          <cell r="B120">
            <v>2142</v>
          </cell>
          <cell r="C120" t="str">
            <v xml:space="preserve">Salem-Keizer SD 24J                                         </v>
          </cell>
          <cell r="D120">
            <v>46778</v>
          </cell>
          <cell r="E120">
            <v>6205</v>
          </cell>
          <cell r="F120">
            <v>0.13264782590106461</v>
          </cell>
          <cell r="G120">
            <v>119</v>
          </cell>
          <cell r="H120">
            <v>4110820</v>
          </cell>
        </row>
        <row r="121">
          <cell r="B121">
            <v>2257</v>
          </cell>
          <cell r="C121" t="str">
            <v xml:space="preserve">Sheridan SD 48J                                             </v>
          </cell>
          <cell r="D121">
            <v>1060</v>
          </cell>
          <cell r="E121">
            <v>140</v>
          </cell>
          <cell r="F121">
            <v>0.13207547169811321</v>
          </cell>
          <cell r="G121">
            <v>120</v>
          </cell>
          <cell r="H121">
            <v>4111220</v>
          </cell>
        </row>
        <row r="122">
          <cell r="B122">
            <v>1991</v>
          </cell>
          <cell r="C122" t="str">
            <v xml:space="preserve">Douglas County SD 4                                         </v>
          </cell>
          <cell r="D122">
            <v>6866</v>
          </cell>
          <cell r="E122">
            <v>895</v>
          </cell>
          <cell r="F122">
            <v>0.13035246140401982</v>
          </cell>
          <cell r="G122">
            <v>121</v>
          </cell>
          <cell r="H122">
            <v>4110710</v>
          </cell>
        </row>
        <row r="123">
          <cell r="B123">
            <v>1972</v>
          </cell>
          <cell r="C123" t="str">
            <v xml:space="preserve">Central Curry SD 1                                          </v>
          </cell>
          <cell r="D123">
            <v>532</v>
          </cell>
          <cell r="E123">
            <v>68</v>
          </cell>
          <cell r="F123">
            <v>0.12781954887218044</v>
          </cell>
          <cell r="G123">
            <v>122</v>
          </cell>
          <cell r="H123">
            <v>4105760</v>
          </cell>
        </row>
        <row r="124">
          <cell r="B124">
            <v>1931</v>
          </cell>
          <cell r="C124" t="str">
            <v xml:space="preserve">Gladstone SD 115                                            </v>
          </cell>
          <cell r="D124">
            <v>1925</v>
          </cell>
          <cell r="E124">
            <v>242</v>
          </cell>
          <cell r="F124">
            <v>0.12571428571428572</v>
          </cell>
          <cell r="G124">
            <v>123</v>
          </cell>
          <cell r="H124">
            <v>4105610</v>
          </cell>
        </row>
        <row r="125">
          <cell r="B125">
            <v>1896</v>
          </cell>
          <cell r="C125" t="str">
            <v xml:space="preserve">Burnt River SD 30J                                          </v>
          </cell>
          <cell r="D125">
            <v>40</v>
          </cell>
          <cell r="E125">
            <v>5</v>
          </cell>
          <cell r="F125">
            <v>0.125</v>
          </cell>
          <cell r="G125">
            <v>124</v>
          </cell>
          <cell r="H125">
            <v>4101740</v>
          </cell>
        </row>
        <row r="126">
          <cell r="B126">
            <v>2252</v>
          </cell>
          <cell r="C126" t="str">
            <v xml:space="preserve">Amity SD 4J                                                 </v>
          </cell>
          <cell r="D126">
            <v>821</v>
          </cell>
          <cell r="E126">
            <v>102</v>
          </cell>
          <cell r="F126">
            <v>0.12423873325213154</v>
          </cell>
          <cell r="G126">
            <v>125</v>
          </cell>
          <cell r="H126">
            <v>4101230</v>
          </cell>
        </row>
        <row r="127">
          <cell r="B127">
            <v>2100</v>
          </cell>
          <cell r="C127" t="str">
            <v xml:space="preserve">Greater Albany Public SD 8J                                 </v>
          </cell>
          <cell r="D127">
            <v>10983</v>
          </cell>
          <cell r="E127">
            <v>1363</v>
          </cell>
          <cell r="F127">
            <v>0.12410088318310115</v>
          </cell>
          <cell r="G127">
            <v>126</v>
          </cell>
          <cell r="H127">
            <v>4101120</v>
          </cell>
        </row>
        <row r="128">
          <cell r="B128">
            <v>2090</v>
          </cell>
          <cell r="C128" t="str">
            <v xml:space="preserve">McKenzie SD 68                                              </v>
          </cell>
          <cell r="D128">
            <v>274</v>
          </cell>
          <cell r="E128">
            <v>34</v>
          </cell>
          <cell r="F128">
            <v>0.12408759124087591</v>
          </cell>
          <cell r="G128">
            <v>127</v>
          </cell>
          <cell r="H128">
            <v>4107980</v>
          </cell>
        </row>
        <row r="129">
          <cell r="B129">
            <v>1936</v>
          </cell>
          <cell r="C129" t="str">
            <v xml:space="preserve">Warrenton-Hammond SD 30                                     </v>
          </cell>
          <cell r="D129">
            <v>1008</v>
          </cell>
          <cell r="E129">
            <v>122</v>
          </cell>
          <cell r="F129">
            <v>0.12103174603174603</v>
          </cell>
          <cell r="G129">
            <v>128</v>
          </cell>
          <cell r="H129">
            <v>4113080</v>
          </cell>
        </row>
        <row r="130">
          <cell r="B130">
            <v>2104</v>
          </cell>
          <cell r="C130" t="str">
            <v xml:space="preserve">Santiam Canyon SD 129J                                      </v>
          </cell>
          <cell r="D130">
            <v>713</v>
          </cell>
          <cell r="E130">
            <v>86</v>
          </cell>
          <cell r="F130">
            <v>0.12061711079943899</v>
          </cell>
          <cell r="G130">
            <v>129</v>
          </cell>
          <cell r="H130">
            <v>4108100</v>
          </cell>
        </row>
        <row r="131">
          <cell r="B131">
            <v>1946</v>
          </cell>
          <cell r="C131" t="str">
            <v xml:space="preserve">Rainier SD 13                                               </v>
          </cell>
          <cell r="D131">
            <v>1147</v>
          </cell>
          <cell r="E131">
            <v>138</v>
          </cell>
          <cell r="F131">
            <v>0.12031386224934612</v>
          </cell>
          <cell r="G131">
            <v>130</v>
          </cell>
          <cell r="H131">
            <v>4103265</v>
          </cell>
        </row>
        <row r="132">
          <cell r="B132">
            <v>2219</v>
          </cell>
          <cell r="C132" t="str">
            <v xml:space="preserve">Joseph SD 6                                                 </v>
          </cell>
          <cell r="D132">
            <v>254</v>
          </cell>
          <cell r="E132">
            <v>30</v>
          </cell>
          <cell r="F132">
            <v>0.11811023622047244</v>
          </cell>
          <cell r="G132">
            <v>131</v>
          </cell>
          <cell r="H132">
            <v>4106870</v>
          </cell>
        </row>
        <row r="133">
          <cell r="B133">
            <v>2183</v>
          </cell>
          <cell r="C133" t="str">
            <v xml:space="preserve">Gresham-Barlow SD 10J                                       </v>
          </cell>
          <cell r="D133">
            <v>14383</v>
          </cell>
          <cell r="E133">
            <v>1689</v>
          </cell>
          <cell r="F133">
            <v>0.11743029965932003</v>
          </cell>
          <cell r="G133">
            <v>132</v>
          </cell>
          <cell r="H133">
            <v>4106000</v>
          </cell>
        </row>
        <row r="134">
          <cell r="B134">
            <v>1901</v>
          </cell>
          <cell r="C134" t="str">
            <v xml:space="preserve">Corvallis SD 509J                                           </v>
          </cell>
          <cell r="D134">
            <v>7492</v>
          </cell>
          <cell r="E134">
            <v>876</v>
          </cell>
          <cell r="F134">
            <v>0.11692471970101441</v>
          </cell>
          <cell r="G134">
            <v>133</v>
          </cell>
          <cell r="H134">
            <v>4103480</v>
          </cell>
        </row>
        <row r="135">
          <cell r="B135">
            <v>2202</v>
          </cell>
          <cell r="C135" t="str">
            <v xml:space="preserve">Pilot Rock SD 2                                             </v>
          </cell>
          <cell r="D135">
            <v>369</v>
          </cell>
          <cell r="E135">
            <v>43</v>
          </cell>
          <cell r="F135">
            <v>0.11653116531165311</v>
          </cell>
          <cell r="G135">
            <v>134</v>
          </cell>
          <cell r="H135">
            <v>4109660</v>
          </cell>
        </row>
        <row r="136">
          <cell r="B136">
            <v>2103</v>
          </cell>
          <cell r="C136" t="str">
            <v xml:space="preserve">Scio SD 95                                                  </v>
          </cell>
          <cell r="D136">
            <v>767</v>
          </cell>
          <cell r="E136">
            <v>89</v>
          </cell>
          <cell r="F136">
            <v>0.11603650586701435</v>
          </cell>
          <cell r="G136">
            <v>135</v>
          </cell>
          <cell r="H136">
            <v>4111040</v>
          </cell>
        </row>
        <row r="137">
          <cell r="B137">
            <v>2091</v>
          </cell>
          <cell r="C137" t="str">
            <v xml:space="preserve">Junction City SD 69                                         </v>
          </cell>
          <cell r="D137">
            <v>2024</v>
          </cell>
          <cell r="E137">
            <v>234</v>
          </cell>
          <cell r="F137">
            <v>0.11561264822134387</v>
          </cell>
          <cell r="G137">
            <v>136</v>
          </cell>
          <cell r="H137">
            <v>4106930</v>
          </cell>
        </row>
        <row r="138">
          <cell r="B138">
            <v>2256</v>
          </cell>
          <cell r="C138" t="str">
            <v xml:space="preserve">McMinnville SD 40                                           </v>
          </cell>
          <cell r="D138">
            <v>6971</v>
          </cell>
          <cell r="E138">
            <v>784</v>
          </cell>
          <cell r="F138">
            <v>0.11246593028259934</v>
          </cell>
          <cell r="G138">
            <v>137</v>
          </cell>
          <cell r="H138">
            <v>4108010</v>
          </cell>
        </row>
        <row r="139">
          <cell r="B139">
            <v>2241</v>
          </cell>
          <cell r="C139" t="str">
            <v xml:space="preserve">Forest Grove SD 15                                          </v>
          </cell>
          <cell r="D139">
            <v>7124</v>
          </cell>
          <cell r="E139">
            <v>800</v>
          </cell>
          <cell r="F139">
            <v>0.11229646266142616</v>
          </cell>
          <cell r="G139">
            <v>138</v>
          </cell>
          <cell r="H139">
            <v>4105160</v>
          </cell>
        </row>
        <row r="140">
          <cell r="B140">
            <v>2024</v>
          </cell>
          <cell r="C140" t="str">
            <v xml:space="preserve">Hood River County SD                                        </v>
          </cell>
          <cell r="D140">
            <v>4074</v>
          </cell>
          <cell r="E140">
            <v>456</v>
          </cell>
          <cell r="F140">
            <v>0.11192930780559647</v>
          </cell>
          <cell r="G140">
            <v>139</v>
          </cell>
          <cell r="H140">
            <v>4106510</v>
          </cell>
        </row>
        <row r="141">
          <cell r="B141">
            <v>2086</v>
          </cell>
          <cell r="C141" t="str">
            <v xml:space="preserve">Creswell SD 40                                              </v>
          </cell>
          <cell r="D141">
            <v>1564</v>
          </cell>
          <cell r="E141">
            <v>174</v>
          </cell>
          <cell r="F141">
            <v>0.11125319693094629</v>
          </cell>
          <cell r="G141">
            <v>140</v>
          </cell>
          <cell r="H141">
            <v>4103690</v>
          </cell>
        </row>
        <row r="142">
          <cell r="B142">
            <v>2084</v>
          </cell>
          <cell r="C142" t="str">
            <v xml:space="preserve">Fern Ridge SD 28J                                           </v>
          </cell>
          <cell r="D142">
            <v>1916</v>
          </cell>
          <cell r="E142">
            <v>213</v>
          </cell>
          <cell r="F142">
            <v>0.11116910229645094</v>
          </cell>
          <cell r="G142">
            <v>141</v>
          </cell>
          <cell r="H142">
            <v>4104950</v>
          </cell>
        </row>
        <row r="143">
          <cell r="B143">
            <v>2081</v>
          </cell>
          <cell r="C143" t="str">
            <v xml:space="preserve">Pleasant Hill SD 1                                          </v>
          </cell>
          <cell r="D143">
            <v>981</v>
          </cell>
          <cell r="E143">
            <v>109</v>
          </cell>
          <cell r="F143">
            <v>0.1111111111111111</v>
          </cell>
          <cell r="G143">
            <v>142</v>
          </cell>
          <cell r="H143">
            <v>4109870</v>
          </cell>
        </row>
        <row r="144">
          <cell r="B144">
            <v>1977</v>
          </cell>
          <cell r="C144" t="str">
            <v xml:space="preserve">Redmond SD 2J                                               </v>
          </cell>
          <cell r="D144">
            <v>8781</v>
          </cell>
          <cell r="E144">
            <v>974</v>
          </cell>
          <cell r="F144">
            <v>0.1109213073681813</v>
          </cell>
          <cell r="G144">
            <v>143</v>
          </cell>
          <cell r="H144">
            <v>4110350</v>
          </cell>
        </row>
        <row r="145">
          <cell r="B145">
            <v>2082</v>
          </cell>
          <cell r="C145" t="str">
            <v xml:space="preserve">Eugene SD 4J                                                </v>
          </cell>
          <cell r="D145">
            <v>19164</v>
          </cell>
          <cell r="E145">
            <v>2083</v>
          </cell>
          <cell r="F145">
            <v>0.10869338342725944</v>
          </cell>
          <cell r="G145">
            <v>144</v>
          </cell>
          <cell r="H145">
            <v>4104740</v>
          </cell>
        </row>
        <row r="146">
          <cell r="B146">
            <v>2203</v>
          </cell>
          <cell r="C146" t="str">
            <v xml:space="preserve">Echo SD 5                                                   </v>
          </cell>
          <cell r="D146">
            <v>221</v>
          </cell>
          <cell r="E146">
            <v>24</v>
          </cell>
          <cell r="F146">
            <v>0.10859728506787331</v>
          </cell>
          <cell r="G146">
            <v>145</v>
          </cell>
          <cell r="H146">
            <v>4104530</v>
          </cell>
        </row>
        <row r="147">
          <cell r="B147">
            <v>1976</v>
          </cell>
          <cell r="C147" t="str">
            <v xml:space="preserve">Bend-LaPine Administrative SD 1                             </v>
          </cell>
          <cell r="D147">
            <v>19303</v>
          </cell>
          <cell r="E147">
            <v>2051</v>
          </cell>
          <cell r="F147">
            <v>0.10625291405481013</v>
          </cell>
          <cell r="G147">
            <v>146</v>
          </cell>
          <cell r="H147">
            <v>4101980</v>
          </cell>
        </row>
        <row r="148">
          <cell r="B148">
            <v>2052</v>
          </cell>
          <cell r="C148" t="str">
            <v xml:space="preserve">Black Butte SD 41                                           </v>
          </cell>
          <cell r="D148">
            <v>29</v>
          </cell>
          <cell r="E148">
            <v>3</v>
          </cell>
          <cell r="F148">
            <v>0.10344827586206896</v>
          </cell>
          <cell r="G148">
            <v>147</v>
          </cell>
          <cell r="H148">
            <v>4102190</v>
          </cell>
        </row>
        <row r="149">
          <cell r="B149">
            <v>2141</v>
          </cell>
          <cell r="C149" t="str">
            <v xml:space="preserve">North Marion SD 15                                          </v>
          </cell>
          <cell r="D149">
            <v>2118</v>
          </cell>
          <cell r="E149">
            <v>214</v>
          </cell>
          <cell r="F149">
            <v>0.10103871576959396</v>
          </cell>
          <cell r="G149">
            <v>148</v>
          </cell>
          <cell r="H149">
            <v>4108880</v>
          </cell>
        </row>
        <row r="150">
          <cell r="B150">
            <v>2209</v>
          </cell>
          <cell r="C150" t="str">
            <v xml:space="preserve">Stanfield SD 61                                             </v>
          </cell>
          <cell r="D150">
            <v>542</v>
          </cell>
          <cell r="E150">
            <v>54</v>
          </cell>
          <cell r="F150">
            <v>9.9630996309963096E-2</v>
          </cell>
          <cell r="G150">
            <v>149</v>
          </cell>
          <cell r="H150">
            <v>4111790</v>
          </cell>
        </row>
        <row r="151">
          <cell r="B151">
            <v>2190</v>
          </cell>
          <cell r="C151" t="str">
            <v xml:space="preserve">Dallas SD 2                                                 </v>
          </cell>
          <cell r="D151">
            <v>3955</v>
          </cell>
          <cell r="E151">
            <v>394</v>
          </cell>
          <cell r="F151">
            <v>9.9620733249051838E-2</v>
          </cell>
          <cell r="G151">
            <v>150</v>
          </cell>
          <cell r="H151">
            <v>4103860</v>
          </cell>
        </row>
        <row r="152">
          <cell r="B152">
            <v>1948</v>
          </cell>
          <cell r="C152" t="str">
            <v xml:space="preserve">St Helens SD 502                                            </v>
          </cell>
          <cell r="D152">
            <v>3554</v>
          </cell>
          <cell r="E152">
            <v>353</v>
          </cell>
          <cell r="F152">
            <v>9.9324704558244228E-2</v>
          </cell>
          <cell r="G152">
            <v>151</v>
          </cell>
          <cell r="H152">
            <v>4111720</v>
          </cell>
        </row>
        <row r="153">
          <cell r="B153">
            <v>2180</v>
          </cell>
          <cell r="C153" t="str">
            <v xml:space="preserve">Portland SD 1J                                              </v>
          </cell>
          <cell r="D153">
            <v>56307</v>
          </cell>
          <cell r="E153">
            <v>5569</v>
          </cell>
          <cell r="F153">
            <v>9.8904221499991118E-2</v>
          </cell>
          <cell r="G153">
            <v>152</v>
          </cell>
          <cell r="H153">
            <v>4110040</v>
          </cell>
        </row>
        <row r="154">
          <cell r="B154">
            <v>2144</v>
          </cell>
          <cell r="C154" t="str">
            <v xml:space="preserve">St Paul SD 45                                               </v>
          </cell>
          <cell r="D154">
            <v>324</v>
          </cell>
          <cell r="E154">
            <v>32</v>
          </cell>
          <cell r="F154">
            <v>9.8765432098765427E-2</v>
          </cell>
          <cell r="G154">
            <v>153</v>
          </cell>
          <cell r="H154">
            <v>4111760</v>
          </cell>
        </row>
        <row r="155">
          <cell r="B155">
            <v>2254</v>
          </cell>
          <cell r="C155" t="str">
            <v xml:space="preserve">Newberg SD 29J                                              </v>
          </cell>
          <cell r="D155">
            <v>5856</v>
          </cell>
          <cell r="E155">
            <v>578</v>
          </cell>
          <cell r="F155">
            <v>9.8702185792349725E-2</v>
          </cell>
          <cell r="G155">
            <v>154</v>
          </cell>
          <cell r="H155">
            <v>4108720</v>
          </cell>
        </row>
        <row r="156">
          <cell r="B156">
            <v>2245</v>
          </cell>
          <cell r="C156" t="str">
            <v xml:space="preserve">Gaston SD 511J                                              </v>
          </cell>
          <cell r="D156">
            <v>532</v>
          </cell>
          <cell r="E156">
            <v>52</v>
          </cell>
          <cell r="F156">
            <v>9.7744360902255634E-2</v>
          </cell>
          <cell r="G156">
            <v>155</v>
          </cell>
          <cell r="H156">
            <v>4105430</v>
          </cell>
        </row>
        <row r="157">
          <cell r="B157">
            <v>1996</v>
          </cell>
          <cell r="C157" t="str">
            <v xml:space="preserve">North Douglas SD 22                                         </v>
          </cell>
          <cell r="D157">
            <v>401</v>
          </cell>
          <cell r="E157">
            <v>39</v>
          </cell>
          <cell r="F157">
            <v>9.7256857855361589E-2</v>
          </cell>
          <cell r="G157">
            <v>156</v>
          </cell>
          <cell r="H157">
            <v>4104350</v>
          </cell>
        </row>
        <row r="158">
          <cell r="B158">
            <v>2239</v>
          </cell>
          <cell r="C158" t="str">
            <v xml:space="preserve">Hillsboro SD 1J                                             </v>
          </cell>
          <cell r="D158">
            <v>24502</v>
          </cell>
          <cell r="E158">
            <v>2310</v>
          </cell>
          <cell r="F158">
            <v>9.4278018120969712E-2</v>
          </cell>
          <cell r="G158">
            <v>157</v>
          </cell>
          <cell r="H158">
            <v>4100023</v>
          </cell>
        </row>
        <row r="159">
          <cell r="B159">
            <v>2208</v>
          </cell>
          <cell r="C159" t="str">
            <v xml:space="preserve">Athena-Weston SD 29RJ                                       </v>
          </cell>
          <cell r="D159">
            <v>489</v>
          </cell>
          <cell r="E159">
            <v>46</v>
          </cell>
          <cell r="F159">
            <v>9.4069529652351741E-2</v>
          </cell>
          <cell r="G159">
            <v>158</v>
          </cell>
          <cell r="H159">
            <v>4101660</v>
          </cell>
        </row>
        <row r="160">
          <cell r="B160">
            <v>2143</v>
          </cell>
          <cell r="C160" t="str">
            <v xml:space="preserve">North Santiam SD 29J                                        </v>
          </cell>
          <cell r="D160">
            <v>3031</v>
          </cell>
          <cell r="E160">
            <v>285</v>
          </cell>
          <cell r="F160">
            <v>9.4028373474100951E-2</v>
          </cell>
          <cell r="G160">
            <v>159</v>
          </cell>
          <cell r="H160">
            <v>4100020</v>
          </cell>
        </row>
        <row r="161">
          <cell r="B161">
            <v>2192</v>
          </cell>
          <cell r="C161" t="str">
            <v xml:space="preserve">Perrydale SD 21                                             </v>
          </cell>
          <cell r="D161">
            <v>182</v>
          </cell>
          <cell r="E161">
            <v>17</v>
          </cell>
          <cell r="F161">
            <v>9.3406593406593408E-2</v>
          </cell>
          <cell r="G161">
            <v>160</v>
          </cell>
          <cell r="H161">
            <v>4109530</v>
          </cell>
        </row>
        <row r="162">
          <cell r="B162">
            <v>2201</v>
          </cell>
          <cell r="C162" t="str">
            <v xml:space="preserve">Helix SD 1                                                  </v>
          </cell>
          <cell r="D162">
            <v>108</v>
          </cell>
          <cell r="E162">
            <v>10</v>
          </cell>
          <cell r="F162">
            <v>9.2592592592592587E-2</v>
          </cell>
          <cell r="G162">
            <v>161</v>
          </cell>
          <cell r="H162">
            <v>4106270</v>
          </cell>
        </row>
        <row r="163">
          <cell r="B163">
            <v>2210</v>
          </cell>
          <cell r="C163" t="str">
            <v xml:space="preserve">Ukiah SD 80R                                                </v>
          </cell>
          <cell r="D163">
            <v>44</v>
          </cell>
          <cell r="E163">
            <v>4</v>
          </cell>
          <cell r="F163">
            <v>9.0909090909090912E-2</v>
          </cell>
          <cell r="G163">
            <v>162</v>
          </cell>
          <cell r="H163">
            <v>4112540</v>
          </cell>
        </row>
        <row r="164">
          <cell r="B164">
            <v>2262</v>
          </cell>
          <cell r="C164" t="str">
            <v xml:space="preserve">Knappa SD 4                                                 </v>
          </cell>
          <cell r="D164">
            <v>548</v>
          </cell>
          <cell r="E164">
            <v>49</v>
          </cell>
          <cell r="F164">
            <v>8.9416058394160586E-2</v>
          </cell>
          <cell r="G164">
            <v>163</v>
          </cell>
          <cell r="H164">
            <v>4100040</v>
          </cell>
        </row>
        <row r="165">
          <cell r="B165">
            <v>2137</v>
          </cell>
          <cell r="C165" t="str">
            <v xml:space="preserve">Gervais SD 1                                                </v>
          </cell>
          <cell r="D165">
            <v>1464</v>
          </cell>
          <cell r="E165">
            <v>129</v>
          </cell>
          <cell r="F165">
            <v>8.8114754098360656E-2</v>
          </cell>
          <cell r="G165">
            <v>164</v>
          </cell>
          <cell r="H165">
            <v>4100015</v>
          </cell>
        </row>
        <row r="166">
          <cell r="B166">
            <v>2242</v>
          </cell>
          <cell r="C166" t="str">
            <v xml:space="preserve">Tigard-Tualatin SD 23J                                      </v>
          </cell>
          <cell r="D166">
            <v>13631</v>
          </cell>
          <cell r="E166">
            <v>1191</v>
          </cell>
          <cell r="F166">
            <v>8.7374367251118773E-2</v>
          </cell>
          <cell r="G166">
            <v>165</v>
          </cell>
          <cell r="H166">
            <v>4112240</v>
          </cell>
        </row>
        <row r="167">
          <cell r="B167">
            <v>2213</v>
          </cell>
          <cell r="C167" t="str">
            <v xml:space="preserve">Union SD 5                                                  </v>
          </cell>
          <cell r="D167">
            <v>471</v>
          </cell>
          <cell r="E167">
            <v>40</v>
          </cell>
          <cell r="F167">
            <v>8.4925690021231418E-2</v>
          </cell>
          <cell r="G167">
            <v>166</v>
          </cell>
          <cell r="H167">
            <v>4112690</v>
          </cell>
        </row>
        <row r="168">
          <cell r="B168">
            <v>1900</v>
          </cell>
          <cell r="C168" t="str">
            <v xml:space="preserve">Philomath SD 17J                                            </v>
          </cell>
          <cell r="D168">
            <v>1604</v>
          </cell>
          <cell r="E168">
            <v>129</v>
          </cell>
          <cell r="F168">
            <v>8.0423940149625936E-2</v>
          </cell>
          <cell r="G168">
            <v>167</v>
          </cell>
          <cell r="H168">
            <v>4109600</v>
          </cell>
        </row>
        <row r="169">
          <cell r="B169">
            <v>1925</v>
          </cell>
          <cell r="C169" t="str">
            <v xml:space="preserve">Molalla River SD 35                                         </v>
          </cell>
          <cell r="D169">
            <v>3537</v>
          </cell>
          <cell r="E169">
            <v>283</v>
          </cell>
          <cell r="F169">
            <v>8.00113090189426E-2</v>
          </cell>
          <cell r="G169">
            <v>168</v>
          </cell>
          <cell r="H169">
            <v>4108310</v>
          </cell>
        </row>
        <row r="170">
          <cell r="B170">
            <v>2243</v>
          </cell>
          <cell r="C170" t="str">
            <v xml:space="preserve">Beaverton SD 48J                                            </v>
          </cell>
          <cell r="D170">
            <v>46629</v>
          </cell>
          <cell r="E170">
            <v>3717</v>
          </cell>
          <cell r="F170">
            <v>7.9714340860837674E-2</v>
          </cell>
          <cell r="G170">
            <v>169</v>
          </cell>
          <cell r="H170">
            <v>4101920</v>
          </cell>
        </row>
        <row r="171">
          <cell r="B171">
            <v>2092</v>
          </cell>
          <cell r="C171" t="str">
            <v xml:space="preserve">Lowell SD 71                                                </v>
          </cell>
          <cell r="D171">
            <v>418</v>
          </cell>
          <cell r="E171">
            <v>33</v>
          </cell>
          <cell r="F171">
            <v>7.8947368421052627E-2</v>
          </cell>
          <cell r="G171">
            <v>170</v>
          </cell>
          <cell r="H171">
            <v>4107590</v>
          </cell>
        </row>
        <row r="172">
          <cell r="B172">
            <v>2145</v>
          </cell>
          <cell r="C172" t="str">
            <v xml:space="preserve">Mt Angel SD 91                                              </v>
          </cell>
          <cell r="D172">
            <v>788</v>
          </cell>
          <cell r="E172">
            <v>60</v>
          </cell>
          <cell r="F172">
            <v>7.6142131979695438E-2</v>
          </cell>
          <cell r="G172">
            <v>171</v>
          </cell>
          <cell r="H172">
            <v>4108550</v>
          </cell>
        </row>
        <row r="173">
          <cell r="B173">
            <v>1944</v>
          </cell>
          <cell r="C173" t="str">
            <v xml:space="preserve">Scappoose SD 1J                                             </v>
          </cell>
          <cell r="D173">
            <v>2221</v>
          </cell>
          <cell r="E173">
            <v>166</v>
          </cell>
          <cell r="F173">
            <v>7.4741107609185051E-2</v>
          </cell>
          <cell r="G173">
            <v>172</v>
          </cell>
          <cell r="H173">
            <v>4110980</v>
          </cell>
        </row>
        <row r="174">
          <cell r="B174">
            <v>1930</v>
          </cell>
          <cell r="C174" t="str">
            <v xml:space="preserve">Estacada SD 108                                             </v>
          </cell>
          <cell r="D174">
            <v>2191</v>
          </cell>
          <cell r="E174">
            <v>162</v>
          </cell>
          <cell r="F174">
            <v>7.3938840712003656E-2</v>
          </cell>
          <cell r="G174">
            <v>173</v>
          </cell>
          <cell r="H174">
            <v>4104700</v>
          </cell>
        </row>
        <row r="175">
          <cell r="B175">
            <v>2253</v>
          </cell>
          <cell r="C175" t="str">
            <v xml:space="preserve">Dayton SD 8                                                 </v>
          </cell>
          <cell r="D175">
            <v>1056</v>
          </cell>
          <cell r="E175">
            <v>78</v>
          </cell>
          <cell r="F175">
            <v>7.3863636363636367E-2</v>
          </cell>
          <cell r="G175">
            <v>174</v>
          </cell>
          <cell r="H175">
            <v>4103990</v>
          </cell>
        </row>
        <row r="176">
          <cell r="B176">
            <v>2215</v>
          </cell>
          <cell r="C176" t="str">
            <v xml:space="preserve">Imbler SD 11                                                </v>
          </cell>
          <cell r="D176">
            <v>247</v>
          </cell>
          <cell r="E176">
            <v>18</v>
          </cell>
          <cell r="F176">
            <v>7.28744939271255E-2</v>
          </cell>
          <cell r="G176">
            <v>175</v>
          </cell>
          <cell r="H176">
            <v>4106630</v>
          </cell>
        </row>
        <row r="177">
          <cell r="B177">
            <v>1924</v>
          </cell>
          <cell r="C177" t="str">
            <v xml:space="preserve">North Clackamas SD 12                                       </v>
          </cell>
          <cell r="D177">
            <v>19136</v>
          </cell>
          <cell r="E177">
            <v>1385</v>
          </cell>
          <cell r="F177">
            <v>7.2376672240802672E-2</v>
          </cell>
          <cell r="G177">
            <v>176</v>
          </cell>
          <cell r="H177">
            <v>4108830</v>
          </cell>
        </row>
        <row r="178">
          <cell r="B178">
            <v>2140</v>
          </cell>
          <cell r="C178" t="str">
            <v xml:space="preserve">Jefferson SD 14J                                            </v>
          </cell>
          <cell r="D178">
            <v>1205</v>
          </cell>
          <cell r="E178">
            <v>87</v>
          </cell>
          <cell r="F178">
            <v>7.2199170124481321E-2</v>
          </cell>
          <cell r="G178">
            <v>177</v>
          </cell>
          <cell r="H178">
            <v>4106710</v>
          </cell>
        </row>
        <row r="179">
          <cell r="B179">
            <v>1978</v>
          </cell>
          <cell r="C179" t="str">
            <v xml:space="preserve">Sisters SD 6                                                </v>
          </cell>
          <cell r="D179">
            <v>1454</v>
          </cell>
          <cell r="E179">
            <v>104</v>
          </cell>
          <cell r="F179">
            <v>7.1526822558459421E-2</v>
          </cell>
          <cell r="G179">
            <v>178</v>
          </cell>
          <cell r="H179">
            <v>4111490</v>
          </cell>
        </row>
        <row r="180">
          <cell r="B180">
            <v>2006</v>
          </cell>
          <cell r="C180" t="str">
            <v xml:space="preserve">Condon SD 25J                                               </v>
          </cell>
          <cell r="D180">
            <v>144</v>
          </cell>
          <cell r="E180">
            <v>10</v>
          </cell>
          <cell r="F180">
            <v>6.9444444444444448E-2</v>
          </cell>
          <cell r="G180">
            <v>179</v>
          </cell>
          <cell r="H180">
            <v>4103330</v>
          </cell>
        </row>
        <row r="181">
          <cell r="B181">
            <v>2089</v>
          </cell>
          <cell r="C181" t="str">
            <v xml:space="preserve">Crow-Applegate-Lorane SD 66                                 </v>
          </cell>
          <cell r="D181">
            <v>362</v>
          </cell>
          <cell r="E181">
            <v>25</v>
          </cell>
          <cell r="F181">
            <v>6.9060773480662987E-2</v>
          </cell>
          <cell r="G181">
            <v>180</v>
          </cell>
          <cell r="H181">
            <v>4103780</v>
          </cell>
        </row>
        <row r="182">
          <cell r="B182">
            <v>2094</v>
          </cell>
          <cell r="C182" t="str">
            <v xml:space="preserve">Marcola SD 79J                                              </v>
          </cell>
          <cell r="D182">
            <v>232</v>
          </cell>
          <cell r="E182">
            <v>16</v>
          </cell>
          <cell r="F182">
            <v>6.8965517241379309E-2</v>
          </cell>
          <cell r="G182">
            <v>181</v>
          </cell>
          <cell r="H182">
            <v>4107740</v>
          </cell>
        </row>
        <row r="183">
          <cell r="B183">
            <v>1929</v>
          </cell>
          <cell r="C183" t="str">
            <v xml:space="preserve">Canby SD 86                                                 </v>
          </cell>
          <cell r="D183">
            <v>5410</v>
          </cell>
          <cell r="E183">
            <v>372</v>
          </cell>
          <cell r="F183">
            <v>6.8761552680221813E-2</v>
          </cell>
          <cell r="G183">
            <v>182</v>
          </cell>
          <cell r="H183">
            <v>4102640</v>
          </cell>
        </row>
        <row r="184">
          <cell r="B184">
            <v>2251</v>
          </cell>
          <cell r="C184" t="str">
            <v xml:space="preserve">Yamhill Carlton SD 1                                        </v>
          </cell>
          <cell r="D184">
            <v>1222</v>
          </cell>
          <cell r="E184">
            <v>84</v>
          </cell>
          <cell r="F184">
            <v>6.8739770867430439E-2</v>
          </cell>
          <cell r="G184">
            <v>183</v>
          </cell>
          <cell r="H184">
            <v>4100016</v>
          </cell>
        </row>
        <row r="185">
          <cell r="B185">
            <v>2138</v>
          </cell>
          <cell r="C185" t="str">
            <v xml:space="preserve">Silver Falls SD 4J                                          </v>
          </cell>
          <cell r="D185">
            <v>3965</v>
          </cell>
          <cell r="E185">
            <v>270</v>
          </cell>
          <cell r="F185">
            <v>6.8095838587641871E-2</v>
          </cell>
          <cell r="G185">
            <v>184</v>
          </cell>
          <cell r="H185">
            <v>4111450</v>
          </cell>
        </row>
        <row r="186">
          <cell r="B186">
            <v>3997</v>
          </cell>
          <cell r="C186" t="str">
            <v xml:space="preserve">Ione SD R2                                                  </v>
          </cell>
          <cell r="D186">
            <v>119</v>
          </cell>
          <cell r="E186">
            <v>8</v>
          </cell>
          <cell r="F186">
            <v>6.7226890756302518E-2</v>
          </cell>
          <cell r="G186">
            <v>185</v>
          </cell>
          <cell r="H186">
            <v>4100047</v>
          </cell>
        </row>
        <row r="187">
          <cell r="B187">
            <v>2019</v>
          </cell>
          <cell r="C187" t="str">
            <v xml:space="preserve">Drewsey SD 13                                               </v>
          </cell>
          <cell r="D187">
            <v>15</v>
          </cell>
          <cell r="E187">
            <v>1</v>
          </cell>
          <cell r="F187">
            <v>6.6666666666666666E-2</v>
          </cell>
          <cell r="G187">
            <v>186</v>
          </cell>
          <cell r="H187">
            <v>4104380</v>
          </cell>
        </row>
        <row r="188">
          <cell r="B188">
            <v>1927</v>
          </cell>
          <cell r="C188" t="str">
            <v xml:space="preserve">Colton SD 53                                                </v>
          </cell>
          <cell r="D188">
            <v>755</v>
          </cell>
          <cell r="E188">
            <v>49</v>
          </cell>
          <cell r="F188">
            <v>6.4900662251655625E-2</v>
          </cell>
          <cell r="G188">
            <v>187</v>
          </cell>
          <cell r="H188">
            <v>4103270</v>
          </cell>
        </row>
        <row r="189">
          <cell r="B189">
            <v>2186</v>
          </cell>
          <cell r="C189" t="str">
            <v xml:space="preserve">Corbett SD 39                                               </v>
          </cell>
          <cell r="D189">
            <v>709</v>
          </cell>
          <cell r="E189">
            <v>46</v>
          </cell>
          <cell r="F189">
            <v>6.488011283497884E-2</v>
          </cell>
          <cell r="G189">
            <v>188</v>
          </cell>
          <cell r="H189">
            <v>4103420</v>
          </cell>
        </row>
        <row r="190">
          <cell r="B190">
            <v>1926</v>
          </cell>
          <cell r="C190" t="str">
            <v xml:space="preserve">Oregon Trail SD 46                                          </v>
          </cell>
          <cell r="D190">
            <v>4810</v>
          </cell>
          <cell r="E190">
            <v>311</v>
          </cell>
          <cell r="F190">
            <v>6.4656964656964661E-2</v>
          </cell>
          <cell r="G190">
            <v>189</v>
          </cell>
          <cell r="H190">
            <v>4110890</v>
          </cell>
        </row>
        <row r="191">
          <cell r="B191">
            <v>2022</v>
          </cell>
          <cell r="C191" t="str">
            <v xml:space="preserve">South Harney SD 33                                          </v>
          </cell>
          <cell r="D191">
            <v>16</v>
          </cell>
          <cell r="E191">
            <v>1</v>
          </cell>
          <cell r="F191">
            <v>6.25E-2</v>
          </cell>
          <cell r="G191">
            <v>190</v>
          </cell>
          <cell r="H191">
            <v>4105020</v>
          </cell>
        </row>
        <row r="192">
          <cell r="B192">
            <v>1928</v>
          </cell>
          <cell r="C192" t="str">
            <v xml:space="preserve">Oregon City SD 62                                           </v>
          </cell>
          <cell r="D192">
            <v>9712</v>
          </cell>
          <cell r="E192">
            <v>571</v>
          </cell>
          <cell r="F192">
            <v>5.8793245469522241E-2</v>
          </cell>
          <cell r="G192">
            <v>191</v>
          </cell>
          <cell r="H192">
            <v>4109330</v>
          </cell>
        </row>
        <row r="193">
          <cell r="B193">
            <v>2240</v>
          </cell>
          <cell r="C193" t="str">
            <v xml:space="preserve">Banks SD 13                                                 </v>
          </cell>
          <cell r="D193">
            <v>1374</v>
          </cell>
          <cell r="E193">
            <v>71</v>
          </cell>
          <cell r="F193">
            <v>5.1673944687045122E-2</v>
          </cell>
          <cell r="G193">
            <v>192</v>
          </cell>
          <cell r="H193">
            <v>4101830</v>
          </cell>
        </row>
        <row r="194">
          <cell r="B194">
            <v>2188</v>
          </cell>
          <cell r="C194" t="str">
            <v xml:space="preserve">Riverdale SD 51J                                            </v>
          </cell>
          <cell r="D194">
            <v>460</v>
          </cell>
          <cell r="E194">
            <v>22</v>
          </cell>
          <cell r="F194">
            <v>4.7826086956521741E-2</v>
          </cell>
          <cell r="G194">
            <v>193</v>
          </cell>
          <cell r="H194">
            <v>4110560</v>
          </cell>
        </row>
        <row r="195">
          <cell r="B195">
            <v>1922</v>
          </cell>
          <cell r="C195" t="str">
            <v xml:space="preserve">West Linn-Wilsonville SD 3J                                 </v>
          </cell>
          <cell r="D195">
            <v>9100</v>
          </cell>
          <cell r="E195">
            <v>372</v>
          </cell>
          <cell r="F195">
            <v>4.0879120879120878E-2</v>
          </cell>
          <cell r="G195">
            <v>194</v>
          </cell>
          <cell r="H195">
            <v>4113170</v>
          </cell>
        </row>
        <row r="196">
          <cell r="B196">
            <v>2244</v>
          </cell>
          <cell r="C196" t="str">
            <v xml:space="preserve">Sherwood SD 88J                                             </v>
          </cell>
          <cell r="D196">
            <v>6699</v>
          </cell>
          <cell r="E196">
            <v>222</v>
          </cell>
          <cell r="F196">
            <v>3.3139274518584866E-2</v>
          </cell>
          <cell r="G196">
            <v>195</v>
          </cell>
          <cell r="H196">
            <v>4111290</v>
          </cell>
        </row>
        <row r="197">
          <cell r="B197">
            <v>1923</v>
          </cell>
          <cell r="C197" t="str">
            <v xml:space="preserve">Lake Oswego SD 7J                                           </v>
          </cell>
          <cell r="D197">
            <v>7359</v>
          </cell>
          <cell r="E197">
            <v>196</v>
          </cell>
          <cell r="F197">
            <v>2.6634053539883136E-2</v>
          </cell>
          <cell r="G197">
            <v>196</v>
          </cell>
          <cell r="H197">
            <v>4107230</v>
          </cell>
        </row>
        <row r="198">
          <cell r="B198">
            <v>2222</v>
          </cell>
          <cell r="C198" t="str">
            <v xml:space="preserve">Troy SD 54                                                  </v>
          </cell>
          <cell r="D198">
            <v>2</v>
          </cell>
          <cell r="E198">
            <v>0</v>
          </cell>
          <cell r="F198">
            <v>0</v>
          </cell>
          <cell r="G198">
            <v>197</v>
          </cell>
          <cell r="H198">
            <v>4112360</v>
          </cell>
        </row>
      </sheetData>
      <sheetData sheetId="8">
        <row r="2">
          <cell r="C2">
            <v>4106120</v>
          </cell>
          <cell r="D2" t="str">
            <v>Harper School District 66 (OR)</v>
          </cell>
          <cell r="E2" t="str">
            <v>KG-12</v>
          </cell>
          <cell r="F2">
            <v>284</v>
          </cell>
          <cell r="G2">
            <v>60</v>
          </cell>
          <cell r="H2">
            <v>23</v>
          </cell>
          <cell r="I2">
            <v>0.38333333333333336</v>
          </cell>
        </row>
        <row r="3">
          <cell r="C3">
            <v>4109150</v>
          </cell>
          <cell r="D3" t="str">
            <v>Oakridge School District 76 (OR)</v>
          </cell>
          <cell r="E3" t="str">
            <v>KG-12</v>
          </cell>
          <cell r="F3">
            <v>4872</v>
          </cell>
          <cell r="G3">
            <v>642</v>
          </cell>
          <cell r="H3">
            <v>230</v>
          </cell>
          <cell r="I3">
            <v>0.35825545171339562</v>
          </cell>
        </row>
        <row r="4">
          <cell r="C4">
            <v>4107530</v>
          </cell>
          <cell r="D4" t="str">
            <v>Long Creek School District 17 (OR)</v>
          </cell>
          <cell r="E4" t="str">
            <v>KG-12</v>
          </cell>
          <cell r="F4">
            <v>383</v>
          </cell>
          <cell r="G4">
            <v>48</v>
          </cell>
          <cell r="H4">
            <v>17</v>
          </cell>
          <cell r="I4">
            <v>0.35416666666666669</v>
          </cell>
        </row>
        <row r="5">
          <cell r="C5">
            <v>4101350</v>
          </cell>
          <cell r="D5" t="str">
            <v>Annex School District 29 (OR)</v>
          </cell>
          <cell r="E5" t="str">
            <v>KG-12</v>
          </cell>
          <cell r="F5">
            <v>425</v>
          </cell>
          <cell r="G5">
            <v>58</v>
          </cell>
          <cell r="H5">
            <v>20</v>
          </cell>
          <cell r="I5">
            <v>0.34482758620689657</v>
          </cell>
        </row>
        <row r="6">
          <cell r="C6">
            <v>4103600</v>
          </cell>
          <cell r="D6" t="str">
            <v>Harney County School District 4 (OR)</v>
          </cell>
          <cell r="E6" t="str">
            <v>KG-08</v>
          </cell>
          <cell r="F6">
            <v>788</v>
          </cell>
          <cell r="G6">
            <v>69</v>
          </cell>
          <cell r="H6">
            <v>20</v>
          </cell>
          <cell r="I6">
            <v>0.28985507246376813</v>
          </cell>
        </row>
        <row r="7">
          <cell r="C7">
            <v>4110080</v>
          </cell>
          <cell r="D7" t="str">
            <v>Powers School District 31 (OR)</v>
          </cell>
          <cell r="E7" t="str">
            <v>KG-12</v>
          </cell>
          <cell r="F7">
            <v>850</v>
          </cell>
          <cell r="G7">
            <v>115</v>
          </cell>
          <cell r="H7">
            <v>33</v>
          </cell>
          <cell r="I7">
            <v>0.28695652173913044</v>
          </cell>
        </row>
        <row r="8">
          <cell r="C8">
            <v>4106600</v>
          </cell>
          <cell r="D8" t="str">
            <v>Huntington School District 16J (OR)</v>
          </cell>
          <cell r="E8" t="str">
            <v>KG-12</v>
          </cell>
          <cell r="F8">
            <v>544</v>
          </cell>
          <cell r="G8">
            <v>63</v>
          </cell>
          <cell r="H8">
            <v>18</v>
          </cell>
          <cell r="I8">
            <v>0.2857142857142857</v>
          </cell>
        </row>
        <row r="9">
          <cell r="C9">
            <v>4111640</v>
          </cell>
          <cell r="D9" t="str">
            <v>Spray School District 1 (OR)</v>
          </cell>
          <cell r="E9" t="str">
            <v>KG-12</v>
          </cell>
          <cell r="F9">
            <v>358</v>
          </cell>
          <cell r="G9">
            <v>28</v>
          </cell>
          <cell r="H9">
            <v>8</v>
          </cell>
          <cell r="I9">
            <v>0.2857142857142857</v>
          </cell>
        </row>
        <row r="10">
          <cell r="C10">
            <v>4110020</v>
          </cell>
          <cell r="D10" t="str">
            <v>Port Orford-Langlois School District 2J (OR)</v>
          </cell>
          <cell r="E10" t="str">
            <v>KG-12</v>
          </cell>
          <cell r="F10">
            <v>3716</v>
          </cell>
          <cell r="G10">
            <v>317</v>
          </cell>
          <cell r="H10">
            <v>90</v>
          </cell>
          <cell r="I10">
            <v>0.28391167192429023</v>
          </cell>
        </row>
        <row r="11">
          <cell r="C11">
            <v>4104020</v>
          </cell>
          <cell r="D11" t="str">
            <v>Dayville School District 16J (OR)</v>
          </cell>
          <cell r="E11" t="str">
            <v>KG-12</v>
          </cell>
          <cell r="F11">
            <v>362</v>
          </cell>
          <cell r="G11">
            <v>44</v>
          </cell>
          <cell r="H11">
            <v>12</v>
          </cell>
          <cell r="I11">
            <v>0.27272727272727271</v>
          </cell>
        </row>
        <row r="12">
          <cell r="C12">
            <v>4111910</v>
          </cell>
          <cell r="D12" t="str">
            <v>Suntex School District 10 (OR)</v>
          </cell>
          <cell r="E12" t="str">
            <v>KG-08</v>
          </cell>
          <cell r="F12">
            <v>83</v>
          </cell>
          <cell r="G12">
            <v>11</v>
          </cell>
          <cell r="H12">
            <v>3</v>
          </cell>
          <cell r="I12">
            <v>0.27272727272727271</v>
          </cell>
        </row>
        <row r="13">
          <cell r="C13">
            <v>4108940</v>
          </cell>
          <cell r="D13" t="str">
            <v>North Powder School District 8J (OR)</v>
          </cell>
          <cell r="E13" t="str">
            <v>KG-12</v>
          </cell>
          <cell r="F13">
            <v>797</v>
          </cell>
          <cell r="G13">
            <v>159</v>
          </cell>
          <cell r="H13">
            <v>43</v>
          </cell>
          <cell r="I13">
            <v>0.27044025157232704</v>
          </cell>
        </row>
        <row r="14">
          <cell r="C14">
            <v>4100003</v>
          </cell>
          <cell r="D14" t="str">
            <v>Falls City School District 57 (OR)</v>
          </cell>
          <cell r="E14" t="str">
            <v>KG-12</v>
          </cell>
          <cell r="F14">
            <v>1394</v>
          </cell>
          <cell r="G14">
            <v>232</v>
          </cell>
          <cell r="H14">
            <v>62</v>
          </cell>
          <cell r="I14">
            <v>0.26724137931034481</v>
          </cell>
        </row>
        <row r="15">
          <cell r="C15">
            <v>4108280</v>
          </cell>
          <cell r="D15" t="str">
            <v>Mitchell School District 55 (OR)</v>
          </cell>
          <cell r="E15" t="str">
            <v>KG-12</v>
          </cell>
          <cell r="F15">
            <v>366</v>
          </cell>
          <cell r="G15">
            <v>34</v>
          </cell>
          <cell r="H15">
            <v>9</v>
          </cell>
          <cell r="I15">
            <v>0.26470588235294118</v>
          </cell>
        </row>
        <row r="16">
          <cell r="C16">
            <v>4106820</v>
          </cell>
          <cell r="D16" t="str">
            <v>Jordan Valley School District 3 (OR)</v>
          </cell>
          <cell r="E16" t="str">
            <v>KG-12</v>
          </cell>
          <cell r="F16">
            <v>426</v>
          </cell>
          <cell r="G16">
            <v>76</v>
          </cell>
          <cell r="H16">
            <v>19</v>
          </cell>
          <cell r="I16">
            <v>0.25</v>
          </cell>
        </row>
        <row r="17">
          <cell r="C17">
            <v>4110200</v>
          </cell>
          <cell r="D17" t="str">
            <v>Prospect School District 59 (OR)</v>
          </cell>
          <cell r="E17" t="str">
            <v>KG-12</v>
          </cell>
          <cell r="F17">
            <v>1054</v>
          </cell>
          <cell r="G17">
            <v>124</v>
          </cell>
          <cell r="H17">
            <v>31</v>
          </cell>
          <cell r="I17">
            <v>0.25</v>
          </cell>
        </row>
        <row r="18">
          <cell r="C18">
            <v>4107710</v>
          </cell>
          <cell r="D18" t="str">
            <v>Mapleton School District 32 (OR)</v>
          </cell>
          <cell r="E18" t="str">
            <v>KG-12</v>
          </cell>
          <cell r="F18">
            <v>1741</v>
          </cell>
          <cell r="G18">
            <v>188</v>
          </cell>
          <cell r="H18">
            <v>46</v>
          </cell>
          <cell r="I18">
            <v>0.24468085106382978</v>
          </cell>
        </row>
        <row r="19">
          <cell r="C19">
            <v>4110110</v>
          </cell>
          <cell r="D19" t="str">
            <v>Prairie City School District 4 (OR)</v>
          </cell>
          <cell r="E19" t="str">
            <v>KG-12</v>
          </cell>
          <cell r="F19">
            <v>1167</v>
          </cell>
          <cell r="G19">
            <v>152</v>
          </cell>
          <cell r="H19">
            <v>37</v>
          </cell>
          <cell r="I19">
            <v>0.24342105263157895</v>
          </cell>
        </row>
        <row r="20">
          <cell r="C20">
            <v>4105250</v>
          </cell>
          <cell r="D20" t="str">
            <v>Fossil School District 21J (OR)</v>
          </cell>
          <cell r="E20" t="str">
            <v>KG-12</v>
          </cell>
          <cell r="F20">
            <v>645</v>
          </cell>
          <cell r="G20">
            <v>75</v>
          </cell>
          <cell r="H20">
            <v>18</v>
          </cell>
          <cell r="I20">
            <v>0.24</v>
          </cell>
        </row>
        <row r="21">
          <cell r="C21">
            <v>4106750</v>
          </cell>
          <cell r="D21" t="str">
            <v>Jewell School District 8 (OR)</v>
          </cell>
          <cell r="E21" t="str">
            <v>KG-12</v>
          </cell>
          <cell r="F21">
            <v>1102</v>
          </cell>
          <cell r="G21">
            <v>178</v>
          </cell>
          <cell r="H21">
            <v>42</v>
          </cell>
          <cell r="I21">
            <v>0.23595505617977527</v>
          </cell>
        </row>
        <row r="22">
          <cell r="C22">
            <v>4109270</v>
          </cell>
          <cell r="D22" t="str">
            <v>Ontario School District 8 (OR)</v>
          </cell>
          <cell r="E22" t="str">
            <v>KG-12</v>
          </cell>
          <cell r="F22">
            <v>18393</v>
          </cell>
          <cell r="G22">
            <v>3213</v>
          </cell>
          <cell r="H22">
            <v>734</v>
          </cell>
          <cell r="I22">
            <v>0.22844693432928728</v>
          </cell>
        </row>
        <row r="23">
          <cell r="C23">
            <v>4111400</v>
          </cell>
          <cell r="D23" t="str">
            <v>North Lake School District 14 (OR)</v>
          </cell>
          <cell r="E23" t="str">
            <v>KG-12</v>
          </cell>
          <cell r="F23">
            <v>2012</v>
          </cell>
          <cell r="G23">
            <v>321</v>
          </cell>
          <cell r="H23">
            <v>71</v>
          </cell>
          <cell r="I23">
            <v>0.22118380062305296</v>
          </cell>
        </row>
        <row r="24">
          <cell r="C24">
            <v>4102160</v>
          </cell>
          <cell r="D24" t="str">
            <v>Blachly School District 090 (OR)</v>
          </cell>
          <cell r="E24" t="str">
            <v>KG-12</v>
          </cell>
          <cell r="F24">
            <v>663</v>
          </cell>
          <cell r="G24">
            <v>101</v>
          </cell>
          <cell r="H24">
            <v>22</v>
          </cell>
          <cell r="I24">
            <v>0.21782178217821782</v>
          </cell>
        </row>
        <row r="25">
          <cell r="C25">
            <v>4100021</v>
          </cell>
          <cell r="D25" t="str">
            <v>South Wasco County School District 1 (OR)</v>
          </cell>
          <cell r="E25" t="str">
            <v>KG-12</v>
          </cell>
          <cell r="F25">
            <v>2046</v>
          </cell>
          <cell r="G25">
            <v>228</v>
          </cell>
          <cell r="H25">
            <v>48</v>
          </cell>
          <cell r="I25">
            <v>0.21052631578947367</v>
          </cell>
        </row>
        <row r="26">
          <cell r="C26">
            <v>4105640</v>
          </cell>
          <cell r="D26" t="str">
            <v>Glendale School District 77 (OR)</v>
          </cell>
          <cell r="E26" t="str">
            <v>KG-12</v>
          </cell>
          <cell r="F26">
            <v>3080</v>
          </cell>
          <cell r="G26">
            <v>437</v>
          </cell>
          <cell r="H26">
            <v>92</v>
          </cell>
          <cell r="I26">
            <v>0.21052631578947367</v>
          </cell>
        </row>
        <row r="27">
          <cell r="C27">
            <v>4105100</v>
          </cell>
          <cell r="D27" t="str">
            <v>Siuslaw School District 97J (OR)</v>
          </cell>
          <cell r="E27" t="str">
            <v>KG-12</v>
          </cell>
          <cell r="F27">
            <v>15976</v>
          </cell>
          <cell r="G27">
            <v>1456</v>
          </cell>
          <cell r="H27">
            <v>299</v>
          </cell>
          <cell r="I27">
            <v>0.20535714285714285</v>
          </cell>
        </row>
        <row r="28">
          <cell r="C28">
            <v>4103660</v>
          </cell>
          <cell r="D28" t="str">
            <v>Coos Bay School District 9 (OR)</v>
          </cell>
          <cell r="E28" t="str">
            <v>KG-12</v>
          </cell>
          <cell r="F28">
            <v>27798</v>
          </cell>
          <cell r="G28">
            <v>3741</v>
          </cell>
          <cell r="H28">
            <v>756</v>
          </cell>
          <cell r="I28">
            <v>0.20208500400962309</v>
          </cell>
        </row>
        <row r="29">
          <cell r="C29">
            <v>4113650</v>
          </cell>
          <cell r="D29" t="str">
            <v>Yoncalla School District 32 (OR)</v>
          </cell>
          <cell r="E29" t="str">
            <v>KG-12</v>
          </cell>
          <cell r="F29">
            <v>2759</v>
          </cell>
          <cell r="G29">
            <v>384</v>
          </cell>
          <cell r="H29">
            <v>77</v>
          </cell>
          <cell r="I29">
            <v>0.20052083333333334</v>
          </cell>
        </row>
        <row r="30">
          <cell r="C30">
            <v>4101590</v>
          </cell>
          <cell r="D30" t="str">
            <v>Ashwood School District 8 (OR)</v>
          </cell>
          <cell r="E30" t="str">
            <v>KG-12</v>
          </cell>
          <cell r="F30">
            <v>68</v>
          </cell>
          <cell r="G30">
            <v>10</v>
          </cell>
          <cell r="H30">
            <v>2</v>
          </cell>
          <cell r="I30">
            <v>0.2</v>
          </cell>
        </row>
        <row r="31">
          <cell r="C31">
            <v>4107080</v>
          </cell>
          <cell r="D31" t="str">
            <v>Klamath Falls City Schools (OR)</v>
          </cell>
          <cell r="E31" t="str">
            <v>KG-12</v>
          </cell>
          <cell r="F31">
            <v>24430</v>
          </cell>
          <cell r="G31">
            <v>3841</v>
          </cell>
          <cell r="H31">
            <v>768</v>
          </cell>
          <cell r="I31">
            <v>0.19994793022650351</v>
          </cell>
        </row>
        <row r="32">
          <cell r="C32">
            <v>4110530</v>
          </cell>
          <cell r="D32" t="str">
            <v>Riddle School District 70 (OR)</v>
          </cell>
          <cell r="E32" t="str">
            <v>KG-12</v>
          </cell>
          <cell r="F32">
            <v>2522</v>
          </cell>
          <cell r="G32">
            <v>378</v>
          </cell>
          <cell r="H32">
            <v>75</v>
          </cell>
          <cell r="I32">
            <v>0.1984126984126984</v>
          </cell>
        </row>
        <row r="33">
          <cell r="C33">
            <v>4103630</v>
          </cell>
          <cell r="D33" t="str">
            <v>Harney County Union High School District 1J (OR)</v>
          </cell>
          <cell r="E33">
            <v>44816</v>
          </cell>
          <cell r="F33">
            <v>1409</v>
          </cell>
          <cell r="G33">
            <v>76</v>
          </cell>
          <cell r="H33">
            <v>15</v>
          </cell>
          <cell r="I33">
            <v>0.19736842105263158</v>
          </cell>
        </row>
        <row r="34">
          <cell r="C34">
            <v>4105760</v>
          </cell>
          <cell r="D34" t="str">
            <v>Central Curry School District 1 (OR)</v>
          </cell>
          <cell r="E34" t="str">
            <v>KG-12</v>
          </cell>
          <cell r="F34">
            <v>5587</v>
          </cell>
          <cell r="G34">
            <v>540</v>
          </cell>
          <cell r="H34">
            <v>106</v>
          </cell>
          <cell r="I34">
            <v>0.1962962962962963</v>
          </cell>
        </row>
        <row r="35">
          <cell r="C35">
            <v>4110410</v>
          </cell>
          <cell r="D35" t="str">
            <v>Reedsport School District 105 (OR)</v>
          </cell>
          <cell r="E35" t="str">
            <v>KG-12</v>
          </cell>
          <cell r="F35">
            <v>5989</v>
          </cell>
          <cell r="G35">
            <v>690</v>
          </cell>
          <cell r="H35">
            <v>135</v>
          </cell>
          <cell r="I35">
            <v>0.19565217391304349</v>
          </cell>
        </row>
        <row r="36">
          <cell r="C36">
            <v>4102490</v>
          </cell>
          <cell r="D36" t="str">
            <v>Harney County School District 3 (OR)</v>
          </cell>
          <cell r="E36" t="str">
            <v>KG-12</v>
          </cell>
          <cell r="F36">
            <v>5964</v>
          </cell>
          <cell r="G36">
            <v>872</v>
          </cell>
          <cell r="H36">
            <v>169</v>
          </cell>
          <cell r="I36">
            <v>0.19380733944954129</v>
          </cell>
        </row>
        <row r="37">
          <cell r="C37">
            <v>4102310</v>
          </cell>
          <cell r="D37" t="str">
            <v>Brookings-Harbor School District 17 (OR)</v>
          </cell>
          <cell r="E37" t="str">
            <v>KG-12</v>
          </cell>
          <cell r="F37">
            <v>14573</v>
          </cell>
          <cell r="G37">
            <v>1629</v>
          </cell>
          <cell r="H37">
            <v>314</v>
          </cell>
          <cell r="I37">
            <v>0.19275629220380602</v>
          </cell>
        </row>
        <row r="38">
          <cell r="C38">
            <v>4101800</v>
          </cell>
          <cell r="D38" t="str">
            <v>Bandon School District 54 (OR)</v>
          </cell>
          <cell r="E38" t="str">
            <v>KG-12</v>
          </cell>
          <cell r="F38">
            <v>6643</v>
          </cell>
          <cell r="G38">
            <v>759</v>
          </cell>
          <cell r="H38">
            <v>146</v>
          </cell>
          <cell r="I38">
            <v>0.19235836627140976</v>
          </cell>
        </row>
        <row r="39">
          <cell r="C39">
            <v>4101500</v>
          </cell>
          <cell r="D39" t="str">
            <v>Arock School District 81 (OR)</v>
          </cell>
          <cell r="E39" t="str">
            <v>KG-12</v>
          </cell>
          <cell r="F39">
            <v>144</v>
          </cell>
          <cell r="G39">
            <v>26</v>
          </cell>
          <cell r="H39">
            <v>5</v>
          </cell>
          <cell r="I39">
            <v>0.19230769230769232</v>
          </cell>
        </row>
        <row r="40">
          <cell r="C40">
            <v>4109000</v>
          </cell>
          <cell r="D40" t="str">
            <v>Nyssa School District 26 (OR)</v>
          </cell>
          <cell r="E40" t="str">
            <v>KG-12</v>
          </cell>
          <cell r="F40">
            <v>4984</v>
          </cell>
          <cell r="G40">
            <v>1263</v>
          </cell>
          <cell r="H40">
            <v>241</v>
          </cell>
          <cell r="I40">
            <v>0.19081551860649248</v>
          </cell>
        </row>
        <row r="41">
          <cell r="C41">
            <v>4104380</v>
          </cell>
          <cell r="D41" t="str">
            <v>Drewsey School District 13 (OR)</v>
          </cell>
          <cell r="E41" t="str">
            <v>KG-08</v>
          </cell>
          <cell r="F41">
            <v>123</v>
          </cell>
          <cell r="G41">
            <v>16</v>
          </cell>
          <cell r="H41">
            <v>3</v>
          </cell>
          <cell r="I41">
            <v>0.1875</v>
          </cell>
        </row>
        <row r="42">
          <cell r="C42">
            <v>4109720</v>
          </cell>
          <cell r="D42" t="str">
            <v>Pine-Eagle School District 61 (OR)</v>
          </cell>
          <cell r="E42" t="str">
            <v>KG-12</v>
          </cell>
          <cell r="F42">
            <v>1696</v>
          </cell>
          <cell r="G42">
            <v>199</v>
          </cell>
          <cell r="H42">
            <v>37</v>
          </cell>
          <cell r="I42">
            <v>0.18592964824120603</v>
          </cell>
        </row>
        <row r="43">
          <cell r="C43">
            <v>4104350</v>
          </cell>
          <cell r="D43" t="str">
            <v>North Douglas School District 22 (OR)</v>
          </cell>
          <cell r="E43" t="str">
            <v>KG-12</v>
          </cell>
          <cell r="F43">
            <v>2755</v>
          </cell>
          <cell r="G43">
            <v>405</v>
          </cell>
          <cell r="H43">
            <v>75</v>
          </cell>
          <cell r="I43">
            <v>0.18518518518518517</v>
          </cell>
        </row>
        <row r="44">
          <cell r="C44">
            <v>4111250</v>
          </cell>
          <cell r="D44" t="str">
            <v>Sherman School District 1 (OR)</v>
          </cell>
          <cell r="E44" t="str">
            <v>KG-12</v>
          </cell>
          <cell r="F44">
            <v>1804</v>
          </cell>
          <cell r="G44">
            <v>239</v>
          </cell>
          <cell r="H44">
            <v>44</v>
          </cell>
          <cell r="I44">
            <v>0.18410041841004185</v>
          </cell>
        </row>
        <row r="45">
          <cell r="C45">
            <v>4107500</v>
          </cell>
          <cell r="D45" t="str">
            <v>Lincoln County School District (OR)</v>
          </cell>
          <cell r="E45" t="str">
            <v>KG-12</v>
          </cell>
          <cell r="F45">
            <v>50755</v>
          </cell>
          <cell r="G45">
            <v>6185</v>
          </cell>
          <cell r="H45">
            <v>1129</v>
          </cell>
          <cell r="I45">
            <v>0.18253839935327404</v>
          </cell>
        </row>
        <row r="46">
          <cell r="C46">
            <v>4109690</v>
          </cell>
          <cell r="D46" t="str">
            <v>Pine Creek School District 5 (OR)</v>
          </cell>
          <cell r="E46" t="str">
            <v>KG-08</v>
          </cell>
          <cell r="F46">
            <v>52</v>
          </cell>
          <cell r="G46">
            <v>11</v>
          </cell>
          <cell r="H46">
            <v>2</v>
          </cell>
          <cell r="I46">
            <v>0.18181818181818182</v>
          </cell>
        </row>
        <row r="47">
          <cell r="C47">
            <v>4113490</v>
          </cell>
          <cell r="D47" t="str">
            <v>Winston-Dillard School District 116 (OR)</v>
          </cell>
          <cell r="E47" t="str">
            <v>KG-12</v>
          </cell>
          <cell r="F47">
            <v>10646</v>
          </cell>
          <cell r="G47">
            <v>1588</v>
          </cell>
          <cell r="H47">
            <v>288</v>
          </cell>
          <cell r="I47">
            <v>0.181360201511335</v>
          </cell>
        </row>
        <row r="48">
          <cell r="C48">
            <v>4106900</v>
          </cell>
          <cell r="D48" t="str">
            <v>Three Rivers School District (OR)</v>
          </cell>
          <cell r="E48" t="str">
            <v>KG-12</v>
          </cell>
          <cell r="F48">
            <v>50857</v>
          </cell>
          <cell r="G48">
            <v>6568</v>
          </cell>
          <cell r="H48">
            <v>1187</v>
          </cell>
          <cell r="I48">
            <v>0.18072472594397077</v>
          </cell>
        </row>
        <row r="49">
          <cell r="C49">
            <v>4100014</v>
          </cell>
          <cell r="D49" t="str">
            <v>Vale School District 84 (OR)</v>
          </cell>
          <cell r="E49" t="str">
            <v>KG-12</v>
          </cell>
          <cell r="F49">
            <v>4789</v>
          </cell>
          <cell r="G49">
            <v>958</v>
          </cell>
          <cell r="H49">
            <v>173</v>
          </cell>
          <cell r="I49">
            <v>0.18058455114822547</v>
          </cell>
        </row>
        <row r="50">
          <cell r="C50">
            <v>4108820</v>
          </cell>
          <cell r="D50" t="str">
            <v>North Bend School District 13 (OR)</v>
          </cell>
          <cell r="E50" t="str">
            <v>KG-12</v>
          </cell>
          <cell r="F50">
            <v>16454</v>
          </cell>
          <cell r="G50">
            <v>2173</v>
          </cell>
          <cell r="H50">
            <v>380</v>
          </cell>
          <cell r="I50">
            <v>0.17487344684767603</v>
          </cell>
        </row>
        <row r="51">
          <cell r="C51">
            <v>4103960</v>
          </cell>
          <cell r="D51" t="str">
            <v>Days Creek School District 15 (OR)</v>
          </cell>
          <cell r="E51" t="str">
            <v>KG-12</v>
          </cell>
          <cell r="F51">
            <v>1260</v>
          </cell>
          <cell r="G51">
            <v>173</v>
          </cell>
          <cell r="H51">
            <v>30</v>
          </cell>
          <cell r="I51">
            <v>0.17341040462427745</v>
          </cell>
        </row>
        <row r="52">
          <cell r="C52">
            <v>4106740</v>
          </cell>
          <cell r="D52" t="str">
            <v>Jefferson County School District 509J (OR)</v>
          </cell>
          <cell r="E52" t="str">
            <v>KG-12</v>
          </cell>
          <cell r="F52">
            <v>18412</v>
          </cell>
          <cell r="G52">
            <v>3358</v>
          </cell>
          <cell r="H52">
            <v>582</v>
          </cell>
          <cell r="I52">
            <v>0.17331745086360928</v>
          </cell>
        </row>
        <row r="53">
          <cell r="C53">
            <v>4101710</v>
          </cell>
          <cell r="D53" t="str">
            <v>Baker School District 5J (OR)</v>
          </cell>
          <cell r="E53" t="str">
            <v>KG-12</v>
          </cell>
          <cell r="F53">
            <v>13625</v>
          </cell>
          <cell r="G53">
            <v>2079</v>
          </cell>
          <cell r="H53">
            <v>353</v>
          </cell>
          <cell r="I53">
            <v>0.1697931697931698</v>
          </cell>
        </row>
        <row r="54">
          <cell r="C54">
            <v>4113530</v>
          </cell>
          <cell r="D54" t="str">
            <v>Woodburn School District 103 (OR)</v>
          </cell>
          <cell r="E54" t="str">
            <v>KG-12</v>
          </cell>
          <cell r="F54">
            <v>29947</v>
          </cell>
          <cell r="G54">
            <v>5940</v>
          </cell>
          <cell r="H54">
            <v>1006</v>
          </cell>
          <cell r="I54">
            <v>0.16936026936026935</v>
          </cell>
        </row>
        <row r="55">
          <cell r="C55">
            <v>4105670</v>
          </cell>
          <cell r="D55" t="str">
            <v>Glide School District 12 (OR)</v>
          </cell>
          <cell r="E55" t="str">
            <v>KG-12</v>
          </cell>
          <cell r="F55">
            <v>5943</v>
          </cell>
          <cell r="G55">
            <v>723</v>
          </cell>
          <cell r="H55">
            <v>121</v>
          </cell>
          <cell r="I55">
            <v>0.16735822959889349</v>
          </cell>
        </row>
        <row r="56">
          <cell r="C56">
            <v>4109120</v>
          </cell>
          <cell r="D56" t="str">
            <v>Oakland School District 1 (OR)</v>
          </cell>
          <cell r="E56" t="str">
            <v>KG-12</v>
          </cell>
          <cell r="F56">
            <v>3183</v>
          </cell>
          <cell r="G56">
            <v>455</v>
          </cell>
          <cell r="H56">
            <v>76</v>
          </cell>
          <cell r="I56">
            <v>0.16703296703296702</v>
          </cell>
        </row>
        <row r="57">
          <cell r="C57">
            <v>4103390</v>
          </cell>
          <cell r="D57" t="str">
            <v>Coquille School District 8 (OR)</v>
          </cell>
          <cell r="E57" t="str">
            <v>KG-12</v>
          </cell>
          <cell r="F57">
            <v>7191</v>
          </cell>
          <cell r="G57">
            <v>1030</v>
          </cell>
          <cell r="H57">
            <v>172</v>
          </cell>
          <cell r="I57">
            <v>0.16699029126213591</v>
          </cell>
        </row>
        <row r="58">
          <cell r="C58">
            <v>4107880</v>
          </cell>
          <cell r="D58" t="str">
            <v>McDermitt School District 51 (OR)</v>
          </cell>
          <cell r="E58" t="str">
            <v>KG-12</v>
          </cell>
          <cell r="F58">
            <v>104</v>
          </cell>
          <cell r="G58">
            <v>12</v>
          </cell>
          <cell r="H58">
            <v>2</v>
          </cell>
          <cell r="I58">
            <v>0.16666666666666666</v>
          </cell>
        </row>
        <row r="59">
          <cell r="C59">
            <v>4103940</v>
          </cell>
          <cell r="D59" t="str">
            <v>David Douglas School District 40 (OR)</v>
          </cell>
          <cell r="E59" t="str">
            <v>KG-12</v>
          </cell>
          <cell r="F59">
            <v>70508</v>
          </cell>
          <cell r="G59">
            <v>11862</v>
          </cell>
          <cell r="H59">
            <v>1956</v>
          </cell>
          <cell r="I59">
            <v>0.16489630753667173</v>
          </cell>
        </row>
        <row r="60">
          <cell r="C60">
            <v>4107020</v>
          </cell>
          <cell r="D60" t="str">
            <v>Klamath County School District (OR)</v>
          </cell>
          <cell r="E60" t="str">
            <v>KG-12</v>
          </cell>
          <cell r="F60">
            <v>44309</v>
          </cell>
          <cell r="G60">
            <v>7025</v>
          </cell>
          <cell r="H60">
            <v>1150</v>
          </cell>
          <cell r="I60">
            <v>0.16370106761565836</v>
          </cell>
        </row>
        <row r="61">
          <cell r="C61">
            <v>4107980</v>
          </cell>
          <cell r="D61" t="str">
            <v>McKenzie School District 68 (OR)</v>
          </cell>
          <cell r="E61" t="str">
            <v>KG-12</v>
          </cell>
          <cell r="F61">
            <v>2468</v>
          </cell>
          <cell r="G61">
            <v>275</v>
          </cell>
          <cell r="H61">
            <v>45</v>
          </cell>
          <cell r="I61">
            <v>0.16363636363636364</v>
          </cell>
        </row>
        <row r="62">
          <cell r="C62">
            <v>4111610</v>
          </cell>
          <cell r="D62" t="str">
            <v>South Umpqua School District 19 (OR)</v>
          </cell>
          <cell r="E62" t="str">
            <v>KG-12</v>
          </cell>
          <cell r="F62">
            <v>12803</v>
          </cell>
          <cell r="G62">
            <v>1920</v>
          </cell>
          <cell r="H62">
            <v>311</v>
          </cell>
          <cell r="I62">
            <v>0.16197916666666667</v>
          </cell>
        </row>
        <row r="63">
          <cell r="C63">
            <v>4108460</v>
          </cell>
          <cell r="D63" t="str">
            <v>Monument School District 8 (OR)</v>
          </cell>
          <cell r="E63" t="str">
            <v>KG-12</v>
          </cell>
          <cell r="F63">
            <v>421</v>
          </cell>
          <cell r="G63">
            <v>69</v>
          </cell>
          <cell r="H63">
            <v>11</v>
          </cell>
          <cell r="I63">
            <v>0.15942028985507245</v>
          </cell>
        </row>
        <row r="64">
          <cell r="C64">
            <v>4105080</v>
          </cell>
          <cell r="D64" t="str">
            <v>Enterprise School District 21 (OR)</v>
          </cell>
          <cell r="E64" t="str">
            <v>KG-12</v>
          </cell>
          <cell r="F64">
            <v>3127</v>
          </cell>
          <cell r="G64">
            <v>460</v>
          </cell>
          <cell r="H64">
            <v>73</v>
          </cell>
          <cell r="I64">
            <v>0.15869565217391304</v>
          </cell>
        </row>
        <row r="65">
          <cell r="C65">
            <v>4100640</v>
          </cell>
          <cell r="D65" t="str">
            <v>Myrtle Point School District 41 (OR)</v>
          </cell>
          <cell r="E65" t="str">
            <v>KG-12</v>
          </cell>
          <cell r="F65">
            <v>5204</v>
          </cell>
          <cell r="G65">
            <v>758</v>
          </cell>
          <cell r="H65">
            <v>120</v>
          </cell>
          <cell r="I65">
            <v>0.15831134564643801</v>
          </cell>
        </row>
        <row r="66">
          <cell r="C66">
            <v>4107280</v>
          </cell>
          <cell r="D66" t="str">
            <v>Lakeview School District 7 (OR)</v>
          </cell>
          <cell r="E66" t="str">
            <v>KG-12</v>
          </cell>
          <cell r="F66">
            <v>5252</v>
          </cell>
          <cell r="G66">
            <v>725</v>
          </cell>
          <cell r="H66">
            <v>112</v>
          </cell>
          <cell r="I66">
            <v>0.15448275862068966</v>
          </cell>
        </row>
        <row r="67">
          <cell r="C67">
            <v>4105310</v>
          </cell>
          <cell r="D67" t="str">
            <v>Frenchglen School District 16 (OR)</v>
          </cell>
          <cell r="E67" t="str">
            <v>KG-08</v>
          </cell>
          <cell r="F67">
            <v>81</v>
          </cell>
          <cell r="G67">
            <v>13</v>
          </cell>
          <cell r="H67">
            <v>2</v>
          </cell>
          <cell r="I67">
            <v>0.15384615384615385</v>
          </cell>
        </row>
        <row r="68">
          <cell r="C68">
            <v>4106780</v>
          </cell>
          <cell r="D68" t="str">
            <v>John Day School District 3 (OR)</v>
          </cell>
          <cell r="E68" t="str">
            <v>KG-12</v>
          </cell>
          <cell r="F68">
            <v>4856</v>
          </cell>
          <cell r="G68">
            <v>642</v>
          </cell>
          <cell r="H68">
            <v>98</v>
          </cell>
          <cell r="I68">
            <v>0.15264797507788161</v>
          </cell>
        </row>
        <row r="69">
          <cell r="C69">
            <v>4102040</v>
          </cell>
          <cell r="D69" t="str">
            <v>Bethel School District 52 (OR)</v>
          </cell>
          <cell r="E69" t="str">
            <v>KG-12</v>
          </cell>
          <cell r="F69">
            <v>41339</v>
          </cell>
          <cell r="G69">
            <v>6687</v>
          </cell>
          <cell r="H69">
            <v>1017</v>
          </cell>
          <cell r="I69">
            <v>0.15208613728129206</v>
          </cell>
        </row>
        <row r="70">
          <cell r="C70">
            <v>4110820</v>
          </cell>
          <cell r="D70" t="str">
            <v>Salem-Keizer School District 24J (OR)</v>
          </cell>
          <cell r="E70" t="str">
            <v>KG-12</v>
          </cell>
          <cell r="F70">
            <v>270112</v>
          </cell>
          <cell r="G70">
            <v>46842</v>
          </cell>
          <cell r="H70">
            <v>7057</v>
          </cell>
          <cell r="I70">
            <v>0.15065539473122411</v>
          </cell>
        </row>
        <row r="71">
          <cell r="C71">
            <v>4112600</v>
          </cell>
          <cell r="D71" t="str">
            <v>Umatilla School District 6 (OR)</v>
          </cell>
          <cell r="E71" t="str">
            <v>KG-12</v>
          </cell>
          <cell r="F71">
            <v>6520</v>
          </cell>
          <cell r="G71">
            <v>1470</v>
          </cell>
          <cell r="H71">
            <v>221</v>
          </cell>
          <cell r="I71">
            <v>0.15034013605442176</v>
          </cell>
        </row>
        <row r="72">
          <cell r="C72">
            <v>4110520</v>
          </cell>
          <cell r="D72" t="str">
            <v>Reynolds School District 7 (OR)</v>
          </cell>
          <cell r="E72" t="str">
            <v>KG-12</v>
          </cell>
          <cell r="F72">
            <v>79651</v>
          </cell>
          <cell r="G72">
            <v>13672</v>
          </cell>
          <cell r="H72">
            <v>2046</v>
          </cell>
          <cell r="I72">
            <v>0.14964891749561146</v>
          </cell>
        </row>
        <row r="73">
          <cell r="C73">
            <v>4111940</v>
          </cell>
          <cell r="D73" t="str">
            <v>Sutherlin School District 130 (OR)</v>
          </cell>
          <cell r="E73" t="str">
            <v>KG-12</v>
          </cell>
          <cell r="F73">
            <v>9904</v>
          </cell>
          <cell r="G73">
            <v>1442</v>
          </cell>
          <cell r="H73">
            <v>214</v>
          </cell>
          <cell r="I73">
            <v>0.14840499306518723</v>
          </cell>
        </row>
        <row r="74">
          <cell r="C74">
            <v>4111670</v>
          </cell>
          <cell r="D74" t="str">
            <v>Springfield School District 19 (OR)</v>
          </cell>
          <cell r="E74" t="str">
            <v>KG-12</v>
          </cell>
          <cell r="F74">
            <v>80446</v>
          </cell>
          <cell r="G74">
            <v>12090</v>
          </cell>
          <cell r="H74">
            <v>1791</v>
          </cell>
          <cell r="I74">
            <v>0.14813895781637718</v>
          </cell>
        </row>
        <row r="75">
          <cell r="C75">
            <v>4102800</v>
          </cell>
          <cell r="D75" t="str">
            <v>Centennial School District 28J (OR)</v>
          </cell>
          <cell r="E75" t="str">
            <v>KG-12</v>
          </cell>
          <cell r="F75">
            <v>45999</v>
          </cell>
          <cell r="G75">
            <v>8076</v>
          </cell>
          <cell r="H75">
            <v>1190</v>
          </cell>
          <cell r="I75">
            <v>0.14735017335314513</v>
          </cell>
        </row>
        <row r="76">
          <cell r="C76">
            <v>4101740</v>
          </cell>
          <cell r="D76" t="str">
            <v>Burnt River School District 30J (OR)</v>
          </cell>
          <cell r="E76" t="str">
            <v>KG-12</v>
          </cell>
          <cell r="F76">
            <v>396</v>
          </cell>
          <cell r="G76">
            <v>41</v>
          </cell>
          <cell r="H76">
            <v>6</v>
          </cell>
          <cell r="I76">
            <v>0.14634146341463414</v>
          </cell>
        </row>
        <row r="77">
          <cell r="C77">
            <v>4108650</v>
          </cell>
          <cell r="D77" t="str">
            <v>Neah-Kah-Nie School District 56 (OR)</v>
          </cell>
          <cell r="E77" t="str">
            <v>KG-12</v>
          </cell>
          <cell r="F77">
            <v>8317</v>
          </cell>
          <cell r="G77">
            <v>902</v>
          </cell>
          <cell r="H77">
            <v>132</v>
          </cell>
          <cell r="I77">
            <v>0.14634146341463414</v>
          </cell>
        </row>
        <row r="78">
          <cell r="C78">
            <v>4111580</v>
          </cell>
          <cell r="D78" t="str">
            <v>South Lane School District 45J (OR)</v>
          </cell>
          <cell r="E78" t="str">
            <v>KG-12</v>
          </cell>
          <cell r="F78">
            <v>20440</v>
          </cell>
          <cell r="G78">
            <v>3037</v>
          </cell>
          <cell r="H78">
            <v>441</v>
          </cell>
          <cell r="I78">
            <v>0.14520908791570628</v>
          </cell>
        </row>
        <row r="79">
          <cell r="C79">
            <v>4103840</v>
          </cell>
          <cell r="D79" t="str">
            <v>Culver School District 4 (OR)</v>
          </cell>
          <cell r="E79" t="str">
            <v>KG-12</v>
          </cell>
          <cell r="F79">
            <v>4030</v>
          </cell>
          <cell r="G79">
            <v>690</v>
          </cell>
          <cell r="H79">
            <v>99</v>
          </cell>
          <cell r="I79">
            <v>0.14347826086956522</v>
          </cell>
        </row>
        <row r="80">
          <cell r="C80">
            <v>4100048</v>
          </cell>
          <cell r="D80" t="str">
            <v>North Wasco School District 21 (OR)</v>
          </cell>
          <cell r="E80" t="str">
            <v>KG-12</v>
          </cell>
          <cell r="F80">
            <v>21422</v>
          </cell>
          <cell r="G80">
            <v>3410</v>
          </cell>
          <cell r="H80">
            <v>489</v>
          </cell>
          <cell r="I80">
            <v>0.14340175953079179</v>
          </cell>
        </row>
        <row r="81">
          <cell r="C81">
            <v>4100990</v>
          </cell>
          <cell r="D81" t="str">
            <v>Adel School District 21 (OR)</v>
          </cell>
          <cell r="E81" t="str">
            <v>KG-12</v>
          </cell>
          <cell r="F81">
            <v>98</v>
          </cell>
          <cell r="G81">
            <v>14</v>
          </cell>
          <cell r="H81">
            <v>2</v>
          </cell>
          <cell r="I81">
            <v>0.14285714285714285</v>
          </cell>
        </row>
        <row r="82">
          <cell r="C82">
            <v>4108430</v>
          </cell>
          <cell r="D82" t="str">
            <v>Monroe School District 1J (OR)</v>
          </cell>
          <cell r="E82" t="str">
            <v>KG-12</v>
          </cell>
          <cell r="F82">
            <v>3436</v>
          </cell>
          <cell r="G82">
            <v>526</v>
          </cell>
          <cell r="H82">
            <v>75</v>
          </cell>
          <cell r="I82">
            <v>0.14258555133079848</v>
          </cell>
        </row>
        <row r="83">
          <cell r="C83">
            <v>4102610</v>
          </cell>
          <cell r="D83" t="str">
            <v>Camas Valley School District 21J (OR)</v>
          </cell>
          <cell r="E83" t="str">
            <v>KG-12</v>
          </cell>
          <cell r="F83">
            <v>843</v>
          </cell>
          <cell r="G83">
            <v>157</v>
          </cell>
          <cell r="H83">
            <v>22</v>
          </cell>
          <cell r="I83">
            <v>0.14012738853503184</v>
          </cell>
        </row>
        <row r="84">
          <cell r="C84">
            <v>4110710</v>
          </cell>
          <cell r="D84" t="str">
            <v>Roseburg School District 4 (OR)</v>
          </cell>
          <cell r="E84" t="str">
            <v>KG-12</v>
          </cell>
          <cell r="F84">
            <v>48303</v>
          </cell>
          <cell r="G84">
            <v>6928</v>
          </cell>
          <cell r="H84">
            <v>970</v>
          </cell>
          <cell r="I84">
            <v>0.14001154734411086</v>
          </cell>
        </row>
        <row r="85">
          <cell r="C85">
            <v>4101470</v>
          </cell>
          <cell r="D85" t="str">
            <v>Arlington School District 3 (OR)</v>
          </cell>
          <cell r="E85" t="str">
            <v>KG-12</v>
          </cell>
          <cell r="F85">
            <v>852</v>
          </cell>
          <cell r="G85">
            <v>150</v>
          </cell>
          <cell r="H85">
            <v>21</v>
          </cell>
          <cell r="I85">
            <v>0.14000000000000001</v>
          </cell>
        </row>
        <row r="86">
          <cell r="C86">
            <v>4103260</v>
          </cell>
          <cell r="D86" t="str">
            <v>Clatskanie School District 6J (OR)</v>
          </cell>
          <cell r="E86" t="str">
            <v>KG-12</v>
          </cell>
          <cell r="F86">
            <v>5428</v>
          </cell>
          <cell r="G86">
            <v>823</v>
          </cell>
          <cell r="H86">
            <v>115</v>
          </cell>
          <cell r="I86">
            <v>0.13973268529769137</v>
          </cell>
        </row>
        <row r="87">
          <cell r="C87">
            <v>4112990</v>
          </cell>
          <cell r="D87" t="str">
            <v>Wallowa School District 12 (OR)</v>
          </cell>
          <cell r="E87" t="str">
            <v>KG-12</v>
          </cell>
          <cell r="F87">
            <v>1827</v>
          </cell>
          <cell r="G87">
            <v>294</v>
          </cell>
          <cell r="H87">
            <v>41</v>
          </cell>
          <cell r="I87">
            <v>0.13945578231292516</v>
          </cell>
        </row>
        <row r="88">
          <cell r="C88">
            <v>4105910</v>
          </cell>
          <cell r="D88" t="str">
            <v>Grants Pass School District 7 (OR)</v>
          </cell>
          <cell r="E88" t="str">
            <v>KG-12</v>
          </cell>
          <cell r="F88">
            <v>38657</v>
          </cell>
          <cell r="G88">
            <v>6358</v>
          </cell>
          <cell r="H88">
            <v>885</v>
          </cell>
          <cell r="I88">
            <v>0.13919471531928279</v>
          </cell>
        </row>
        <row r="89">
          <cell r="C89">
            <v>4110680</v>
          </cell>
          <cell r="D89" t="str">
            <v>Rogue River School District 35 (OR)</v>
          </cell>
          <cell r="E89" t="str">
            <v>KG-12</v>
          </cell>
          <cell r="F89">
            <v>10134</v>
          </cell>
          <cell r="G89">
            <v>1208</v>
          </cell>
          <cell r="H89">
            <v>168</v>
          </cell>
          <cell r="I89">
            <v>0.13907284768211919</v>
          </cell>
        </row>
        <row r="90">
          <cell r="C90">
            <v>4107200</v>
          </cell>
          <cell r="D90" t="str">
            <v>La Grande School District 1 (OR)</v>
          </cell>
          <cell r="E90" t="str">
            <v>KG-12</v>
          </cell>
          <cell r="F90">
            <v>17532</v>
          </cell>
          <cell r="G90">
            <v>2760</v>
          </cell>
          <cell r="H90">
            <v>383</v>
          </cell>
          <cell r="I90">
            <v>0.13876811594202898</v>
          </cell>
        </row>
        <row r="91">
          <cell r="C91">
            <v>4106870</v>
          </cell>
          <cell r="D91" t="str">
            <v>Joseph School District 6 (OR)</v>
          </cell>
          <cell r="E91" t="str">
            <v>KG-12</v>
          </cell>
          <cell r="F91">
            <v>2186</v>
          </cell>
          <cell r="G91">
            <v>254</v>
          </cell>
          <cell r="H91">
            <v>35</v>
          </cell>
          <cell r="I91">
            <v>0.13779527559055119</v>
          </cell>
        </row>
        <row r="92">
          <cell r="C92">
            <v>4111970</v>
          </cell>
          <cell r="D92" t="str">
            <v>Sweet Home School District 55 (OR)</v>
          </cell>
          <cell r="E92" t="str">
            <v>KG-12</v>
          </cell>
          <cell r="F92">
            <v>16458</v>
          </cell>
          <cell r="G92">
            <v>2662</v>
          </cell>
          <cell r="H92">
            <v>366</v>
          </cell>
          <cell r="I92">
            <v>0.13749060856498874</v>
          </cell>
        </row>
        <row r="93">
          <cell r="C93">
            <v>4108100</v>
          </cell>
          <cell r="D93" t="str">
            <v>Santiam Canyon School District 129J (OR)</v>
          </cell>
          <cell r="E93" t="str">
            <v>KG-12</v>
          </cell>
          <cell r="F93">
            <v>4477</v>
          </cell>
          <cell r="G93">
            <v>714</v>
          </cell>
          <cell r="H93">
            <v>98</v>
          </cell>
          <cell r="I93">
            <v>0.13725490196078433</v>
          </cell>
        </row>
        <row r="94">
          <cell r="C94">
            <v>4104620</v>
          </cell>
          <cell r="D94" t="str">
            <v>Elkton School District 34 (OR)</v>
          </cell>
          <cell r="E94" t="str">
            <v>KG-12</v>
          </cell>
          <cell r="F94">
            <v>1337</v>
          </cell>
          <cell r="G94">
            <v>168</v>
          </cell>
          <cell r="H94">
            <v>23</v>
          </cell>
          <cell r="I94">
            <v>0.13690476190476192</v>
          </cell>
        </row>
        <row r="95">
          <cell r="C95">
            <v>4106960</v>
          </cell>
          <cell r="D95" t="str">
            <v>Juntura School District 12 (OR)</v>
          </cell>
          <cell r="E95" t="str">
            <v>KG-12</v>
          </cell>
          <cell r="F95">
            <v>118</v>
          </cell>
          <cell r="G95">
            <v>22</v>
          </cell>
          <cell r="H95">
            <v>3</v>
          </cell>
          <cell r="I95">
            <v>0.13636363636363635</v>
          </cell>
        </row>
        <row r="96">
          <cell r="C96">
            <v>4109430</v>
          </cell>
          <cell r="D96" t="str">
            <v>Paisley School District 11 (OR)</v>
          </cell>
          <cell r="E96" t="str">
            <v>KG-12</v>
          </cell>
          <cell r="F96">
            <v>499</v>
          </cell>
          <cell r="G96">
            <v>74</v>
          </cell>
          <cell r="H96">
            <v>10</v>
          </cell>
          <cell r="I96">
            <v>0.13513513513513514</v>
          </cell>
        </row>
        <row r="97">
          <cell r="C97">
            <v>4102580</v>
          </cell>
          <cell r="D97" t="str">
            <v>Butte Falls School District 91 (OR)</v>
          </cell>
          <cell r="E97" t="str">
            <v>KG-12</v>
          </cell>
          <cell r="F97">
            <v>1313</v>
          </cell>
          <cell r="G97">
            <v>193</v>
          </cell>
          <cell r="H97">
            <v>26</v>
          </cell>
          <cell r="I97">
            <v>0.13471502590673576</v>
          </cell>
        </row>
        <row r="98">
          <cell r="C98">
            <v>4101560</v>
          </cell>
          <cell r="D98" t="str">
            <v>Ashland School District 5 (OR)</v>
          </cell>
          <cell r="E98" t="str">
            <v>KG-12</v>
          </cell>
          <cell r="F98">
            <v>26518</v>
          </cell>
          <cell r="G98">
            <v>3174</v>
          </cell>
          <cell r="H98">
            <v>419</v>
          </cell>
          <cell r="I98">
            <v>0.13201008191556396</v>
          </cell>
        </row>
        <row r="99">
          <cell r="C99">
            <v>4108160</v>
          </cell>
          <cell r="D99" t="str">
            <v>Milton-Freewater School District 7 (OR)</v>
          </cell>
          <cell r="E99" t="str">
            <v>KG-12</v>
          </cell>
          <cell r="F99">
            <v>12039</v>
          </cell>
          <cell r="G99">
            <v>2337</v>
          </cell>
          <cell r="H99">
            <v>307</v>
          </cell>
          <cell r="I99">
            <v>0.13136499786050493</v>
          </cell>
        </row>
        <row r="100">
          <cell r="C100">
            <v>4108700</v>
          </cell>
          <cell r="D100" t="str">
            <v>Nestucca Valley School District 101J (OR)</v>
          </cell>
          <cell r="E100" t="str">
            <v>KG-12</v>
          </cell>
          <cell r="F100">
            <v>4687</v>
          </cell>
          <cell r="G100">
            <v>641</v>
          </cell>
          <cell r="H100">
            <v>84</v>
          </cell>
          <cell r="I100">
            <v>0.13104524180967239</v>
          </cell>
        </row>
        <row r="101">
          <cell r="C101">
            <v>4101020</v>
          </cell>
          <cell r="D101" t="str">
            <v>Adrian School District 61 (OR)</v>
          </cell>
          <cell r="E101" t="str">
            <v>KG-12</v>
          </cell>
          <cell r="F101">
            <v>1240</v>
          </cell>
          <cell r="G101">
            <v>229</v>
          </cell>
          <cell r="H101">
            <v>30</v>
          </cell>
          <cell r="I101">
            <v>0.13100436681222707</v>
          </cell>
        </row>
        <row r="102">
          <cell r="C102">
            <v>4100019</v>
          </cell>
          <cell r="D102" t="str">
            <v>Harrisburg School District 7J (OR)</v>
          </cell>
          <cell r="E102" t="str">
            <v>KG-12</v>
          </cell>
          <cell r="F102">
            <v>5751</v>
          </cell>
          <cell r="G102">
            <v>1109</v>
          </cell>
          <cell r="H102">
            <v>145</v>
          </cell>
          <cell r="I102">
            <v>0.13074842200180342</v>
          </cell>
        </row>
        <row r="103">
          <cell r="C103">
            <v>4108520</v>
          </cell>
          <cell r="D103" t="str">
            <v>Morrow School District 1 (OR)</v>
          </cell>
          <cell r="E103" t="str">
            <v>KG-12</v>
          </cell>
          <cell r="F103">
            <v>11038</v>
          </cell>
          <cell r="G103">
            <v>2244</v>
          </cell>
          <cell r="H103">
            <v>290</v>
          </cell>
          <cell r="I103">
            <v>0.12923351158645277</v>
          </cell>
        </row>
        <row r="104">
          <cell r="C104">
            <v>4111100</v>
          </cell>
          <cell r="D104" t="str">
            <v>Seaside School District 10 (OR)</v>
          </cell>
          <cell r="E104" t="str">
            <v>KG-12</v>
          </cell>
          <cell r="F104">
            <v>13473</v>
          </cell>
          <cell r="G104">
            <v>1607</v>
          </cell>
          <cell r="H104">
            <v>207</v>
          </cell>
          <cell r="I104">
            <v>0.12881144990665838</v>
          </cell>
        </row>
        <row r="105">
          <cell r="C105">
            <v>4113350</v>
          </cell>
          <cell r="D105" t="str">
            <v>Willamina School District 30J (OR)</v>
          </cell>
          <cell r="E105" t="str">
            <v>KG-12</v>
          </cell>
          <cell r="F105">
            <v>6868</v>
          </cell>
          <cell r="G105">
            <v>1160</v>
          </cell>
          <cell r="H105">
            <v>149</v>
          </cell>
          <cell r="I105">
            <v>0.12844827586206897</v>
          </cell>
        </row>
        <row r="106">
          <cell r="C106">
            <v>4103690</v>
          </cell>
          <cell r="D106" t="str">
            <v>Creswell School District 40 (OR)</v>
          </cell>
          <cell r="E106" t="str">
            <v>KG-12</v>
          </cell>
          <cell r="F106">
            <v>9823</v>
          </cell>
          <cell r="G106">
            <v>1565</v>
          </cell>
          <cell r="H106">
            <v>199</v>
          </cell>
          <cell r="I106">
            <v>0.12715654952076677</v>
          </cell>
        </row>
        <row r="107">
          <cell r="C107">
            <v>4104500</v>
          </cell>
          <cell r="D107" t="str">
            <v>Eagle Point School District 9 (OR)</v>
          </cell>
          <cell r="E107" t="str">
            <v>KG-12</v>
          </cell>
          <cell r="F107">
            <v>30224</v>
          </cell>
          <cell r="G107">
            <v>5167</v>
          </cell>
          <cell r="H107">
            <v>656</v>
          </cell>
          <cell r="I107">
            <v>0.12695955099670989</v>
          </cell>
        </row>
        <row r="108">
          <cell r="C108">
            <v>4102780</v>
          </cell>
          <cell r="D108" t="str">
            <v>Cascade School District 5 (OR)</v>
          </cell>
          <cell r="E108" t="str">
            <v>KG-12</v>
          </cell>
          <cell r="F108">
            <v>15143</v>
          </cell>
          <cell r="G108">
            <v>2635</v>
          </cell>
          <cell r="H108">
            <v>334</v>
          </cell>
          <cell r="I108">
            <v>0.1267552182163188</v>
          </cell>
        </row>
        <row r="109">
          <cell r="C109">
            <v>4101200</v>
          </cell>
          <cell r="D109" t="str">
            <v>Alsea School District 7J (OR)</v>
          </cell>
          <cell r="E109" t="str">
            <v>KG-12</v>
          </cell>
          <cell r="F109">
            <v>1114</v>
          </cell>
          <cell r="G109">
            <v>159</v>
          </cell>
          <cell r="H109">
            <v>20</v>
          </cell>
          <cell r="I109">
            <v>0.12578616352201258</v>
          </cell>
        </row>
        <row r="110">
          <cell r="C110">
            <v>4100015</v>
          </cell>
          <cell r="D110" t="str">
            <v>Gervais School District 1 (OR)</v>
          </cell>
          <cell r="E110" t="str">
            <v>KG-12</v>
          </cell>
          <cell r="F110">
            <v>7079</v>
          </cell>
          <cell r="G110">
            <v>1464</v>
          </cell>
          <cell r="H110">
            <v>184</v>
          </cell>
          <cell r="I110">
            <v>0.12568306010928962</v>
          </cell>
        </row>
        <row r="111">
          <cell r="C111">
            <v>4109480</v>
          </cell>
          <cell r="D111" t="str">
            <v>Parkrose School District 3 (OR)</v>
          </cell>
          <cell r="E111" t="str">
            <v>KG-12</v>
          </cell>
          <cell r="F111">
            <v>29317</v>
          </cell>
          <cell r="G111">
            <v>4294</v>
          </cell>
          <cell r="H111">
            <v>539</v>
          </cell>
          <cell r="I111">
            <v>0.1255239869585468</v>
          </cell>
        </row>
        <row r="112">
          <cell r="C112">
            <v>4112320</v>
          </cell>
          <cell r="D112" t="str">
            <v>Tillamook School District 9 (OR)</v>
          </cell>
          <cell r="E112" t="str">
            <v>KG-12</v>
          </cell>
          <cell r="F112">
            <v>14440</v>
          </cell>
          <cell r="G112">
            <v>2306</v>
          </cell>
          <cell r="H112">
            <v>289</v>
          </cell>
          <cell r="I112">
            <v>0.12532523850823937</v>
          </cell>
        </row>
        <row r="113">
          <cell r="C113">
            <v>4104950</v>
          </cell>
          <cell r="D113" t="str">
            <v>Fern Ridge School District 28J (OR)</v>
          </cell>
          <cell r="E113" t="str">
            <v>KG-12</v>
          </cell>
          <cell r="F113">
            <v>13011</v>
          </cell>
          <cell r="G113">
            <v>1918</v>
          </cell>
          <cell r="H113">
            <v>240</v>
          </cell>
          <cell r="I113">
            <v>0.12513034410844631</v>
          </cell>
        </row>
        <row r="114">
          <cell r="C114">
            <v>4103540</v>
          </cell>
          <cell r="D114" t="str">
            <v>Cove School District 15 (OR)</v>
          </cell>
          <cell r="E114" t="str">
            <v>KG-12</v>
          </cell>
          <cell r="F114">
            <v>1584</v>
          </cell>
          <cell r="G114">
            <v>312</v>
          </cell>
          <cell r="H114">
            <v>39</v>
          </cell>
          <cell r="I114">
            <v>0.125</v>
          </cell>
        </row>
        <row r="115">
          <cell r="C115">
            <v>4109960</v>
          </cell>
          <cell r="D115" t="str">
            <v>Plush School District 18 (OR)</v>
          </cell>
          <cell r="E115" t="str">
            <v>KG-12</v>
          </cell>
          <cell r="F115">
            <v>88</v>
          </cell>
          <cell r="G115">
            <v>8</v>
          </cell>
          <cell r="H115">
            <v>1</v>
          </cell>
          <cell r="I115">
            <v>0.125</v>
          </cell>
        </row>
        <row r="116">
          <cell r="C116">
            <v>4109630</v>
          </cell>
          <cell r="D116" t="str">
            <v>Phoenix-Talent School District 4 (OR)</v>
          </cell>
          <cell r="E116" t="str">
            <v>KG-12</v>
          </cell>
          <cell r="F116">
            <v>26271</v>
          </cell>
          <cell r="G116">
            <v>3549</v>
          </cell>
          <cell r="H116">
            <v>438</v>
          </cell>
          <cell r="I116">
            <v>0.12341504649196956</v>
          </cell>
        </row>
        <row r="117">
          <cell r="C117">
            <v>4103720</v>
          </cell>
          <cell r="D117" t="str">
            <v>Crook County School District (OR)</v>
          </cell>
          <cell r="E117" t="str">
            <v>KG-12</v>
          </cell>
          <cell r="F117">
            <v>25180</v>
          </cell>
          <cell r="G117">
            <v>3623</v>
          </cell>
          <cell r="H117">
            <v>447</v>
          </cell>
          <cell r="I117">
            <v>0.12337841567761523</v>
          </cell>
        </row>
        <row r="118">
          <cell r="C118">
            <v>4108880</v>
          </cell>
          <cell r="D118" t="str">
            <v>North Marion School District 15 (OR)</v>
          </cell>
          <cell r="E118" t="str">
            <v>KG-12</v>
          </cell>
          <cell r="F118">
            <v>11243</v>
          </cell>
          <cell r="G118">
            <v>2118</v>
          </cell>
          <cell r="H118">
            <v>257</v>
          </cell>
          <cell r="I118">
            <v>0.12134088762983947</v>
          </cell>
        </row>
        <row r="119">
          <cell r="C119">
            <v>4108040</v>
          </cell>
          <cell r="D119" t="str">
            <v>Medford School District 549 (OR)</v>
          </cell>
          <cell r="E119" t="str">
            <v>KG-12</v>
          </cell>
          <cell r="F119">
            <v>92249</v>
          </cell>
          <cell r="G119">
            <v>14776</v>
          </cell>
          <cell r="H119">
            <v>1789</v>
          </cell>
          <cell r="I119">
            <v>0.12107471575527883</v>
          </cell>
        </row>
        <row r="120">
          <cell r="C120">
            <v>4104590</v>
          </cell>
          <cell r="D120" t="str">
            <v>Elgin School District 23 (OR)</v>
          </cell>
          <cell r="E120" t="str">
            <v>KG-12</v>
          </cell>
          <cell r="F120">
            <v>2709</v>
          </cell>
          <cell r="G120">
            <v>455</v>
          </cell>
          <cell r="H120">
            <v>55</v>
          </cell>
          <cell r="I120">
            <v>0.12087912087912088</v>
          </cell>
        </row>
        <row r="121">
          <cell r="C121">
            <v>4104740</v>
          </cell>
          <cell r="D121" t="str">
            <v>Eugene School District 4J (OR)</v>
          </cell>
          <cell r="E121" t="str">
            <v>KG-12</v>
          </cell>
          <cell r="F121">
            <v>163530</v>
          </cell>
          <cell r="G121">
            <v>19183</v>
          </cell>
          <cell r="H121">
            <v>2318</v>
          </cell>
          <cell r="I121">
            <v>0.12083615701402284</v>
          </cell>
        </row>
        <row r="122">
          <cell r="C122">
            <v>4103330</v>
          </cell>
          <cell r="D122" t="str">
            <v>Condon School District 25J (OR)</v>
          </cell>
          <cell r="E122" t="str">
            <v>KG-12</v>
          </cell>
          <cell r="F122">
            <v>1121</v>
          </cell>
          <cell r="G122">
            <v>158</v>
          </cell>
          <cell r="H122">
            <v>19</v>
          </cell>
          <cell r="I122">
            <v>0.12025316455696203</v>
          </cell>
        </row>
        <row r="123">
          <cell r="C123">
            <v>4104410</v>
          </cell>
          <cell r="D123" t="str">
            <v>Dufur School District 29 (OR)</v>
          </cell>
          <cell r="E123" t="str">
            <v>KG-12</v>
          </cell>
          <cell r="F123">
            <v>1749</v>
          </cell>
          <cell r="G123">
            <v>300</v>
          </cell>
          <cell r="H123">
            <v>36</v>
          </cell>
          <cell r="I123">
            <v>0.12</v>
          </cell>
        </row>
        <row r="124">
          <cell r="C124">
            <v>4106930</v>
          </cell>
          <cell r="D124" t="str">
            <v>Junction City School District 69 (OR)</v>
          </cell>
          <cell r="E124" t="str">
            <v>KG-12</v>
          </cell>
          <cell r="F124">
            <v>13663</v>
          </cell>
          <cell r="G124">
            <v>2026</v>
          </cell>
          <cell r="H124">
            <v>243</v>
          </cell>
          <cell r="I124">
            <v>0.11994076999012833</v>
          </cell>
        </row>
        <row r="125">
          <cell r="C125">
            <v>4111220</v>
          </cell>
          <cell r="D125" t="str">
            <v>Sheridan School District 48J (OR)</v>
          </cell>
          <cell r="E125" t="str">
            <v>KG-12</v>
          </cell>
          <cell r="F125">
            <v>8088</v>
          </cell>
          <cell r="G125">
            <v>1060</v>
          </cell>
          <cell r="H125">
            <v>126</v>
          </cell>
          <cell r="I125">
            <v>0.11886792452830189</v>
          </cell>
        </row>
        <row r="126">
          <cell r="C126">
            <v>4105020</v>
          </cell>
          <cell r="D126" t="str">
            <v>South Harney School District 33 (OR)</v>
          </cell>
          <cell r="E126" t="str">
            <v>KG-08</v>
          </cell>
          <cell r="F126">
            <v>164</v>
          </cell>
          <cell r="G126">
            <v>17</v>
          </cell>
          <cell r="H126">
            <v>2</v>
          </cell>
          <cell r="I126">
            <v>0.11764705882352941</v>
          </cell>
        </row>
        <row r="127">
          <cell r="C127">
            <v>4101660</v>
          </cell>
          <cell r="D127" t="str">
            <v>Athena-Weston School District 29J (OR)</v>
          </cell>
          <cell r="E127" t="str">
            <v>KG-12</v>
          </cell>
          <cell r="F127">
            <v>2787</v>
          </cell>
          <cell r="G127">
            <v>488</v>
          </cell>
          <cell r="H127">
            <v>57</v>
          </cell>
          <cell r="I127">
            <v>0.11680327868852459</v>
          </cell>
        </row>
        <row r="128">
          <cell r="C128">
            <v>4102840</v>
          </cell>
          <cell r="D128" t="str">
            <v>Central School District 13J (OR)</v>
          </cell>
          <cell r="E128" t="str">
            <v>KG-12</v>
          </cell>
          <cell r="F128">
            <v>25082</v>
          </cell>
          <cell r="G128">
            <v>3879</v>
          </cell>
          <cell r="H128">
            <v>451</v>
          </cell>
          <cell r="I128">
            <v>0.1162670791441093</v>
          </cell>
        </row>
        <row r="129">
          <cell r="C129">
            <v>4107380</v>
          </cell>
          <cell r="D129" t="str">
            <v>Lebanon Community School District 9 (OR)</v>
          </cell>
          <cell r="E129" t="str">
            <v>KG-12</v>
          </cell>
          <cell r="F129">
            <v>32341</v>
          </cell>
          <cell r="G129">
            <v>5042</v>
          </cell>
          <cell r="H129">
            <v>583</v>
          </cell>
          <cell r="I129">
            <v>0.11562871876239587</v>
          </cell>
        </row>
        <row r="130">
          <cell r="C130">
            <v>4109870</v>
          </cell>
          <cell r="D130" t="str">
            <v>Pleasant Hill School District 1 (OR)</v>
          </cell>
          <cell r="E130" t="str">
            <v>KG-12</v>
          </cell>
          <cell r="F130">
            <v>7066</v>
          </cell>
          <cell r="G130">
            <v>982</v>
          </cell>
          <cell r="H130">
            <v>113</v>
          </cell>
          <cell r="I130">
            <v>0.11507128309572301</v>
          </cell>
        </row>
        <row r="131">
          <cell r="C131">
            <v>4109510</v>
          </cell>
          <cell r="D131" t="str">
            <v>Pendleton School District 16 (OR)</v>
          </cell>
          <cell r="E131" t="str">
            <v>KG-12</v>
          </cell>
          <cell r="F131">
            <v>22560</v>
          </cell>
          <cell r="G131">
            <v>3615</v>
          </cell>
          <cell r="H131">
            <v>411</v>
          </cell>
          <cell r="I131">
            <v>0.11369294605809128</v>
          </cell>
        </row>
        <row r="132">
          <cell r="C132">
            <v>4106300</v>
          </cell>
          <cell r="D132" t="str">
            <v>Hermiston School District 8 (OR)</v>
          </cell>
          <cell r="E132" t="str">
            <v>KG-12</v>
          </cell>
          <cell r="F132">
            <v>27439</v>
          </cell>
          <cell r="G132">
            <v>5329</v>
          </cell>
          <cell r="H132">
            <v>598</v>
          </cell>
          <cell r="I132">
            <v>0.11221617564270971</v>
          </cell>
        </row>
        <row r="133">
          <cell r="C133">
            <v>4103265</v>
          </cell>
          <cell r="D133" t="str">
            <v>Rainier School District 13 (OR)</v>
          </cell>
          <cell r="E133" t="str">
            <v>KG-12</v>
          </cell>
          <cell r="F133">
            <v>7921</v>
          </cell>
          <cell r="G133">
            <v>1149</v>
          </cell>
          <cell r="H133">
            <v>127</v>
          </cell>
          <cell r="I133">
            <v>0.11053089643167972</v>
          </cell>
        </row>
        <row r="134">
          <cell r="C134">
            <v>4101620</v>
          </cell>
          <cell r="D134" t="str">
            <v>Astoria School District 1 (OR)</v>
          </cell>
          <cell r="E134" t="str">
            <v>KG-12</v>
          </cell>
          <cell r="F134">
            <v>14880</v>
          </cell>
          <cell r="G134">
            <v>2045</v>
          </cell>
          <cell r="H134">
            <v>226</v>
          </cell>
          <cell r="I134">
            <v>0.11051344743276284</v>
          </cell>
        </row>
        <row r="135">
          <cell r="C135">
            <v>4103860</v>
          </cell>
          <cell r="D135" t="str">
            <v>Dallas School District 2 (OR)</v>
          </cell>
          <cell r="E135" t="str">
            <v>KG-12</v>
          </cell>
          <cell r="F135">
            <v>23726</v>
          </cell>
          <cell r="G135">
            <v>4003</v>
          </cell>
          <cell r="H135">
            <v>440</v>
          </cell>
          <cell r="I135">
            <v>0.10991756182862852</v>
          </cell>
        </row>
        <row r="136">
          <cell r="C136">
            <v>4113080</v>
          </cell>
          <cell r="D136" t="str">
            <v>Warrenton-Hammond School District 30 (OR)</v>
          </cell>
          <cell r="E136" t="str">
            <v>KG-12</v>
          </cell>
          <cell r="F136">
            <v>6703</v>
          </cell>
          <cell r="G136">
            <v>1007</v>
          </cell>
          <cell r="H136">
            <v>110</v>
          </cell>
          <cell r="I136">
            <v>0.10923535253227408</v>
          </cell>
        </row>
        <row r="137">
          <cell r="C137">
            <v>4107740</v>
          </cell>
          <cell r="D137" t="str">
            <v>Marcola School District 79J (OR)</v>
          </cell>
          <cell r="E137" t="str">
            <v>KG-12</v>
          </cell>
          <cell r="F137">
            <v>2047</v>
          </cell>
          <cell r="G137">
            <v>232</v>
          </cell>
          <cell r="H137">
            <v>25</v>
          </cell>
          <cell r="I137">
            <v>0.10775862068965517</v>
          </cell>
        </row>
        <row r="138">
          <cell r="C138">
            <v>4112690</v>
          </cell>
          <cell r="D138" t="str">
            <v>Union School District 5 (OR)</v>
          </cell>
          <cell r="E138" t="str">
            <v>KG-12</v>
          </cell>
          <cell r="F138">
            <v>2603</v>
          </cell>
          <cell r="G138">
            <v>474</v>
          </cell>
          <cell r="H138">
            <v>51</v>
          </cell>
          <cell r="I138">
            <v>0.10759493670886076</v>
          </cell>
        </row>
        <row r="139">
          <cell r="C139">
            <v>4108010</v>
          </cell>
          <cell r="D139" t="str">
            <v>McMinnville School District 40 (OR)</v>
          </cell>
          <cell r="E139" t="str">
            <v>KG-12</v>
          </cell>
          <cell r="F139">
            <v>42990</v>
          </cell>
          <cell r="G139">
            <v>6966</v>
          </cell>
          <cell r="H139">
            <v>733</v>
          </cell>
          <cell r="I139">
            <v>0.10522538041917887</v>
          </cell>
        </row>
        <row r="140">
          <cell r="C140">
            <v>4102940</v>
          </cell>
          <cell r="D140" t="str">
            <v>Central Point School District 6 (OR)</v>
          </cell>
          <cell r="E140" t="str">
            <v>KG-12</v>
          </cell>
          <cell r="F140">
            <v>32386</v>
          </cell>
          <cell r="G140">
            <v>5120</v>
          </cell>
          <cell r="H140">
            <v>536</v>
          </cell>
          <cell r="I140">
            <v>0.1046875</v>
          </cell>
        </row>
        <row r="141">
          <cell r="C141">
            <v>4100040</v>
          </cell>
          <cell r="D141" t="str">
            <v>Knappa School District 4 (OR)</v>
          </cell>
          <cell r="E141" t="str">
            <v>KG-12</v>
          </cell>
          <cell r="F141">
            <v>3540</v>
          </cell>
          <cell r="G141">
            <v>547</v>
          </cell>
          <cell r="H141">
            <v>57</v>
          </cell>
          <cell r="I141">
            <v>0.10420475319926874</v>
          </cell>
        </row>
        <row r="142">
          <cell r="C142">
            <v>4103480</v>
          </cell>
          <cell r="D142" t="str">
            <v>Corvallis School District 509J (OR)</v>
          </cell>
          <cell r="E142" t="str">
            <v>KG-12</v>
          </cell>
          <cell r="F142">
            <v>71328</v>
          </cell>
          <cell r="G142">
            <v>7460</v>
          </cell>
          <cell r="H142">
            <v>774</v>
          </cell>
          <cell r="I142">
            <v>0.10375335120643432</v>
          </cell>
        </row>
        <row r="143">
          <cell r="C143">
            <v>4106710</v>
          </cell>
          <cell r="D143" t="str">
            <v>Jefferson School District 14J (OR)</v>
          </cell>
          <cell r="E143" t="str">
            <v>KG-12</v>
          </cell>
          <cell r="F143">
            <v>6961</v>
          </cell>
          <cell r="G143">
            <v>1205</v>
          </cell>
          <cell r="H143">
            <v>125</v>
          </cell>
          <cell r="I143">
            <v>0.1037344398340249</v>
          </cell>
        </row>
        <row r="144">
          <cell r="C144">
            <v>4109750</v>
          </cell>
          <cell r="D144" t="str">
            <v>Pinehurst School District 94 (OR)</v>
          </cell>
          <cell r="E144" t="str">
            <v>KG-12</v>
          </cell>
          <cell r="F144">
            <v>234</v>
          </cell>
          <cell r="G144">
            <v>29</v>
          </cell>
          <cell r="H144">
            <v>3</v>
          </cell>
          <cell r="I144">
            <v>0.10344827586206896</v>
          </cell>
        </row>
        <row r="145">
          <cell r="C145">
            <v>4108550</v>
          </cell>
          <cell r="D145" t="str">
            <v>Mount Angel School District 91 (OR)</v>
          </cell>
          <cell r="E145" t="str">
            <v>KG-12</v>
          </cell>
          <cell r="F145">
            <v>4499</v>
          </cell>
          <cell r="G145">
            <v>788</v>
          </cell>
          <cell r="H145">
            <v>81</v>
          </cell>
          <cell r="I145">
            <v>0.10279187817258884</v>
          </cell>
        </row>
        <row r="146">
          <cell r="C146">
            <v>4100020</v>
          </cell>
          <cell r="D146" t="str">
            <v>North Santiam School District 29J (OR)</v>
          </cell>
          <cell r="E146" t="str">
            <v>KG-12</v>
          </cell>
          <cell r="F146">
            <v>17574</v>
          </cell>
          <cell r="G146">
            <v>3032</v>
          </cell>
          <cell r="H146">
            <v>310</v>
          </cell>
          <cell r="I146">
            <v>0.10224274406332454</v>
          </cell>
        </row>
        <row r="147">
          <cell r="C147">
            <v>4112930</v>
          </cell>
          <cell r="D147" t="str">
            <v>Vernonia School District 47J (OR)</v>
          </cell>
          <cell r="E147" t="str">
            <v>KG-12</v>
          </cell>
          <cell r="F147">
            <v>4054</v>
          </cell>
          <cell r="G147">
            <v>648</v>
          </cell>
          <cell r="H147">
            <v>66</v>
          </cell>
          <cell r="I147">
            <v>0.10185185185185185</v>
          </cell>
        </row>
        <row r="148">
          <cell r="C148">
            <v>4106510</v>
          </cell>
          <cell r="D148" t="str">
            <v>Hood River County School District 1 (OR)</v>
          </cell>
          <cell r="E148" t="str">
            <v>KG-12</v>
          </cell>
          <cell r="F148">
            <v>23280</v>
          </cell>
          <cell r="G148">
            <v>4003</v>
          </cell>
          <cell r="H148">
            <v>405</v>
          </cell>
          <cell r="I148">
            <v>0.10117411941044217</v>
          </cell>
        </row>
        <row r="149">
          <cell r="C149">
            <v>4107590</v>
          </cell>
          <cell r="D149" t="str">
            <v>Lowell School District 71 (OR)</v>
          </cell>
          <cell r="E149" t="str">
            <v>KG-12</v>
          </cell>
          <cell r="F149">
            <v>2788</v>
          </cell>
          <cell r="G149">
            <v>419</v>
          </cell>
          <cell r="H149">
            <v>42</v>
          </cell>
          <cell r="I149">
            <v>0.10023866348448687</v>
          </cell>
        </row>
        <row r="150">
          <cell r="C150">
            <v>4101120</v>
          </cell>
          <cell r="D150" t="str">
            <v>Greater Albany School District 8J (OR)</v>
          </cell>
          <cell r="E150" t="str">
            <v>KG-12</v>
          </cell>
          <cell r="F150">
            <v>68004</v>
          </cell>
          <cell r="G150">
            <v>10992</v>
          </cell>
          <cell r="H150">
            <v>1097</v>
          </cell>
          <cell r="I150">
            <v>9.9799854439592425E-2</v>
          </cell>
        </row>
        <row r="151">
          <cell r="C151">
            <v>4101230</v>
          </cell>
          <cell r="D151" t="str">
            <v>Amity School District 4J (OR)</v>
          </cell>
          <cell r="E151" t="str">
            <v>KG-12</v>
          </cell>
          <cell r="F151">
            <v>4806</v>
          </cell>
          <cell r="G151">
            <v>821</v>
          </cell>
          <cell r="H151">
            <v>81</v>
          </cell>
          <cell r="I151">
            <v>9.866017052375152E-2</v>
          </cell>
        </row>
        <row r="152">
          <cell r="C152">
            <v>4106000</v>
          </cell>
          <cell r="D152" t="str">
            <v>Gresham-Barlow School District 1J (OR)</v>
          </cell>
          <cell r="E152" t="str">
            <v>KG-12</v>
          </cell>
          <cell r="F152">
            <v>84854</v>
          </cell>
          <cell r="G152">
            <v>14275</v>
          </cell>
          <cell r="H152">
            <v>1390</v>
          </cell>
          <cell r="I152">
            <v>9.7373029772329242E-2</v>
          </cell>
        </row>
        <row r="153">
          <cell r="C153">
            <v>4111450</v>
          </cell>
          <cell r="D153" t="str">
            <v>Silver Falls School District 4J (OR)</v>
          </cell>
          <cell r="E153" t="str">
            <v>KG-12</v>
          </cell>
          <cell r="F153">
            <v>21246</v>
          </cell>
          <cell r="G153">
            <v>3969</v>
          </cell>
          <cell r="H153">
            <v>383</v>
          </cell>
          <cell r="I153">
            <v>9.6497858402620304E-2</v>
          </cell>
        </row>
        <row r="154">
          <cell r="C154">
            <v>4109600</v>
          </cell>
          <cell r="D154" t="str">
            <v>Philomath School District 17J (OR)</v>
          </cell>
          <cell r="E154" t="str">
            <v>KG-12</v>
          </cell>
          <cell r="F154">
            <v>9445</v>
          </cell>
          <cell r="G154">
            <v>1597</v>
          </cell>
          <cell r="H154">
            <v>153</v>
          </cell>
          <cell r="I154">
            <v>9.5804633688165317E-2</v>
          </cell>
        </row>
        <row r="155">
          <cell r="C155">
            <v>4111720</v>
          </cell>
          <cell r="D155" t="str">
            <v>St. Helens School District 502 (OR)</v>
          </cell>
          <cell r="E155" t="str">
            <v>KG-12</v>
          </cell>
          <cell r="F155">
            <v>22103</v>
          </cell>
          <cell r="G155">
            <v>3561</v>
          </cell>
          <cell r="H155">
            <v>333</v>
          </cell>
          <cell r="I155">
            <v>9.3513058129738841E-2</v>
          </cell>
        </row>
        <row r="156">
          <cell r="C156">
            <v>4109530</v>
          </cell>
          <cell r="D156" t="str">
            <v>Perrydale School District 21 (OR)</v>
          </cell>
          <cell r="E156" t="str">
            <v>KG-12</v>
          </cell>
          <cell r="F156">
            <v>1143</v>
          </cell>
          <cell r="G156">
            <v>184</v>
          </cell>
          <cell r="H156">
            <v>17</v>
          </cell>
          <cell r="I156">
            <v>9.2391304347826081E-2</v>
          </cell>
        </row>
        <row r="157">
          <cell r="C157">
            <v>4110350</v>
          </cell>
          <cell r="D157" t="str">
            <v>Redmond School District 2J (OR)</v>
          </cell>
          <cell r="E157" t="str">
            <v>KG-12</v>
          </cell>
          <cell r="F157">
            <v>57820</v>
          </cell>
          <cell r="G157">
            <v>8894</v>
          </cell>
          <cell r="H157">
            <v>820</v>
          </cell>
          <cell r="I157">
            <v>9.2196986732628744E-2</v>
          </cell>
        </row>
        <row r="158">
          <cell r="C158">
            <v>4111490</v>
          </cell>
          <cell r="D158" t="str">
            <v>Sisters School District 6 (OR)</v>
          </cell>
          <cell r="E158" t="str">
            <v>KG-12</v>
          </cell>
          <cell r="F158">
            <v>9725</v>
          </cell>
          <cell r="G158">
            <v>1473</v>
          </cell>
          <cell r="H158">
            <v>133</v>
          </cell>
          <cell r="I158">
            <v>9.0291921249151391E-2</v>
          </cell>
        </row>
        <row r="159">
          <cell r="C159">
            <v>4105160</v>
          </cell>
          <cell r="D159" t="str">
            <v>Forest Grove School District 15 (OR)</v>
          </cell>
          <cell r="E159" t="str">
            <v>KG-12</v>
          </cell>
          <cell r="F159">
            <v>39025</v>
          </cell>
          <cell r="G159">
            <v>7104</v>
          </cell>
          <cell r="H159">
            <v>638</v>
          </cell>
          <cell r="I159">
            <v>8.9808558558558557E-2</v>
          </cell>
        </row>
        <row r="160">
          <cell r="C160">
            <v>4102910</v>
          </cell>
          <cell r="D160" t="str">
            <v>Central Linn School District 552 (OR)</v>
          </cell>
          <cell r="E160" t="str">
            <v>KG-12</v>
          </cell>
          <cell r="F160">
            <v>5916</v>
          </cell>
          <cell r="G160">
            <v>1052</v>
          </cell>
          <cell r="H160">
            <v>91</v>
          </cell>
          <cell r="I160">
            <v>8.6501901140684415E-2</v>
          </cell>
        </row>
        <row r="161">
          <cell r="C161">
            <v>4111760</v>
          </cell>
          <cell r="D161" t="str">
            <v>St. Paul School District 45 (OR)</v>
          </cell>
          <cell r="E161" t="str">
            <v>KG-12</v>
          </cell>
          <cell r="F161">
            <v>1465</v>
          </cell>
          <cell r="G161">
            <v>324</v>
          </cell>
          <cell r="H161">
            <v>28</v>
          </cell>
          <cell r="I161">
            <v>8.6419753086419748E-2</v>
          </cell>
        </row>
        <row r="162">
          <cell r="C162">
            <v>4103780</v>
          </cell>
          <cell r="D162" t="str">
            <v>Crow-Applegate-Lorane Sd 66 (OR)</v>
          </cell>
          <cell r="E162" t="str">
            <v>KG-12</v>
          </cell>
          <cell r="F162">
            <v>2525</v>
          </cell>
          <cell r="G162">
            <v>363</v>
          </cell>
          <cell r="H162">
            <v>31</v>
          </cell>
          <cell r="I162">
            <v>8.5399449035812675E-2</v>
          </cell>
        </row>
        <row r="163">
          <cell r="C163">
            <v>4109660</v>
          </cell>
          <cell r="D163" t="str">
            <v>Pilot Rock School District 2 (OR)</v>
          </cell>
          <cell r="E163" t="str">
            <v>KG-12</v>
          </cell>
          <cell r="F163">
            <v>2112</v>
          </cell>
          <cell r="G163">
            <v>368</v>
          </cell>
          <cell r="H163">
            <v>31</v>
          </cell>
          <cell r="I163">
            <v>8.4239130434782608E-2</v>
          </cell>
        </row>
        <row r="164">
          <cell r="C164">
            <v>4103990</v>
          </cell>
          <cell r="D164" t="str">
            <v>Dayton School District 8 (OR)</v>
          </cell>
          <cell r="E164" t="str">
            <v>KG-12</v>
          </cell>
          <cell r="F164">
            <v>5805</v>
          </cell>
          <cell r="G164">
            <v>1055</v>
          </cell>
          <cell r="H164">
            <v>88</v>
          </cell>
          <cell r="I164">
            <v>8.3412322274881517E-2</v>
          </cell>
        </row>
        <row r="165">
          <cell r="C165">
            <v>4105430</v>
          </cell>
          <cell r="D165" t="str">
            <v>Gaston School District 511J (OR)</v>
          </cell>
          <cell r="E165" t="str">
            <v>KG-12</v>
          </cell>
          <cell r="F165">
            <v>3309</v>
          </cell>
          <cell r="G165">
            <v>530</v>
          </cell>
          <cell r="H165">
            <v>44</v>
          </cell>
          <cell r="I165">
            <v>8.3018867924528297E-2</v>
          </cell>
        </row>
        <row r="166">
          <cell r="C166">
            <v>4111040</v>
          </cell>
          <cell r="D166" t="str">
            <v>Scio School District 95 (OR)</v>
          </cell>
          <cell r="E166" t="str">
            <v>KG-12</v>
          </cell>
          <cell r="F166">
            <v>4449</v>
          </cell>
          <cell r="G166">
            <v>768</v>
          </cell>
          <cell r="H166">
            <v>62</v>
          </cell>
          <cell r="I166">
            <v>8.0729166666666671E-2</v>
          </cell>
        </row>
        <row r="167">
          <cell r="C167">
            <v>4105610</v>
          </cell>
          <cell r="D167" t="str">
            <v>Gladstone School District 115 (OR)</v>
          </cell>
          <cell r="E167" t="str">
            <v>KG-12</v>
          </cell>
          <cell r="F167">
            <v>12336</v>
          </cell>
          <cell r="G167">
            <v>1942</v>
          </cell>
          <cell r="H167">
            <v>156</v>
          </cell>
          <cell r="I167">
            <v>8.0329557157569523E-2</v>
          </cell>
        </row>
        <row r="168">
          <cell r="C168">
            <v>4106630</v>
          </cell>
          <cell r="D168" t="str">
            <v>Imbler School District 11 (OR)</v>
          </cell>
          <cell r="E168" t="str">
            <v>KG-12</v>
          </cell>
          <cell r="F168">
            <v>1425</v>
          </cell>
          <cell r="G168">
            <v>249</v>
          </cell>
          <cell r="H168">
            <v>20</v>
          </cell>
          <cell r="I168">
            <v>8.0321285140562249E-2</v>
          </cell>
        </row>
        <row r="169">
          <cell r="C169">
            <v>4108720</v>
          </cell>
          <cell r="D169" t="str">
            <v>Newberg School District 29J (OR)</v>
          </cell>
          <cell r="E169" t="str">
            <v>KG-12</v>
          </cell>
          <cell r="F169">
            <v>36882</v>
          </cell>
          <cell r="G169">
            <v>5852</v>
          </cell>
          <cell r="H169">
            <v>464</v>
          </cell>
          <cell r="I169">
            <v>7.9289131920710867E-2</v>
          </cell>
        </row>
        <row r="170">
          <cell r="C170">
            <v>4110040</v>
          </cell>
          <cell r="D170" t="str">
            <v>Portland School District 1J (OR)</v>
          </cell>
          <cell r="E170" t="str">
            <v>KG-12</v>
          </cell>
          <cell r="F170">
            <v>510430</v>
          </cell>
          <cell r="G170">
            <v>55784</v>
          </cell>
          <cell r="H170">
            <v>4347</v>
          </cell>
          <cell r="I170">
            <v>7.792557005593001E-2</v>
          </cell>
        </row>
        <row r="171">
          <cell r="C171">
            <v>4104530</v>
          </cell>
          <cell r="D171" t="str">
            <v>Echo School District 5 (OR)</v>
          </cell>
          <cell r="E171" t="str">
            <v>KG-12</v>
          </cell>
          <cell r="F171">
            <v>1019</v>
          </cell>
          <cell r="G171">
            <v>221</v>
          </cell>
          <cell r="H171">
            <v>17</v>
          </cell>
          <cell r="I171">
            <v>7.6923076923076927E-2</v>
          </cell>
        </row>
        <row r="172">
          <cell r="C172">
            <v>4108310</v>
          </cell>
          <cell r="D172" t="str">
            <v>Molalla River School District 35 (OR)</v>
          </cell>
          <cell r="E172" t="str">
            <v>KG-12</v>
          </cell>
          <cell r="F172">
            <v>21467</v>
          </cell>
          <cell r="G172">
            <v>3569</v>
          </cell>
          <cell r="H172">
            <v>274</v>
          </cell>
          <cell r="I172">
            <v>7.6772205099467639E-2</v>
          </cell>
        </row>
        <row r="173">
          <cell r="C173">
            <v>4101980</v>
          </cell>
          <cell r="D173" t="str">
            <v>Bend-La Pine Administrative School District 1 (OR)</v>
          </cell>
          <cell r="E173" t="str">
            <v>KG-12</v>
          </cell>
          <cell r="F173">
            <v>137371</v>
          </cell>
          <cell r="G173">
            <v>19555</v>
          </cell>
          <cell r="H173">
            <v>1423</v>
          </cell>
          <cell r="I173">
            <v>7.2769112758885202E-2</v>
          </cell>
        </row>
        <row r="174">
          <cell r="C174">
            <v>4100023</v>
          </cell>
          <cell r="D174" t="str">
            <v>Hillsboro School District 1J (OR)</v>
          </cell>
          <cell r="E174" t="str">
            <v>KG-12</v>
          </cell>
          <cell r="F174">
            <v>142723</v>
          </cell>
          <cell r="G174">
            <v>24421</v>
          </cell>
          <cell r="H174">
            <v>1774</v>
          </cell>
          <cell r="I174">
            <v>7.2642397936202446E-2</v>
          </cell>
        </row>
        <row r="175">
          <cell r="C175">
            <v>4111790</v>
          </cell>
          <cell r="D175" t="str">
            <v>Stanfield School District 61 (OR)</v>
          </cell>
          <cell r="E175" t="str">
            <v>KG-12</v>
          </cell>
          <cell r="F175">
            <v>2577</v>
          </cell>
          <cell r="G175">
            <v>541</v>
          </cell>
          <cell r="H175">
            <v>39</v>
          </cell>
          <cell r="I175">
            <v>7.2088724584103508E-2</v>
          </cell>
        </row>
        <row r="176">
          <cell r="C176">
            <v>4108830</v>
          </cell>
          <cell r="D176" t="str">
            <v>North Clackamas School District 12 (OR)</v>
          </cell>
          <cell r="E176" t="str">
            <v>KG-12</v>
          </cell>
          <cell r="F176">
            <v>126934</v>
          </cell>
          <cell r="G176">
            <v>19307</v>
          </cell>
          <cell r="H176">
            <v>1381</v>
          </cell>
          <cell r="I176">
            <v>7.1528461179882943E-2</v>
          </cell>
        </row>
        <row r="177">
          <cell r="C177">
            <v>4110980</v>
          </cell>
          <cell r="D177" t="str">
            <v>Scappoose School District 1J (OR)</v>
          </cell>
          <cell r="E177" t="str">
            <v>KG-12</v>
          </cell>
          <cell r="F177">
            <v>15609</v>
          </cell>
          <cell r="G177">
            <v>2224</v>
          </cell>
          <cell r="H177">
            <v>155</v>
          </cell>
          <cell r="I177">
            <v>6.9694244604316544E-2</v>
          </cell>
        </row>
        <row r="178">
          <cell r="C178">
            <v>4104700</v>
          </cell>
          <cell r="D178" t="str">
            <v>Estacada School District 108 (OR)</v>
          </cell>
          <cell r="E178" t="str">
            <v>KG-12</v>
          </cell>
          <cell r="F178">
            <v>14525</v>
          </cell>
          <cell r="G178">
            <v>2211</v>
          </cell>
          <cell r="H178">
            <v>152</v>
          </cell>
          <cell r="I178">
            <v>6.8747173224785171E-2</v>
          </cell>
        </row>
        <row r="179">
          <cell r="C179">
            <v>4102640</v>
          </cell>
          <cell r="D179" t="str">
            <v>Canby School District 86 (OR)</v>
          </cell>
          <cell r="E179" t="str">
            <v>KG-12</v>
          </cell>
          <cell r="F179">
            <v>33825</v>
          </cell>
          <cell r="G179">
            <v>5459</v>
          </cell>
          <cell r="H179">
            <v>373</v>
          </cell>
          <cell r="I179">
            <v>6.8327532515112657E-2</v>
          </cell>
        </row>
        <row r="180">
          <cell r="C180">
            <v>4112540</v>
          </cell>
          <cell r="D180" t="str">
            <v>Ukiah School District 80 (OR)</v>
          </cell>
          <cell r="E180" t="str">
            <v>KG-12</v>
          </cell>
          <cell r="F180">
            <v>250</v>
          </cell>
          <cell r="G180">
            <v>44</v>
          </cell>
          <cell r="H180">
            <v>3</v>
          </cell>
          <cell r="I180">
            <v>6.8181818181818177E-2</v>
          </cell>
        </row>
        <row r="181">
          <cell r="C181">
            <v>4100047</v>
          </cell>
          <cell r="D181" t="str">
            <v>Ione School District 2 (OR)</v>
          </cell>
          <cell r="E181" t="str">
            <v>KG-12</v>
          </cell>
          <cell r="F181">
            <v>675</v>
          </cell>
          <cell r="G181">
            <v>120</v>
          </cell>
          <cell r="H181">
            <v>8</v>
          </cell>
          <cell r="I181">
            <v>6.6666666666666666E-2</v>
          </cell>
        </row>
        <row r="182">
          <cell r="C182">
            <v>4104170</v>
          </cell>
          <cell r="D182" t="str">
            <v>Diamond School District 7 (OR)</v>
          </cell>
          <cell r="E182" t="str">
            <v>KG-08</v>
          </cell>
          <cell r="F182">
            <v>90</v>
          </cell>
          <cell r="G182">
            <v>15</v>
          </cell>
          <cell r="H182">
            <v>1</v>
          </cell>
          <cell r="I182">
            <v>6.6666666666666666E-2</v>
          </cell>
        </row>
        <row r="183">
          <cell r="C183">
            <v>4112240</v>
          </cell>
          <cell r="D183" t="str">
            <v>Tigard-Tualatin School District 23J (OR)</v>
          </cell>
          <cell r="E183" t="str">
            <v>KG-12</v>
          </cell>
          <cell r="F183">
            <v>89043</v>
          </cell>
          <cell r="G183">
            <v>13592</v>
          </cell>
          <cell r="H183">
            <v>892</v>
          </cell>
          <cell r="I183">
            <v>6.5626839317245445E-2</v>
          </cell>
        </row>
        <row r="184">
          <cell r="C184">
            <v>4110890</v>
          </cell>
          <cell r="D184" t="str">
            <v>Oregon Trail School District 46 (OR)</v>
          </cell>
          <cell r="E184" t="str">
            <v>KG-12</v>
          </cell>
          <cell r="F184">
            <v>31918</v>
          </cell>
          <cell r="G184">
            <v>4853</v>
          </cell>
          <cell r="H184">
            <v>315</v>
          </cell>
          <cell r="I184">
            <v>6.4908304141767972E-2</v>
          </cell>
        </row>
        <row r="185">
          <cell r="C185">
            <v>4106270</v>
          </cell>
          <cell r="D185" t="str">
            <v>Helix School District 1 (OR)</v>
          </cell>
          <cell r="E185" t="str">
            <v>KG-12</v>
          </cell>
          <cell r="F185">
            <v>449</v>
          </cell>
          <cell r="G185">
            <v>108</v>
          </cell>
          <cell r="H185">
            <v>7</v>
          </cell>
          <cell r="I185">
            <v>6.4814814814814811E-2</v>
          </cell>
        </row>
        <row r="186">
          <cell r="C186">
            <v>4109330</v>
          </cell>
          <cell r="D186" t="str">
            <v>Oregon City School District 62 (OR)</v>
          </cell>
          <cell r="E186" t="str">
            <v>KG-12</v>
          </cell>
          <cell r="F186">
            <v>61401</v>
          </cell>
          <cell r="G186">
            <v>9800</v>
          </cell>
          <cell r="H186">
            <v>621</v>
          </cell>
          <cell r="I186">
            <v>6.3367346938775507E-2</v>
          </cell>
        </row>
        <row r="187">
          <cell r="C187">
            <v>4100016</v>
          </cell>
          <cell r="D187" t="str">
            <v>Yamhill-Carlton School District 1 (OR)</v>
          </cell>
          <cell r="E187" t="str">
            <v>KG-12</v>
          </cell>
          <cell r="F187">
            <v>7328</v>
          </cell>
          <cell r="G187">
            <v>1221</v>
          </cell>
          <cell r="H187">
            <v>76</v>
          </cell>
          <cell r="I187">
            <v>6.2244062244062245E-2</v>
          </cell>
        </row>
        <row r="188">
          <cell r="C188">
            <v>4103270</v>
          </cell>
          <cell r="D188" t="str">
            <v>Colton School District 53 (OR)</v>
          </cell>
          <cell r="E188" t="str">
            <v>KG-12</v>
          </cell>
          <cell r="F188">
            <v>4698</v>
          </cell>
          <cell r="G188">
            <v>762</v>
          </cell>
          <cell r="H188">
            <v>46</v>
          </cell>
          <cell r="I188">
            <v>6.0367454068241469E-2</v>
          </cell>
        </row>
        <row r="189">
          <cell r="C189">
            <v>4101920</v>
          </cell>
          <cell r="D189" t="str">
            <v>Beaverton School District 48J (OR)</v>
          </cell>
          <cell r="E189" t="str">
            <v>KG-12</v>
          </cell>
          <cell r="F189">
            <v>290622</v>
          </cell>
          <cell r="G189">
            <v>46480</v>
          </cell>
          <cell r="H189">
            <v>2803</v>
          </cell>
          <cell r="I189">
            <v>6.030550774526678E-2</v>
          </cell>
        </row>
        <row r="190">
          <cell r="C190">
            <v>4103420</v>
          </cell>
          <cell r="D190" t="str">
            <v>Corbett School District 39 (OR)</v>
          </cell>
          <cell r="E190" t="str">
            <v>KG-12</v>
          </cell>
          <cell r="F190">
            <v>4252</v>
          </cell>
          <cell r="G190">
            <v>703</v>
          </cell>
          <cell r="H190">
            <v>41</v>
          </cell>
          <cell r="I190">
            <v>5.8321479374110953E-2</v>
          </cell>
        </row>
        <row r="191">
          <cell r="C191">
            <v>4101830</v>
          </cell>
          <cell r="D191" t="str">
            <v>Banks School District 13 (OR)</v>
          </cell>
          <cell r="E191" t="str">
            <v>KG-12</v>
          </cell>
          <cell r="F191">
            <v>6966</v>
          </cell>
          <cell r="G191">
            <v>1370</v>
          </cell>
          <cell r="H191">
            <v>55</v>
          </cell>
          <cell r="I191">
            <v>4.0145985401459854E-2</v>
          </cell>
        </row>
        <row r="192">
          <cell r="C192">
            <v>4113170</v>
          </cell>
          <cell r="D192" t="str">
            <v>West Linn School District 3J (OR)</v>
          </cell>
          <cell r="E192" t="str">
            <v>KG-12</v>
          </cell>
          <cell r="F192">
            <v>50784</v>
          </cell>
          <cell r="G192">
            <v>9182</v>
          </cell>
          <cell r="H192">
            <v>363</v>
          </cell>
          <cell r="I192">
            <v>3.9533870616423439E-2</v>
          </cell>
        </row>
        <row r="193">
          <cell r="C193">
            <v>4102190</v>
          </cell>
          <cell r="D193" t="str">
            <v>Black Butte School District 41 (OR)</v>
          </cell>
          <cell r="E193" t="str">
            <v>KG-12</v>
          </cell>
          <cell r="F193">
            <v>305</v>
          </cell>
          <cell r="G193">
            <v>29</v>
          </cell>
          <cell r="H193">
            <v>1</v>
          </cell>
          <cell r="I193">
            <v>3.4482758620689655E-2</v>
          </cell>
        </row>
        <row r="194">
          <cell r="C194">
            <v>4110560</v>
          </cell>
          <cell r="D194" t="str">
            <v>Riverdale School District 51J (OR)</v>
          </cell>
          <cell r="E194" t="str">
            <v>KG-12</v>
          </cell>
          <cell r="F194">
            <v>3142</v>
          </cell>
          <cell r="G194">
            <v>456</v>
          </cell>
          <cell r="H194">
            <v>15</v>
          </cell>
          <cell r="I194">
            <v>3.2894736842105261E-2</v>
          </cell>
        </row>
        <row r="195">
          <cell r="C195">
            <v>4107230</v>
          </cell>
          <cell r="D195" t="str">
            <v>Lake Oswego School District 7J (OR)</v>
          </cell>
          <cell r="E195" t="str">
            <v>KG-12</v>
          </cell>
          <cell r="F195">
            <v>45544</v>
          </cell>
          <cell r="G195">
            <v>7425</v>
          </cell>
          <cell r="H195">
            <v>224</v>
          </cell>
          <cell r="I195">
            <v>3.0168350168350167E-2</v>
          </cell>
        </row>
        <row r="196">
          <cell r="C196">
            <v>4111290</v>
          </cell>
          <cell r="D196" t="str">
            <v>Sherwood School District 88J (OR)</v>
          </cell>
          <cell r="E196" t="str">
            <v>KG-12</v>
          </cell>
          <cell r="F196">
            <v>33216</v>
          </cell>
          <cell r="G196">
            <v>6683</v>
          </cell>
          <cell r="H196">
            <v>187</v>
          </cell>
          <cell r="I196">
            <v>2.7981445458626367E-2</v>
          </cell>
        </row>
        <row r="197">
          <cell r="C197">
            <v>4104290</v>
          </cell>
          <cell r="D197" t="str">
            <v>Double O School District 28 (OR)</v>
          </cell>
          <cell r="E197" t="str">
            <v>KG-08</v>
          </cell>
          <cell r="F197">
            <v>27</v>
          </cell>
          <cell r="G197">
            <v>3</v>
          </cell>
          <cell r="H197">
            <v>0</v>
          </cell>
          <cell r="I197">
            <v>0</v>
          </cell>
        </row>
        <row r="198">
          <cell r="C198">
            <v>4112360</v>
          </cell>
          <cell r="D198" t="str">
            <v>Troy School District 54 (OR)</v>
          </cell>
          <cell r="E198" t="str">
            <v>KG-12</v>
          </cell>
          <cell r="F198">
            <v>41</v>
          </cell>
          <cell r="G198">
            <v>2</v>
          </cell>
          <cell r="H198">
            <v>0</v>
          </cell>
          <cell r="I1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7"/>
  <sheetViews>
    <sheetView topLeftCell="B1" zoomScale="90" zoomScaleNormal="90" workbookViewId="0">
      <pane ySplit="8" topLeftCell="A154" activePane="bottomLeft" state="frozen"/>
      <selection pane="bottomLeft" activeCell="H164" sqref="H164"/>
    </sheetView>
  </sheetViews>
  <sheetFormatPr defaultRowHeight="15" x14ac:dyDescent="0.25"/>
  <cols>
    <col min="3" max="3" width="10.28515625" customWidth="1"/>
    <col min="4" max="4" width="23.7109375" customWidth="1"/>
    <col min="5" max="5" width="13.28515625" customWidth="1"/>
    <col min="6" max="7" width="13.28515625" bestFit="1" customWidth="1"/>
    <col min="8" max="8" width="17.7109375" customWidth="1"/>
    <col min="9" max="9" width="15.7109375" customWidth="1"/>
  </cols>
  <sheetData>
    <row r="1" spans="1:10" x14ac:dyDescent="0.25">
      <c r="A1" s="1" t="s">
        <v>0</v>
      </c>
      <c r="B1" s="1"/>
      <c r="D1" s="1"/>
      <c r="E1" s="1"/>
      <c r="F1" s="1"/>
      <c r="G1" s="1"/>
      <c r="H1" s="1"/>
      <c r="I1" s="1"/>
      <c r="J1" s="1"/>
    </row>
    <row r="2" spans="1:10" x14ac:dyDescent="0.25">
      <c r="A2" t="s">
        <v>96</v>
      </c>
    </row>
    <row r="3" spans="1:10" x14ac:dyDescent="0.25">
      <c r="A3" s="2" t="s">
        <v>97</v>
      </c>
      <c r="B3" t="s">
        <v>458</v>
      </c>
    </row>
    <row r="4" spans="1:10" x14ac:dyDescent="0.25">
      <c r="A4" s="2" t="s">
        <v>3</v>
      </c>
      <c r="B4" s="3">
        <v>44997</v>
      </c>
    </row>
    <row r="6" spans="1:10" x14ac:dyDescent="0.25">
      <c r="E6">
        <f>COUNTIF(E9:E250,"x")</f>
        <v>104</v>
      </c>
    </row>
    <row r="7" spans="1:10" x14ac:dyDescent="0.25">
      <c r="A7" s="27"/>
      <c r="B7" s="28" t="s">
        <v>245</v>
      </c>
      <c r="C7" s="28"/>
      <c r="D7" s="29"/>
      <c r="E7" s="5" t="s">
        <v>242</v>
      </c>
      <c r="F7" s="5" t="s">
        <v>242</v>
      </c>
      <c r="G7" s="5" t="s">
        <v>242</v>
      </c>
      <c r="H7" s="5" t="s">
        <v>242</v>
      </c>
      <c r="I7" s="5" t="s">
        <v>242</v>
      </c>
      <c r="J7" s="26"/>
    </row>
    <row r="8" spans="1:10" s="9" customFormat="1" ht="114.75" customHeight="1" x14ac:dyDescent="0.25">
      <c r="A8" s="7" t="s">
        <v>98</v>
      </c>
      <c r="B8" s="30" t="s">
        <v>99</v>
      </c>
      <c r="C8" s="7" t="s">
        <v>4</v>
      </c>
      <c r="D8" s="7" t="s">
        <v>246</v>
      </c>
      <c r="E8" s="8" t="s">
        <v>247</v>
      </c>
      <c r="F8" s="7" t="s">
        <v>248</v>
      </c>
      <c r="G8" s="7" t="s">
        <v>249</v>
      </c>
      <c r="H8" s="7" t="s">
        <v>250</v>
      </c>
      <c r="I8" s="7" t="s">
        <v>460</v>
      </c>
      <c r="J8" s="7" t="s">
        <v>251</v>
      </c>
    </row>
    <row r="9" spans="1:10" x14ac:dyDescent="0.25">
      <c r="A9" s="4">
        <f t="shared" ref="A9:A40" si="0">IF(ISNA(VLOOKUP($B9,POVRT,7,FALSE)),0,VLOOKUP($B9,POVRT,7,FALSE))</f>
        <v>4101710</v>
      </c>
      <c r="B9" s="4">
        <v>1894</v>
      </c>
      <c r="C9" s="4" t="s">
        <v>18</v>
      </c>
      <c r="D9" s="4" t="s">
        <v>76</v>
      </c>
      <c r="E9" s="6" t="s">
        <v>243</v>
      </c>
      <c r="F9" s="6" t="s">
        <v>243</v>
      </c>
      <c r="G9" s="4"/>
      <c r="H9" s="6"/>
      <c r="I9" s="4"/>
      <c r="J9" s="6" t="str">
        <f>IF(OR(E9="X", F9="X", G9="X",H9="X",I9="X"),"X","")</f>
        <v/>
      </c>
    </row>
    <row r="10" spans="1:10" x14ac:dyDescent="0.25">
      <c r="A10" s="4">
        <f t="shared" si="0"/>
        <v>4106600</v>
      </c>
      <c r="B10" s="4">
        <v>1895</v>
      </c>
      <c r="C10" s="4" t="s">
        <v>18</v>
      </c>
      <c r="D10" s="4" t="s">
        <v>19</v>
      </c>
      <c r="E10" s="6" t="s">
        <v>244</v>
      </c>
      <c r="F10" s="6" t="s">
        <v>244</v>
      </c>
      <c r="G10" s="4"/>
      <c r="H10" s="6"/>
      <c r="I10" s="4"/>
      <c r="J10" s="6" t="str">
        <f>IF(OR(E10="X", F10="X", G10="X",H10="X",I10="X"),"X","")</f>
        <v>X</v>
      </c>
    </row>
    <row r="11" spans="1:10" x14ac:dyDescent="0.25">
      <c r="A11" s="4">
        <f t="shared" si="0"/>
        <v>4101740</v>
      </c>
      <c r="B11" s="4">
        <v>1896</v>
      </c>
      <c r="C11" s="4" t="s">
        <v>18</v>
      </c>
      <c r="D11" s="4" t="s">
        <v>100</v>
      </c>
      <c r="E11" s="6" t="s">
        <v>244</v>
      </c>
      <c r="F11" s="6" t="s">
        <v>243</v>
      </c>
      <c r="G11" s="4"/>
      <c r="H11" s="6"/>
      <c r="I11" s="4"/>
      <c r="J11" s="6" t="str">
        <f t="shared" ref="J11:J74" si="1">IF(OR(E11="X", F11="X", G11="X",H11="X",I11="X"),"X","")</f>
        <v>X</v>
      </c>
    </row>
    <row r="12" spans="1:10" x14ac:dyDescent="0.25">
      <c r="A12" s="4">
        <f t="shared" si="0"/>
        <v>4109720</v>
      </c>
      <c r="B12" s="4">
        <v>1897</v>
      </c>
      <c r="C12" s="4" t="s">
        <v>18</v>
      </c>
      <c r="D12" s="4" t="s">
        <v>62</v>
      </c>
      <c r="E12" s="6" t="s">
        <v>244</v>
      </c>
      <c r="F12" s="6" t="s">
        <v>244</v>
      </c>
      <c r="G12" s="4"/>
      <c r="H12" s="6"/>
      <c r="I12" s="4"/>
      <c r="J12" s="6" t="str">
        <f t="shared" si="1"/>
        <v>X</v>
      </c>
    </row>
    <row r="13" spans="1:10" x14ac:dyDescent="0.25">
      <c r="A13" s="4">
        <f t="shared" si="0"/>
        <v>4108430</v>
      </c>
      <c r="B13" s="4">
        <v>1898</v>
      </c>
      <c r="C13" s="4" t="s">
        <v>101</v>
      </c>
      <c r="D13" s="4" t="s">
        <v>102</v>
      </c>
      <c r="E13" s="6" t="s">
        <v>244</v>
      </c>
      <c r="F13" s="6" t="s">
        <v>243</v>
      </c>
      <c r="G13" s="4"/>
      <c r="H13" s="6"/>
      <c r="I13" s="4"/>
      <c r="J13" s="6" t="str">
        <f t="shared" si="1"/>
        <v>X</v>
      </c>
    </row>
    <row r="14" spans="1:10" x14ac:dyDescent="0.25">
      <c r="A14" s="4">
        <f t="shared" si="0"/>
        <v>4101200</v>
      </c>
      <c r="B14" s="4">
        <v>1899</v>
      </c>
      <c r="C14" s="4" t="s">
        <v>101</v>
      </c>
      <c r="D14" s="4" t="s">
        <v>103</v>
      </c>
      <c r="E14" s="6" t="s">
        <v>244</v>
      </c>
      <c r="F14" s="6" t="s">
        <v>244</v>
      </c>
      <c r="G14" s="4"/>
      <c r="H14" s="6"/>
      <c r="I14" s="4"/>
      <c r="J14" s="6" t="str">
        <f t="shared" si="1"/>
        <v>X</v>
      </c>
    </row>
    <row r="15" spans="1:10" x14ac:dyDescent="0.25">
      <c r="A15" s="4">
        <f t="shared" si="0"/>
        <v>4109600</v>
      </c>
      <c r="B15" s="4">
        <v>1900</v>
      </c>
      <c r="C15" s="4" t="s">
        <v>101</v>
      </c>
      <c r="D15" s="4" t="s">
        <v>104</v>
      </c>
      <c r="E15" s="6" t="s">
        <v>243</v>
      </c>
      <c r="F15" s="6" t="s">
        <v>243</v>
      </c>
      <c r="G15" s="4"/>
      <c r="H15" s="6"/>
      <c r="I15" s="4"/>
      <c r="J15" s="6" t="str">
        <f t="shared" si="1"/>
        <v/>
      </c>
    </row>
    <row r="16" spans="1:10" x14ac:dyDescent="0.25">
      <c r="A16" s="4">
        <f t="shared" si="0"/>
        <v>4103480</v>
      </c>
      <c r="B16" s="4">
        <v>1901</v>
      </c>
      <c r="C16" s="4" t="s">
        <v>101</v>
      </c>
      <c r="D16" s="4" t="s">
        <v>105</v>
      </c>
      <c r="E16" s="6" t="s">
        <v>243</v>
      </c>
      <c r="F16" s="6" t="s">
        <v>243</v>
      </c>
      <c r="G16" s="4"/>
      <c r="H16" s="6"/>
      <c r="I16" s="4"/>
      <c r="J16" s="6" t="str">
        <f t="shared" si="1"/>
        <v/>
      </c>
    </row>
    <row r="17" spans="1:10" x14ac:dyDescent="0.25">
      <c r="A17" s="4">
        <f t="shared" si="0"/>
        <v>4113170</v>
      </c>
      <c r="B17" s="4">
        <v>1922</v>
      </c>
      <c r="C17" s="4" t="s">
        <v>106</v>
      </c>
      <c r="D17" s="4" t="s">
        <v>107</v>
      </c>
      <c r="E17" s="6" t="s">
        <v>243</v>
      </c>
      <c r="F17" s="6" t="s">
        <v>243</v>
      </c>
      <c r="G17" s="4"/>
      <c r="H17" s="6"/>
      <c r="I17" s="4"/>
      <c r="J17" s="6" t="str">
        <f t="shared" si="1"/>
        <v/>
      </c>
    </row>
    <row r="18" spans="1:10" x14ac:dyDescent="0.25">
      <c r="A18" s="4">
        <f t="shared" si="0"/>
        <v>4107230</v>
      </c>
      <c r="B18" s="4">
        <v>1923</v>
      </c>
      <c r="C18" s="4" t="s">
        <v>106</v>
      </c>
      <c r="D18" s="4" t="s">
        <v>108</v>
      </c>
      <c r="E18" s="6" t="s">
        <v>243</v>
      </c>
      <c r="F18" s="6" t="s">
        <v>243</v>
      </c>
      <c r="G18" s="4"/>
      <c r="H18" s="6"/>
      <c r="I18" s="4"/>
      <c r="J18" s="6" t="str">
        <f t="shared" si="1"/>
        <v/>
      </c>
    </row>
    <row r="19" spans="1:10" x14ac:dyDescent="0.25">
      <c r="A19" s="4">
        <f t="shared" si="0"/>
        <v>4108830</v>
      </c>
      <c r="B19" s="4">
        <v>1924</v>
      </c>
      <c r="C19" s="4" t="s">
        <v>106</v>
      </c>
      <c r="D19" s="4" t="s">
        <v>109</v>
      </c>
      <c r="E19" s="6" t="s">
        <v>243</v>
      </c>
      <c r="F19" s="6" t="s">
        <v>243</v>
      </c>
      <c r="G19" s="4"/>
      <c r="H19" s="6"/>
      <c r="I19" s="4"/>
      <c r="J19" s="6" t="str">
        <f t="shared" si="1"/>
        <v/>
      </c>
    </row>
    <row r="20" spans="1:10" x14ac:dyDescent="0.25">
      <c r="A20" s="4">
        <f t="shared" si="0"/>
        <v>4108310</v>
      </c>
      <c r="B20" s="4">
        <v>1925</v>
      </c>
      <c r="C20" s="4" t="s">
        <v>106</v>
      </c>
      <c r="D20" s="4" t="s">
        <v>110</v>
      </c>
      <c r="E20" s="6" t="s">
        <v>243</v>
      </c>
      <c r="F20" s="6" t="s">
        <v>243</v>
      </c>
      <c r="G20" s="4"/>
      <c r="H20" s="6"/>
      <c r="I20" s="4"/>
      <c r="J20" s="6" t="str">
        <f t="shared" si="1"/>
        <v/>
      </c>
    </row>
    <row r="21" spans="1:10" x14ac:dyDescent="0.25">
      <c r="A21" s="4">
        <f t="shared" si="0"/>
        <v>4110890</v>
      </c>
      <c r="B21" s="4">
        <v>1926</v>
      </c>
      <c r="C21" s="4" t="s">
        <v>106</v>
      </c>
      <c r="D21" s="4" t="s">
        <v>111</v>
      </c>
      <c r="E21" s="6" t="s">
        <v>243</v>
      </c>
      <c r="F21" s="6" t="s">
        <v>243</v>
      </c>
      <c r="G21" s="4"/>
      <c r="H21" s="6"/>
      <c r="I21" s="4"/>
      <c r="J21" s="6" t="str">
        <f t="shared" si="1"/>
        <v/>
      </c>
    </row>
    <row r="22" spans="1:10" x14ac:dyDescent="0.25">
      <c r="A22" s="4">
        <f t="shared" si="0"/>
        <v>4103270</v>
      </c>
      <c r="B22" s="4">
        <v>1927</v>
      </c>
      <c r="C22" s="4" t="s">
        <v>106</v>
      </c>
      <c r="D22" s="4" t="s">
        <v>112</v>
      </c>
      <c r="E22" s="6" t="s">
        <v>244</v>
      </c>
      <c r="F22" s="6" t="s">
        <v>243</v>
      </c>
      <c r="G22" s="4"/>
      <c r="H22" s="6"/>
      <c r="I22" s="4"/>
      <c r="J22" s="6" t="str">
        <f t="shared" si="1"/>
        <v>X</v>
      </c>
    </row>
    <row r="23" spans="1:10" x14ac:dyDescent="0.25">
      <c r="A23" s="4">
        <f t="shared" si="0"/>
        <v>4109330</v>
      </c>
      <c r="B23" s="4">
        <v>1928</v>
      </c>
      <c r="C23" s="4" t="s">
        <v>106</v>
      </c>
      <c r="D23" s="4" t="s">
        <v>113</v>
      </c>
      <c r="E23" s="6" t="s">
        <v>243</v>
      </c>
      <c r="F23" s="6" t="s">
        <v>243</v>
      </c>
      <c r="G23" s="4"/>
      <c r="H23" s="6"/>
      <c r="I23" s="4"/>
      <c r="J23" s="6" t="str">
        <f t="shared" si="1"/>
        <v/>
      </c>
    </row>
    <row r="24" spans="1:10" x14ac:dyDescent="0.25">
      <c r="A24" s="4">
        <f t="shared" si="0"/>
        <v>4102640</v>
      </c>
      <c r="B24" s="4">
        <v>1929</v>
      </c>
      <c r="C24" s="4" t="s">
        <v>106</v>
      </c>
      <c r="D24" s="4" t="s">
        <v>114</v>
      </c>
      <c r="E24" s="6" t="s">
        <v>243</v>
      </c>
      <c r="F24" s="6" t="s">
        <v>243</v>
      </c>
      <c r="G24" s="4"/>
      <c r="H24" s="6"/>
      <c r="I24" s="4"/>
      <c r="J24" s="6" t="str">
        <f t="shared" si="1"/>
        <v/>
      </c>
    </row>
    <row r="25" spans="1:10" x14ac:dyDescent="0.25">
      <c r="A25" s="4">
        <f t="shared" si="0"/>
        <v>4104700</v>
      </c>
      <c r="B25" s="4">
        <v>1930</v>
      </c>
      <c r="C25" s="4" t="s">
        <v>106</v>
      </c>
      <c r="D25" s="4" t="s">
        <v>115</v>
      </c>
      <c r="E25" s="6" t="s">
        <v>243</v>
      </c>
      <c r="F25" s="6" t="s">
        <v>243</v>
      </c>
      <c r="G25" s="4"/>
      <c r="H25" s="6"/>
      <c r="I25" s="4"/>
      <c r="J25" s="6" t="str">
        <f t="shared" si="1"/>
        <v/>
      </c>
    </row>
    <row r="26" spans="1:10" x14ac:dyDescent="0.25">
      <c r="A26" s="4">
        <f t="shared" si="0"/>
        <v>4105610</v>
      </c>
      <c r="B26" s="4">
        <v>1931</v>
      </c>
      <c r="C26" s="4" t="s">
        <v>106</v>
      </c>
      <c r="D26" s="4" t="s">
        <v>116</v>
      </c>
      <c r="E26" s="6" t="s">
        <v>243</v>
      </c>
      <c r="F26" s="6" t="s">
        <v>243</v>
      </c>
      <c r="G26" s="4"/>
      <c r="H26" s="6"/>
      <c r="I26" s="4"/>
      <c r="J26" s="6" t="str">
        <f t="shared" si="1"/>
        <v/>
      </c>
    </row>
    <row r="27" spans="1:10" x14ac:dyDescent="0.25">
      <c r="A27" s="4">
        <f t="shared" si="0"/>
        <v>4101620</v>
      </c>
      <c r="B27" s="4">
        <v>1933</v>
      </c>
      <c r="C27" s="4" t="s">
        <v>35</v>
      </c>
      <c r="D27" s="4" t="s">
        <v>117</v>
      </c>
      <c r="E27" s="6" t="s">
        <v>243</v>
      </c>
      <c r="F27" s="6" t="s">
        <v>243</v>
      </c>
      <c r="G27" s="4"/>
      <c r="H27" s="6"/>
      <c r="I27" s="4"/>
      <c r="J27" s="6" t="str">
        <f t="shared" si="1"/>
        <v/>
      </c>
    </row>
    <row r="28" spans="1:10" x14ac:dyDescent="0.25">
      <c r="A28" s="4">
        <f t="shared" si="0"/>
        <v>4106750</v>
      </c>
      <c r="B28" s="4">
        <v>1934</v>
      </c>
      <c r="C28" s="4" t="s">
        <v>35</v>
      </c>
      <c r="D28" s="4" t="s">
        <v>36</v>
      </c>
      <c r="E28" s="6" t="s">
        <v>244</v>
      </c>
      <c r="F28" s="6" t="s">
        <v>244</v>
      </c>
      <c r="G28" s="4"/>
      <c r="H28" s="6"/>
      <c r="I28" s="4"/>
      <c r="J28" s="6" t="str">
        <f t="shared" si="1"/>
        <v>X</v>
      </c>
    </row>
    <row r="29" spans="1:10" x14ac:dyDescent="0.25">
      <c r="A29" s="4">
        <f t="shared" si="0"/>
        <v>4111100</v>
      </c>
      <c r="B29" s="4">
        <v>1935</v>
      </c>
      <c r="C29" s="4" t="s">
        <v>35</v>
      </c>
      <c r="D29" s="4" t="s">
        <v>118</v>
      </c>
      <c r="E29" s="6" t="s">
        <v>243</v>
      </c>
      <c r="F29" s="6" t="s">
        <v>243</v>
      </c>
      <c r="G29" s="4"/>
      <c r="H29" s="6"/>
      <c r="I29" s="4"/>
      <c r="J29" s="6" t="str">
        <f t="shared" si="1"/>
        <v/>
      </c>
    </row>
    <row r="30" spans="1:10" x14ac:dyDescent="0.25">
      <c r="A30" s="4">
        <f t="shared" si="0"/>
        <v>4113080</v>
      </c>
      <c r="B30" s="4">
        <v>1936</v>
      </c>
      <c r="C30" s="4" t="s">
        <v>35</v>
      </c>
      <c r="D30" s="4" t="s">
        <v>119</v>
      </c>
      <c r="E30" s="6" t="s">
        <v>244</v>
      </c>
      <c r="F30" s="6" t="s">
        <v>243</v>
      </c>
      <c r="G30" s="4"/>
      <c r="H30" s="6"/>
      <c r="I30" s="4"/>
      <c r="J30" s="6" t="str">
        <f t="shared" si="1"/>
        <v>X</v>
      </c>
    </row>
    <row r="31" spans="1:10" x14ac:dyDescent="0.25">
      <c r="A31" s="4">
        <f t="shared" si="0"/>
        <v>4100040</v>
      </c>
      <c r="B31" s="4">
        <v>2262</v>
      </c>
      <c r="C31" s="4" t="s">
        <v>35</v>
      </c>
      <c r="D31" s="4" t="s">
        <v>120</v>
      </c>
      <c r="E31" s="6" t="s">
        <v>244</v>
      </c>
      <c r="F31" s="6" t="s">
        <v>243</v>
      </c>
      <c r="G31" s="4"/>
      <c r="H31" s="6"/>
      <c r="I31" s="4"/>
      <c r="J31" s="6" t="str">
        <f t="shared" si="1"/>
        <v>X</v>
      </c>
    </row>
    <row r="32" spans="1:10" x14ac:dyDescent="0.25">
      <c r="A32" s="4">
        <f t="shared" si="0"/>
        <v>4110980</v>
      </c>
      <c r="B32" s="4">
        <v>1944</v>
      </c>
      <c r="C32" s="4" t="s">
        <v>121</v>
      </c>
      <c r="D32" s="4" t="s">
        <v>122</v>
      </c>
      <c r="E32" s="6" t="s">
        <v>243</v>
      </c>
      <c r="F32" s="6" t="s">
        <v>243</v>
      </c>
      <c r="G32" s="4"/>
      <c r="H32" s="6"/>
      <c r="I32" s="4"/>
      <c r="J32" s="6" t="str">
        <f t="shared" si="1"/>
        <v/>
      </c>
    </row>
    <row r="33" spans="1:10" x14ac:dyDescent="0.25">
      <c r="A33" s="4">
        <f t="shared" si="0"/>
        <v>4103260</v>
      </c>
      <c r="B33" s="4">
        <v>1945</v>
      </c>
      <c r="C33" s="4" t="s">
        <v>121</v>
      </c>
      <c r="D33" s="4" t="s">
        <v>123</v>
      </c>
      <c r="E33" s="6" t="s">
        <v>244</v>
      </c>
      <c r="F33" s="6" t="s">
        <v>243</v>
      </c>
      <c r="G33" s="4"/>
      <c r="H33" s="6"/>
      <c r="I33" s="4"/>
      <c r="J33" s="6" t="str">
        <f t="shared" si="1"/>
        <v>X</v>
      </c>
    </row>
    <row r="34" spans="1:10" x14ac:dyDescent="0.25">
      <c r="A34" s="4">
        <f t="shared" si="0"/>
        <v>4103265</v>
      </c>
      <c r="B34" s="4">
        <v>1946</v>
      </c>
      <c r="C34" s="4" t="s">
        <v>121</v>
      </c>
      <c r="D34" s="4" t="s">
        <v>124</v>
      </c>
      <c r="E34" s="6" t="s">
        <v>244</v>
      </c>
      <c r="F34" s="6" t="s">
        <v>243</v>
      </c>
      <c r="G34" s="4"/>
      <c r="H34" s="6"/>
      <c r="I34" s="4"/>
      <c r="J34" s="6" t="str">
        <f t="shared" si="1"/>
        <v>X</v>
      </c>
    </row>
    <row r="35" spans="1:10" x14ac:dyDescent="0.25">
      <c r="A35" s="4">
        <f t="shared" si="0"/>
        <v>4112930</v>
      </c>
      <c r="B35" s="4">
        <v>1947</v>
      </c>
      <c r="C35" s="4" t="s">
        <v>121</v>
      </c>
      <c r="D35" s="4" t="s">
        <v>125</v>
      </c>
      <c r="E35" s="6" t="s">
        <v>244</v>
      </c>
      <c r="F35" s="6" t="s">
        <v>243</v>
      </c>
      <c r="G35" s="4"/>
      <c r="H35" s="6"/>
      <c r="I35" s="4"/>
      <c r="J35" s="6" t="str">
        <f t="shared" si="1"/>
        <v>X</v>
      </c>
    </row>
    <row r="36" spans="1:10" x14ac:dyDescent="0.25">
      <c r="A36" s="4">
        <f t="shared" si="0"/>
        <v>4111720</v>
      </c>
      <c r="B36" s="4">
        <v>1948</v>
      </c>
      <c r="C36" s="4" t="s">
        <v>121</v>
      </c>
      <c r="D36" s="4" t="s">
        <v>126</v>
      </c>
      <c r="E36" s="6" t="s">
        <v>243</v>
      </c>
      <c r="F36" s="6" t="s">
        <v>243</v>
      </c>
      <c r="G36" s="4"/>
      <c r="H36" s="6"/>
      <c r="I36" s="4"/>
      <c r="J36" s="6" t="str">
        <f t="shared" si="1"/>
        <v/>
      </c>
    </row>
    <row r="37" spans="1:10" x14ac:dyDescent="0.25">
      <c r="A37" s="4">
        <f t="shared" si="0"/>
        <v>4103390</v>
      </c>
      <c r="B37" s="4">
        <v>1964</v>
      </c>
      <c r="C37" s="4" t="s">
        <v>14</v>
      </c>
      <c r="D37" s="4" t="s">
        <v>81</v>
      </c>
      <c r="E37" s="6" t="s">
        <v>243</v>
      </c>
      <c r="F37" s="6" t="s">
        <v>243</v>
      </c>
      <c r="G37" s="4"/>
      <c r="H37" s="6"/>
      <c r="I37" s="4"/>
      <c r="J37" s="6" t="str">
        <f t="shared" si="1"/>
        <v/>
      </c>
    </row>
    <row r="38" spans="1:10" x14ac:dyDescent="0.25">
      <c r="A38" s="4">
        <f t="shared" si="0"/>
        <v>4103660</v>
      </c>
      <c r="B38" s="4">
        <v>1965</v>
      </c>
      <c r="C38" s="4" t="s">
        <v>14</v>
      </c>
      <c r="D38" s="4" t="s">
        <v>46</v>
      </c>
      <c r="E38" s="6" t="s">
        <v>243</v>
      </c>
      <c r="F38" s="6" t="s">
        <v>243</v>
      </c>
      <c r="G38" s="4"/>
      <c r="H38" s="6"/>
      <c r="I38" s="4"/>
      <c r="J38" s="6" t="str">
        <f t="shared" si="1"/>
        <v/>
      </c>
    </row>
    <row r="39" spans="1:10" x14ac:dyDescent="0.25">
      <c r="A39" s="4">
        <f t="shared" si="0"/>
        <v>4108820</v>
      </c>
      <c r="B39" s="4">
        <v>1966</v>
      </c>
      <c r="C39" s="4" t="s">
        <v>14</v>
      </c>
      <c r="D39" s="4" t="s">
        <v>73</v>
      </c>
      <c r="E39" s="6" t="s">
        <v>243</v>
      </c>
      <c r="F39" s="6" t="s">
        <v>243</v>
      </c>
      <c r="G39" s="4"/>
      <c r="H39" s="6"/>
      <c r="I39" s="4"/>
      <c r="J39" s="6" t="str">
        <f t="shared" si="1"/>
        <v/>
      </c>
    </row>
    <row r="40" spans="1:10" x14ac:dyDescent="0.25">
      <c r="A40" s="4">
        <f t="shared" si="0"/>
        <v>4110080</v>
      </c>
      <c r="B40" s="4">
        <v>1967</v>
      </c>
      <c r="C40" s="4" t="s">
        <v>14</v>
      </c>
      <c r="D40" s="4" t="s">
        <v>15</v>
      </c>
      <c r="E40" s="6" t="s">
        <v>244</v>
      </c>
      <c r="F40" s="6" t="s">
        <v>243</v>
      </c>
      <c r="G40" s="4"/>
      <c r="H40" s="6"/>
      <c r="I40" s="4"/>
      <c r="J40" s="6" t="str">
        <f t="shared" si="1"/>
        <v>X</v>
      </c>
    </row>
    <row r="41" spans="1:10" x14ac:dyDescent="0.25">
      <c r="A41" s="4">
        <f t="shared" ref="A41:A72" si="2">IF(ISNA(VLOOKUP($B41,POVRT,7,FALSE)),0,VLOOKUP($B41,POVRT,7,FALSE))</f>
        <v>4100640</v>
      </c>
      <c r="B41" s="4">
        <v>1968</v>
      </c>
      <c r="C41" s="4" t="s">
        <v>14</v>
      </c>
      <c r="D41" s="4" t="s">
        <v>91</v>
      </c>
      <c r="E41" s="6" t="s">
        <v>244</v>
      </c>
      <c r="F41" s="6" t="s">
        <v>243</v>
      </c>
      <c r="G41" s="4"/>
      <c r="H41" s="6"/>
      <c r="I41" s="4"/>
      <c r="J41" s="6" t="str">
        <f t="shared" si="1"/>
        <v>X</v>
      </c>
    </row>
    <row r="42" spans="1:10" x14ac:dyDescent="0.25">
      <c r="A42" s="4">
        <f t="shared" si="2"/>
        <v>4101800</v>
      </c>
      <c r="B42" s="4">
        <v>1969</v>
      </c>
      <c r="C42" s="4" t="s">
        <v>14</v>
      </c>
      <c r="D42" s="4" t="s">
        <v>58</v>
      </c>
      <c r="E42" s="6" t="s">
        <v>244</v>
      </c>
      <c r="F42" s="6" t="s">
        <v>243</v>
      </c>
      <c r="G42" s="4"/>
      <c r="H42" s="6"/>
      <c r="I42" s="4"/>
      <c r="J42" s="6" t="str">
        <f t="shared" si="1"/>
        <v>X</v>
      </c>
    </row>
    <row r="43" spans="1:10" x14ac:dyDescent="0.25">
      <c r="A43" s="4">
        <f t="shared" si="2"/>
        <v>4103720</v>
      </c>
      <c r="B43" s="4">
        <v>1970</v>
      </c>
      <c r="C43" s="4" t="s">
        <v>127</v>
      </c>
      <c r="D43" s="4" t="s">
        <v>128</v>
      </c>
      <c r="E43" s="6" t="s">
        <v>243</v>
      </c>
      <c r="F43" s="6" t="s">
        <v>243</v>
      </c>
      <c r="G43" s="4"/>
      <c r="H43" s="6"/>
      <c r="I43" s="4"/>
      <c r="J43" s="6" t="str">
        <f t="shared" si="1"/>
        <v/>
      </c>
    </row>
    <row r="44" spans="1:10" x14ac:dyDescent="0.25">
      <c r="A44" s="4">
        <f t="shared" si="2"/>
        <v>4105760</v>
      </c>
      <c r="B44" s="4">
        <v>1972</v>
      </c>
      <c r="C44" s="4" t="s">
        <v>20</v>
      </c>
      <c r="D44" s="4" t="s">
        <v>54</v>
      </c>
      <c r="E44" s="6" t="s">
        <v>244</v>
      </c>
      <c r="F44" s="6" t="s">
        <v>243</v>
      </c>
      <c r="G44" s="4"/>
      <c r="H44" s="6"/>
      <c r="I44" s="4"/>
      <c r="J44" s="6" t="str">
        <f t="shared" si="1"/>
        <v>X</v>
      </c>
    </row>
    <row r="45" spans="1:10" x14ac:dyDescent="0.25">
      <c r="A45" s="4">
        <f t="shared" si="2"/>
        <v>4110020</v>
      </c>
      <c r="B45" s="4">
        <v>1973</v>
      </c>
      <c r="C45" s="4" t="s">
        <v>20</v>
      </c>
      <c r="D45" s="4" t="s">
        <v>21</v>
      </c>
      <c r="E45" s="6" t="s">
        <v>244</v>
      </c>
      <c r="F45" s="6" t="s">
        <v>243</v>
      </c>
      <c r="G45" s="4"/>
      <c r="H45" s="6"/>
      <c r="I45" s="4"/>
      <c r="J45" s="6" t="str">
        <f t="shared" si="1"/>
        <v>X</v>
      </c>
    </row>
    <row r="46" spans="1:10" x14ac:dyDescent="0.25">
      <c r="A46" s="4">
        <f t="shared" si="2"/>
        <v>4102310</v>
      </c>
      <c r="B46" s="4">
        <v>1974</v>
      </c>
      <c r="C46" s="4" t="s">
        <v>20</v>
      </c>
      <c r="D46" s="4" t="s">
        <v>57</v>
      </c>
      <c r="E46" s="6" t="s">
        <v>243</v>
      </c>
      <c r="F46" s="6" t="s">
        <v>243</v>
      </c>
      <c r="G46" s="4"/>
      <c r="H46" s="6"/>
      <c r="I46" s="4"/>
      <c r="J46" s="6" t="str">
        <f t="shared" si="1"/>
        <v/>
      </c>
    </row>
    <row r="47" spans="1:10" x14ac:dyDescent="0.25">
      <c r="A47" s="4">
        <f t="shared" si="2"/>
        <v>4101980</v>
      </c>
      <c r="B47" s="4">
        <v>1976</v>
      </c>
      <c r="C47" s="4" t="s">
        <v>129</v>
      </c>
      <c r="D47" s="4" t="s">
        <v>130</v>
      </c>
      <c r="E47" s="6" t="s">
        <v>243</v>
      </c>
      <c r="F47" s="6" t="s">
        <v>243</v>
      </c>
      <c r="G47" s="4"/>
      <c r="H47" s="6"/>
      <c r="I47" s="4"/>
      <c r="J47" s="6" t="str">
        <f t="shared" si="1"/>
        <v/>
      </c>
    </row>
    <row r="48" spans="1:10" x14ac:dyDescent="0.25">
      <c r="A48" s="4">
        <f t="shared" si="2"/>
        <v>4110350</v>
      </c>
      <c r="B48" s="4">
        <v>1977</v>
      </c>
      <c r="C48" s="4" t="s">
        <v>129</v>
      </c>
      <c r="D48" s="4" t="s">
        <v>131</v>
      </c>
      <c r="E48" s="6" t="s">
        <v>243</v>
      </c>
      <c r="F48" s="6" t="s">
        <v>243</v>
      </c>
      <c r="G48" s="4"/>
      <c r="H48" s="6"/>
      <c r="I48" s="4"/>
      <c r="J48" s="6" t="str">
        <f t="shared" si="1"/>
        <v/>
      </c>
    </row>
    <row r="49" spans="1:10" x14ac:dyDescent="0.25">
      <c r="A49" s="4">
        <f t="shared" si="2"/>
        <v>4111490</v>
      </c>
      <c r="B49" s="4">
        <v>1978</v>
      </c>
      <c r="C49" s="4" t="s">
        <v>129</v>
      </c>
      <c r="D49" s="4" t="s">
        <v>132</v>
      </c>
      <c r="E49" s="6" t="s">
        <v>243</v>
      </c>
      <c r="F49" s="6" t="s">
        <v>243</v>
      </c>
      <c r="G49" s="4"/>
      <c r="H49" s="6"/>
      <c r="I49" s="4"/>
      <c r="J49" s="6" t="str">
        <f t="shared" si="1"/>
        <v/>
      </c>
    </row>
    <row r="50" spans="1:10" x14ac:dyDescent="0.25">
      <c r="A50" s="4">
        <f t="shared" si="2"/>
        <v>4109120</v>
      </c>
      <c r="B50" s="4">
        <v>1990</v>
      </c>
      <c r="C50" s="4" t="s">
        <v>41</v>
      </c>
      <c r="D50" s="4" t="s">
        <v>80</v>
      </c>
      <c r="E50" s="6" t="s">
        <v>244</v>
      </c>
      <c r="F50" s="6" t="s">
        <v>243</v>
      </c>
      <c r="G50" s="4"/>
      <c r="H50" s="6"/>
      <c r="I50" s="4"/>
      <c r="J50" s="6" t="str">
        <f t="shared" si="1"/>
        <v>X</v>
      </c>
    </row>
    <row r="51" spans="1:10" x14ac:dyDescent="0.25">
      <c r="A51" s="4">
        <f t="shared" si="2"/>
        <v>4110710</v>
      </c>
      <c r="B51" s="4">
        <v>1991</v>
      </c>
      <c r="C51" s="4" t="s">
        <v>41</v>
      </c>
      <c r="D51" s="4" t="s">
        <v>133</v>
      </c>
      <c r="E51" s="6" t="s">
        <v>243</v>
      </c>
      <c r="F51" s="6" t="s">
        <v>243</v>
      </c>
      <c r="G51" s="4"/>
      <c r="H51" s="6"/>
      <c r="I51" s="4"/>
      <c r="J51" s="6" t="str">
        <f t="shared" si="1"/>
        <v/>
      </c>
    </row>
    <row r="52" spans="1:10" x14ac:dyDescent="0.25">
      <c r="A52" s="4">
        <f t="shared" si="2"/>
        <v>4105670</v>
      </c>
      <c r="B52" s="4">
        <v>1992</v>
      </c>
      <c r="C52" s="4" t="s">
        <v>41</v>
      </c>
      <c r="D52" s="4" t="s">
        <v>79</v>
      </c>
      <c r="E52" s="6" t="s">
        <v>244</v>
      </c>
      <c r="F52" s="6" t="s">
        <v>243</v>
      </c>
      <c r="G52" s="4"/>
      <c r="H52" s="6"/>
      <c r="I52" s="4"/>
      <c r="J52" s="6" t="str">
        <f t="shared" si="1"/>
        <v>X</v>
      </c>
    </row>
    <row r="53" spans="1:10" x14ac:dyDescent="0.25">
      <c r="A53" s="4">
        <f t="shared" si="2"/>
        <v>4103960</v>
      </c>
      <c r="B53" s="4">
        <v>1993</v>
      </c>
      <c r="C53" s="4" t="s">
        <v>41</v>
      </c>
      <c r="D53" s="4" t="s">
        <v>74</v>
      </c>
      <c r="E53" s="6" t="s">
        <v>244</v>
      </c>
      <c r="F53" s="6" t="s">
        <v>244</v>
      </c>
      <c r="G53" s="4"/>
      <c r="H53" s="6"/>
      <c r="I53" s="4"/>
      <c r="J53" s="6" t="str">
        <f t="shared" si="1"/>
        <v>X</v>
      </c>
    </row>
    <row r="54" spans="1:10" x14ac:dyDescent="0.25">
      <c r="A54" s="4">
        <f t="shared" si="2"/>
        <v>4111610</v>
      </c>
      <c r="B54" s="4">
        <v>1994</v>
      </c>
      <c r="C54" s="4" t="s">
        <v>41</v>
      </c>
      <c r="D54" s="4" t="s">
        <v>87</v>
      </c>
      <c r="E54" s="6" t="s">
        <v>243</v>
      </c>
      <c r="F54" s="6" t="s">
        <v>243</v>
      </c>
      <c r="G54" s="4"/>
      <c r="H54" s="6"/>
      <c r="I54" s="4"/>
      <c r="J54" s="6" t="str">
        <f t="shared" si="1"/>
        <v/>
      </c>
    </row>
    <row r="55" spans="1:10" x14ac:dyDescent="0.25">
      <c r="A55" s="4">
        <f t="shared" si="2"/>
        <v>4102610</v>
      </c>
      <c r="B55" s="4">
        <v>1995</v>
      </c>
      <c r="C55" s="4" t="s">
        <v>41</v>
      </c>
      <c r="D55" s="4" t="s">
        <v>134</v>
      </c>
      <c r="E55" s="6" t="s">
        <v>244</v>
      </c>
      <c r="F55" s="6" t="s">
        <v>244</v>
      </c>
      <c r="G55" s="4"/>
      <c r="H55" s="6"/>
      <c r="I55" s="4"/>
      <c r="J55" s="6" t="str">
        <f t="shared" si="1"/>
        <v>X</v>
      </c>
    </row>
    <row r="56" spans="1:10" x14ac:dyDescent="0.25">
      <c r="A56" s="4">
        <f t="shared" si="2"/>
        <v>4104350</v>
      </c>
      <c r="B56" s="4">
        <v>1996</v>
      </c>
      <c r="C56" s="4" t="s">
        <v>41</v>
      </c>
      <c r="D56" s="4" t="s">
        <v>63</v>
      </c>
      <c r="E56" s="6" t="s">
        <v>244</v>
      </c>
      <c r="F56" s="6" t="s">
        <v>243</v>
      </c>
      <c r="G56" s="4"/>
      <c r="H56" s="6"/>
      <c r="I56" s="4"/>
      <c r="J56" s="6" t="str">
        <f t="shared" si="1"/>
        <v>X</v>
      </c>
    </row>
    <row r="57" spans="1:10" x14ac:dyDescent="0.25">
      <c r="A57" s="4">
        <f t="shared" si="2"/>
        <v>4113650</v>
      </c>
      <c r="B57" s="4">
        <v>1997</v>
      </c>
      <c r="C57" s="4" t="s">
        <v>41</v>
      </c>
      <c r="D57" s="4" t="s">
        <v>47</v>
      </c>
      <c r="E57" s="6" t="s">
        <v>244</v>
      </c>
      <c r="F57" s="6" t="s">
        <v>243</v>
      </c>
      <c r="G57" s="4"/>
      <c r="H57" s="6"/>
      <c r="I57" s="4"/>
      <c r="J57" s="6" t="str">
        <f t="shared" si="1"/>
        <v>X</v>
      </c>
    </row>
    <row r="58" spans="1:10" x14ac:dyDescent="0.25">
      <c r="A58" s="4">
        <f t="shared" si="2"/>
        <v>4104620</v>
      </c>
      <c r="B58" s="4">
        <v>1998</v>
      </c>
      <c r="C58" s="4" t="s">
        <v>41</v>
      </c>
      <c r="D58" s="4" t="s">
        <v>135</v>
      </c>
      <c r="E58" s="6" t="s">
        <v>244</v>
      </c>
      <c r="F58" s="6" t="s">
        <v>244</v>
      </c>
      <c r="G58" s="4"/>
      <c r="H58" s="6"/>
      <c r="I58" s="4"/>
      <c r="J58" s="6" t="str">
        <f t="shared" si="1"/>
        <v>X</v>
      </c>
    </row>
    <row r="59" spans="1:10" x14ac:dyDescent="0.25">
      <c r="A59" s="4">
        <f t="shared" si="2"/>
        <v>4110530</v>
      </c>
      <c r="B59" s="4">
        <v>1999</v>
      </c>
      <c r="C59" s="4" t="s">
        <v>41</v>
      </c>
      <c r="D59" s="4" t="s">
        <v>52</v>
      </c>
      <c r="E59" s="6" t="s">
        <v>244</v>
      </c>
      <c r="F59" s="6" t="s">
        <v>243</v>
      </c>
      <c r="G59" s="4"/>
      <c r="H59" s="6"/>
      <c r="I59" s="4"/>
      <c r="J59" s="6" t="str">
        <f t="shared" si="1"/>
        <v>X</v>
      </c>
    </row>
    <row r="60" spans="1:10" x14ac:dyDescent="0.25">
      <c r="A60" s="4">
        <f t="shared" si="2"/>
        <v>4105640</v>
      </c>
      <c r="B60" s="4">
        <v>2000</v>
      </c>
      <c r="C60" s="4" t="s">
        <v>41</v>
      </c>
      <c r="D60" s="4" t="s">
        <v>42</v>
      </c>
      <c r="E60" s="6" t="s">
        <v>244</v>
      </c>
      <c r="F60" s="6" t="s">
        <v>243</v>
      </c>
      <c r="G60" s="4"/>
      <c r="H60" s="6"/>
      <c r="I60" s="4"/>
      <c r="J60" s="6" t="str">
        <f t="shared" si="1"/>
        <v>X</v>
      </c>
    </row>
    <row r="61" spans="1:10" x14ac:dyDescent="0.25">
      <c r="A61" s="4">
        <f t="shared" si="2"/>
        <v>4110410</v>
      </c>
      <c r="B61" s="4">
        <v>2001</v>
      </c>
      <c r="C61" s="4" t="s">
        <v>41</v>
      </c>
      <c r="D61" s="4" t="s">
        <v>55</v>
      </c>
      <c r="E61" s="6" t="s">
        <v>244</v>
      </c>
      <c r="F61" s="6" t="s">
        <v>244</v>
      </c>
      <c r="G61" s="4"/>
      <c r="H61" s="6"/>
      <c r="I61" s="4"/>
      <c r="J61" s="6" t="str">
        <f t="shared" si="1"/>
        <v>X</v>
      </c>
    </row>
    <row r="62" spans="1:10" x14ac:dyDescent="0.25">
      <c r="A62" s="4">
        <f t="shared" si="2"/>
        <v>4113490</v>
      </c>
      <c r="B62" s="4">
        <v>2002</v>
      </c>
      <c r="C62" s="4" t="s">
        <v>41</v>
      </c>
      <c r="D62" s="4" t="s">
        <v>69</v>
      </c>
      <c r="E62" s="6" t="s">
        <v>243</v>
      </c>
      <c r="F62" s="6" t="s">
        <v>243</v>
      </c>
      <c r="G62" s="4"/>
      <c r="H62" s="6"/>
      <c r="I62" s="4"/>
      <c r="J62" s="6" t="str">
        <f t="shared" si="1"/>
        <v/>
      </c>
    </row>
    <row r="63" spans="1:10" x14ac:dyDescent="0.25">
      <c r="A63" s="4">
        <f t="shared" si="2"/>
        <v>4111940</v>
      </c>
      <c r="B63" s="4">
        <v>2003</v>
      </c>
      <c r="C63" s="4" t="s">
        <v>41</v>
      </c>
      <c r="D63" s="4" t="s">
        <v>136</v>
      </c>
      <c r="E63" s="6" t="s">
        <v>243</v>
      </c>
      <c r="F63" s="6" t="s">
        <v>243</v>
      </c>
      <c r="G63" s="4"/>
      <c r="H63" s="6" t="s">
        <v>244</v>
      </c>
      <c r="I63" s="4"/>
      <c r="J63" s="6" t="str">
        <f t="shared" si="1"/>
        <v>X</v>
      </c>
    </row>
    <row r="64" spans="1:10" x14ac:dyDescent="0.25">
      <c r="A64" s="4">
        <f t="shared" si="2"/>
        <v>4101470</v>
      </c>
      <c r="B64" s="4">
        <v>2005</v>
      </c>
      <c r="C64" s="4" t="s">
        <v>137</v>
      </c>
      <c r="D64" s="4" t="s">
        <v>138</v>
      </c>
      <c r="E64" s="6" t="s">
        <v>244</v>
      </c>
      <c r="F64" s="6" t="s">
        <v>244</v>
      </c>
      <c r="G64" s="4"/>
      <c r="H64" s="6"/>
      <c r="I64" s="4"/>
      <c r="J64" s="6" t="str">
        <f t="shared" si="1"/>
        <v>X</v>
      </c>
    </row>
    <row r="65" spans="1:11" x14ac:dyDescent="0.25">
      <c r="A65" s="4">
        <f t="shared" si="2"/>
        <v>4103330</v>
      </c>
      <c r="B65" s="4">
        <v>2006</v>
      </c>
      <c r="C65" s="4" t="s">
        <v>137</v>
      </c>
      <c r="D65" s="4" t="s">
        <v>139</v>
      </c>
      <c r="E65" s="6" t="s">
        <v>244</v>
      </c>
      <c r="F65" s="6" t="s">
        <v>243</v>
      </c>
      <c r="G65" s="4"/>
      <c r="H65" s="6"/>
      <c r="I65" s="4"/>
      <c r="J65" s="6" t="str">
        <f t="shared" si="1"/>
        <v>X</v>
      </c>
    </row>
    <row r="66" spans="1:11" x14ac:dyDescent="0.25">
      <c r="A66" s="4">
        <f t="shared" si="2"/>
        <v>4106780</v>
      </c>
      <c r="B66" s="4">
        <v>2008</v>
      </c>
      <c r="C66" s="4" t="s">
        <v>9</v>
      </c>
      <c r="D66" s="4" t="s">
        <v>94</v>
      </c>
      <c r="E66" s="6" t="s">
        <v>244</v>
      </c>
      <c r="F66" s="6" t="s">
        <v>243</v>
      </c>
      <c r="G66" s="4"/>
      <c r="H66" s="6"/>
      <c r="I66" s="4"/>
      <c r="J66" s="6" t="str">
        <f t="shared" si="1"/>
        <v>X</v>
      </c>
    </row>
    <row r="67" spans="1:11" x14ac:dyDescent="0.25">
      <c r="A67" s="4">
        <f t="shared" si="2"/>
        <v>4110110</v>
      </c>
      <c r="B67" s="4">
        <v>2009</v>
      </c>
      <c r="C67" s="4" t="s">
        <v>9</v>
      </c>
      <c r="D67" s="4" t="s">
        <v>33</v>
      </c>
      <c r="E67" s="6" t="s">
        <v>244</v>
      </c>
      <c r="F67" s="6" t="s">
        <v>243</v>
      </c>
      <c r="G67" s="4"/>
      <c r="H67" s="6"/>
      <c r="I67" s="4"/>
      <c r="J67" s="6" t="str">
        <f t="shared" si="1"/>
        <v>X</v>
      </c>
    </row>
    <row r="68" spans="1:11" x14ac:dyDescent="0.25">
      <c r="A68" s="4">
        <f t="shared" si="2"/>
        <v>4108460</v>
      </c>
      <c r="B68" s="4">
        <v>2010</v>
      </c>
      <c r="C68" s="4" t="s">
        <v>9</v>
      </c>
      <c r="D68" s="4" t="s">
        <v>88</v>
      </c>
      <c r="E68" s="6" t="s">
        <v>244</v>
      </c>
      <c r="F68" s="6" t="s">
        <v>244</v>
      </c>
      <c r="G68" s="4"/>
      <c r="H68" s="6"/>
      <c r="I68" s="4"/>
      <c r="J68" s="6" t="str">
        <f t="shared" si="1"/>
        <v>X</v>
      </c>
    </row>
    <row r="69" spans="1:11" x14ac:dyDescent="0.25">
      <c r="A69" s="4">
        <f t="shared" si="2"/>
        <v>4104020</v>
      </c>
      <c r="B69" s="4">
        <v>2011</v>
      </c>
      <c r="C69" s="4" t="s">
        <v>9</v>
      </c>
      <c r="D69" s="4" t="s">
        <v>22</v>
      </c>
      <c r="E69" s="6" t="s">
        <v>244</v>
      </c>
      <c r="F69" s="6" t="s">
        <v>244</v>
      </c>
      <c r="G69" s="4"/>
      <c r="H69" s="6"/>
      <c r="I69" s="4"/>
      <c r="J69" s="6" t="str">
        <f t="shared" si="1"/>
        <v>X</v>
      </c>
    </row>
    <row r="70" spans="1:11" x14ac:dyDescent="0.25">
      <c r="A70" s="4">
        <f t="shared" si="2"/>
        <v>4107530</v>
      </c>
      <c r="B70" s="4">
        <v>2012</v>
      </c>
      <c r="C70" s="4" t="s">
        <v>9</v>
      </c>
      <c r="D70" s="4" t="s">
        <v>10</v>
      </c>
      <c r="E70" s="6" t="s">
        <v>244</v>
      </c>
      <c r="F70" s="6" t="s">
        <v>244</v>
      </c>
      <c r="G70" s="4"/>
      <c r="H70" s="6"/>
      <c r="I70" s="4"/>
      <c r="J70" s="6" t="str">
        <f t="shared" si="1"/>
        <v>X</v>
      </c>
    </row>
    <row r="71" spans="1:11" x14ac:dyDescent="0.25">
      <c r="A71" s="4">
        <f t="shared" si="2"/>
        <v>4102490</v>
      </c>
      <c r="B71" s="4">
        <v>2014</v>
      </c>
      <c r="C71" s="4" t="s">
        <v>12</v>
      </c>
      <c r="D71" s="4" t="s">
        <v>56</v>
      </c>
      <c r="E71" s="6" t="s">
        <v>244</v>
      </c>
      <c r="F71" s="6" t="s">
        <v>243</v>
      </c>
      <c r="G71" s="4"/>
      <c r="H71" s="6"/>
      <c r="I71" s="4"/>
      <c r="J71" s="6" t="str">
        <f t="shared" si="1"/>
        <v>X</v>
      </c>
    </row>
    <row r="72" spans="1:11" x14ac:dyDescent="0.25">
      <c r="A72" s="4">
        <f t="shared" si="2"/>
        <v>4103600</v>
      </c>
      <c r="B72" s="4">
        <v>2015</v>
      </c>
      <c r="C72" s="4" t="s">
        <v>12</v>
      </c>
      <c r="D72" s="4" t="s">
        <v>13</v>
      </c>
      <c r="E72" s="6" t="s">
        <v>244</v>
      </c>
      <c r="F72" s="6" t="s">
        <v>243</v>
      </c>
      <c r="G72" s="4"/>
      <c r="H72" s="6"/>
      <c r="I72" s="4"/>
      <c r="J72" s="6" t="str">
        <f t="shared" si="1"/>
        <v>X</v>
      </c>
    </row>
    <row r="73" spans="1:11" x14ac:dyDescent="0.25">
      <c r="A73" s="4">
        <f t="shared" ref="A73:A104" si="3">IF(ISNA(VLOOKUP($B73,POVRT,7,FALSE)),0,VLOOKUP($B73,POVRT,7,FALSE))</f>
        <v>4109690</v>
      </c>
      <c r="B73" s="4">
        <v>2016</v>
      </c>
      <c r="C73" s="4" t="s">
        <v>12</v>
      </c>
      <c r="D73" s="4" t="s">
        <v>68</v>
      </c>
      <c r="E73" s="6" t="s">
        <v>244</v>
      </c>
      <c r="F73" s="6" t="s">
        <v>243</v>
      </c>
      <c r="G73" s="4"/>
      <c r="H73" s="6"/>
      <c r="I73" s="4"/>
      <c r="J73" s="6" t="str">
        <f t="shared" si="1"/>
        <v>X</v>
      </c>
    </row>
    <row r="74" spans="1:11" x14ac:dyDescent="0.25">
      <c r="A74" s="4">
        <f t="shared" si="3"/>
        <v>4104170</v>
      </c>
      <c r="B74" s="4">
        <v>2017</v>
      </c>
      <c r="C74" s="4" t="s">
        <v>12</v>
      </c>
      <c r="D74" s="4" t="s">
        <v>140</v>
      </c>
      <c r="E74" s="6" t="s">
        <v>244</v>
      </c>
      <c r="F74" s="6" t="s">
        <v>243</v>
      </c>
      <c r="G74" s="4"/>
      <c r="H74" s="6"/>
      <c r="I74" s="4"/>
      <c r="J74" s="6" t="str">
        <f t="shared" si="1"/>
        <v>X</v>
      </c>
    </row>
    <row r="75" spans="1:11" x14ac:dyDescent="0.25">
      <c r="A75" s="4">
        <f t="shared" si="3"/>
        <v>4111910</v>
      </c>
      <c r="B75" s="4">
        <v>2018</v>
      </c>
      <c r="C75" s="4" t="s">
        <v>12</v>
      </c>
      <c r="D75" s="4" t="s">
        <v>23</v>
      </c>
      <c r="E75" s="6" t="s">
        <v>244</v>
      </c>
      <c r="F75" s="6" t="s">
        <v>243</v>
      </c>
      <c r="G75" s="4"/>
      <c r="H75" s="6"/>
      <c r="I75" s="4"/>
      <c r="J75" s="6" t="str">
        <f t="shared" ref="J75:J138" si="4">IF(OR(E75="X", F75="X", G75="X",H75="X",I75="X"),"X","")</f>
        <v>X</v>
      </c>
    </row>
    <row r="76" spans="1:11" x14ac:dyDescent="0.25">
      <c r="A76" s="4">
        <f t="shared" si="3"/>
        <v>4104380</v>
      </c>
      <c r="B76" s="4">
        <v>2019</v>
      </c>
      <c r="C76" s="4" t="s">
        <v>12</v>
      </c>
      <c r="D76" s="4" t="s">
        <v>61</v>
      </c>
      <c r="E76" s="6" t="s">
        <v>244</v>
      </c>
      <c r="F76" s="6" t="s">
        <v>243</v>
      </c>
      <c r="G76" s="4"/>
      <c r="H76" s="6"/>
      <c r="I76" s="4"/>
      <c r="J76" s="6" t="str">
        <f t="shared" si="4"/>
        <v>X</v>
      </c>
    </row>
    <row r="77" spans="1:11" x14ac:dyDescent="0.25">
      <c r="A77" s="4">
        <f t="shared" si="3"/>
        <v>4105310</v>
      </c>
      <c r="B77" s="4">
        <v>2020</v>
      </c>
      <c r="C77" s="4" t="s">
        <v>12</v>
      </c>
      <c r="D77" s="4" t="s">
        <v>93</v>
      </c>
      <c r="E77" s="6" t="s">
        <v>244</v>
      </c>
      <c r="F77" s="6" t="s">
        <v>243</v>
      </c>
      <c r="G77" s="4"/>
      <c r="H77" s="6"/>
      <c r="I77" s="4"/>
      <c r="J77" s="6" t="str">
        <f t="shared" si="4"/>
        <v>X</v>
      </c>
    </row>
    <row r="78" spans="1:11" x14ac:dyDescent="0.25">
      <c r="A78" s="4">
        <f t="shared" si="3"/>
        <v>4104290</v>
      </c>
      <c r="B78" s="4">
        <v>2021</v>
      </c>
      <c r="C78" s="4" t="s">
        <v>12</v>
      </c>
      <c r="D78" s="4" t="s">
        <v>141</v>
      </c>
      <c r="E78" s="6" t="s">
        <v>244</v>
      </c>
      <c r="F78" s="6" t="s">
        <v>243</v>
      </c>
      <c r="G78" s="4"/>
      <c r="H78" s="6"/>
      <c r="I78" s="4"/>
      <c r="J78" s="6" t="str">
        <f t="shared" si="4"/>
        <v>X</v>
      </c>
    </row>
    <row r="79" spans="1:11" x14ac:dyDescent="0.25">
      <c r="A79" s="4">
        <f t="shared" si="3"/>
        <v>4105020</v>
      </c>
      <c r="B79" s="4">
        <v>2022</v>
      </c>
      <c r="C79" s="4" t="s">
        <v>12</v>
      </c>
      <c r="D79" s="4" t="s">
        <v>142</v>
      </c>
      <c r="E79" s="6" t="s">
        <v>244</v>
      </c>
      <c r="F79" s="6" t="s">
        <v>243</v>
      </c>
      <c r="G79" s="4"/>
      <c r="H79" s="6"/>
      <c r="I79" s="4"/>
      <c r="J79" s="6" t="str">
        <f t="shared" si="4"/>
        <v>X</v>
      </c>
    </row>
    <row r="80" spans="1:11" x14ac:dyDescent="0.25">
      <c r="A80" s="4">
        <f t="shared" si="3"/>
        <v>4103630</v>
      </c>
      <c r="B80" s="4">
        <v>2023</v>
      </c>
      <c r="C80" s="4" t="s">
        <v>12</v>
      </c>
      <c r="D80" s="4" t="s">
        <v>53</v>
      </c>
      <c r="E80" s="6" t="s">
        <v>243</v>
      </c>
      <c r="F80" s="6" t="s">
        <v>243</v>
      </c>
      <c r="G80" s="4"/>
      <c r="H80" s="6"/>
      <c r="I80" s="4"/>
      <c r="J80" s="22" t="str">
        <f t="shared" si="4"/>
        <v/>
      </c>
      <c r="K80" s="23"/>
    </row>
    <row r="81" spans="1:10" x14ac:dyDescent="0.25">
      <c r="A81" s="4">
        <f t="shared" si="3"/>
        <v>4106510</v>
      </c>
      <c r="B81" s="4">
        <v>2024</v>
      </c>
      <c r="C81" s="4" t="s">
        <v>143</v>
      </c>
      <c r="D81" s="4" t="s">
        <v>144</v>
      </c>
      <c r="E81" s="6" t="s">
        <v>243</v>
      </c>
      <c r="F81" s="6" t="s">
        <v>243</v>
      </c>
      <c r="G81" s="4"/>
      <c r="H81" s="6"/>
      <c r="I81" s="4"/>
      <c r="J81" s="6" t="str">
        <f t="shared" si="4"/>
        <v/>
      </c>
    </row>
    <row r="82" spans="1:10" x14ac:dyDescent="0.25">
      <c r="A82" s="4">
        <f t="shared" si="3"/>
        <v>4109630</v>
      </c>
      <c r="B82" s="4">
        <v>2039</v>
      </c>
      <c r="C82" s="4" t="s">
        <v>29</v>
      </c>
      <c r="D82" s="4" t="s">
        <v>145</v>
      </c>
      <c r="E82" s="6" t="s">
        <v>243</v>
      </c>
      <c r="F82" s="6" t="s">
        <v>243</v>
      </c>
      <c r="G82" s="4"/>
      <c r="H82" s="6"/>
      <c r="I82" s="4"/>
      <c r="J82" s="6" t="str">
        <f t="shared" si="4"/>
        <v/>
      </c>
    </row>
    <row r="83" spans="1:10" x14ac:dyDescent="0.25">
      <c r="A83" s="4">
        <f t="shared" si="3"/>
        <v>4101560</v>
      </c>
      <c r="B83" s="4">
        <v>2041</v>
      </c>
      <c r="C83" s="4" t="s">
        <v>29</v>
      </c>
      <c r="D83" s="4" t="s">
        <v>146</v>
      </c>
      <c r="E83" s="6" t="s">
        <v>243</v>
      </c>
      <c r="F83" s="6" t="s">
        <v>243</v>
      </c>
      <c r="G83" s="4"/>
      <c r="H83" s="6"/>
      <c r="I83" s="4"/>
      <c r="J83" s="6" t="str">
        <f t="shared" si="4"/>
        <v/>
      </c>
    </row>
    <row r="84" spans="1:10" x14ac:dyDescent="0.25">
      <c r="A84" s="4">
        <f t="shared" si="3"/>
        <v>4102940</v>
      </c>
      <c r="B84" s="4">
        <v>2042</v>
      </c>
      <c r="C84" s="4" t="s">
        <v>29</v>
      </c>
      <c r="D84" s="4" t="s">
        <v>147</v>
      </c>
      <c r="E84" s="6" t="s">
        <v>243</v>
      </c>
      <c r="F84" s="6" t="s">
        <v>243</v>
      </c>
      <c r="G84" s="4"/>
      <c r="H84" s="6"/>
      <c r="I84" s="4"/>
      <c r="J84" s="6" t="str">
        <f t="shared" si="4"/>
        <v/>
      </c>
    </row>
    <row r="85" spans="1:10" x14ac:dyDescent="0.25">
      <c r="A85" s="4">
        <f t="shared" si="3"/>
        <v>4104500</v>
      </c>
      <c r="B85" s="4">
        <v>2043</v>
      </c>
      <c r="C85" s="4" t="s">
        <v>29</v>
      </c>
      <c r="D85" s="4" t="s">
        <v>148</v>
      </c>
      <c r="E85" s="6" t="s">
        <v>243</v>
      </c>
      <c r="F85" s="6" t="s">
        <v>243</v>
      </c>
      <c r="G85" s="4"/>
      <c r="H85" s="6"/>
      <c r="I85" s="4"/>
      <c r="J85" s="6" t="str">
        <f t="shared" si="4"/>
        <v/>
      </c>
    </row>
    <row r="86" spans="1:10" x14ac:dyDescent="0.25">
      <c r="A86" s="4">
        <f t="shared" si="3"/>
        <v>4110680</v>
      </c>
      <c r="B86" s="4">
        <v>2044</v>
      </c>
      <c r="C86" s="4" t="s">
        <v>29</v>
      </c>
      <c r="D86" s="4" t="s">
        <v>149</v>
      </c>
      <c r="E86" s="6" t="s">
        <v>243</v>
      </c>
      <c r="F86" s="6" t="s">
        <v>243</v>
      </c>
      <c r="G86" s="4"/>
      <c r="H86" s="6" t="s">
        <v>244</v>
      </c>
      <c r="I86" s="4"/>
      <c r="J86" s="6" t="str">
        <f t="shared" si="4"/>
        <v>X</v>
      </c>
    </row>
    <row r="87" spans="1:10" x14ac:dyDescent="0.25">
      <c r="A87" s="4">
        <f t="shared" si="3"/>
        <v>4110200</v>
      </c>
      <c r="B87" s="4">
        <v>2045</v>
      </c>
      <c r="C87" s="4" t="s">
        <v>29</v>
      </c>
      <c r="D87" s="4" t="s">
        <v>30</v>
      </c>
      <c r="E87" s="6" t="s">
        <v>244</v>
      </c>
      <c r="F87" s="6" t="s">
        <v>244</v>
      </c>
      <c r="G87" s="4"/>
      <c r="H87" s="6"/>
      <c r="I87" s="4"/>
      <c r="J87" s="6" t="str">
        <f t="shared" si="4"/>
        <v>X</v>
      </c>
    </row>
    <row r="88" spans="1:10" x14ac:dyDescent="0.25">
      <c r="A88" s="4">
        <f t="shared" si="3"/>
        <v>4102580</v>
      </c>
      <c r="B88" s="4">
        <v>2046</v>
      </c>
      <c r="C88" s="4" t="s">
        <v>29</v>
      </c>
      <c r="D88" s="4" t="s">
        <v>150</v>
      </c>
      <c r="E88" s="6" t="s">
        <v>244</v>
      </c>
      <c r="F88" s="6" t="s">
        <v>244</v>
      </c>
      <c r="G88" s="4"/>
      <c r="H88" s="6"/>
      <c r="I88" s="4"/>
      <c r="J88" s="6" t="str">
        <f t="shared" si="4"/>
        <v>X</v>
      </c>
    </row>
    <row r="89" spans="1:10" x14ac:dyDescent="0.25">
      <c r="A89" s="4">
        <f t="shared" si="3"/>
        <v>4109750</v>
      </c>
      <c r="B89" s="4">
        <v>2047</v>
      </c>
      <c r="C89" s="4" t="s">
        <v>29</v>
      </c>
      <c r="D89" s="4" t="s">
        <v>151</v>
      </c>
      <c r="E89" s="6" t="s">
        <v>244</v>
      </c>
      <c r="F89" s="6" t="s">
        <v>243</v>
      </c>
      <c r="G89" s="4"/>
      <c r="H89" s="6"/>
      <c r="I89" s="4"/>
      <c r="J89" s="6" t="str">
        <f t="shared" si="4"/>
        <v>X</v>
      </c>
    </row>
    <row r="90" spans="1:10" x14ac:dyDescent="0.25">
      <c r="A90" s="4">
        <f t="shared" si="3"/>
        <v>4108040</v>
      </c>
      <c r="B90" s="4">
        <v>2048</v>
      </c>
      <c r="C90" s="4" t="s">
        <v>29</v>
      </c>
      <c r="D90" s="4" t="s">
        <v>152</v>
      </c>
      <c r="E90" s="6" t="s">
        <v>243</v>
      </c>
      <c r="F90" s="6" t="s">
        <v>243</v>
      </c>
      <c r="G90" s="4"/>
      <c r="H90" s="6"/>
      <c r="I90" s="4"/>
      <c r="J90" s="6" t="str">
        <f t="shared" si="4"/>
        <v/>
      </c>
    </row>
    <row r="91" spans="1:10" x14ac:dyDescent="0.25">
      <c r="A91" s="4">
        <f t="shared" si="3"/>
        <v>4103840</v>
      </c>
      <c r="B91" s="4">
        <v>2050</v>
      </c>
      <c r="C91" s="4" t="s">
        <v>48</v>
      </c>
      <c r="D91" s="4" t="s">
        <v>153</v>
      </c>
      <c r="E91" s="6" t="s">
        <v>244</v>
      </c>
      <c r="F91" s="6" t="s">
        <v>243</v>
      </c>
      <c r="G91" s="4"/>
      <c r="H91" s="6"/>
      <c r="I91" s="4"/>
      <c r="J91" s="6" t="str">
        <f t="shared" si="4"/>
        <v>X</v>
      </c>
    </row>
    <row r="92" spans="1:10" x14ac:dyDescent="0.25">
      <c r="A92" s="4">
        <f t="shared" si="3"/>
        <v>4101590</v>
      </c>
      <c r="B92" s="4">
        <v>2051</v>
      </c>
      <c r="C92" s="4" t="s">
        <v>48</v>
      </c>
      <c r="D92" s="4" t="s">
        <v>49</v>
      </c>
      <c r="E92" s="6" t="s">
        <v>244</v>
      </c>
      <c r="F92" s="6" t="s">
        <v>243</v>
      </c>
      <c r="G92" s="4"/>
      <c r="H92" s="6"/>
      <c r="I92" s="4"/>
      <c r="J92" s="6" t="str">
        <f t="shared" si="4"/>
        <v>X</v>
      </c>
    </row>
    <row r="93" spans="1:10" x14ac:dyDescent="0.25">
      <c r="A93" s="4">
        <f t="shared" si="3"/>
        <v>4102190</v>
      </c>
      <c r="B93" s="4">
        <v>2052</v>
      </c>
      <c r="C93" s="4" t="s">
        <v>48</v>
      </c>
      <c r="D93" s="4" t="s">
        <v>154</v>
      </c>
      <c r="E93" s="6" t="s">
        <v>244</v>
      </c>
      <c r="F93" s="6" t="s">
        <v>243</v>
      </c>
      <c r="G93" s="4"/>
      <c r="H93" s="6"/>
      <c r="I93" s="4"/>
      <c r="J93" s="6" t="str">
        <f t="shared" si="4"/>
        <v>X</v>
      </c>
    </row>
    <row r="94" spans="1:10" x14ac:dyDescent="0.25">
      <c r="A94" s="4">
        <f t="shared" si="3"/>
        <v>4106740</v>
      </c>
      <c r="B94" s="4">
        <v>2053</v>
      </c>
      <c r="C94" s="4" t="s">
        <v>48</v>
      </c>
      <c r="D94" s="4" t="s">
        <v>75</v>
      </c>
      <c r="E94" s="6" t="s">
        <v>243</v>
      </c>
      <c r="F94" s="6" t="s">
        <v>243</v>
      </c>
      <c r="G94" s="4"/>
      <c r="H94" s="6"/>
      <c r="I94" s="4"/>
      <c r="J94" s="6" t="str">
        <f t="shared" si="4"/>
        <v/>
      </c>
    </row>
    <row r="95" spans="1:10" x14ac:dyDescent="0.25">
      <c r="A95" s="4">
        <f t="shared" si="3"/>
        <v>4105910</v>
      </c>
      <c r="B95" s="4">
        <v>2054</v>
      </c>
      <c r="C95" s="4" t="s">
        <v>70</v>
      </c>
      <c r="D95" s="4" t="s">
        <v>155</v>
      </c>
      <c r="E95" s="6" t="s">
        <v>243</v>
      </c>
      <c r="F95" s="6" t="s">
        <v>243</v>
      </c>
      <c r="G95" s="4"/>
      <c r="H95" s="6"/>
      <c r="I95" s="4"/>
      <c r="J95" s="6" t="str">
        <f t="shared" si="4"/>
        <v/>
      </c>
    </row>
    <row r="96" spans="1:10" x14ac:dyDescent="0.25">
      <c r="A96" s="4">
        <f t="shared" si="3"/>
        <v>4106900</v>
      </c>
      <c r="B96" s="4">
        <v>2055</v>
      </c>
      <c r="C96" s="4" t="s">
        <v>70</v>
      </c>
      <c r="D96" s="4" t="s">
        <v>71</v>
      </c>
      <c r="E96" s="6" t="s">
        <v>243</v>
      </c>
      <c r="F96" s="6" t="s">
        <v>243</v>
      </c>
      <c r="G96" s="4"/>
      <c r="H96" s="6"/>
      <c r="I96" s="4"/>
      <c r="J96" s="6" t="str">
        <f t="shared" si="4"/>
        <v/>
      </c>
    </row>
    <row r="97" spans="1:10" x14ac:dyDescent="0.25">
      <c r="A97" s="4">
        <f t="shared" si="3"/>
        <v>4107080</v>
      </c>
      <c r="B97" s="4">
        <v>2056</v>
      </c>
      <c r="C97" s="4" t="s">
        <v>50</v>
      </c>
      <c r="D97" s="4" t="s">
        <v>51</v>
      </c>
      <c r="E97" s="6" t="s">
        <v>243</v>
      </c>
      <c r="F97" s="6" t="s">
        <v>243</v>
      </c>
      <c r="G97" s="4"/>
      <c r="H97" s="6"/>
      <c r="I97" s="4"/>
      <c r="J97" s="6" t="str">
        <f t="shared" si="4"/>
        <v/>
      </c>
    </row>
    <row r="98" spans="1:10" x14ac:dyDescent="0.25">
      <c r="A98" s="4">
        <f t="shared" si="3"/>
        <v>4107020</v>
      </c>
      <c r="B98" s="4">
        <v>2057</v>
      </c>
      <c r="C98" s="4" t="s">
        <v>50</v>
      </c>
      <c r="D98" s="4" t="s">
        <v>85</v>
      </c>
      <c r="E98" s="6" t="s">
        <v>243</v>
      </c>
      <c r="F98" s="6" t="s">
        <v>243</v>
      </c>
      <c r="G98" s="4"/>
      <c r="H98" s="6"/>
      <c r="I98" s="4"/>
      <c r="J98" s="6" t="str">
        <f t="shared" si="4"/>
        <v/>
      </c>
    </row>
    <row r="99" spans="1:10" x14ac:dyDescent="0.25">
      <c r="A99" s="4">
        <f t="shared" si="3"/>
        <v>4107280</v>
      </c>
      <c r="B99" s="4">
        <v>2059</v>
      </c>
      <c r="C99" s="4" t="s">
        <v>38</v>
      </c>
      <c r="D99" s="4" t="s">
        <v>92</v>
      </c>
      <c r="E99" s="6" t="s">
        <v>244</v>
      </c>
      <c r="F99" s="6" t="s">
        <v>243</v>
      </c>
      <c r="G99" s="4"/>
      <c r="H99" s="6"/>
      <c r="I99" s="4"/>
      <c r="J99" s="6" t="str">
        <f t="shared" si="4"/>
        <v>X</v>
      </c>
    </row>
    <row r="100" spans="1:10" x14ac:dyDescent="0.25">
      <c r="A100" s="4">
        <f t="shared" si="3"/>
        <v>4109430</v>
      </c>
      <c r="B100" s="4">
        <v>2060</v>
      </c>
      <c r="C100" s="4" t="s">
        <v>38</v>
      </c>
      <c r="D100" s="4" t="s">
        <v>156</v>
      </c>
      <c r="E100" s="6" t="s">
        <v>244</v>
      </c>
      <c r="F100" s="6" t="s">
        <v>243</v>
      </c>
      <c r="G100" s="4"/>
      <c r="H100" s="6"/>
      <c r="I100" s="4"/>
      <c r="J100" s="6" t="str">
        <f t="shared" si="4"/>
        <v>X</v>
      </c>
    </row>
    <row r="101" spans="1:10" x14ac:dyDescent="0.25">
      <c r="A101" s="4">
        <f t="shared" si="3"/>
        <v>4111400</v>
      </c>
      <c r="B101" s="4">
        <v>2061</v>
      </c>
      <c r="C101" s="4" t="s">
        <v>38</v>
      </c>
      <c r="D101" s="4" t="s">
        <v>39</v>
      </c>
      <c r="E101" s="6" t="s">
        <v>244</v>
      </c>
      <c r="F101" s="6" t="s">
        <v>244</v>
      </c>
      <c r="G101" s="4"/>
      <c r="H101" s="6"/>
      <c r="I101" s="4"/>
      <c r="J101" s="6" t="str">
        <f t="shared" si="4"/>
        <v>X</v>
      </c>
    </row>
    <row r="102" spans="1:10" x14ac:dyDescent="0.25">
      <c r="A102" s="4">
        <f t="shared" si="3"/>
        <v>4109960</v>
      </c>
      <c r="B102" s="4">
        <v>2062</v>
      </c>
      <c r="C102" s="4" t="s">
        <v>38</v>
      </c>
      <c r="D102" s="4" t="s">
        <v>157</v>
      </c>
      <c r="E102" s="6" t="s">
        <v>244</v>
      </c>
      <c r="F102" s="6" t="s">
        <v>243</v>
      </c>
      <c r="G102" s="4"/>
      <c r="H102" s="6"/>
      <c r="I102" s="4"/>
      <c r="J102" s="6" t="str">
        <f t="shared" si="4"/>
        <v>X</v>
      </c>
    </row>
    <row r="103" spans="1:10" x14ac:dyDescent="0.25">
      <c r="A103" s="4">
        <f t="shared" si="3"/>
        <v>4100990</v>
      </c>
      <c r="B103" s="4">
        <v>2063</v>
      </c>
      <c r="C103" s="4" t="s">
        <v>38</v>
      </c>
      <c r="D103" s="4" t="s">
        <v>158</v>
      </c>
      <c r="E103" s="6" t="s">
        <v>244</v>
      </c>
      <c r="F103" s="6" t="s">
        <v>243</v>
      </c>
      <c r="G103" s="4"/>
      <c r="H103" s="6"/>
      <c r="I103" s="4"/>
      <c r="J103" s="6" t="str">
        <f t="shared" si="4"/>
        <v>X</v>
      </c>
    </row>
    <row r="104" spans="1:10" x14ac:dyDescent="0.25">
      <c r="A104" s="4">
        <f t="shared" si="3"/>
        <v>4109870</v>
      </c>
      <c r="B104" s="4">
        <v>2081</v>
      </c>
      <c r="C104" s="4" t="s">
        <v>7</v>
      </c>
      <c r="D104" s="4" t="s">
        <v>159</v>
      </c>
      <c r="E104" s="6" t="s">
        <v>244</v>
      </c>
      <c r="F104" s="6" t="s">
        <v>243</v>
      </c>
      <c r="G104" s="4"/>
      <c r="H104" s="6"/>
      <c r="I104" s="4"/>
      <c r="J104" s="6" t="str">
        <f t="shared" si="4"/>
        <v>X</v>
      </c>
    </row>
    <row r="105" spans="1:10" x14ac:dyDescent="0.25">
      <c r="A105" s="4">
        <f t="shared" ref="A105:A136" si="5">IF(ISNA(VLOOKUP($B105,POVRT,7,FALSE)),0,VLOOKUP($B105,POVRT,7,FALSE))</f>
        <v>4104740</v>
      </c>
      <c r="B105" s="4">
        <v>2082</v>
      </c>
      <c r="C105" s="4" t="s">
        <v>7</v>
      </c>
      <c r="D105" s="4" t="s">
        <v>160</v>
      </c>
      <c r="E105" s="6" t="s">
        <v>243</v>
      </c>
      <c r="F105" s="6" t="s">
        <v>243</v>
      </c>
      <c r="G105" s="4"/>
      <c r="H105" s="6"/>
      <c r="I105" s="4"/>
      <c r="J105" s="6" t="str">
        <f t="shared" si="4"/>
        <v/>
      </c>
    </row>
    <row r="106" spans="1:10" x14ac:dyDescent="0.25">
      <c r="A106" s="4">
        <f t="shared" si="5"/>
        <v>4111670</v>
      </c>
      <c r="B106" s="4">
        <v>2083</v>
      </c>
      <c r="C106" s="4" t="s">
        <v>7</v>
      </c>
      <c r="D106" s="4" t="s">
        <v>161</v>
      </c>
      <c r="E106" s="6" t="s">
        <v>243</v>
      </c>
      <c r="F106" s="6" t="s">
        <v>243</v>
      </c>
      <c r="G106" s="4"/>
      <c r="H106" s="6"/>
      <c r="I106" s="4"/>
      <c r="J106" s="6" t="str">
        <f t="shared" si="4"/>
        <v/>
      </c>
    </row>
    <row r="107" spans="1:10" x14ac:dyDescent="0.25">
      <c r="A107" s="4">
        <f t="shared" si="5"/>
        <v>4104950</v>
      </c>
      <c r="B107" s="4">
        <v>2084</v>
      </c>
      <c r="C107" s="4" t="s">
        <v>7</v>
      </c>
      <c r="D107" s="4" t="s">
        <v>162</v>
      </c>
      <c r="E107" s="6" t="s">
        <v>243</v>
      </c>
      <c r="F107" s="6" t="s">
        <v>243</v>
      </c>
      <c r="G107" s="4"/>
      <c r="H107" s="6"/>
      <c r="I107" s="4"/>
      <c r="J107" s="6" t="str">
        <f t="shared" si="4"/>
        <v/>
      </c>
    </row>
    <row r="108" spans="1:10" x14ac:dyDescent="0.25">
      <c r="A108" s="4">
        <f t="shared" si="5"/>
        <v>4107710</v>
      </c>
      <c r="B108" s="4">
        <v>2085</v>
      </c>
      <c r="C108" s="4" t="s">
        <v>7</v>
      </c>
      <c r="D108" s="4" t="s">
        <v>32</v>
      </c>
      <c r="E108" s="6" t="s">
        <v>244</v>
      </c>
      <c r="F108" s="6" t="s">
        <v>243</v>
      </c>
      <c r="G108" s="4"/>
      <c r="H108" s="6"/>
      <c r="I108" s="4"/>
      <c r="J108" s="6" t="str">
        <f t="shared" si="4"/>
        <v>X</v>
      </c>
    </row>
    <row r="109" spans="1:10" x14ac:dyDescent="0.25">
      <c r="A109" s="4">
        <f t="shared" si="5"/>
        <v>4103690</v>
      </c>
      <c r="B109" s="4">
        <v>2086</v>
      </c>
      <c r="C109" s="4" t="s">
        <v>7</v>
      </c>
      <c r="D109" s="4" t="s">
        <v>163</v>
      </c>
      <c r="E109" s="6" t="s">
        <v>243</v>
      </c>
      <c r="F109" s="6" t="s">
        <v>243</v>
      </c>
      <c r="G109" s="4"/>
      <c r="H109" s="6"/>
      <c r="I109" s="4"/>
      <c r="J109" s="6" t="str">
        <f t="shared" si="4"/>
        <v/>
      </c>
    </row>
    <row r="110" spans="1:10" x14ac:dyDescent="0.25">
      <c r="A110" s="4">
        <f t="shared" si="5"/>
        <v>4111580</v>
      </c>
      <c r="B110" s="4">
        <v>2087</v>
      </c>
      <c r="C110" s="4" t="s">
        <v>7</v>
      </c>
      <c r="D110" s="4" t="s">
        <v>164</v>
      </c>
      <c r="E110" s="6" t="s">
        <v>243</v>
      </c>
      <c r="F110" s="6" t="s">
        <v>243</v>
      </c>
      <c r="G110" s="4"/>
      <c r="H110" s="6"/>
      <c r="I110" s="4"/>
      <c r="J110" s="6" t="str">
        <f t="shared" si="4"/>
        <v/>
      </c>
    </row>
    <row r="111" spans="1:10" x14ac:dyDescent="0.25">
      <c r="A111" s="4">
        <f t="shared" si="5"/>
        <v>4102040</v>
      </c>
      <c r="B111" s="4">
        <v>2088</v>
      </c>
      <c r="C111" s="4" t="s">
        <v>7</v>
      </c>
      <c r="D111" s="4" t="s">
        <v>95</v>
      </c>
      <c r="E111" s="6" t="s">
        <v>243</v>
      </c>
      <c r="F111" s="6" t="s">
        <v>243</v>
      </c>
      <c r="G111" s="4"/>
      <c r="H111" s="6"/>
      <c r="I111" s="4"/>
      <c r="J111" s="6" t="str">
        <f t="shared" si="4"/>
        <v/>
      </c>
    </row>
    <row r="112" spans="1:10" x14ac:dyDescent="0.25">
      <c r="A112" s="4">
        <f t="shared" si="5"/>
        <v>4103780</v>
      </c>
      <c r="B112" s="4">
        <v>2089</v>
      </c>
      <c r="C112" s="4" t="s">
        <v>7</v>
      </c>
      <c r="D112" s="4" t="s">
        <v>165</v>
      </c>
      <c r="E112" s="6" t="s">
        <v>244</v>
      </c>
      <c r="F112" s="6" t="s">
        <v>243</v>
      </c>
      <c r="G112" s="4"/>
      <c r="H112" s="6"/>
      <c r="I112" s="4"/>
      <c r="J112" s="6" t="str">
        <f t="shared" si="4"/>
        <v>X</v>
      </c>
    </row>
    <row r="113" spans="1:10" x14ac:dyDescent="0.25">
      <c r="A113" s="4">
        <f t="shared" si="5"/>
        <v>4107980</v>
      </c>
      <c r="B113" s="4">
        <v>2090</v>
      </c>
      <c r="C113" s="4" t="s">
        <v>7</v>
      </c>
      <c r="D113" s="4" t="s">
        <v>86</v>
      </c>
      <c r="E113" s="6" t="s">
        <v>244</v>
      </c>
      <c r="F113" s="6" t="s">
        <v>244</v>
      </c>
      <c r="G113" s="4"/>
      <c r="H113" s="6"/>
      <c r="I113" s="4"/>
      <c r="J113" s="6" t="str">
        <f t="shared" si="4"/>
        <v>X</v>
      </c>
    </row>
    <row r="114" spans="1:10" x14ac:dyDescent="0.25">
      <c r="A114" s="4">
        <f t="shared" si="5"/>
        <v>4106930</v>
      </c>
      <c r="B114" s="4">
        <v>2091</v>
      </c>
      <c r="C114" s="4" t="s">
        <v>7</v>
      </c>
      <c r="D114" s="4" t="s">
        <v>166</v>
      </c>
      <c r="E114" s="6" t="s">
        <v>243</v>
      </c>
      <c r="F114" s="6" t="s">
        <v>243</v>
      </c>
      <c r="G114" s="4"/>
      <c r="H114" s="6"/>
      <c r="I114" s="4"/>
      <c r="J114" s="6" t="str">
        <f t="shared" si="4"/>
        <v/>
      </c>
    </row>
    <row r="115" spans="1:10" x14ac:dyDescent="0.25">
      <c r="A115" s="4">
        <f t="shared" si="5"/>
        <v>4107590</v>
      </c>
      <c r="B115" s="4">
        <v>2092</v>
      </c>
      <c r="C115" s="4" t="s">
        <v>7</v>
      </c>
      <c r="D115" s="4" t="s">
        <v>167</v>
      </c>
      <c r="E115" s="6" t="s">
        <v>243</v>
      </c>
      <c r="F115" s="6" t="s">
        <v>243</v>
      </c>
      <c r="G115" s="4"/>
      <c r="H115" s="6"/>
      <c r="I115" s="4"/>
      <c r="J115" s="6" t="str">
        <f t="shared" si="4"/>
        <v/>
      </c>
    </row>
    <row r="116" spans="1:10" x14ac:dyDescent="0.25">
      <c r="A116" s="4">
        <f t="shared" si="5"/>
        <v>4109150</v>
      </c>
      <c r="B116" s="4">
        <v>2093</v>
      </c>
      <c r="C116" s="4" t="s">
        <v>7</v>
      </c>
      <c r="D116" s="4" t="s">
        <v>8</v>
      </c>
      <c r="E116" s="6" t="s">
        <v>244</v>
      </c>
      <c r="F116" s="6" t="s">
        <v>243</v>
      </c>
      <c r="G116" s="4"/>
      <c r="H116" s="6"/>
      <c r="I116" s="4"/>
      <c r="J116" s="6" t="str">
        <f t="shared" si="4"/>
        <v>X</v>
      </c>
    </row>
    <row r="117" spans="1:10" x14ac:dyDescent="0.25">
      <c r="A117" s="4">
        <f t="shared" si="5"/>
        <v>4107740</v>
      </c>
      <c r="B117" s="4">
        <v>2094</v>
      </c>
      <c r="C117" s="4" t="s">
        <v>7</v>
      </c>
      <c r="D117" s="4" t="s">
        <v>168</v>
      </c>
      <c r="E117" s="6" t="s">
        <v>244</v>
      </c>
      <c r="F117" s="6" t="s">
        <v>243</v>
      </c>
      <c r="G117" s="4"/>
      <c r="H117" s="6"/>
      <c r="I117" s="4"/>
      <c r="J117" s="6" t="str">
        <f t="shared" si="4"/>
        <v>X</v>
      </c>
    </row>
    <row r="118" spans="1:10" x14ac:dyDescent="0.25">
      <c r="A118" s="4">
        <f t="shared" si="5"/>
        <v>4102160</v>
      </c>
      <c r="B118" s="4">
        <v>2095</v>
      </c>
      <c r="C118" s="4" t="s">
        <v>7</v>
      </c>
      <c r="D118" s="4" t="s">
        <v>40</v>
      </c>
      <c r="E118" s="6" t="s">
        <v>244</v>
      </c>
      <c r="F118" s="6" t="s">
        <v>244</v>
      </c>
      <c r="G118" s="4"/>
      <c r="H118" s="6"/>
      <c r="I118" s="4"/>
      <c r="J118" s="6" t="str">
        <f t="shared" si="4"/>
        <v>X</v>
      </c>
    </row>
    <row r="119" spans="1:10" x14ac:dyDescent="0.25">
      <c r="A119" s="4">
        <f t="shared" si="5"/>
        <v>4105100</v>
      </c>
      <c r="B119" s="4">
        <v>2096</v>
      </c>
      <c r="C119" s="4" t="s">
        <v>7</v>
      </c>
      <c r="D119" s="4" t="s">
        <v>45</v>
      </c>
      <c r="E119" s="6" t="s">
        <v>243</v>
      </c>
      <c r="F119" s="6" t="s">
        <v>243</v>
      </c>
      <c r="G119" s="4"/>
      <c r="H119" s="6"/>
      <c r="I119" s="4"/>
      <c r="J119" s="6" t="str">
        <f t="shared" si="4"/>
        <v/>
      </c>
    </row>
    <row r="120" spans="1:10" x14ac:dyDescent="0.25">
      <c r="A120" s="4">
        <f t="shared" si="5"/>
        <v>4107500</v>
      </c>
      <c r="B120" s="4">
        <v>2097</v>
      </c>
      <c r="C120" s="4" t="s">
        <v>66</v>
      </c>
      <c r="D120" s="4" t="s">
        <v>67</v>
      </c>
      <c r="E120" s="6" t="s">
        <v>243</v>
      </c>
      <c r="F120" s="6" t="s">
        <v>243</v>
      </c>
      <c r="G120" s="4"/>
      <c r="H120" s="6"/>
      <c r="I120" s="4"/>
      <c r="J120" s="6" t="str">
        <f t="shared" si="4"/>
        <v/>
      </c>
    </row>
    <row r="121" spans="1:10" x14ac:dyDescent="0.25">
      <c r="A121" s="4">
        <f t="shared" si="5"/>
        <v>4100019</v>
      </c>
      <c r="B121" s="4">
        <v>2099</v>
      </c>
      <c r="C121" s="4" t="s">
        <v>169</v>
      </c>
      <c r="D121" s="4" t="s">
        <v>170</v>
      </c>
      <c r="E121" s="6" t="s">
        <v>244</v>
      </c>
      <c r="F121" s="6" t="s">
        <v>243</v>
      </c>
      <c r="G121" s="4"/>
      <c r="H121" s="6"/>
      <c r="I121" s="4"/>
      <c r="J121" s="6" t="str">
        <f t="shared" si="4"/>
        <v>X</v>
      </c>
    </row>
    <row r="122" spans="1:10" x14ac:dyDescent="0.25">
      <c r="A122" s="4">
        <f t="shared" si="5"/>
        <v>4101120</v>
      </c>
      <c r="B122" s="4">
        <v>2100</v>
      </c>
      <c r="C122" s="4" t="s">
        <v>169</v>
      </c>
      <c r="D122" s="4" t="s">
        <v>171</v>
      </c>
      <c r="E122" s="6" t="s">
        <v>243</v>
      </c>
      <c r="F122" s="6" t="s">
        <v>243</v>
      </c>
      <c r="G122" s="4"/>
      <c r="H122" s="6"/>
      <c r="I122" s="4"/>
      <c r="J122" s="6" t="str">
        <f t="shared" si="4"/>
        <v/>
      </c>
    </row>
    <row r="123" spans="1:10" x14ac:dyDescent="0.25">
      <c r="A123" s="4">
        <f t="shared" si="5"/>
        <v>4107380</v>
      </c>
      <c r="B123" s="4">
        <v>2101</v>
      </c>
      <c r="C123" s="4" t="s">
        <v>169</v>
      </c>
      <c r="D123" s="4" t="s">
        <v>172</v>
      </c>
      <c r="E123" s="6" t="s">
        <v>243</v>
      </c>
      <c r="F123" s="6" t="s">
        <v>243</v>
      </c>
      <c r="G123" s="4"/>
      <c r="H123" s="6"/>
      <c r="I123" s="4"/>
      <c r="J123" s="6" t="str">
        <f t="shared" si="4"/>
        <v/>
      </c>
    </row>
    <row r="124" spans="1:10" x14ac:dyDescent="0.25">
      <c r="A124" s="4">
        <f t="shared" si="5"/>
        <v>4111970</v>
      </c>
      <c r="B124" s="4">
        <v>2102</v>
      </c>
      <c r="C124" s="4" t="s">
        <v>169</v>
      </c>
      <c r="D124" s="4" t="s">
        <v>173</v>
      </c>
      <c r="E124" s="6" t="s">
        <v>243</v>
      </c>
      <c r="F124" s="6" t="s">
        <v>243</v>
      </c>
      <c r="G124" s="4"/>
      <c r="H124" s="6"/>
      <c r="I124" s="4"/>
      <c r="J124" s="6" t="str">
        <f t="shared" si="4"/>
        <v/>
      </c>
    </row>
    <row r="125" spans="1:10" x14ac:dyDescent="0.25">
      <c r="A125" s="4">
        <f t="shared" si="5"/>
        <v>4111040</v>
      </c>
      <c r="B125" s="4">
        <v>2103</v>
      </c>
      <c r="C125" s="4" t="s">
        <v>169</v>
      </c>
      <c r="D125" s="4" t="s">
        <v>174</v>
      </c>
      <c r="E125" s="6" t="s">
        <v>243</v>
      </c>
      <c r="F125" s="6" t="s">
        <v>243</v>
      </c>
      <c r="G125" s="4"/>
      <c r="H125" s="6"/>
      <c r="I125" s="4"/>
      <c r="J125" s="6" t="str">
        <f t="shared" si="4"/>
        <v/>
      </c>
    </row>
    <row r="126" spans="1:10" x14ac:dyDescent="0.25">
      <c r="A126" s="4">
        <f t="shared" si="5"/>
        <v>4108100</v>
      </c>
      <c r="B126" s="4">
        <v>2104</v>
      </c>
      <c r="C126" s="4" t="s">
        <v>169</v>
      </c>
      <c r="D126" s="4" t="s">
        <v>175</v>
      </c>
      <c r="E126" s="6" t="s">
        <v>243</v>
      </c>
      <c r="F126" s="6" t="s">
        <v>243</v>
      </c>
      <c r="G126" s="4"/>
      <c r="H126" s="6"/>
      <c r="I126" s="4"/>
      <c r="J126" s="6" t="str">
        <f t="shared" si="4"/>
        <v/>
      </c>
    </row>
    <row r="127" spans="1:10" x14ac:dyDescent="0.25">
      <c r="A127" s="4">
        <f t="shared" si="5"/>
        <v>4102910</v>
      </c>
      <c r="B127" s="4">
        <v>2105</v>
      </c>
      <c r="C127" s="4" t="s">
        <v>169</v>
      </c>
      <c r="D127" s="4" t="s">
        <v>176</v>
      </c>
      <c r="E127" s="6" t="s">
        <v>244</v>
      </c>
      <c r="F127" s="6" t="s">
        <v>243</v>
      </c>
      <c r="G127" s="4"/>
      <c r="H127" s="6"/>
      <c r="I127" s="4"/>
      <c r="J127" s="6" t="str">
        <f t="shared" si="4"/>
        <v>X</v>
      </c>
    </row>
    <row r="128" spans="1:10" x14ac:dyDescent="0.25">
      <c r="A128" s="4">
        <f t="shared" si="5"/>
        <v>4106820</v>
      </c>
      <c r="B128" s="4">
        <v>2107</v>
      </c>
      <c r="C128" s="4" t="s">
        <v>5</v>
      </c>
      <c r="D128" s="4" t="s">
        <v>31</v>
      </c>
      <c r="E128" s="6" t="s">
        <v>244</v>
      </c>
      <c r="F128" s="6" t="s">
        <v>243</v>
      </c>
      <c r="G128" s="4"/>
      <c r="H128" s="6"/>
      <c r="I128" s="4"/>
      <c r="J128" s="6" t="str">
        <f t="shared" si="4"/>
        <v>X</v>
      </c>
    </row>
    <row r="129" spans="1:10" x14ac:dyDescent="0.25">
      <c r="A129" s="4">
        <f t="shared" si="5"/>
        <v>4109270</v>
      </c>
      <c r="B129" s="4">
        <v>2108</v>
      </c>
      <c r="C129" s="4" t="s">
        <v>5</v>
      </c>
      <c r="D129" s="4" t="s">
        <v>37</v>
      </c>
      <c r="E129" s="6" t="s">
        <v>243</v>
      </c>
      <c r="F129" s="6" t="s">
        <v>243</v>
      </c>
      <c r="G129" s="4"/>
      <c r="H129" s="6"/>
      <c r="I129" s="4"/>
      <c r="J129" s="6" t="str">
        <f t="shared" si="4"/>
        <v/>
      </c>
    </row>
    <row r="130" spans="1:10" x14ac:dyDescent="0.25">
      <c r="A130" s="4">
        <f t="shared" si="5"/>
        <v>4106960</v>
      </c>
      <c r="B130" s="4">
        <v>2109</v>
      </c>
      <c r="C130" s="4" t="s">
        <v>5</v>
      </c>
      <c r="D130" s="4" t="s">
        <v>177</v>
      </c>
      <c r="E130" s="6" t="s">
        <v>244</v>
      </c>
      <c r="F130" s="6" t="s">
        <v>243</v>
      </c>
      <c r="G130" s="4"/>
      <c r="H130" s="6"/>
      <c r="I130" s="4"/>
      <c r="J130" s="6" t="str">
        <f t="shared" si="4"/>
        <v>X</v>
      </c>
    </row>
    <row r="131" spans="1:10" x14ac:dyDescent="0.25">
      <c r="A131" s="4">
        <f t="shared" si="5"/>
        <v>4109000</v>
      </c>
      <c r="B131" s="4">
        <v>2110</v>
      </c>
      <c r="C131" s="4" t="s">
        <v>5</v>
      </c>
      <c r="D131" s="4" t="s">
        <v>60</v>
      </c>
      <c r="E131" s="6" t="s">
        <v>243</v>
      </c>
      <c r="F131" s="6" t="s">
        <v>243</v>
      </c>
      <c r="G131" s="4"/>
      <c r="H131" s="6"/>
      <c r="I131" s="4"/>
      <c r="J131" s="6" t="str">
        <f t="shared" si="4"/>
        <v/>
      </c>
    </row>
    <row r="132" spans="1:10" x14ac:dyDescent="0.25">
      <c r="A132" s="4">
        <f t="shared" si="5"/>
        <v>4101350</v>
      </c>
      <c r="B132" s="4">
        <v>2111</v>
      </c>
      <c r="C132" s="4" t="s">
        <v>5</v>
      </c>
      <c r="D132" s="4" t="s">
        <v>11</v>
      </c>
      <c r="E132" s="6" t="s">
        <v>244</v>
      </c>
      <c r="F132" s="6" t="s">
        <v>244</v>
      </c>
      <c r="G132" s="4"/>
      <c r="H132" s="6"/>
      <c r="I132" s="4"/>
      <c r="J132" s="6" t="str">
        <f t="shared" si="4"/>
        <v>X</v>
      </c>
    </row>
    <row r="133" spans="1:10" x14ac:dyDescent="0.25">
      <c r="A133" s="4">
        <f t="shared" si="5"/>
        <v>4107880</v>
      </c>
      <c r="B133" s="4">
        <v>2112</v>
      </c>
      <c r="C133" s="4" t="s">
        <v>5</v>
      </c>
      <c r="D133" s="4" t="s">
        <v>82</v>
      </c>
      <c r="E133" s="6" t="s">
        <v>244</v>
      </c>
      <c r="F133" s="6" t="s">
        <v>243</v>
      </c>
      <c r="G133" s="4"/>
      <c r="H133" s="6"/>
      <c r="I133" s="4"/>
      <c r="J133" s="6" t="str">
        <f t="shared" si="4"/>
        <v>X</v>
      </c>
    </row>
    <row r="134" spans="1:10" x14ac:dyDescent="0.25">
      <c r="A134" s="4">
        <f t="shared" si="5"/>
        <v>4101020</v>
      </c>
      <c r="B134" s="4">
        <v>2113</v>
      </c>
      <c r="C134" s="4" t="s">
        <v>5</v>
      </c>
      <c r="D134" s="4" t="s">
        <v>178</v>
      </c>
      <c r="E134" s="6" t="s">
        <v>244</v>
      </c>
      <c r="F134" s="6" t="s">
        <v>243</v>
      </c>
      <c r="G134" s="4"/>
      <c r="H134" s="6"/>
      <c r="I134" s="4"/>
      <c r="J134" s="6" t="str">
        <f t="shared" si="4"/>
        <v>X</v>
      </c>
    </row>
    <row r="135" spans="1:10" x14ac:dyDescent="0.25">
      <c r="A135" s="4">
        <f t="shared" si="5"/>
        <v>4106120</v>
      </c>
      <c r="B135" s="4">
        <v>2114</v>
      </c>
      <c r="C135" s="4" t="s">
        <v>5</v>
      </c>
      <c r="D135" s="4" t="s">
        <v>6</v>
      </c>
      <c r="E135" s="6" t="s">
        <v>244</v>
      </c>
      <c r="F135" s="6" t="s">
        <v>244</v>
      </c>
      <c r="G135" s="4"/>
      <c r="H135" s="6"/>
      <c r="I135" s="4"/>
      <c r="J135" s="6" t="str">
        <f t="shared" si="4"/>
        <v>X</v>
      </c>
    </row>
    <row r="136" spans="1:10" x14ac:dyDescent="0.25">
      <c r="A136" s="4">
        <f t="shared" si="5"/>
        <v>4101500</v>
      </c>
      <c r="B136" s="4">
        <v>2115</v>
      </c>
      <c r="C136" s="4" t="s">
        <v>5</v>
      </c>
      <c r="D136" s="4" t="s">
        <v>59</v>
      </c>
      <c r="E136" s="6" t="s">
        <v>244</v>
      </c>
      <c r="F136" s="6" t="s">
        <v>243</v>
      </c>
      <c r="G136" s="4"/>
      <c r="H136" s="6"/>
      <c r="I136" s="4"/>
      <c r="J136" s="6" t="str">
        <f t="shared" si="4"/>
        <v>X</v>
      </c>
    </row>
    <row r="137" spans="1:10" x14ac:dyDescent="0.25">
      <c r="A137" s="4">
        <f t="shared" ref="A137:A168" si="6">IF(ISNA(VLOOKUP($B137,POVRT,7,FALSE)),0,VLOOKUP($B137,POVRT,7,FALSE))</f>
        <v>4100014</v>
      </c>
      <c r="B137" s="4">
        <v>2116</v>
      </c>
      <c r="C137" s="4" t="s">
        <v>5</v>
      </c>
      <c r="D137" s="4" t="s">
        <v>72</v>
      </c>
      <c r="E137" s="6" t="s">
        <v>244</v>
      </c>
      <c r="F137" s="6" t="s">
        <v>243</v>
      </c>
      <c r="G137" s="4"/>
      <c r="H137" s="6"/>
      <c r="I137" s="4"/>
      <c r="J137" s="6" t="str">
        <f t="shared" si="4"/>
        <v>X</v>
      </c>
    </row>
    <row r="138" spans="1:10" x14ac:dyDescent="0.25">
      <c r="A138" s="4">
        <f t="shared" si="6"/>
        <v>4100015</v>
      </c>
      <c r="B138" s="4">
        <v>2137</v>
      </c>
      <c r="C138" s="4" t="s">
        <v>77</v>
      </c>
      <c r="D138" s="4" t="s">
        <v>179</v>
      </c>
      <c r="E138" s="6" t="s">
        <v>243</v>
      </c>
      <c r="F138" s="6" t="s">
        <v>243</v>
      </c>
      <c r="G138" s="4"/>
      <c r="H138" s="6"/>
      <c r="I138" s="4"/>
      <c r="J138" s="6" t="str">
        <f t="shared" si="4"/>
        <v/>
      </c>
    </row>
    <row r="139" spans="1:10" x14ac:dyDescent="0.25">
      <c r="A139" s="4">
        <f t="shared" si="6"/>
        <v>4111450</v>
      </c>
      <c r="B139" s="4">
        <v>2138</v>
      </c>
      <c r="C139" s="4" t="s">
        <v>77</v>
      </c>
      <c r="D139" s="4" t="s">
        <v>180</v>
      </c>
      <c r="E139" s="6" t="s">
        <v>243</v>
      </c>
      <c r="F139" s="6" t="s">
        <v>243</v>
      </c>
      <c r="G139" s="4"/>
      <c r="H139" s="6"/>
      <c r="I139" s="4"/>
      <c r="J139" s="6" t="str">
        <f t="shared" ref="J139:J202" si="7">IF(OR(E139="X", F139="X", G139="X",H139="X",I139="X"),"X","")</f>
        <v/>
      </c>
    </row>
    <row r="140" spans="1:10" x14ac:dyDescent="0.25">
      <c r="A140" s="4">
        <f t="shared" si="6"/>
        <v>4102780</v>
      </c>
      <c r="B140" s="4">
        <v>2139</v>
      </c>
      <c r="C140" s="4" t="s">
        <v>77</v>
      </c>
      <c r="D140" s="4" t="s">
        <v>181</v>
      </c>
      <c r="E140" s="6" t="s">
        <v>243</v>
      </c>
      <c r="F140" s="6" t="s">
        <v>243</v>
      </c>
      <c r="G140" s="4"/>
      <c r="H140" s="6"/>
      <c r="I140" s="4"/>
      <c r="J140" s="6" t="str">
        <f t="shared" si="7"/>
        <v/>
      </c>
    </row>
    <row r="141" spans="1:10" x14ac:dyDescent="0.25">
      <c r="A141" s="4">
        <f t="shared" si="6"/>
        <v>4106710</v>
      </c>
      <c r="B141" s="4">
        <v>2140</v>
      </c>
      <c r="C141" s="4" t="s">
        <v>77</v>
      </c>
      <c r="D141" s="4" t="s">
        <v>182</v>
      </c>
      <c r="E141" s="6" t="s">
        <v>244</v>
      </c>
      <c r="F141" s="6" t="s">
        <v>243</v>
      </c>
      <c r="G141" s="4"/>
      <c r="H141" s="6"/>
      <c r="I141" s="4"/>
      <c r="J141" s="6" t="str">
        <f t="shared" si="7"/>
        <v>X</v>
      </c>
    </row>
    <row r="142" spans="1:10" x14ac:dyDescent="0.25">
      <c r="A142" s="4">
        <f t="shared" si="6"/>
        <v>4108880</v>
      </c>
      <c r="B142" s="4">
        <v>2141</v>
      </c>
      <c r="C142" s="4" t="s">
        <v>77</v>
      </c>
      <c r="D142" s="4" t="s">
        <v>183</v>
      </c>
      <c r="E142" s="6" t="s">
        <v>243</v>
      </c>
      <c r="F142" s="6" t="s">
        <v>243</v>
      </c>
      <c r="G142" s="4"/>
      <c r="H142" s="6"/>
      <c r="I142" s="4"/>
      <c r="J142" s="6" t="str">
        <f t="shared" si="7"/>
        <v/>
      </c>
    </row>
    <row r="143" spans="1:10" x14ac:dyDescent="0.25">
      <c r="A143" s="4">
        <f t="shared" si="6"/>
        <v>4110820</v>
      </c>
      <c r="B143" s="4">
        <v>2142</v>
      </c>
      <c r="C143" s="4" t="s">
        <v>77</v>
      </c>
      <c r="D143" s="4" t="s">
        <v>184</v>
      </c>
      <c r="E143" s="6" t="s">
        <v>243</v>
      </c>
      <c r="F143" s="6" t="s">
        <v>243</v>
      </c>
      <c r="G143" s="4"/>
      <c r="H143" s="6"/>
      <c r="I143" s="4"/>
      <c r="J143" s="6" t="str">
        <f t="shared" si="7"/>
        <v/>
      </c>
    </row>
    <row r="144" spans="1:10" x14ac:dyDescent="0.25">
      <c r="A144" s="4">
        <f t="shared" si="6"/>
        <v>4100020</v>
      </c>
      <c r="B144" s="4">
        <v>2143</v>
      </c>
      <c r="C144" s="4" t="s">
        <v>77</v>
      </c>
      <c r="D144" s="4" t="s">
        <v>185</v>
      </c>
      <c r="E144" s="6" t="s">
        <v>243</v>
      </c>
      <c r="F144" s="6" t="s">
        <v>243</v>
      </c>
      <c r="G144" s="4"/>
      <c r="H144" s="6"/>
      <c r="I144" s="4"/>
      <c r="J144" s="6" t="str">
        <f t="shared" si="7"/>
        <v/>
      </c>
    </row>
    <row r="145" spans="1:10" x14ac:dyDescent="0.25">
      <c r="A145" s="4">
        <f t="shared" si="6"/>
        <v>4111760</v>
      </c>
      <c r="B145" s="4">
        <v>2144</v>
      </c>
      <c r="C145" s="4" t="s">
        <v>77</v>
      </c>
      <c r="D145" s="4" t="s">
        <v>186</v>
      </c>
      <c r="E145" s="6" t="s">
        <v>244</v>
      </c>
      <c r="F145" s="6" t="s">
        <v>243</v>
      </c>
      <c r="G145" s="4"/>
      <c r="H145" s="6"/>
      <c r="I145" s="4"/>
      <c r="J145" s="6" t="str">
        <f t="shared" si="7"/>
        <v>X</v>
      </c>
    </row>
    <row r="146" spans="1:10" x14ac:dyDescent="0.25">
      <c r="A146" s="4">
        <f t="shared" si="6"/>
        <v>4108550</v>
      </c>
      <c r="B146" s="4">
        <v>2145</v>
      </c>
      <c r="C146" s="4" t="s">
        <v>77</v>
      </c>
      <c r="D146" s="4" t="s">
        <v>187</v>
      </c>
      <c r="E146" s="6" t="s">
        <v>244</v>
      </c>
      <c r="F146" s="6" t="s">
        <v>243</v>
      </c>
      <c r="G146" s="4"/>
      <c r="H146" s="6"/>
      <c r="I146" s="4"/>
      <c r="J146" s="6" t="str">
        <f t="shared" si="7"/>
        <v>X</v>
      </c>
    </row>
    <row r="147" spans="1:10" x14ac:dyDescent="0.25">
      <c r="A147" s="4">
        <f t="shared" si="6"/>
        <v>4113530</v>
      </c>
      <c r="B147" s="4">
        <v>2146</v>
      </c>
      <c r="C147" s="4" t="s">
        <v>77</v>
      </c>
      <c r="D147" s="4" t="s">
        <v>78</v>
      </c>
      <c r="E147" s="6" t="s">
        <v>243</v>
      </c>
      <c r="F147" s="6" t="s">
        <v>243</v>
      </c>
      <c r="G147" s="4"/>
      <c r="H147" s="6"/>
      <c r="I147" s="4"/>
      <c r="J147" s="6" t="str">
        <f t="shared" si="7"/>
        <v/>
      </c>
    </row>
    <row r="148" spans="1:10" x14ac:dyDescent="0.25">
      <c r="A148" s="4">
        <f t="shared" si="6"/>
        <v>4108520</v>
      </c>
      <c r="B148" s="4">
        <v>2147</v>
      </c>
      <c r="C148" s="4" t="s">
        <v>188</v>
      </c>
      <c r="D148" s="4" t="s">
        <v>189</v>
      </c>
      <c r="E148" s="6" t="s">
        <v>243</v>
      </c>
      <c r="F148" s="6" t="s">
        <v>243</v>
      </c>
      <c r="G148" s="4"/>
      <c r="H148" s="6"/>
      <c r="I148" s="4"/>
      <c r="J148" s="6" t="str">
        <f t="shared" si="7"/>
        <v/>
      </c>
    </row>
    <row r="149" spans="1:10" x14ac:dyDescent="0.25">
      <c r="A149" s="4">
        <f t="shared" si="6"/>
        <v>4100047</v>
      </c>
      <c r="B149" s="4">
        <v>3997</v>
      </c>
      <c r="C149" s="4" t="s">
        <v>188</v>
      </c>
      <c r="D149" s="4" t="s">
        <v>190</v>
      </c>
      <c r="E149" s="6" t="s">
        <v>244</v>
      </c>
      <c r="F149" s="6" t="s">
        <v>243</v>
      </c>
      <c r="G149" s="4"/>
      <c r="H149" s="6"/>
      <c r="I149" s="4"/>
      <c r="J149" s="6" t="str">
        <f t="shared" si="7"/>
        <v>X</v>
      </c>
    </row>
    <row r="150" spans="1:10" x14ac:dyDescent="0.25">
      <c r="A150" s="4">
        <f t="shared" si="6"/>
        <v>4110040</v>
      </c>
      <c r="B150" s="4">
        <v>2180</v>
      </c>
      <c r="C150" s="4" t="s">
        <v>83</v>
      </c>
      <c r="D150" s="4" t="s">
        <v>191</v>
      </c>
      <c r="E150" s="6" t="s">
        <v>243</v>
      </c>
      <c r="F150" s="6" t="s">
        <v>243</v>
      </c>
      <c r="G150" s="4"/>
      <c r="H150" s="6"/>
      <c r="I150" s="4"/>
      <c r="J150" s="6" t="str">
        <f t="shared" si="7"/>
        <v/>
      </c>
    </row>
    <row r="151" spans="1:10" x14ac:dyDescent="0.25">
      <c r="A151" s="4">
        <f t="shared" si="6"/>
        <v>4109480</v>
      </c>
      <c r="B151" s="4">
        <v>2181</v>
      </c>
      <c r="C151" s="4" t="s">
        <v>83</v>
      </c>
      <c r="D151" s="4" t="s">
        <v>192</v>
      </c>
      <c r="E151" s="6" t="s">
        <v>243</v>
      </c>
      <c r="F151" s="6" t="s">
        <v>243</v>
      </c>
      <c r="G151" s="4"/>
      <c r="H151" s="6"/>
      <c r="I151" s="4"/>
      <c r="J151" s="6" t="str">
        <f t="shared" si="7"/>
        <v/>
      </c>
    </row>
    <row r="152" spans="1:10" x14ac:dyDescent="0.25">
      <c r="A152" s="4">
        <f t="shared" si="6"/>
        <v>4110520</v>
      </c>
      <c r="B152" s="4">
        <v>2182</v>
      </c>
      <c r="C152" s="4" t="s">
        <v>83</v>
      </c>
      <c r="D152" s="4" t="s">
        <v>193</v>
      </c>
      <c r="E152" s="6" t="s">
        <v>243</v>
      </c>
      <c r="F152" s="6" t="s">
        <v>243</v>
      </c>
      <c r="G152" s="4"/>
      <c r="H152" s="6"/>
      <c r="I152" s="4"/>
      <c r="J152" s="6" t="str">
        <f t="shared" si="7"/>
        <v/>
      </c>
    </row>
    <row r="153" spans="1:10" x14ac:dyDescent="0.25">
      <c r="A153" s="4">
        <f t="shared" si="6"/>
        <v>4106000</v>
      </c>
      <c r="B153" s="4">
        <v>2183</v>
      </c>
      <c r="C153" s="4" t="s">
        <v>83</v>
      </c>
      <c r="D153" s="4" t="s">
        <v>194</v>
      </c>
      <c r="E153" s="6" t="s">
        <v>243</v>
      </c>
      <c r="F153" s="6" t="s">
        <v>243</v>
      </c>
      <c r="G153" s="4"/>
      <c r="H153" s="6"/>
      <c r="I153" s="4"/>
      <c r="J153" s="6" t="str">
        <f t="shared" si="7"/>
        <v/>
      </c>
    </row>
    <row r="154" spans="1:10" x14ac:dyDescent="0.25">
      <c r="A154" s="4">
        <f t="shared" si="6"/>
        <v>4102800</v>
      </c>
      <c r="B154" s="4">
        <v>2185</v>
      </c>
      <c r="C154" s="4" t="s">
        <v>83</v>
      </c>
      <c r="D154" s="4" t="s">
        <v>195</v>
      </c>
      <c r="E154" s="6" t="s">
        <v>243</v>
      </c>
      <c r="F154" s="6" t="s">
        <v>243</v>
      </c>
      <c r="G154" s="4"/>
      <c r="H154" s="6"/>
      <c r="I154" s="4"/>
      <c r="J154" s="6" t="str">
        <f t="shared" si="7"/>
        <v/>
      </c>
    </row>
    <row r="155" spans="1:10" x14ac:dyDescent="0.25">
      <c r="A155" s="4">
        <f t="shared" si="6"/>
        <v>4103420</v>
      </c>
      <c r="B155" s="4">
        <v>2186</v>
      </c>
      <c r="C155" s="4" t="s">
        <v>83</v>
      </c>
      <c r="D155" s="4" t="s">
        <v>196</v>
      </c>
      <c r="E155" s="6" t="s">
        <v>243</v>
      </c>
      <c r="F155" s="6" t="s">
        <v>244</v>
      </c>
      <c r="G155" s="4"/>
      <c r="H155" s="6"/>
      <c r="I155" s="4"/>
      <c r="J155" s="6" t="str">
        <f t="shared" si="7"/>
        <v>X</v>
      </c>
    </row>
    <row r="156" spans="1:10" x14ac:dyDescent="0.25">
      <c r="A156" s="4">
        <f t="shared" si="6"/>
        <v>4103940</v>
      </c>
      <c r="B156" s="4">
        <v>2187</v>
      </c>
      <c r="C156" s="4" t="s">
        <v>83</v>
      </c>
      <c r="D156" s="4" t="s">
        <v>84</v>
      </c>
      <c r="E156" s="6" t="s">
        <v>243</v>
      </c>
      <c r="F156" s="6" t="s">
        <v>243</v>
      </c>
      <c r="G156" s="4"/>
      <c r="H156" s="6"/>
      <c r="I156" s="4"/>
      <c r="J156" s="6" t="str">
        <f t="shared" si="7"/>
        <v/>
      </c>
    </row>
    <row r="157" spans="1:10" x14ac:dyDescent="0.25">
      <c r="A157" s="4">
        <f t="shared" si="6"/>
        <v>4110560</v>
      </c>
      <c r="B157" s="4">
        <v>2188</v>
      </c>
      <c r="C157" s="4" t="s">
        <v>83</v>
      </c>
      <c r="D157" s="4" t="s">
        <v>197</v>
      </c>
      <c r="E157" s="6" t="s">
        <v>244</v>
      </c>
      <c r="F157" s="6" t="s">
        <v>243</v>
      </c>
      <c r="G157" s="4"/>
      <c r="H157" s="6"/>
      <c r="I157" s="4"/>
      <c r="J157" s="6" t="str">
        <f t="shared" si="7"/>
        <v>X</v>
      </c>
    </row>
    <row r="158" spans="1:10" x14ac:dyDescent="0.25">
      <c r="A158" s="4">
        <f t="shared" si="6"/>
        <v>4103860</v>
      </c>
      <c r="B158" s="4">
        <v>2190</v>
      </c>
      <c r="C158" s="4" t="s">
        <v>26</v>
      </c>
      <c r="D158" s="4" t="s">
        <v>198</v>
      </c>
      <c r="E158" s="6" t="s">
        <v>243</v>
      </c>
      <c r="F158" s="6" t="s">
        <v>243</v>
      </c>
      <c r="G158" s="4"/>
      <c r="H158" s="6"/>
      <c r="I158" s="4"/>
      <c r="J158" s="6" t="str">
        <f t="shared" si="7"/>
        <v/>
      </c>
    </row>
    <row r="159" spans="1:10" x14ac:dyDescent="0.25">
      <c r="A159" s="4">
        <f t="shared" si="6"/>
        <v>4102840</v>
      </c>
      <c r="B159" s="4">
        <v>2191</v>
      </c>
      <c r="C159" s="4" t="s">
        <v>26</v>
      </c>
      <c r="D159" s="4" t="s">
        <v>199</v>
      </c>
      <c r="E159" s="6" t="s">
        <v>243</v>
      </c>
      <c r="F159" s="6" t="s">
        <v>243</v>
      </c>
      <c r="G159" s="4"/>
      <c r="H159" s="6"/>
      <c r="I159" s="4"/>
      <c r="J159" s="6" t="str">
        <f t="shared" si="7"/>
        <v/>
      </c>
    </row>
    <row r="160" spans="1:10" x14ac:dyDescent="0.25">
      <c r="A160" s="4">
        <f t="shared" si="6"/>
        <v>4109530</v>
      </c>
      <c r="B160" s="4">
        <v>2192</v>
      </c>
      <c r="C160" s="4" t="s">
        <v>26</v>
      </c>
      <c r="D160" s="4" t="s">
        <v>200</v>
      </c>
      <c r="E160" s="6" t="s">
        <v>244</v>
      </c>
      <c r="F160" s="6" t="s">
        <v>244</v>
      </c>
      <c r="G160" s="4"/>
      <c r="H160" s="6"/>
      <c r="I160" s="4"/>
      <c r="J160" s="6" t="str">
        <f t="shared" si="7"/>
        <v>X</v>
      </c>
    </row>
    <row r="161" spans="1:10" x14ac:dyDescent="0.25">
      <c r="A161" s="4">
        <f t="shared" si="6"/>
        <v>4100003</v>
      </c>
      <c r="B161" s="4">
        <v>2193</v>
      </c>
      <c r="C161" s="4" t="s">
        <v>26</v>
      </c>
      <c r="D161" s="4" t="s">
        <v>27</v>
      </c>
      <c r="E161" s="6" t="s">
        <v>244</v>
      </c>
      <c r="F161" s="6" t="s">
        <v>243</v>
      </c>
      <c r="G161" s="4"/>
      <c r="H161" s="6"/>
      <c r="I161" s="4"/>
      <c r="J161" s="6" t="str">
        <f t="shared" si="7"/>
        <v>X</v>
      </c>
    </row>
    <row r="162" spans="1:10" x14ac:dyDescent="0.25">
      <c r="A162" s="4">
        <f t="shared" si="6"/>
        <v>4111250</v>
      </c>
      <c r="B162" s="4">
        <v>2195</v>
      </c>
      <c r="C162" s="4" t="s">
        <v>64</v>
      </c>
      <c r="D162" s="4" t="s">
        <v>65</v>
      </c>
      <c r="E162" s="6" t="s">
        <v>244</v>
      </c>
      <c r="F162" s="6" t="s">
        <v>244</v>
      </c>
      <c r="G162" s="4"/>
      <c r="H162" s="6"/>
      <c r="I162" s="4"/>
      <c r="J162" s="6" t="str">
        <f t="shared" si="7"/>
        <v>X</v>
      </c>
    </row>
    <row r="163" spans="1:10" x14ac:dyDescent="0.25">
      <c r="A163" s="4">
        <f t="shared" si="6"/>
        <v>4112320</v>
      </c>
      <c r="B163" s="4">
        <v>2197</v>
      </c>
      <c r="C163" s="4" t="s">
        <v>201</v>
      </c>
      <c r="D163" s="4" t="s">
        <v>202</v>
      </c>
      <c r="E163" s="6" t="s">
        <v>243</v>
      </c>
      <c r="F163" s="6" t="s">
        <v>243</v>
      </c>
      <c r="G163" s="4"/>
      <c r="H163" s="6" t="s">
        <v>244</v>
      </c>
      <c r="I163" s="4"/>
      <c r="J163" s="6" t="str">
        <f t="shared" si="7"/>
        <v>X</v>
      </c>
    </row>
    <row r="164" spans="1:10" x14ac:dyDescent="0.25">
      <c r="A164" s="4">
        <f t="shared" si="6"/>
        <v>4108650</v>
      </c>
      <c r="B164" s="4">
        <v>2198</v>
      </c>
      <c r="C164" s="4" t="s">
        <v>201</v>
      </c>
      <c r="D164" s="4" t="s">
        <v>203</v>
      </c>
      <c r="E164" s="6" t="s">
        <v>244</v>
      </c>
      <c r="F164" s="6" t="s">
        <v>243</v>
      </c>
      <c r="G164" s="4"/>
      <c r="H164" s="6"/>
      <c r="I164" s="4"/>
      <c r="J164" s="6" t="str">
        <f t="shared" si="7"/>
        <v>X</v>
      </c>
    </row>
    <row r="165" spans="1:10" x14ac:dyDescent="0.25">
      <c r="A165" s="4">
        <f t="shared" si="6"/>
        <v>4108700</v>
      </c>
      <c r="B165" s="4">
        <v>2199</v>
      </c>
      <c r="C165" s="4" t="s">
        <v>201</v>
      </c>
      <c r="D165" s="4" t="s">
        <v>204</v>
      </c>
      <c r="E165" s="6" t="s">
        <v>244</v>
      </c>
      <c r="F165" s="6" t="s">
        <v>243</v>
      </c>
      <c r="G165" s="4"/>
      <c r="H165" s="6"/>
      <c r="I165" s="4"/>
      <c r="J165" s="6" t="str">
        <f t="shared" si="7"/>
        <v>X</v>
      </c>
    </row>
    <row r="166" spans="1:10" x14ac:dyDescent="0.25">
      <c r="A166" s="4">
        <f t="shared" si="6"/>
        <v>4106270</v>
      </c>
      <c r="B166" s="4">
        <v>2201</v>
      </c>
      <c r="C166" s="4" t="s">
        <v>205</v>
      </c>
      <c r="D166" s="4" t="s">
        <v>206</v>
      </c>
      <c r="E166" s="6" t="s">
        <v>244</v>
      </c>
      <c r="F166" s="6" t="s">
        <v>244</v>
      </c>
      <c r="G166" s="4"/>
      <c r="H166" s="6"/>
      <c r="I166" s="4"/>
      <c r="J166" s="6" t="str">
        <f t="shared" si="7"/>
        <v>X</v>
      </c>
    </row>
    <row r="167" spans="1:10" x14ac:dyDescent="0.25">
      <c r="A167" s="4">
        <f t="shared" si="6"/>
        <v>4109660</v>
      </c>
      <c r="B167" s="4">
        <v>2202</v>
      </c>
      <c r="C167" s="4" t="s">
        <v>205</v>
      </c>
      <c r="D167" s="4" t="s">
        <v>207</v>
      </c>
      <c r="E167" s="6" t="s">
        <v>244</v>
      </c>
      <c r="F167" s="6" t="s">
        <v>243</v>
      </c>
      <c r="G167" s="4"/>
      <c r="H167" s="6"/>
      <c r="I167" s="4"/>
      <c r="J167" s="6" t="str">
        <f t="shared" si="7"/>
        <v>X</v>
      </c>
    </row>
    <row r="168" spans="1:10" x14ac:dyDescent="0.25">
      <c r="A168" s="4">
        <f t="shared" si="6"/>
        <v>4104530</v>
      </c>
      <c r="B168" s="4">
        <v>2203</v>
      </c>
      <c r="C168" s="4" t="s">
        <v>205</v>
      </c>
      <c r="D168" s="4" t="s">
        <v>208</v>
      </c>
      <c r="E168" s="6" t="s">
        <v>244</v>
      </c>
      <c r="F168" s="6" t="s">
        <v>244</v>
      </c>
      <c r="G168" s="4"/>
      <c r="H168" s="6"/>
      <c r="I168" s="4"/>
      <c r="J168" s="6" t="str">
        <f t="shared" si="7"/>
        <v>X</v>
      </c>
    </row>
    <row r="169" spans="1:10" x14ac:dyDescent="0.25">
      <c r="A169" s="4">
        <f t="shared" ref="A169:A205" si="8">IF(ISNA(VLOOKUP($B169,POVRT,7,FALSE)),0,VLOOKUP($B169,POVRT,7,FALSE))</f>
        <v>4112600</v>
      </c>
      <c r="B169" s="4">
        <v>2204</v>
      </c>
      <c r="C169" s="4" t="s">
        <v>205</v>
      </c>
      <c r="D169" s="4" t="s">
        <v>209</v>
      </c>
      <c r="E169" s="6" t="s">
        <v>243</v>
      </c>
      <c r="F169" s="6" t="s">
        <v>243</v>
      </c>
      <c r="G169" s="4"/>
      <c r="H169" s="6"/>
      <c r="I169" s="4"/>
      <c r="J169" s="6" t="str">
        <f t="shared" si="7"/>
        <v/>
      </c>
    </row>
    <row r="170" spans="1:10" x14ac:dyDescent="0.25">
      <c r="A170" s="4">
        <f t="shared" si="8"/>
        <v>4108160</v>
      </c>
      <c r="B170" s="4">
        <v>2205</v>
      </c>
      <c r="C170" s="4" t="s">
        <v>205</v>
      </c>
      <c r="D170" s="4" t="s">
        <v>210</v>
      </c>
      <c r="E170" s="6" t="s">
        <v>243</v>
      </c>
      <c r="F170" s="6" t="s">
        <v>243</v>
      </c>
      <c r="G170" s="4"/>
      <c r="H170" s="6"/>
      <c r="I170" s="4"/>
      <c r="J170" s="6" t="str">
        <f t="shared" si="7"/>
        <v/>
      </c>
    </row>
    <row r="171" spans="1:10" x14ac:dyDescent="0.25">
      <c r="A171" s="4">
        <f t="shared" si="8"/>
        <v>4106300</v>
      </c>
      <c r="B171" s="4">
        <v>2206</v>
      </c>
      <c r="C171" s="4" t="s">
        <v>205</v>
      </c>
      <c r="D171" s="4" t="s">
        <v>211</v>
      </c>
      <c r="E171" s="6" t="s">
        <v>243</v>
      </c>
      <c r="F171" s="6" t="s">
        <v>243</v>
      </c>
      <c r="G171" s="4"/>
      <c r="H171" s="6" t="s">
        <v>244</v>
      </c>
      <c r="I171" s="4"/>
      <c r="J171" s="6" t="str">
        <f t="shared" si="7"/>
        <v>X</v>
      </c>
    </row>
    <row r="172" spans="1:10" x14ac:dyDescent="0.25">
      <c r="A172" s="4">
        <f t="shared" si="8"/>
        <v>4109510</v>
      </c>
      <c r="B172" s="4">
        <v>2207</v>
      </c>
      <c r="C172" s="4" t="s">
        <v>205</v>
      </c>
      <c r="D172" s="4" t="s">
        <v>212</v>
      </c>
      <c r="E172" s="6" t="s">
        <v>243</v>
      </c>
      <c r="F172" s="6" t="s">
        <v>243</v>
      </c>
      <c r="G172" s="4"/>
      <c r="H172" s="6"/>
      <c r="I172" s="4"/>
      <c r="J172" s="6" t="str">
        <f t="shared" si="7"/>
        <v/>
      </c>
    </row>
    <row r="173" spans="1:10" x14ac:dyDescent="0.25">
      <c r="A173" s="4">
        <f t="shared" si="8"/>
        <v>4101660</v>
      </c>
      <c r="B173" s="4">
        <v>2208</v>
      </c>
      <c r="C173" s="4" t="s">
        <v>205</v>
      </c>
      <c r="D173" s="4" t="s">
        <v>213</v>
      </c>
      <c r="E173" s="6" t="s">
        <v>244</v>
      </c>
      <c r="F173" s="6" t="s">
        <v>243</v>
      </c>
      <c r="G173" s="4"/>
      <c r="H173" s="6"/>
      <c r="I173" s="4"/>
      <c r="J173" s="6" t="str">
        <f t="shared" si="7"/>
        <v>X</v>
      </c>
    </row>
    <row r="174" spans="1:10" x14ac:dyDescent="0.25">
      <c r="A174" s="4">
        <f t="shared" si="8"/>
        <v>4111790</v>
      </c>
      <c r="B174" s="4">
        <v>2209</v>
      </c>
      <c r="C174" s="4" t="s">
        <v>205</v>
      </c>
      <c r="D174" s="4" t="s">
        <v>214</v>
      </c>
      <c r="E174" s="6" t="s">
        <v>244</v>
      </c>
      <c r="F174" s="6" t="s">
        <v>243</v>
      </c>
      <c r="G174" s="4"/>
      <c r="H174" s="6"/>
      <c r="I174" s="4"/>
      <c r="J174" s="6" t="str">
        <f t="shared" si="7"/>
        <v>X</v>
      </c>
    </row>
    <row r="175" spans="1:10" x14ac:dyDescent="0.25">
      <c r="A175" s="4">
        <f t="shared" si="8"/>
        <v>4112540</v>
      </c>
      <c r="B175" s="4">
        <v>2210</v>
      </c>
      <c r="C175" s="4" t="s">
        <v>205</v>
      </c>
      <c r="D175" s="4" t="s">
        <v>215</v>
      </c>
      <c r="E175" s="6" t="s">
        <v>244</v>
      </c>
      <c r="F175" s="6" t="s">
        <v>243</v>
      </c>
      <c r="G175" s="4"/>
      <c r="H175" s="6"/>
      <c r="I175" s="4"/>
      <c r="J175" s="6" t="str">
        <f t="shared" si="7"/>
        <v>X</v>
      </c>
    </row>
    <row r="176" spans="1:10" x14ac:dyDescent="0.25">
      <c r="A176" s="4">
        <f t="shared" si="8"/>
        <v>4107200</v>
      </c>
      <c r="B176" s="4">
        <v>2212</v>
      </c>
      <c r="C176" s="4" t="s">
        <v>24</v>
      </c>
      <c r="D176" s="4" t="s">
        <v>216</v>
      </c>
      <c r="E176" s="6" t="s">
        <v>243</v>
      </c>
      <c r="F176" s="6" t="s">
        <v>243</v>
      </c>
      <c r="G176" s="4"/>
      <c r="H176" s="6"/>
      <c r="I176" s="4"/>
      <c r="J176" s="6" t="str">
        <f t="shared" si="7"/>
        <v/>
      </c>
    </row>
    <row r="177" spans="1:10" x14ac:dyDescent="0.25">
      <c r="A177" s="4">
        <f t="shared" si="8"/>
        <v>4112690</v>
      </c>
      <c r="B177" s="4">
        <v>2213</v>
      </c>
      <c r="C177" s="4" t="s">
        <v>24</v>
      </c>
      <c r="D177" s="4" t="s">
        <v>217</v>
      </c>
      <c r="E177" s="6" t="s">
        <v>244</v>
      </c>
      <c r="F177" s="6" t="s">
        <v>243</v>
      </c>
      <c r="G177" s="4"/>
      <c r="H177" s="6"/>
      <c r="I177" s="4"/>
      <c r="J177" s="6" t="str">
        <f t="shared" si="7"/>
        <v>X</v>
      </c>
    </row>
    <row r="178" spans="1:10" x14ac:dyDescent="0.25">
      <c r="A178" s="4">
        <f t="shared" si="8"/>
        <v>4108940</v>
      </c>
      <c r="B178" s="4">
        <v>2214</v>
      </c>
      <c r="C178" s="4" t="s">
        <v>24</v>
      </c>
      <c r="D178" s="4" t="s">
        <v>25</v>
      </c>
      <c r="E178" s="6" t="s">
        <v>244</v>
      </c>
      <c r="F178" s="6" t="s">
        <v>244</v>
      </c>
      <c r="G178" s="4"/>
      <c r="H178" s="6"/>
      <c r="I178" s="4"/>
      <c r="J178" s="6" t="str">
        <f t="shared" si="7"/>
        <v>X</v>
      </c>
    </row>
    <row r="179" spans="1:10" x14ac:dyDescent="0.25">
      <c r="A179" s="4">
        <f t="shared" si="8"/>
        <v>4106630</v>
      </c>
      <c r="B179" s="4">
        <v>2215</v>
      </c>
      <c r="C179" s="4" t="s">
        <v>24</v>
      </c>
      <c r="D179" s="4" t="s">
        <v>218</v>
      </c>
      <c r="E179" s="6" t="s">
        <v>244</v>
      </c>
      <c r="F179" s="6" t="s">
        <v>244</v>
      </c>
      <c r="G179" s="4"/>
      <c r="H179" s="6"/>
      <c r="I179" s="4"/>
      <c r="J179" s="6" t="str">
        <f t="shared" si="7"/>
        <v>X</v>
      </c>
    </row>
    <row r="180" spans="1:10" x14ac:dyDescent="0.25">
      <c r="A180" s="4">
        <f t="shared" si="8"/>
        <v>4103540</v>
      </c>
      <c r="B180" s="4">
        <v>2216</v>
      </c>
      <c r="C180" s="4" t="s">
        <v>24</v>
      </c>
      <c r="D180" s="4" t="s">
        <v>219</v>
      </c>
      <c r="E180" s="6" t="s">
        <v>244</v>
      </c>
      <c r="F180" s="6" t="s">
        <v>244</v>
      </c>
      <c r="G180" s="4"/>
      <c r="H180" s="6"/>
      <c r="I180" s="4"/>
      <c r="J180" s="6" t="str">
        <f t="shared" si="7"/>
        <v>X</v>
      </c>
    </row>
    <row r="181" spans="1:10" x14ac:dyDescent="0.25">
      <c r="A181" s="4">
        <f t="shared" si="8"/>
        <v>4104590</v>
      </c>
      <c r="B181" s="4">
        <v>2217</v>
      </c>
      <c r="C181" s="4" t="s">
        <v>24</v>
      </c>
      <c r="D181" s="4" t="s">
        <v>220</v>
      </c>
      <c r="E181" s="6" t="s">
        <v>244</v>
      </c>
      <c r="F181" s="6" t="s">
        <v>243</v>
      </c>
      <c r="G181" s="4"/>
      <c r="H181" s="6"/>
      <c r="I181" s="4"/>
      <c r="J181" s="6" t="str">
        <f t="shared" si="7"/>
        <v>X</v>
      </c>
    </row>
    <row r="182" spans="1:10" x14ac:dyDescent="0.25">
      <c r="A182" s="4">
        <f t="shared" si="8"/>
        <v>4106870</v>
      </c>
      <c r="B182" s="4">
        <v>2219</v>
      </c>
      <c r="C182" s="4" t="s">
        <v>89</v>
      </c>
      <c r="D182" s="4" t="s">
        <v>221</v>
      </c>
      <c r="E182" s="6" t="s">
        <v>244</v>
      </c>
      <c r="F182" s="6" t="s">
        <v>243</v>
      </c>
      <c r="G182" s="4"/>
      <c r="H182" s="6"/>
      <c r="I182" s="4"/>
      <c r="J182" s="6" t="str">
        <f t="shared" si="7"/>
        <v>X</v>
      </c>
    </row>
    <row r="183" spans="1:10" x14ac:dyDescent="0.25">
      <c r="A183" s="4">
        <f t="shared" si="8"/>
        <v>4112990</v>
      </c>
      <c r="B183" s="4">
        <v>2220</v>
      </c>
      <c r="C183" s="4" t="s">
        <v>89</v>
      </c>
      <c r="D183" s="4" t="s">
        <v>222</v>
      </c>
      <c r="E183" s="6" t="s">
        <v>244</v>
      </c>
      <c r="F183" s="6" t="s">
        <v>243</v>
      </c>
      <c r="G183" s="4"/>
      <c r="H183" s="6"/>
      <c r="I183" s="4"/>
      <c r="J183" s="6" t="str">
        <f t="shared" si="7"/>
        <v>X</v>
      </c>
    </row>
    <row r="184" spans="1:10" x14ac:dyDescent="0.25">
      <c r="A184" s="4">
        <f t="shared" si="8"/>
        <v>4105080</v>
      </c>
      <c r="B184" s="4">
        <v>2221</v>
      </c>
      <c r="C184" s="4" t="s">
        <v>89</v>
      </c>
      <c r="D184" s="4" t="s">
        <v>90</v>
      </c>
      <c r="E184" s="6" t="s">
        <v>244</v>
      </c>
      <c r="F184" s="6" t="s">
        <v>243</v>
      </c>
      <c r="G184" s="4"/>
      <c r="H184" s="6"/>
      <c r="I184" s="4"/>
      <c r="J184" s="6" t="str">
        <f t="shared" si="7"/>
        <v>X</v>
      </c>
    </row>
    <row r="185" spans="1:10" x14ac:dyDescent="0.25">
      <c r="A185" s="4">
        <f t="shared" si="8"/>
        <v>4112360</v>
      </c>
      <c r="B185" s="4">
        <v>2222</v>
      </c>
      <c r="C185" s="4" t="s">
        <v>89</v>
      </c>
      <c r="D185" s="4" t="s">
        <v>223</v>
      </c>
      <c r="E185" s="6" t="s">
        <v>244</v>
      </c>
      <c r="F185" s="6" t="s">
        <v>243</v>
      </c>
      <c r="G185" s="4"/>
      <c r="H185" s="6"/>
      <c r="I185" s="4"/>
      <c r="J185" s="6" t="str">
        <f t="shared" si="7"/>
        <v>X</v>
      </c>
    </row>
    <row r="186" spans="1:10" x14ac:dyDescent="0.25">
      <c r="A186" s="4">
        <f t="shared" si="8"/>
        <v>4100021</v>
      </c>
      <c r="B186" s="4">
        <v>2225</v>
      </c>
      <c r="C186" s="4" t="s">
        <v>43</v>
      </c>
      <c r="D186" s="4" t="s">
        <v>44</v>
      </c>
      <c r="E186" s="6" t="s">
        <v>244</v>
      </c>
      <c r="F186" s="6" t="s">
        <v>243</v>
      </c>
      <c r="G186" s="4"/>
      <c r="H186" s="6"/>
      <c r="I186" s="4"/>
      <c r="J186" s="6" t="str">
        <f t="shared" si="7"/>
        <v>X</v>
      </c>
    </row>
    <row r="187" spans="1:10" x14ac:dyDescent="0.25">
      <c r="A187" s="4">
        <f t="shared" si="8"/>
        <v>4104410</v>
      </c>
      <c r="B187" s="4">
        <v>2229</v>
      </c>
      <c r="C187" s="4" t="s">
        <v>43</v>
      </c>
      <c r="D187" s="4" t="s">
        <v>224</v>
      </c>
      <c r="E187" s="6" t="s">
        <v>244</v>
      </c>
      <c r="F187" s="6" t="s">
        <v>244</v>
      </c>
      <c r="G187" s="4"/>
      <c r="H187" s="6"/>
      <c r="I187" s="4"/>
      <c r="J187" s="6" t="str">
        <f t="shared" si="7"/>
        <v>X</v>
      </c>
    </row>
    <row r="188" spans="1:10" x14ac:dyDescent="0.25">
      <c r="A188" s="4">
        <f t="shared" si="8"/>
        <v>4100048</v>
      </c>
      <c r="B188" s="4">
        <v>4131</v>
      </c>
      <c r="C188" s="4" t="s">
        <v>43</v>
      </c>
      <c r="D188" s="4" t="s">
        <v>225</v>
      </c>
      <c r="E188" s="6" t="s">
        <v>243</v>
      </c>
      <c r="F188" s="6" t="s">
        <v>243</v>
      </c>
      <c r="G188" s="4"/>
      <c r="H188" s="6"/>
      <c r="I188" s="4"/>
      <c r="J188" s="6" t="str">
        <f t="shared" si="7"/>
        <v/>
      </c>
    </row>
    <row r="189" spans="1:10" x14ac:dyDescent="0.25">
      <c r="A189" s="4">
        <f t="shared" si="8"/>
        <v>4100023</v>
      </c>
      <c r="B189" s="4">
        <v>2239</v>
      </c>
      <c r="C189" s="4" t="s">
        <v>226</v>
      </c>
      <c r="D189" s="4" t="s">
        <v>227</v>
      </c>
      <c r="E189" s="6" t="s">
        <v>243</v>
      </c>
      <c r="F189" s="6" t="s">
        <v>243</v>
      </c>
      <c r="G189" s="4"/>
      <c r="H189" s="6"/>
      <c r="I189" s="4"/>
      <c r="J189" s="6" t="str">
        <f t="shared" si="7"/>
        <v/>
      </c>
    </row>
    <row r="190" spans="1:10" x14ac:dyDescent="0.25">
      <c r="A190" s="4">
        <f t="shared" si="8"/>
        <v>4101830</v>
      </c>
      <c r="B190" s="4">
        <v>2240</v>
      </c>
      <c r="C190" s="4" t="s">
        <v>226</v>
      </c>
      <c r="D190" s="4" t="s">
        <v>228</v>
      </c>
      <c r="E190" s="6" t="s">
        <v>243</v>
      </c>
      <c r="F190" s="6" t="s">
        <v>243</v>
      </c>
      <c r="G190" s="4"/>
      <c r="H190" s="6"/>
      <c r="I190" s="4"/>
      <c r="J190" s="6" t="str">
        <f t="shared" si="7"/>
        <v/>
      </c>
    </row>
    <row r="191" spans="1:10" x14ac:dyDescent="0.25">
      <c r="A191" s="4">
        <f t="shared" si="8"/>
        <v>4105160</v>
      </c>
      <c r="B191" s="4">
        <v>2241</v>
      </c>
      <c r="C191" s="4" t="s">
        <v>226</v>
      </c>
      <c r="D191" s="4" t="s">
        <v>229</v>
      </c>
      <c r="E191" s="6" t="s">
        <v>243</v>
      </c>
      <c r="F191" s="6" t="s">
        <v>243</v>
      </c>
      <c r="G191" s="4"/>
      <c r="H191" s="6"/>
      <c r="I191" s="4"/>
      <c r="J191" s="6" t="str">
        <f t="shared" si="7"/>
        <v/>
      </c>
    </row>
    <row r="192" spans="1:10" x14ac:dyDescent="0.25">
      <c r="A192" s="4">
        <f t="shared" si="8"/>
        <v>4112240</v>
      </c>
      <c r="B192" s="4">
        <v>2242</v>
      </c>
      <c r="C192" s="4" t="s">
        <v>226</v>
      </c>
      <c r="D192" s="4" t="s">
        <v>230</v>
      </c>
      <c r="E192" s="6" t="s">
        <v>243</v>
      </c>
      <c r="F192" s="6" t="s">
        <v>243</v>
      </c>
      <c r="G192" s="4"/>
      <c r="H192" s="6"/>
      <c r="I192" s="4"/>
      <c r="J192" s="6" t="str">
        <f t="shared" si="7"/>
        <v/>
      </c>
    </row>
    <row r="193" spans="1:10" x14ac:dyDescent="0.25">
      <c r="A193" s="4">
        <f t="shared" si="8"/>
        <v>4101920</v>
      </c>
      <c r="B193" s="4">
        <v>2243</v>
      </c>
      <c r="C193" s="4" t="s">
        <v>226</v>
      </c>
      <c r="D193" s="4" t="s">
        <v>231</v>
      </c>
      <c r="E193" s="6" t="s">
        <v>243</v>
      </c>
      <c r="F193" s="6" t="s">
        <v>243</v>
      </c>
      <c r="G193" s="4"/>
      <c r="H193" s="6"/>
      <c r="I193" s="4"/>
      <c r="J193" s="6" t="str">
        <f t="shared" si="7"/>
        <v/>
      </c>
    </row>
    <row r="194" spans="1:10" x14ac:dyDescent="0.25">
      <c r="A194" s="4">
        <f t="shared" si="8"/>
        <v>4111290</v>
      </c>
      <c r="B194" s="4">
        <v>2244</v>
      </c>
      <c r="C194" s="4" t="s">
        <v>226</v>
      </c>
      <c r="D194" s="4" t="s">
        <v>232</v>
      </c>
      <c r="E194" s="6" t="s">
        <v>243</v>
      </c>
      <c r="F194" s="6" t="s">
        <v>243</v>
      </c>
      <c r="G194" s="4"/>
      <c r="H194" s="6"/>
      <c r="I194" s="4"/>
      <c r="J194" s="6" t="str">
        <f t="shared" si="7"/>
        <v/>
      </c>
    </row>
    <row r="195" spans="1:10" x14ac:dyDescent="0.25">
      <c r="A195" s="4">
        <f t="shared" si="8"/>
        <v>4105430</v>
      </c>
      <c r="B195" s="4">
        <v>2245</v>
      </c>
      <c r="C195" s="4" t="s">
        <v>226</v>
      </c>
      <c r="D195" s="4" t="s">
        <v>233</v>
      </c>
      <c r="E195" s="6" t="s">
        <v>244</v>
      </c>
      <c r="F195" s="6" t="s">
        <v>243</v>
      </c>
      <c r="G195" s="4"/>
      <c r="H195" s="6"/>
      <c r="I195" s="4"/>
      <c r="J195" s="6" t="str">
        <f t="shared" si="7"/>
        <v>X</v>
      </c>
    </row>
    <row r="196" spans="1:10" x14ac:dyDescent="0.25">
      <c r="A196" s="4">
        <f t="shared" si="8"/>
        <v>4111640</v>
      </c>
      <c r="B196" s="4">
        <v>2247</v>
      </c>
      <c r="C196" s="4" t="s">
        <v>16</v>
      </c>
      <c r="D196" s="4" t="s">
        <v>17</v>
      </c>
      <c r="E196" s="6" t="s">
        <v>244</v>
      </c>
      <c r="F196" s="6" t="s">
        <v>244</v>
      </c>
      <c r="G196" s="4"/>
      <c r="H196" s="6"/>
      <c r="I196" s="4"/>
      <c r="J196" s="6" t="str">
        <f t="shared" si="7"/>
        <v>X</v>
      </c>
    </row>
    <row r="197" spans="1:10" x14ac:dyDescent="0.25">
      <c r="A197" s="4">
        <f t="shared" si="8"/>
        <v>4105250</v>
      </c>
      <c r="B197" s="4">
        <v>2248</v>
      </c>
      <c r="C197" s="4" t="s">
        <v>16</v>
      </c>
      <c r="D197" s="4" t="s">
        <v>34</v>
      </c>
      <c r="E197" s="6" t="s">
        <v>243</v>
      </c>
      <c r="F197" s="6" t="s">
        <v>244</v>
      </c>
      <c r="G197" s="4"/>
      <c r="H197" s="6"/>
      <c r="I197" s="4"/>
      <c r="J197" s="6" t="str">
        <f t="shared" si="7"/>
        <v>X</v>
      </c>
    </row>
    <row r="198" spans="1:10" x14ac:dyDescent="0.25">
      <c r="A198" s="4">
        <f t="shared" si="8"/>
        <v>4108280</v>
      </c>
      <c r="B198" s="4">
        <v>2249</v>
      </c>
      <c r="C198" s="4" t="s">
        <v>16</v>
      </c>
      <c r="D198" s="4" t="s">
        <v>28</v>
      </c>
      <c r="E198" s="6" t="s">
        <v>243</v>
      </c>
      <c r="F198" s="6" t="s">
        <v>243</v>
      </c>
      <c r="G198" s="4"/>
      <c r="H198" s="6"/>
      <c r="I198" s="4"/>
      <c r="J198" s="6" t="str">
        <f t="shared" si="7"/>
        <v/>
      </c>
    </row>
    <row r="199" spans="1:10" x14ac:dyDescent="0.25">
      <c r="A199" s="4">
        <f t="shared" si="8"/>
        <v>4100016</v>
      </c>
      <c r="B199" s="4">
        <v>2251</v>
      </c>
      <c r="C199" s="4" t="s">
        <v>234</v>
      </c>
      <c r="D199" s="4" t="s">
        <v>235</v>
      </c>
      <c r="E199" s="6" t="s">
        <v>243</v>
      </c>
      <c r="F199" s="6" t="s">
        <v>243</v>
      </c>
      <c r="G199" s="4"/>
      <c r="H199" s="6"/>
      <c r="I199" s="4"/>
      <c r="J199" s="6" t="str">
        <f t="shared" si="7"/>
        <v/>
      </c>
    </row>
    <row r="200" spans="1:10" x14ac:dyDescent="0.25">
      <c r="A200" s="4">
        <f t="shared" si="8"/>
        <v>4101230</v>
      </c>
      <c r="B200" s="4">
        <v>2252</v>
      </c>
      <c r="C200" s="4" t="s">
        <v>234</v>
      </c>
      <c r="D200" s="4" t="s">
        <v>236</v>
      </c>
      <c r="E200" s="6" t="s">
        <v>244</v>
      </c>
      <c r="F200" s="6" t="s">
        <v>243</v>
      </c>
      <c r="G200" s="4"/>
      <c r="H200" s="6"/>
      <c r="I200" s="4"/>
      <c r="J200" s="6" t="str">
        <f t="shared" si="7"/>
        <v>X</v>
      </c>
    </row>
    <row r="201" spans="1:10" x14ac:dyDescent="0.25">
      <c r="A201" s="4">
        <f t="shared" si="8"/>
        <v>4103990</v>
      </c>
      <c r="B201" s="4">
        <v>2253</v>
      </c>
      <c r="C201" s="4" t="s">
        <v>234</v>
      </c>
      <c r="D201" s="4" t="s">
        <v>237</v>
      </c>
      <c r="E201" s="6" t="s">
        <v>244</v>
      </c>
      <c r="F201" s="6" t="s">
        <v>243</v>
      </c>
      <c r="G201" s="4"/>
      <c r="H201" s="6"/>
      <c r="I201" s="4"/>
      <c r="J201" s="6" t="str">
        <f t="shared" si="7"/>
        <v>X</v>
      </c>
    </row>
    <row r="202" spans="1:10" x14ac:dyDescent="0.25">
      <c r="A202" s="4">
        <f t="shared" si="8"/>
        <v>4108720</v>
      </c>
      <c r="B202" s="4">
        <v>2254</v>
      </c>
      <c r="C202" s="4" t="s">
        <v>234</v>
      </c>
      <c r="D202" s="4" t="s">
        <v>238</v>
      </c>
      <c r="E202" s="6" t="s">
        <v>243</v>
      </c>
      <c r="F202" s="6" t="s">
        <v>243</v>
      </c>
      <c r="G202" s="4"/>
      <c r="H202" s="6"/>
      <c r="I202" s="4"/>
      <c r="J202" s="6" t="str">
        <f t="shared" si="7"/>
        <v/>
      </c>
    </row>
    <row r="203" spans="1:10" x14ac:dyDescent="0.25">
      <c r="A203" s="4">
        <f t="shared" si="8"/>
        <v>4113350</v>
      </c>
      <c r="B203" s="4">
        <v>2255</v>
      </c>
      <c r="C203" s="4" t="s">
        <v>234</v>
      </c>
      <c r="D203" s="4" t="s">
        <v>239</v>
      </c>
      <c r="E203" s="6" t="s">
        <v>244</v>
      </c>
      <c r="F203" s="6" t="s">
        <v>243</v>
      </c>
      <c r="G203" s="4"/>
      <c r="H203" s="6"/>
      <c r="I203" s="4"/>
      <c r="J203" s="6" t="str">
        <f t="shared" ref="J203:J205" si="9">IF(OR(E203="X", F203="X", G203="X",H203="X",I203="X"),"X","")</f>
        <v>X</v>
      </c>
    </row>
    <row r="204" spans="1:10" x14ac:dyDescent="0.25">
      <c r="A204" s="4">
        <f t="shared" si="8"/>
        <v>4108010</v>
      </c>
      <c r="B204" s="4">
        <v>2256</v>
      </c>
      <c r="C204" s="4" t="s">
        <v>234</v>
      </c>
      <c r="D204" s="4" t="s">
        <v>240</v>
      </c>
      <c r="E204" s="6" t="s">
        <v>243</v>
      </c>
      <c r="F204" s="6" t="s">
        <v>243</v>
      </c>
      <c r="G204" s="4"/>
      <c r="H204" s="6"/>
      <c r="I204" s="4"/>
      <c r="J204" s="6" t="str">
        <f t="shared" si="9"/>
        <v/>
      </c>
    </row>
    <row r="205" spans="1:10" x14ac:dyDescent="0.25">
      <c r="A205" s="4">
        <f t="shared" si="8"/>
        <v>4111220</v>
      </c>
      <c r="B205" s="4">
        <v>2257</v>
      </c>
      <c r="C205" s="4" t="s">
        <v>234</v>
      </c>
      <c r="D205" s="4" t="s">
        <v>241</v>
      </c>
      <c r="E205" s="6" t="s">
        <v>244</v>
      </c>
      <c r="F205" s="6" t="s">
        <v>243</v>
      </c>
      <c r="G205" s="4"/>
      <c r="H205" s="6"/>
      <c r="I205" s="4"/>
      <c r="J205" s="6" t="str">
        <f t="shared" si="9"/>
        <v>X</v>
      </c>
    </row>
    <row r="206" spans="1:10" x14ac:dyDescent="0.25">
      <c r="B206" s="20"/>
      <c r="C206" s="20"/>
      <c r="D206" s="20"/>
    </row>
    <row r="207" spans="1:10" x14ac:dyDescent="0.25">
      <c r="B207" s="21"/>
      <c r="C207" s="21"/>
      <c r="D207" s="21"/>
    </row>
  </sheetData>
  <autoFilter ref="A8:K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0"/>
  <sheetViews>
    <sheetView tabSelected="1" zoomScale="80" zoomScaleNormal="80" workbookViewId="0">
      <pane ySplit="9" topLeftCell="A10" activePane="bottomLeft" state="frozen"/>
      <selection pane="bottomLeft" activeCell="R15" sqref="R15"/>
    </sheetView>
  </sheetViews>
  <sheetFormatPr defaultRowHeight="15" x14ac:dyDescent="0.25"/>
  <cols>
    <col min="2" max="2" width="13.5703125" customWidth="1"/>
    <col min="3" max="3" width="33.140625" customWidth="1"/>
    <col min="4" max="4" width="10.7109375" bestFit="1" customWidth="1"/>
    <col min="5" max="5" width="42.42578125" customWidth="1"/>
    <col min="6" max="6" width="10.85546875" bestFit="1" customWidth="1"/>
    <col min="11" max="11" width="13.140625" customWidth="1"/>
    <col min="13" max="13" width="10" customWidth="1"/>
  </cols>
  <sheetData>
    <row r="1" spans="1:13" x14ac:dyDescent="0.25">
      <c r="A1" s="1" t="s">
        <v>0</v>
      </c>
    </row>
    <row r="2" spans="1:13" x14ac:dyDescent="0.25">
      <c r="A2" t="s">
        <v>1</v>
      </c>
    </row>
    <row r="3" spans="1:13" x14ac:dyDescent="0.25">
      <c r="A3" s="2" t="s">
        <v>2</v>
      </c>
      <c r="B3" t="s">
        <v>560</v>
      </c>
    </row>
    <row r="4" spans="1:13" x14ac:dyDescent="0.25">
      <c r="A4" s="2" t="s">
        <v>3</v>
      </c>
      <c r="B4" s="18">
        <v>44997</v>
      </c>
    </row>
    <row r="7" spans="1:13" ht="21" x14ac:dyDescent="0.35">
      <c r="C7" s="19" t="s">
        <v>461</v>
      </c>
    </row>
    <row r="8" spans="1:13" x14ac:dyDescent="0.25">
      <c r="M8" s="24">
        <f>COUNTIF(M10:M569,"X")</f>
        <v>10</v>
      </c>
    </row>
    <row r="9" spans="1:13" s="17" customFormat="1" ht="75" x14ac:dyDescent="0.25">
      <c r="A9" s="16" t="s">
        <v>252</v>
      </c>
      <c r="B9" s="16" t="s">
        <v>253</v>
      </c>
      <c r="C9" s="16" t="s">
        <v>254</v>
      </c>
      <c r="D9" s="16" t="s">
        <v>255</v>
      </c>
      <c r="E9" s="16" t="s">
        <v>256</v>
      </c>
      <c r="F9" s="16" t="s">
        <v>257</v>
      </c>
      <c r="G9" s="16" t="s">
        <v>258</v>
      </c>
      <c r="H9" s="16" t="s">
        <v>259</v>
      </c>
      <c r="I9" s="16" t="s">
        <v>260</v>
      </c>
      <c r="J9" s="16" t="s">
        <v>525</v>
      </c>
      <c r="K9" s="16" t="s">
        <v>261</v>
      </c>
      <c r="L9" s="16" t="s">
        <v>262</v>
      </c>
      <c r="M9" s="25" t="s">
        <v>459</v>
      </c>
    </row>
    <row r="10" spans="1:13" x14ac:dyDescent="0.25">
      <c r="A10" s="10">
        <v>1894</v>
      </c>
      <c r="B10" s="11">
        <v>4101710</v>
      </c>
      <c r="C10" s="10" t="s">
        <v>76</v>
      </c>
      <c r="D10" s="10">
        <v>5509</v>
      </c>
      <c r="E10" s="10" t="s">
        <v>264</v>
      </c>
      <c r="F10" s="10">
        <v>90</v>
      </c>
      <c r="G10" s="10">
        <v>62</v>
      </c>
      <c r="H10" s="12">
        <v>0.68888888888888888</v>
      </c>
      <c r="I10" s="13">
        <v>12</v>
      </c>
      <c r="J10" s="13">
        <v>3</v>
      </c>
      <c r="K10" s="4" t="s">
        <v>263</v>
      </c>
      <c r="L10" s="4" t="s">
        <v>263</v>
      </c>
      <c r="M10" s="4" t="str">
        <f t="shared" ref="M10:M73" si="0">IF(ISNA(VLOOKUP($A10,EXCEPT,9,FALSE)),0,VLOOKUP($A10,EXCEPT,9,FALSE))</f>
        <v/>
      </c>
    </row>
    <row r="11" spans="1:13" x14ac:dyDescent="0.25">
      <c r="A11" s="10">
        <v>1894</v>
      </c>
      <c r="B11" s="11">
        <v>4101710</v>
      </c>
      <c r="C11" s="10" t="s">
        <v>76</v>
      </c>
      <c r="D11" s="10">
        <v>3493</v>
      </c>
      <c r="E11" s="10" t="s">
        <v>462</v>
      </c>
      <c r="F11" s="10">
        <v>70</v>
      </c>
      <c r="G11" s="10">
        <v>48</v>
      </c>
      <c r="H11" s="12">
        <v>0.68571428571428572</v>
      </c>
      <c r="I11" s="13">
        <v>12</v>
      </c>
      <c r="J11" s="13">
        <v>3</v>
      </c>
      <c r="K11" s="4" t="s">
        <v>263</v>
      </c>
      <c r="L11" s="4" t="s">
        <v>263</v>
      </c>
      <c r="M11" s="4" t="str">
        <f t="shared" si="0"/>
        <v/>
      </c>
    </row>
    <row r="12" spans="1:13" x14ac:dyDescent="0.25">
      <c r="A12" s="10">
        <v>1894</v>
      </c>
      <c r="B12" s="11">
        <v>4101710</v>
      </c>
      <c r="C12" s="10" t="s">
        <v>76</v>
      </c>
      <c r="D12" s="10">
        <v>7</v>
      </c>
      <c r="E12" s="10" t="s">
        <v>463</v>
      </c>
      <c r="F12" s="10">
        <v>276</v>
      </c>
      <c r="G12" s="10">
        <v>142</v>
      </c>
      <c r="H12" s="12">
        <v>0.51449275362318836</v>
      </c>
      <c r="I12" s="13">
        <v>12</v>
      </c>
      <c r="J12" s="13">
        <v>3</v>
      </c>
      <c r="K12" s="4" t="s">
        <v>263</v>
      </c>
      <c r="L12" s="4" t="s">
        <v>263</v>
      </c>
      <c r="M12" s="4" t="str">
        <f t="shared" si="0"/>
        <v/>
      </c>
    </row>
    <row r="13" spans="1:13" x14ac:dyDescent="0.25">
      <c r="A13" s="10">
        <v>1900</v>
      </c>
      <c r="B13" s="11">
        <v>4109600</v>
      </c>
      <c r="C13" s="10" t="s">
        <v>104</v>
      </c>
      <c r="D13" s="10">
        <v>3440</v>
      </c>
      <c r="E13" s="10" t="s">
        <v>265</v>
      </c>
      <c r="F13" s="10">
        <v>204</v>
      </c>
      <c r="G13" s="10">
        <v>102</v>
      </c>
      <c r="H13" s="12">
        <v>0.5</v>
      </c>
      <c r="I13" s="13">
        <v>7</v>
      </c>
      <c r="J13" s="13">
        <v>2</v>
      </c>
      <c r="K13" s="4" t="s">
        <v>263</v>
      </c>
      <c r="L13" s="4" t="s">
        <v>263</v>
      </c>
      <c r="M13" s="4" t="str">
        <f t="shared" si="0"/>
        <v/>
      </c>
    </row>
    <row r="14" spans="1:13" x14ac:dyDescent="0.25">
      <c r="A14" s="10">
        <v>1900</v>
      </c>
      <c r="B14" s="11">
        <v>4109600</v>
      </c>
      <c r="C14" s="10" t="s">
        <v>104</v>
      </c>
      <c r="D14" s="10">
        <v>21</v>
      </c>
      <c r="E14" s="10" t="s">
        <v>464</v>
      </c>
      <c r="F14" s="10">
        <v>330</v>
      </c>
      <c r="G14" s="10">
        <v>143</v>
      </c>
      <c r="H14" s="12">
        <v>0.43333333333333335</v>
      </c>
      <c r="I14" s="13">
        <v>7</v>
      </c>
      <c r="J14" s="13">
        <v>2</v>
      </c>
      <c r="K14" s="4" t="s">
        <v>263</v>
      </c>
      <c r="L14" s="4" t="s">
        <v>263</v>
      </c>
      <c r="M14" s="4" t="str">
        <f t="shared" si="0"/>
        <v/>
      </c>
    </row>
    <row r="15" spans="1:13" x14ac:dyDescent="0.25">
      <c r="A15" s="10">
        <v>1901</v>
      </c>
      <c r="B15" s="11">
        <v>4103480</v>
      </c>
      <c r="C15" s="10" t="s">
        <v>105</v>
      </c>
      <c r="D15" s="10">
        <v>30</v>
      </c>
      <c r="E15" s="10" t="s">
        <v>266</v>
      </c>
      <c r="F15" s="10">
        <v>386</v>
      </c>
      <c r="G15" s="10">
        <v>224</v>
      </c>
      <c r="H15" s="12">
        <v>0.5803108808290155</v>
      </c>
      <c r="I15" s="13">
        <v>13</v>
      </c>
      <c r="J15" s="13">
        <v>4</v>
      </c>
      <c r="K15" s="4" t="s">
        <v>263</v>
      </c>
      <c r="L15" s="4" t="s">
        <v>263</v>
      </c>
      <c r="M15" s="4" t="str">
        <f t="shared" si="0"/>
        <v/>
      </c>
    </row>
    <row r="16" spans="1:13" x14ac:dyDescent="0.25">
      <c r="A16" s="10">
        <v>1901</v>
      </c>
      <c r="B16" s="11">
        <v>4103480</v>
      </c>
      <c r="C16" s="10" t="s">
        <v>105</v>
      </c>
      <c r="D16" s="10">
        <v>39</v>
      </c>
      <c r="E16" s="10" t="s">
        <v>267</v>
      </c>
      <c r="F16" s="10">
        <v>383</v>
      </c>
      <c r="G16" s="10">
        <v>214</v>
      </c>
      <c r="H16" s="12">
        <v>0.55874673629242821</v>
      </c>
      <c r="I16" s="13">
        <v>13</v>
      </c>
      <c r="J16" s="13">
        <v>4</v>
      </c>
      <c r="K16" s="4" t="s">
        <v>263</v>
      </c>
      <c r="L16" s="4" t="s">
        <v>263</v>
      </c>
      <c r="M16" s="4" t="str">
        <f t="shared" si="0"/>
        <v/>
      </c>
    </row>
    <row r="17" spans="1:13" x14ac:dyDescent="0.25">
      <c r="A17" s="10">
        <v>1901</v>
      </c>
      <c r="B17" s="11">
        <v>4103480</v>
      </c>
      <c r="C17" s="10" t="s">
        <v>105</v>
      </c>
      <c r="D17" s="10">
        <v>36</v>
      </c>
      <c r="E17" s="10" t="s">
        <v>268</v>
      </c>
      <c r="F17" s="10">
        <v>328</v>
      </c>
      <c r="G17" s="10">
        <v>156</v>
      </c>
      <c r="H17" s="12">
        <v>0.47560975609756095</v>
      </c>
      <c r="I17" s="13">
        <v>13</v>
      </c>
      <c r="J17" s="13">
        <v>4</v>
      </c>
      <c r="K17" s="4" t="s">
        <v>263</v>
      </c>
      <c r="L17" s="4" t="s">
        <v>263</v>
      </c>
      <c r="M17" s="4" t="str">
        <f t="shared" si="0"/>
        <v/>
      </c>
    </row>
    <row r="18" spans="1:13" x14ac:dyDescent="0.25">
      <c r="A18" s="10">
        <v>1901</v>
      </c>
      <c r="B18" s="11">
        <v>4103480</v>
      </c>
      <c r="C18" s="10" t="s">
        <v>105</v>
      </c>
      <c r="D18" s="10">
        <v>38</v>
      </c>
      <c r="E18" s="10" t="s">
        <v>269</v>
      </c>
      <c r="F18" s="10">
        <v>755</v>
      </c>
      <c r="G18" s="10">
        <v>336</v>
      </c>
      <c r="H18" s="12">
        <v>0.44503311258278144</v>
      </c>
      <c r="I18" s="13">
        <v>13</v>
      </c>
      <c r="J18" s="13">
        <v>4</v>
      </c>
      <c r="K18" s="4" t="s">
        <v>263</v>
      </c>
      <c r="L18" s="4" t="s">
        <v>263</v>
      </c>
      <c r="M18" s="4" t="str">
        <f t="shared" si="0"/>
        <v/>
      </c>
    </row>
    <row r="19" spans="1:13" x14ac:dyDescent="0.25">
      <c r="A19" s="10">
        <v>1922</v>
      </c>
      <c r="B19" s="11">
        <v>4113170</v>
      </c>
      <c r="C19" s="10" t="s">
        <v>107</v>
      </c>
      <c r="D19" s="10">
        <v>3913</v>
      </c>
      <c r="E19" s="10" t="s">
        <v>271</v>
      </c>
      <c r="F19" s="10">
        <v>505</v>
      </c>
      <c r="G19" s="10">
        <v>190</v>
      </c>
      <c r="H19" s="12">
        <v>0.37623762376237624</v>
      </c>
      <c r="I19" s="13">
        <v>16</v>
      </c>
      <c r="J19" s="13">
        <v>4</v>
      </c>
      <c r="K19" s="4" t="s">
        <v>263</v>
      </c>
      <c r="L19" s="4" t="s">
        <v>263</v>
      </c>
      <c r="M19" s="4" t="str">
        <f t="shared" si="0"/>
        <v/>
      </c>
    </row>
    <row r="20" spans="1:13" x14ac:dyDescent="0.25">
      <c r="A20" s="10">
        <v>1922</v>
      </c>
      <c r="B20" s="11">
        <v>4113170</v>
      </c>
      <c r="C20" s="10" t="s">
        <v>107</v>
      </c>
      <c r="D20" s="10">
        <v>46</v>
      </c>
      <c r="E20" s="10" t="s">
        <v>270</v>
      </c>
      <c r="F20" s="10">
        <v>496</v>
      </c>
      <c r="G20" s="10">
        <v>166</v>
      </c>
      <c r="H20" s="12">
        <v>0.33467741935483869</v>
      </c>
      <c r="I20" s="13">
        <v>16</v>
      </c>
      <c r="J20" s="13">
        <v>4</v>
      </c>
      <c r="K20" s="4" t="s">
        <v>263</v>
      </c>
      <c r="L20" s="4" t="s">
        <v>263</v>
      </c>
      <c r="M20" s="4" t="str">
        <f t="shared" si="0"/>
        <v/>
      </c>
    </row>
    <row r="21" spans="1:13" x14ac:dyDescent="0.25">
      <c r="A21" s="10">
        <v>1922</v>
      </c>
      <c r="B21" s="11">
        <v>4113170</v>
      </c>
      <c r="C21" s="10" t="s">
        <v>107</v>
      </c>
      <c r="D21" s="10">
        <v>1272</v>
      </c>
      <c r="E21" s="10" t="s">
        <v>272</v>
      </c>
      <c r="F21" s="10">
        <v>489</v>
      </c>
      <c r="G21" s="10">
        <v>151</v>
      </c>
      <c r="H21" s="12">
        <v>0.30879345603271985</v>
      </c>
      <c r="I21" s="13">
        <v>16</v>
      </c>
      <c r="J21" s="13">
        <v>4</v>
      </c>
      <c r="K21" s="4" t="s">
        <v>263</v>
      </c>
      <c r="L21" s="4" t="s">
        <v>263</v>
      </c>
      <c r="M21" s="4" t="str">
        <f t="shared" si="0"/>
        <v/>
      </c>
    </row>
    <row r="22" spans="1:13" x14ac:dyDescent="0.25">
      <c r="A22" s="10">
        <v>1922</v>
      </c>
      <c r="B22" s="11">
        <v>4113170</v>
      </c>
      <c r="C22" s="10" t="s">
        <v>107</v>
      </c>
      <c r="D22" s="10">
        <v>5377</v>
      </c>
      <c r="E22" s="10" t="s">
        <v>273</v>
      </c>
      <c r="F22" s="10">
        <v>396</v>
      </c>
      <c r="G22" s="10">
        <v>115</v>
      </c>
      <c r="H22" s="12">
        <v>0.29040404040404039</v>
      </c>
      <c r="I22" s="13">
        <v>16</v>
      </c>
      <c r="J22" s="13">
        <v>4</v>
      </c>
      <c r="K22" s="4" t="s">
        <v>263</v>
      </c>
      <c r="L22" s="4" t="s">
        <v>263</v>
      </c>
      <c r="M22" s="4" t="str">
        <f t="shared" si="0"/>
        <v/>
      </c>
    </row>
    <row r="23" spans="1:13" x14ac:dyDescent="0.25">
      <c r="A23" s="10">
        <v>1923</v>
      </c>
      <c r="B23" s="11">
        <v>4107230</v>
      </c>
      <c r="C23" s="10" t="s">
        <v>108</v>
      </c>
      <c r="D23" s="10">
        <v>56</v>
      </c>
      <c r="E23" s="10" t="s">
        <v>465</v>
      </c>
      <c r="F23" s="10">
        <v>362</v>
      </c>
      <c r="G23" s="10">
        <v>36</v>
      </c>
      <c r="H23" s="12">
        <v>9.9447513812154692E-2</v>
      </c>
      <c r="I23" s="13">
        <v>12</v>
      </c>
      <c r="J23" s="13">
        <v>3</v>
      </c>
      <c r="K23" s="4" t="s">
        <v>263</v>
      </c>
      <c r="L23" s="4" t="s">
        <v>263</v>
      </c>
      <c r="M23" s="4" t="str">
        <f t="shared" si="0"/>
        <v/>
      </c>
    </row>
    <row r="24" spans="1:13" x14ac:dyDescent="0.25">
      <c r="A24" s="10">
        <v>1923</v>
      </c>
      <c r="B24" s="11">
        <v>4107230</v>
      </c>
      <c r="C24" s="10" t="s">
        <v>108</v>
      </c>
      <c r="D24" s="10">
        <v>5455</v>
      </c>
      <c r="E24" s="10" t="s">
        <v>274</v>
      </c>
      <c r="F24" s="10">
        <v>24</v>
      </c>
      <c r="G24" s="10">
        <v>2</v>
      </c>
      <c r="H24" s="12">
        <v>8.3333333333333329E-2</v>
      </c>
      <c r="I24" s="13">
        <v>12</v>
      </c>
      <c r="J24" s="13">
        <v>3</v>
      </c>
      <c r="K24" s="4" t="s">
        <v>263</v>
      </c>
      <c r="L24" s="4" t="s">
        <v>263</v>
      </c>
      <c r="M24" s="4" t="str">
        <f t="shared" si="0"/>
        <v/>
      </c>
    </row>
    <row r="25" spans="1:13" x14ac:dyDescent="0.25">
      <c r="A25" s="10">
        <v>1923</v>
      </c>
      <c r="B25" s="11">
        <v>4107230</v>
      </c>
      <c r="C25" s="10" t="s">
        <v>108</v>
      </c>
      <c r="D25" s="10">
        <v>1288</v>
      </c>
      <c r="E25" s="10" t="s">
        <v>275</v>
      </c>
      <c r="F25" s="10">
        <v>459</v>
      </c>
      <c r="G25" s="10">
        <v>36</v>
      </c>
      <c r="H25" s="12">
        <v>7.8431372549019607E-2</v>
      </c>
      <c r="I25" s="13">
        <v>12</v>
      </c>
      <c r="J25" s="13">
        <v>3</v>
      </c>
      <c r="K25" s="4" t="s">
        <v>263</v>
      </c>
      <c r="L25" s="4" t="s">
        <v>263</v>
      </c>
      <c r="M25" s="4" t="str">
        <f t="shared" si="0"/>
        <v/>
      </c>
    </row>
    <row r="26" spans="1:13" x14ac:dyDescent="0.25">
      <c r="A26" s="10">
        <v>1924</v>
      </c>
      <c r="B26" s="11">
        <v>4108830</v>
      </c>
      <c r="C26" s="10" t="s">
        <v>109</v>
      </c>
      <c r="D26" s="10">
        <v>72</v>
      </c>
      <c r="E26" s="10" t="s">
        <v>276</v>
      </c>
      <c r="F26" s="10">
        <v>437</v>
      </c>
      <c r="G26" s="10">
        <v>402</v>
      </c>
      <c r="H26" s="12">
        <v>0.919908466819222</v>
      </c>
      <c r="I26" s="13">
        <v>31</v>
      </c>
      <c r="J26" s="13">
        <v>8</v>
      </c>
      <c r="K26" s="4" t="s">
        <v>263</v>
      </c>
      <c r="L26" s="4" t="s">
        <v>263</v>
      </c>
      <c r="M26" s="4" t="str">
        <f t="shared" si="0"/>
        <v/>
      </c>
    </row>
    <row r="27" spans="1:13" x14ac:dyDescent="0.25">
      <c r="A27" s="10">
        <v>1924</v>
      </c>
      <c r="B27" s="11">
        <v>4108830</v>
      </c>
      <c r="C27" s="10" t="s">
        <v>109</v>
      </c>
      <c r="D27" s="10">
        <v>3342</v>
      </c>
      <c r="E27" s="10" t="s">
        <v>277</v>
      </c>
      <c r="F27" s="10">
        <v>310</v>
      </c>
      <c r="G27" s="10">
        <v>192</v>
      </c>
      <c r="H27" s="12">
        <v>0.61935483870967745</v>
      </c>
      <c r="I27" s="13">
        <v>31</v>
      </c>
      <c r="J27" s="13">
        <v>8</v>
      </c>
      <c r="K27" s="4" t="s">
        <v>263</v>
      </c>
      <c r="L27" s="4" t="s">
        <v>263</v>
      </c>
      <c r="M27" s="4" t="str">
        <f t="shared" si="0"/>
        <v/>
      </c>
    </row>
    <row r="28" spans="1:13" x14ac:dyDescent="0.25">
      <c r="A28" s="10">
        <v>1924</v>
      </c>
      <c r="B28" s="11">
        <v>4108830</v>
      </c>
      <c r="C28" s="10" t="s">
        <v>109</v>
      </c>
      <c r="D28" s="10">
        <v>4764</v>
      </c>
      <c r="E28" s="10" t="s">
        <v>278</v>
      </c>
      <c r="F28" s="10">
        <v>286</v>
      </c>
      <c r="G28" s="10">
        <v>174</v>
      </c>
      <c r="H28" s="12">
        <v>0.60839160839160844</v>
      </c>
      <c r="I28" s="13">
        <v>31</v>
      </c>
      <c r="J28" s="13">
        <v>8</v>
      </c>
      <c r="K28" s="4" t="s">
        <v>263</v>
      </c>
      <c r="L28" s="4" t="s">
        <v>263</v>
      </c>
      <c r="M28" s="4" t="str">
        <f t="shared" si="0"/>
        <v/>
      </c>
    </row>
    <row r="29" spans="1:13" x14ac:dyDescent="0.25">
      <c r="A29" s="10">
        <v>1924</v>
      </c>
      <c r="B29" s="11">
        <v>4108830</v>
      </c>
      <c r="C29" s="10" t="s">
        <v>109</v>
      </c>
      <c r="D29" s="10">
        <v>4765</v>
      </c>
      <c r="E29" s="10" t="s">
        <v>279</v>
      </c>
      <c r="F29" s="10">
        <v>233</v>
      </c>
      <c r="G29" s="10">
        <v>137</v>
      </c>
      <c r="H29" s="12">
        <v>0.58798283261802575</v>
      </c>
      <c r="I29" s="13">
        <v>31</v>
      </c>
      <c r="J29" s="13">
        <v>8</v>
      </c>
      <c r="K29" s="4" t="s">
        <v>263</v>
      </c>
      <c r="L29" s="4" t="s">
        <v>263</v>
      </c>
      <c r="M29" s="4" t="str">
        <f t="shared" si="0"/>
        <v/>
      </c>
    </row>
    <row r="30" spans="1:13" x14ac:dyDescent="0.25">
      <c r="A30" s="10">
        <v>1924</v>
      </c>
      <c r="B30" s="11">
        <v>4108830</v>
      </c>
      <c r="C30" s="10" t="s">
        <v>109</v>
      </c>
      <c r="D30" s="10">
        <v>4004</v>
      </c>
      <c r="E30" s="10" t="s">
        <v>280</v>
      </c>
      <c r="F30" s="10">
        <v>90</v>
      </c>
      <c r="G30" s="10">
        <v>47</v>
      </c>
      <c r="H30" s="12">
        <v>0.52222222222222225</v>
      </c>
      <c r="I30" s="13">
        <v>31</v>
      </c>
      <c r="J30" s="13">
        <v>8</v>
      </c>
      <c r="K30" s="4" t="s">
        <v>263</v>
      </c>
      <c r="L30" s="4" t="s">
        <v>263</v>
      </c>
      <c r="M30" s="4" t="str">
        <f t="shared" si="0"/>
        <v/>
      </c>
    </row>
    <row r="31" spans="1:13" x14ac:dyDescent="0.25">
      <c r="A31" s="10">
        <v>1924</v>
      </c>
      <c r="B31" s="11">
        <v>4108830</v>
      </c>
      <c r="C31" s="10" t="s">
        <v>109</v>
      </c>
      <c r="D31" s="10">
        <v>84</v>
      </c>
      <c r="E31" s="10" t="s">
        <v>281</v>
      </c>
      <c r="F31" s="10">
        <v>781</v>
      </c>
      <c r="G31" s="10">
        <v>400</v>
      </c>
      <c r="H31" s="12">
        <v>0.51216389244558258</v>
      </c>
      <c r="I31" s="13">
        <v>31</v>
      </c>
      <c r="J31" s="13">
        <v>8</v>
      </c>
      <c r="K31" s="4" t="s">
        <v>263</v>
      </c>
      <c r="L31" s="4" t="s">
        <v>263</v>
      </c>
      <c r="M31" s="4" t="str">
        <f t="shared" si="0"/>
        <v/>
      </c>
    </row>
    <row r="32" spans="1:13" x14ac:dyDescent="0.25">
      <c r="A32" s="10">
        <v>1924</v>
      </c>
      <c r="B32" s="11">
        <v>4108830</v>
      </c>
      <c r="C32" s="10" t="s">
        <v>109</v>
      </c>
      <c r="D32" s="10">
        <v>86</v>
      </c>
      <c r="E32" s="10" t="s">
        <v>466</v>
      </c>
      <c r="F32" s="10">
        <v>902</v>
      </c>
      <c r="G32" s="10">
        <v>453</v>
      </c>
      <c r="H32" s="12">
        <v>0.50221729490022171</v>
      </c>
      <c r="I32" s="13">
        <v>31</v>
      </c>
      <c r="J32" s="13">
        <v>8</v>
      </c>
      <c r="K32" s="4" t="s">
        <v>263</v>
      </c>
      <c r="L32" s="4" t="s">
        <v>263</v>
      </c>
      <c r="M32" s="4" t="str">
        <f t="shared" si="0"/>
        <v/>
      </c>
    </row>
    <row r="33" spans="1:13" x14ac:dyDescent="0.25">
      <c r="A33" s="10">
        <v>1924</v>
      </c>
      <c r="B33" s="11">
        <v>4108830</v>
      </c>
      <c r="C33" s="10" t="s">
        <v>109</v>
      </c>
      <c r="D33" s="10">
        <v>76</v>
      </c>
      <c r="E33" s="10" t="s">
        <v>282</v>
      </c>
      <c r="F33" s="10">
        <v>330</v>
      </c>
      <c r="G33" s="10">
        <v>158</v>
      </c>
      <c r="H33" s="12">
        <v>0.47878787878787876</v>
      </c>
      <c r="I33" s="13">
        <v>31</v>
      </c>
      <c r="J33" s="13">
        <v>8</v>
      </c>
      <c r="K33" s="4" t="s">
        <v>263</v>
      </c>
      <c r="L33" s="4" t="s">
        <v>263</v>
      </c>
      <c r="M33" s="4" t="str">
        <f t="shared" si="0"/>
        <v/>
      </c>
    </row>
    <row r="34" spans="1:13" x14ac:dyDescent="0.25">
      <c r="A34" s="10">
        <v>1925</v>
      </c>
      <c r="B34" s="11">
        <v>4108310</v>
      </c>
      <c r="C34" s="10" t="s">
        <v>110</v>
      </c>
      <c r="D34" s="10">
        <v>94</v>
      </c>
      <c r="E34" s="10" t="s">
        <v>283</v>
      </c>
      <c r="F34" s="10">
        <v>439</v>
      </c>
      <c r="G34" s="10">
        <v>158</v>
      </c>
      <c r="H34" s="12">
        <v>0.35990888382687924</v>
      </c>
      <c r="I34" s="13">
        <v>7</v>
      </c>
      <c r="J34" s="13">
        <v>2</v>
      </c>
      <c r="K34" s="4" t="s">
        <v>263</v>
      </c>
      <c r="L34" s="4" t="s">
        <v>263</v>
      </c>
      <c r="M34" s="4" t="str">
        <f t="shared" si="0"/>
        <v/>
      </c>
    </row>
    <row r="35" spans="1:13" x14ac:dyDescent="0.25">
      <c r="A35" s="10">
        <v>1925</v>
      </c>
      <c r="B35" s="11">
        <v>4108310</v>
      </c>
      <c r="C35" s="10" t="s">
        <v>110</v>
      </c>
      <c r="D35" s="10">
        <v>95</v>
      </c>
      <c r="E35" s="10" t="s">
        <v>284</v>
      </c>
      <c r="F35" s="10">
        <v>538</v>
      </c>
      <c r="G35" s="10">
        <v>150</v>
      </c>
      <c r="H35" s="12">
        <v>0.27881040892193309</v>
      </c>
      <c r="I35" s="13">
        <v>7</v>
      </c>
      <c r="J35" s="13">
        <v>2</v>
      </c>
      <c r="K35" s="4" t="s">
        <v>263</v>
      </c>
      <c r="L35" s="4" t="s">
        <v>263</v>
      </c>
      <c r="M35" s="4" t="str">
        <f t="shared" si="0"/>
        <v/>
      </c>
    </row>
    <row r="36" spans="1:13" x14ac:dyDescent="0.25">
      <c r="A36" s="10">
        <v>1926</v>
      </c>
      <c r="B36" s="11">
        <v>4110890</v>
      </c>
      <c r="C36" s="10" t="s">
        <v>111</v>
      </c>
      <c r="D36" s="10">
        <v>100</v>
      </c>
      <c r="E36" s="10" t="s">
        <v>285</v>
      </c>
      <c r="F36" s="10">
        <v>438</v>
      </c>
      <c r="G36" s="10">
        <v>167</v>
      </c>
      <c r="H36" s="12">
        <v>0.38127853881278539</v>
      </c>
      <c r="I36" s="13">
        <v>10</v>
      </c>
      <c r="J36" s="13">
        <v>3</v>
      </c>
      <c r="K36" s="4" t="s">
        <v>263</v>
      </c>
      <c r="L36" s="4" t="s">
        <v>263</v>
      </c>
      <c r="M36" s="4" t="str">
        <f t="shared" si="0"/>
        <v/>
      </c>
    </row>
    <row r="37" spans="1:13" x14ac:dyDescent="0.25">
      <c r="A37" s="10">
        <v>1926</v>
      </c>
      <c r="B37" s="11">
        <v>4110890</v>
      </c>
      <c r="C37" s="10" t="s">
        <v>111</v>
      </c>
      <c r="D37" s="10">
        <v>96</v>
      </c>
      <c r="E37" s="10" t="s">
        <v>286</v>
      </c>
      <c r="F37" s="10">
        <v>383</v>
      </c>
      <c r="G37" s="10">
        <v>129</v>
      </c>
      <c r="H37" s="12">
        <v>0.33681462140992169</v>
      </c>
      <c r="I37" s="13">
        <v>10</v>
      </c>
      <c r="J37" s="13">
        <v>3</v>
      </c>
      <c r="K37" s="4" t="s">
        <v>263</v>
      </c>
      <c r="L37" s="4" t="s">
        <v>263</v>
      </c>
      <c r="M37" s="4" t="str">
        <f t="shared" si="0"/>
        <v/>
      </c>
    </row>
    <row r="38" spans="1:13" x14ac:dyDescent="0.25">
      <c r="A38" s="10">
        <v>1926</v>
      </c>
      <c r="B38" s="11">
        <v>4110890</v>
      </c>
      <c r="C38" s="10" t="s">
        <v>111</v>
      </c>
      <c r="D38" s="10">
        <v>101</v>
      </c>
      <c r="E38" s="10" t="s">
        <v>467</v>
      </c>
      <c r="F38" s="10">
        <v>463</v>
      </c>
      <c r="G38" s="10">
        <v>141</v>
      </c>
      <c r="H38" s="12">
        <v>0.30453563714902809</v>
      </c>
      <c r="I38" s="13">
        <v>10</v>
      </c>
      <c r="J38" s="13">
        <v>3</v>
      </c>
      <c r="K38" s="4" t="s">
        <v>263</v>
      </c>
      <c r="L38" s="4" t="s">
        <v>263</v>
      </c>
      <c r="M38" s="4" t="str">
        <f t="shared" si="0"/>
        <v/>
      </c>
    </row>
    <row r="39" spans="1:13" x14ac:dyDescent="0.25">
      <c r="A39" s="10">
        <v>1928</v>
      </c>
      <c r="B39" s="11">
        <v>4109330</v>
      </c>
      <c r="C39" s="10" t="s">
        <v>113</v>
      </c>
      <c r="D39" s="10">
        <v>2735</v>
      </c>
      <c r="E39" s="10" t="s">
        <v>288</v>
      </c>
      <c r="F39" s="10">
        <v>107</v>
      </c>
      <c r="G39" s="10">
        <v>60</v>
      </c>
      <c r="H39" s="12">
        <v>0.56074766355140182</v>
      </c>
      <c r="I39" s="13">
        <v>14</v>
      </c>
      <c r="J39" s="13">
        <v>4</v>
      </c>
      <c r="K39" s="4" t="s">
        <v>263</v>
      </c>
      <c r="L39" s="4" t="s">
        <v>263</v>
      </c>
      <c r="M39" s="4" t="str">
        <f t="shared" si="0"/>
        <v/>
      </c>
    </row>
    <row r="40" spans="1:13" x14ac:dyDescent="0.25">
      <c r="A40" s="10">
        <v>1928</v>
      </c>
      <c r="B40" s="11">
        <v>4109330</v>
      </c>
      <c r="C40" s="10" t="s">
        <v>113</v>
      </c>
      <c r="D40" s="10">
        <v>107</v>
      </c>
      <c r="E40" s="10" t="s">
        <v>287</v>
      </c>
      <c r="F40" s="10">
        <v>529</v>
      </c>
      <c r="G40" s="10">
        <v>232</v>
      </c>
      <c r="H40" s="12">
        <v>0.43856332703213613</v>
      </c>
      <c r="I40" s="13">
        <v>14</v>
      </c>
      <c r="J40" s="13">
        <v>4</v>
      </c>
      <c r="K40" s="4" t="s">
        <v>263</v>
      </c>
      <c r="L40" s="4" t="s">
        <v>263</v>
      </c>
      <c r="M40" s="4" t="str">
        <f t="shared" si="0"/>
        <v/>
      </c>
    </row>
    <row r="41" spans="1:13" x14ac:dyDescent="0.25">
      <c r="A41" s="10">
        <v>1928</v>
      </c>
      <c r="B41" s="11">
        <v>4109330</v>
      </c>
      <c r="C41" s="10" t="s">
        <v>113</v>
      </c>
      <c r="D41" s="10">
        <v>106</v>
      </c>
      <c r="E41" s="10" t="s">
        <v>289</v>
      </c>
      <c r="F41" s="10">
        <v>388</v>
      </c>
      <c r="G41" s="10">
        <v>167</v>
      </c>
      <c r="H41" s="12">
        <v>0.43041237113402064</v>
      </c>
      <c r="I41" s="13">
        <v>14</v>
      </c>
      <c r="J41" s="13">
        <v>4</v>
      </c>
      <c r="K41" s="4" t="s">
        <v>263</v>
      </c>
      <c r="L41" s="4" t="s">
        <v>263</v>
      </c>
      <c r="M41" s="4" t="str">
        <f t="shared" si="0"/>
        <v/>
      </c>
    </row>
    <row r="42" spans="1:13" x14ac:dyDescent="0.25">
      <c r="A42" s="10">
        <v>1928</v>
      </c>
      <c r="B42" s="11">
        <v>4109330</v>
      </c>
      <c r="C42" s="10" t="s">
        <v>113</v>
      </c>
      <c r="D42" s="10">
        <v>109</v>
      </c>
      <c r="E42" s="10" t="s">
        <v>468</v>
      </c>
      <c r="F42" s="10">
        <v>440</v>
      </c>
      <c r="G42" s="10">
        <v>163</v>
      </c>
      <c r="H42" s="12">
        <v>0.37045454545454548</v>
      </c>
      <c r="I42" s="13">
        <v>14</v>
      </c>
      <c r="J42" s="13">
        <v>4</v>
      </c>
      <c r="K42" s="4" t="s">
        <v>263</v>
      </c>
      <c r="L42" s="4" t="s">
        <v>263</v>
      </c>
      <c r="M42" s="4" t="str">
        <f t="shared" si="0"/>
        <v/>
      </c>
    </row>
    <row r="43" spans="1:13" x14ac:dyDescent="0.25">
      <c r="A43" s="10">
        <v>1929</v>
      </c>
      <c r="B43" s="11">
        <v>4102640</v>
      </c>
      <c r="C43" s="10" t="s">
        <v>114</v>
      </c>
      <c r="D43" s="10">
        <v>1307</v>
      </c>
      <c r="E43" s="10" t="s">
        <v>290</v>
      </c>
      <c r="F43" s="10">
        <v>402</v>
      </c>
      <c r="G43" s="10">
        <v>194</v>
      </c>
      <c r="H43" s="12">
        <v>0.48258706467661694</v>
      </c>
      <c r="I43" s="13">
        <v>8</v>
      </c>
      <c r="J43" s="13">
        <v>2</v>
      </c>
      <c r="K43" s="4" t="s">
        <v>263</v>
      </c>
      <c r="L43" s="4" t="s">
        <v>263</v>
      </c>
      <c r="M43" s="4" t="str">
        <f t="shared" si="0"/>
        <v/>
      </c>
    </row>
    <row r="44" spans="1:13" x14ac:dyDescent="0.25">
      <c r="A44" s="10">
        <v>1929</v>
      </c>
      <c r="B44" s="11">
        <v>4102640</v>
      </c>
      <c r="C44" s="10" t="s">
        <v>114</v>
      </c>
      <c r="D44" s="10">
        <v>122</v>
      </c>
      <c r="E44" s="10" t="s">
        <v>291</v>
      </c>
      <c r="F44" s="10">
        <v>313</v>
      </c>
      <c r="G44" s="10">
        <v>132</v>
      </c>
      <c r="H44" s="12">
        <v>0.4217252396166134</v>
      </c>
      <c r="I44" s="13">
        <v>8</v>
      </c>
      <c r="J44" s="13">
        <v>2</v>
      </c>
      <c r="K44" s="4" t="s">
        <v>263</v>
      </c>
      <c r="L44" s="4" t="s">
        <v>263</v>
      </c>
      <c r="M44" s="4" t="str">
        <f t="shared" si="0"/>
        <v/>
      </c>
    </row>
    <row r="45" spans="1:13" x14ac:dyDescent="0.25">
      <c r="A45" s="10">
        <v>1930</v>
      </c>
      <c r="B45" s="11">
        <v>4104700</v>
      </c>
      <c r="C45" s="10" t="s">
        <v>115</v>
      </c>
      <c r="D45" s="10">
        <v>132</v>
      </c>
      <c r="E45" s="10" t="s">
        <v>292</v>
      </c>
      <c r="F45" s="10">
        <v>493</v>
      </c>
      <c r="G45" s="10">
        <v>225</v>
      </c>
      <c r="H45" s="12">
        <v>0.45638945233265721</v>
      </c>
      <c r="I45" s="13">
        <v>5</v>
      </c>
      <c r="J45" s="13">
        <v>2</v>
      </c>
      <c r="K45" s="4" t="s">
        <v>263</v>
      </c>
      <c r="L45" s="4" t="s">
        <v>263</v>
      </c>
      <c r="M45" s="4" t="str">
        <f t="shared" si="0"/>
        <v/>
      </c>
    </row>
    <row r="46" spans="1:13" x14ac:dyDescent="0.25">
      <c r="A46" s="10">
        <v>1930</v>
      </c>
      <c r="B46" s="11">
        <v>4104700</v>
      </c>
      <c r="C46" s="10" t="s">
        <v>115</v>
      </c>
      <c r="D46" s="10">
        <v>131</v>
      </c>
      <c r="E46" s="10" t="s">
        <v>469</v>
      </c>
      <c r="F46" s="10">
        <v>450</v>
      </c>
      <c r="G46" s="10">
        <v>195</v>
      </c>
      <c r="H46" s="12">
        <v>0.43333333333333335</v>
      </c>
      <c r="I46" s="13">
        <v>5</v>
      </c>
      <c r="J46" s="13">
        <v>2</v>
      </c>
      <c r="K46" s="4" t="s">
        <v>263</v>
      </c>
      <c r="L46" s="4" t="s">
        <v>263</v>
      </c>
      <c r="M46" s="4" t="str">
        <f t="shared" si="0"/>
        <v/>
      </c>
    </row>
    <row r="47" spans="1:13" x14ac:dyDescent="0.25">
      <c r="A47" s="10">
        <v>1931</v>
      </c>
      <c r="B47" s="11">
        <v>4105610</v>
      </c>
      <c r="C47" s="10" t="s">
        <v>116</v>
      </c>
      <c r="D47" s="10">
        <v>136</v>
      </c>
      <c r="E47" s="10" t="s">
        <v>293</v>
      </c>
      <c r="F47" s="10">
        <v>579</v>
      </c>
      <c r="G47" s="10">
        <v>216</v>
      </c>
      <c r="H47" s="12">
        <v>0.37305699481865284</v>
      </c>
      <c r="I47" s="13">
        <v>4</v>
      </c>
      <c r="J47" s="13">
        <v>1</v>
      </c>
      <c r="K47" s="4" t="s">
        <v>263</v>
      </c>
      <c r="L47" s="4" t="s">
        <v>263</v>
      </c>
      <c r="M47" s="4" t="str">
        <f t="shared" si="0"/>
        <v/>
      </c>
    </row>
    <row r="48" spans="1:13" x14ac:dyDescent="0.25">
      <c r="A48" s="10">
        <v>1933</v>
      </c>
      <c r="B48" s="11">
        <v>4101620</v>
      </c>
      <c r="C48" s="10" t="s">
        <v>117</v>
      </c>
      <c r="D48" s="10">
        <v>146</v>
      </c>
      <c r="E48" s="10" t="s">
        <v>294</v>
      </c>
      <c r="F48" s="10">
        <v>624</v>
      </c>
      <c r="G48" s="10">
        <v>269</v>
      </c>
      <c r="H48" s="12">
        <v>0.43108974358974361</v>
      </c>
      <c r="I48" s="13">
        <v>4</v>
      </c>
      <c r="J48" s="13">
        <v>1</v>
      </c>
      <c r="K48" s="4" t="s">
        <v>263</v>
      </c>
      <c r="L48" s="4" t="s">
        <v>263</v>
      </c>
      <c r="M48" s="4" t="str">
        <f t="shared" si="0"/>
        <v/>
      </c>
    </row>
    <row r="49" spans="1:13" x14ac:dyDescent="0.25">
      <c r="A49" s="10">
        <v>1935</v>
      </c>
      <c r="B49" s="11">
        <v>4111100</v>
      </c>
      <c r="C49" s="10" t="s">
        <v>118</v>
      </c>
      <c r="D49" s="10">
        <v>152</v>
      </c>
      <c r="E49" s="10" t="s">
        <v>295</v>
      </c>
      <c r="F49" s="10">
        <v>649</v>
      </c>
      <c r="G49" s="10">
        <v>432</v>
      </c>
      <c r="H49" s="12">
        <v>0.66563944530046226</v>
      </c>
      <c r="I49" s="13">
        <v>4</v>
      </c>
      <c r="J49" s="13">
        <v>1</v>
      </c>
      <c r="K49" s="4" t="s">
        <v>263</v>
      </c>
      <c r="L49" s="4" t="s">
        <v>263</v>
      </c>
      <c r="M49" s="4" t="str">
        <f t="shared" si="0"/>
        <v/>
      </c>
    </row>
    <row r="50" spans="1:13" x14ac:dyDescent="0.25">
      <c r="A50" s="10">
        <v>1944</v>
      </c>
      <c r="B50" s="11">
        <v>4110980</v>
      </c>
      <c r="C50" s="10" t="s">
        <v>122</v>
      </c>
      <c r="D50" s="10">
        <v>158</v>
      </c>
      <c r="E50" s="10" t="s">
        <v>526</v>
      </c>
      <c r="F50" s="10">
        <v>347</v>
      </c>
      <c r="G50" s="10">
        <v>131</v>
      </c>
      <c r="H50" s="12">
        <v>0.37752161383285304</v>
      </c>
      <c r="I50" s="13">
        <v>8</v>
      </c>
      <c r="J50" s="13">
        <v>2</v>
      </c>
      <c r="K50" s="4" t="s">
        <v>263</v>
      </c>
      <c r="L50" s="4" t="s">
        <v>263</v>
      </c>
      <c r="M50" s="4" t="str">
        <f t="shared" si="0"/>
        <v/>
      </c>
    </row>
    <row r="51" spans="1:13" x14ac:dyDescent="0.25">
      <c r="A51" s="10">
        <v>1944</v>
      </c>
      <c r="B51" s="11">
        <v>4110980</v>
      </c>
      <c r="C51" s="10" t="s">
        <v>122</v>
      </c>
      <c r="D51" s="10">
        <v>160</v>
      </c>
      <c r="E51" s="10" t="s">
        <v>527</v>
      </c>
      <c r="F51" s="10">
        <v>154</v>
      </c>
      <c r="G51" s="10">
        <v>55</v>
      </c>
      <c r="H51" s="12">
        <v>0.35714285714285715</v>
      </c>
      <c r="I51" s="13">
        <v>8</v>
      </c>
      <c r="J51" s="13">
        <v>2</v>
      </c>
      <c r="K51" s="4" t="s">
        <v>263</v>
      </c>
      <c r="L51" s="4" t="s">
        <v>263</v>
      </c>
      <c r="M51" s="4" t="str">
        <f t="shared" si="0"/>
        <v/>
      </c>
    </row>
    <row r="52" spans="1:13" x14ac:dyDescent="0.25">
      <c r="A52" s="10">
        <v>1948</v>
      </c>
      <c r="B52" s="11">
        <v>4111720</v>
      </c>
      <c r="C52" s="10" t="s">
        <v>126</v>
      </c>
      <c r="D52" s="10">
        <v>3569</v>
      </c>
      <c r="E52" s="10" t="s">
        <v>296</v>
      </c>
      <c r="F52" s="10">
        <v>389</v>
      </c>
      <c r="G52" s="10">
        <v>225</v>
      </c>
      <c r="H52" s="12">
        <v>0.57840616966580982</v>
      </c>
      <c r="I52" s="13">
        <v>8</v>
      </c>
      <c r="J52" s="13">
        <v>2</v>
      </c>
      <c r="K52" s="4" t="s">
        <v>263</v>
      </c>
      <c r="L52" s="4" t="s">
        <v>263</v>
      </c>
      <c r="M52" s="4" t="str">
        <f t="shared" si="0"/>
        <v/>
      </c>
    </row>
    <row r="53" spans="1:13" x14ac:dyDescent="0.25">
      <c r="A53" s="10">
        <v>1948</v>
      </c>
      <c r="B53" s="11">
        <v>4111720</v>
      </c>
      <c r="C53" s="10" t="s">
        <v>126</v>
      </c>
      <c r="D53" s="10">
        <v>2716</v>
      </c>
      <c r="E53" s="10" t="s">
        <v>297</v>
      </c>
      <c r="F53" s="10">
        <v>88</v>
      </c>
      <c r="G53" s="10">
        <v>48</v>
      </c>
      <c r="H53" s="12">
        <v>0.54545454545454541</v>
      </c>
      <c r="I53" s="13">
        <v>8</v>
      </c>
      <c r="J53" s="13">
        <v>2</v>
      </c>
      <c r="K53" s="4" t="s">
        <v>263</v>
      </c>
      <c r="L53" s="4" t="s">
        <v>263</v>
      </c>
      <c r="M53" s="4" t="str">
        <f t="shared" si="0"/>
        <v/>
      </c>
    </row>
    <row r="54" spans="1:13" x14ac:dyDescent="0.25">
      <c r="A54" s="10">
        <v>1964</v>
      </c>
      <c r="B54" s="11">
        <v>4103390</v>
      </c>
      <c r="C54" s="10" t="s">
        <v>81</v>
      </c>
      <c r="D54" s="10">
        <v>191</v>
      </c>
      <c r="E54" s="10" t="s">
        <v>470</v>
      </c>
      <c r="F54" s="10">
        <v>372</v>
      </c>
      <c r="G54" s="10">
        <v>229</v>
      </c>
      <c r="H54" s="12">
        <v>0.61559139784946237</v>
      </c>
      <c r="I54" s="13">
        <v>5</v>
      </c>
      <c r="J54" s="13">
        <v>2</v>
      </c>
      <c r="K54" s="4" t="s">
        <v>263</v>
      </c>
      <c r="L54" s="4" t="s">
        <v>263</v>
      </c>
      <c r="M54" s="4" t="str">
        <f t="shared" si="0"/>
        <v/>
      </c>
    </row>
    <row r="55" spans="1:13" x14ac:dyDescent="0.25">
      <c r="A55" s="10">
        <v>1964</v>
      </c>
      <c r="B55" s="11">
        <v>4103390</v>
      </c>
      <c r="C55" s="10" t="s">
        <v>81</v>
      </c>
      <c r="D55" s="10">
        <v>5498</v>
      </c>
      <c r="E55" s="10" t="s">
        <v>471</v>
      </c>
      <c r="F55" s="10">
        <v>89</v>
      </c>
      <c r="G55" s="10">
        <v>47</v>
      </c>
      <c r="H55" s="12">
        <v>0.5280898876404494</v>
      </c>
      <c r="I55" s="13">
        <v>5</v>
      </c>
      <c r="J55" s="13">
        <v>2</v>
      </c>
      <c r="K55" s="4" t="s">
        <v>263</v>
      </c>
      <c r="L55" s="4" t="s">
        <v>263</v>
      </c>
      <c r="M55" s="4" t="str">
        <f t="shared" si="0"/>
        <v/>
      </c>
    </row>
    <row r="56" spans="1:13" x14ac:dyDescent="0.25">
      <c r="A56" s="10">
        <v>1965</v>
      </c>
      <c r="B56" s="11">
        <v>4103660</v>
      </c>
      <c r="C56" s="10" t="s">
        <v>46</v>
      </c>
      <c r="D56" s="10">
        <v>199</v>
      </c>
      <c r="E56" s="10" t="s">
        <v>299</v>
      </c>
      <c r="F56" s="10">
        <v>298</v>
      </c>
      <c r="G56" s="10">
        <v>174</v>
      </c>
      <c r="H56" s="12">
        <v>0.58389261744966447</v>
      </c>
      <c r="I56" s="13">
        <v>9</v>
      </c>
      <c r="J56" s="13">
        <v>3</v>
      </c>
      <c r="K56" s="4" t="s">
        <v>263</v>
      </c>
      <c r="L56" s="4" t="s">
        <v>263</v>
      </c>
      <c r="M56" s="4" t="str">
        <f t="shared" si="0"/>
        <v/>
      </c>
    </row>
    <row r="57" spans="1:13" x14ac:dyDescent="0.25">
      <c r="A57" s="10">
        <v>1965</v>
      </c>
      <c r="B57" s="11">
        <v>4103660</v>
      </c>
      <c r="C57" s="10" t="s">
        <v>46</v>
      </c>
      <c r="D57" s="10">
        <v>196</v>
      </c>
      <c r="E57" s="10" t="s">
        <v>298</v>
      </c>
      <c r="F57" s="10">
        <v>271</v>
      </c>
      <c r="G57" s="10">
        <v>156</v>
      </c>
      <c r="H57" s="12">
        <v>0.57564575645756455</v>
      </c>
      <c r="I57" s="13">
        <v>9</v>
      </c>
      <c r="J57" s="13">
        <v>3</v>
      </c>
      <c r="K57" s="4" t="s">
        <v>263</v>
      </c>
      <c r="L57" s="4" t="s">
        <v>263</v>
      </c>
      <c r="M57" s="4" t="str">
        <f t="shared" si="0"/>
        <v/>
      </c>
    </row>
    <row r="58" spans="1:13" x14ac:dyDescent="0.25">
      <c r="A58" s="10">
        <v>1965</v>
      </c>
      <c r="B58" s="11">
        <v>4103660</v>
      </c>
      <c r="C58" s="10" t="s">
        <v>46</v>
      </c>
      <c r="D58" s="10">
        <v>3227</v>
      </c>
      <c r="E58" s="10" t="s">
        <v>472</v>
      </c>
      <c r="F58" s="10">
        <v>53</v>
      </c>
      <c r="G58" s="10">
        <v>29</v>
      </c>
      <c r="H58" s="12">
        <v>0.54716981132075471</v>
      </c>
      <c r="I58" s="13">
        <v>9</v>
      </c>
      <c r="J58" s="13">
        <v>3</v>
      </c>
      <c r="K58" s="4" t="s">
        <v>263</v>
      </c>
      <c r="L58" s="4" t="s">
        <v>263</v>
      </c>
      <c r="M58" s="4" t="str">
        <f t="shared" si="0"/>
        <v/>
      </c>
    </row>
    <row r="59" spans="1:13" x14ac:dyDescent="0.25">
      <c r="A59" s="10">
        <v>1966</v>
      </c>
      <c r="B59" s="11">
        <v>4108820</v>
      </c>
      <c r="C59" s="10" t="s">
        <v>73</v>
      </c>
      <c r="D59" s="10">
        <v>205</v>
      </c>
      <c r="E59" s="10" t="s">
        <v>300</v>
      </c>
      <c r="F59" s="10">
        <v>442</v>
      </c>
      <c r="G59" s="10">
        <v>322</v>
      </c>
      <c r="H59" s="12">
        <v>0.72850678733031671</v>
      </c>
      <c r="I59" s="13">
        <v>5</v>
      </c>
      <c r="J59" s="13">
        <v>2</v>
      </c>
      <c r="K59" s="4" t="s">
        <v>263</v>
      </c>
      <c r="L59" s="4" t="s">
        <v>263</v>
      </c>
      <c r="M59" s="4" t="str">
        <f t="shared" si="0"/>
        <v/>
      </c>
    </row>
    <row r="60" spans="1:13" x14ac:dyDescent="0.25">
      <c r="A60" s="10">
        <v>1966</v>
      </c>
      <c r="B60" s="11">
        <v>4108820</v>
      </c>
      <c r="C60" s="10" t="s">
        <v>73</v>
      </c>
      <c r="D60" s="10">
        <v>204</v>
      </c>
      <c r="E60" s="10" t="s">
        <v>301</v>
      </c>
      <c r="F60" s="10">
        <v>492</v>
      </c>
      <c r="G60" s="10">
        <v>354</v>
      </c>
      <c r="H60" s="12">
        <v>0.71951219512195119</v>
      </c>
      <c r="I60" s="13">
        <v>5</v>
      </c>
      <c r="J60" s="13">
        <v>2</v>
      </c>
      <c r="K60" s="4" t="s">
        <v>263</v>
      </c>
      <c r="L60" s="4" t="s">
        <v>263</v>
      </c>
      <c r="M60" s="4" t="str">
        <f t="shared" si="0"/>
        <v/>
      </c>
    </row>
    <row r="61" spans="1:13" x14ac:dyDescent="0.25">
      <c r="A61" s="10">
        <v>1970</v>
      </c>
      <c r="B61" s="11">
        <v>4103720</v>
      </c>
      <c r="C61" s="10" t="s">
        <v>128</v>
      </c>
      <c r="D61" s="10">
        <v>4392</v>
      </c>
      <c r="E61" s="10" t="s">
        <v>302</v>
      </c>
      <c r="F61" s="10">
        <v>81</v>
      </c>
      <c r="G61" s="10">
        <v>44</v>
      </c>
      <c r="H61" s="12">
        <v>0.54320987654320985</v>
      </c>
      <c r="I61" s="13">
        <v>9</v>
      </c>
      <c r="J61" s="13">
        <v>3</v>
      </c>
      <c r="K61" s="4" t="s">
        <v>263</v>
      </c>
      <c r="L61" s="4" t="s">
        <v>263</v>
      </c>
      <c r="M61" s="4" t="str">
        <f t="shared" si="0"/>
        <v/>
      </c>
    </row>
    <row r="62" spans="1:13" x14ac:dyDescent="0.25">
      <c r="A62" s="10">
        <v>1970</v>
      </c>
      <c r="B62" s="11">
        <v>4103720</v>
      </c>
      <c r="C62" s="10" t="s">
        <v>128</v>
      </c>
      <c r="D62" s="10">
        <v>5302</v>
      </c>
      <c r="E62" s="10" t="s">
        <v>303</v>
      </c>
      <c r="F62" s="10">
        <v>500</v>
      </c>
      <c r="G62" s="10">
        <v>254</v>
      </c>
      <c r="H62" s="12">
        <v>0.50800000000000001</v>
      </c>
      <c r="I62" s="13">
        <v>9</v>
      </c>
      <c r="J62" s="13">
        <v>3</v>
      </c>
      <c r="K62" s="4" t="s">
        <v>263</v>
      </c>
      <c r="L62" s="4" t="s">
        <v>263</v>
      </c>
      <c r="M62" s="4" t="str">
        <f t="shared" si="0"/>
        <v/>
      </c>
    </row>
    <row r="63" spans="1:13" x14ac:dyDescent="0.25">
      <c r="A63" s="10">
        <v>1970</v>
      </c>
      <c r="B63" s="11">
        <v>4103720</v>
      </c>
      <c r="C63" s="10" t="s">
        <v>128</v>
      </c>
      <c r="D63" s="10">
        <v>219</v>
      </c>
      <c r="E63" s="10" t="s">
        <v>473</v>
      </c>
      <c r="F63" s="10">
        <v>529</v>
      </c>
      <c r="G63" s="10">
        <v>255</v>
      </c>
      <c r="H63" s="12">
        <v>0.48204158790170132</v>
      </c>
      <c r="I63" s="13">
        <v>9</v>
      </c>
      <c r="J63" s="13">
        <v>3</v>
      </c>
      <c r="K63" s="4" t="s">
        <v>263</v>
      </c>
      <c r="L63" s="4" t="s">
        <v>263</v>
      </c>
      <c r="M63" s="4" t="str">
        <f t="shared" si="0"/>
        <v/>
      </c>
    </row>
    <row r="64" spans="1:13" x14ac:dyDescent="0.25">
      <c r="A64" s="10">
        <v>1974</v>
      </c>
      <c r="B64" s="11">
        <v>4102310</v>
      </c>
      <c r="C64" s="10" t="s">
        <v>57</v>
      </c>
      <c r="D64" s="10">
        <v>235</v>
      </c>
      <c r="E64" s="10" t="s">
        <v>474</v>
      </c>
      <c r="F64" s="10">
        <v>343</v>
      </c>
      <c r="G64" s="10">
        <v>127</v>
      </c>
      <c r="H64" s="12">
        <v>0.37026239067055394</v>
      </c>
      <c r="I64" s="13">
        <v>3</v>
      </c>
      <c r="J64" s="13">
        <v>1</v>
      </c>
      <c r="K64" s="4" t="s">
        <v>263</v>
      </c>
      <c r="L64" s="4" t="s">
        <v>263</v>
      </c>
      <c r="M64" s="4" t="str">
        <f t="shared" si="0"/>
        <v/>
      </c>
    </row>
    <row r="65" spans="1:13" x14ac:dyDescent="0.25">
      <c r="A65" s="10">
        <v>1976</v>
      </c>
      <c r="B65" s="11">
        <v>4101980</v>
      </c>
      <c r="C65" s="10" t="s">
        <v>130</v>
      </c>
      <c r="D65" s="10">
        <v>4793</v>
      </c>
      <c r="E65" s="10" t="s">
        <v>305</v>
      </c>
      <c r="F65" s="10">
        <v>238</v>
      </c>
      <c r="G65" s="10">
        <v>173</v>
      </c>
      <c r="H65" s="12">
        <v>0.72689075630252098</v>
      </c>
      <c r="I65" s="13">
        <v>35</v>
      </c>
      <c r="J65" s="13">
        <v>9</v>
      </c>
      <c r="K65" s="4" t="s">
        <v>263</v>
      </c>
      <c r="L65" s="4" t="s">
        <v>263</v>
      </c>
      <c r="M65" s="4" t="str">
        <f t="shared" si="0"/>
        <v/>
      </c>
    </row>
    <row r="66" spans="1:13" x14ac:dyDescent="0.25">
      <c r="A66" s="10">
        <v>1976</v>
      </c>
      <c r="B66" s="11">
        <v>4101980</v>
      </c>
      <c r="C66" s="10" t="s">
        <v>130</v>
      </c>
      <c r="D66" s="10">
        <v>245</v>
      </c>
      <c r="E66" s="10" t="s">
        <v>307</v>
      </c>
      <c r="F66" s="10">
        <v>350</v>
      </c>
      <c r="G66" s="10">
        <v>242</v>
      </c>
      <c r="H66" s="12">
        <v>0.69142857142857139</v>
      </c>
      <c r="I66" s="13">
        <v>35</v>
      </c>
      <c r="J66" s="13">
        <v>9</v>
      </c>
      <c r="K66" s="4" t="s">
        <v>263</v>
      </c>
      <c r="L66" s="4" t="s">
        <v>263</v>
      </c>
      <c r="M66" s="4" t="str">
        <f t="shared" si="0"/>
        <v/>
      </c>
    </row>
    <row r="67" spans="1:13" x14ac:dyDescent="0.25">
      <c r="A67" s="10">
        <v>1976</v>
      </c>
      <c r="B67" s="11">
        <v>4101980</v>
      </c>
      <c r="C67" s="10" t="s">
        <v>130</v>
      </c>
      <c r="D67" s="10">
        <v>4129</v>
      </c>
      <c r="E67" s="10" t="s">
        <v>309</v>
      </c>
      <c r="F67" s="10">
        <v>171</v>
      </c>
      <c r="G67" s="10">
        <v>118</v>
      </c>
      <c r="H67" s="12">
        <v>0.6900584795321637</v>
      </c>
      <c r="I67" s="13">
        <v>35</v>
      </c>
      <c r="J67" s="13">
        <v>9</v>
      </c>
      <c r="K67" s="4" t="s">
        <v>263</v>
      </c>
      <c r="L67" s="4" t="s">
        <v>263</v>
      </c>
      <c r="M67" s="4" t="str">
        <f t="shared" si="0"/>
        <v/>
      </c>
    </row>
    <row r="68" spans="1:13" x14ac:dyDescent="0.25">
      <c r="A68" s="10">
        <v>1976</v>
      </c>
      <c r="B68" s="11">
        <v>4101980</v>
      </c>
      <c r="C68" s="10" t="s">
        <v>130</v>
      </c>
      <c r="D68" s="10">
        <v>246</v>
      </c>
      <c r="E68" s="10" t="s">
        <v>310</v>
      </c>
      <c r="F68" s="10">
        <v>416</v>
      </c>
      <c r="G68" s="10">
        <v>213</v>
      </c>
      <c r="H68" s="12">
        <v>0.51201923076923073</v>
      </c>
      <c r="I68" s="13">
        <v>35</v>
      </c>
      <c r="J68" s="13">
        <v>9</v>
      </c>
      <c r="K68" s="4" t="s">
        <v>263</v>
      </c>
      <c r="L68" s="4" t="s">
        <v>263</v>
      </c>
      <c r="M68" s="4" t="str">
        <f t="shared" si="0"/>
        <v/>
      </c>
    </row>
    <row r="69" spans="1:13" x14ac:dyDescent="0.25">
      <c r="A69" s="10">
        <v>1976</v>
      </c>
      <c r="B69" s="11">
        <v>4101980</v>
      </c>
      <c r="C69" s="10" t="s">
        <v>130</v>
      </c>
      <c r="D69" s="10">
        <v>241</v>
      </c>
      <c r="E69" s="10" t="s">
        <v>308</v>
      </c>
      <c r="F69" s="10">
        <v>544</v>
      </c>
      <c r="G69" s="10">
        <v>259</v>
      </c>
      <c r="H69" s="12">
        <v>0.47610294117647056</v>
      </c>
      <c r="I69" s="13">
        <v>35</v>
      </c>
      <c r="J69" s="13">
        <v>9</v>
      </c>
      <c r="K69" s="4" t="s">
        <v>263</v>
      </c>
      <c r="L69" s="4" t="s">
        <v>263</v>
      </c>
      <c r="M69" s="4" t="str">
        <f t="shared" si="0"/>
        <v/>
      </c>
    </row>
    <row r="70" spans="1:13" x14ac:dyDescent="0.25">
      <c r="A70" s="10">
        <v>1976</v>
      </c>
      <c r="B70" s="11">
        <v>4101980</v>
      </c>
      <c r="C70" s="10" t="s">
        <v>130</v>
      </c>
      <c r="D70" s="10">
        <v>1310</v>
      </c>
      <c r="E70" s="10" t="s">
        <v>304</v>
      </c>
      <c r="F70" s="10">
        <v>284</v>
      </c>
      <c r="G70" s="10">
        <v>109</v>
      </c>
      <c r="H70" s="12">
        <v>0.38380281690140844</v>
      </c>
      <c r="I70" s="13">
        <v>35</v>
      </c>
      <c r="J70" s="13">
        <v>9</v>
      </c>
      <c r="K70" s="4" t="s">
        <v>263</v>
      </c>
      <c r="L70" s="4" t="s">
        <v>263</v>
      </c>
      <c r="M70" s="4" t="str">
        <f t="shared" si="0"/>
        <v/>
      </c>
    </row>
    <row r="71" spans="1:13" x14ac:dyDescent="0.25">
      <c r="A71" s="10">
        <v>1976</v>
      </c>
      <c r="B71" s="11">
        <v>4101980</v>
      </c>
      <c r="C71" s="10" t="s">
        <v>130</v>
      </c>
      <c r="D71" s="10">
        <v>1266</v>
      </c>
      <c r="E71" s="10" t="s">
        <v>475</v>
      </c>
      <c r="F71" s="10">
        <v>419</v>
      </c>
      <c r="G71" s="10">
        <v>152</v>
      </c>
      <c r="H71" s="12">
        <v>0.36276849642004771</v>
      </c>
      <c r="I71" s="13">
        <v>35</v>
      </c>
      <c r="J71" s="13">
        <v>9</v>
      </c>
      <c r="K71" s="4" t="s">
        <v>263</v>
      </c>
      <c r="L71" s="4" t="s">
        <v>263</v>
      </c>
      <c r="M71" s="4" t="str">
        <f t="shared" si="0"/>
        <v/>
      </c>
    </row>
    <row r="72" spans="1:13" ht="30" x14ac:dyDescent="0.25">
      <c r="A72" s="10">
        <v>1976</v>
      </c>
      <c r="B72" s="11">
        <v>4101980</v>
      </c>
      <c r="C72" s="10" t="s">
        <v>130</v>
      </c>
      <c r="D72" s="10">
        <v>3221</v>
      </c>
      <c r="E72" s="10" t="s">
        <v>476</v>
      </c>
      <c r="F72" s="10">
        <v>229</v>
      </c>
      <c r="G72" s="10">
        <v>78</v>
      </c>
      <c r="H72" s="12">
        <v>0.34061135371179041</v>
      </c>
      <c r="I72" s="13">
        <v>35</v>
      </c>
      <c r="J72" s="13">
        <v>9</v>
      </c>
      <c r="K72" s="4" t="s">
        <v>263</v>
      </c>
      <c r="L72" s="4" t="s">
        <v>263</v>
      </c>
      <c r="M72" s="4" t="str">
        <f t="shared" si="0"/>
        <v/>
      </c>
    </row>
    <row r="73" spans="1:13" x14ac:dyDescent="0.25">
      <c r="A73" s="10">
        <v>1976</v>
      </c>
      <c r="B73" s="11">
        <v>4101980</v>
      </c>
      <c r="C73" s="10" t="s">
        <v>130</v>
      </c>
      <c r="D73" s="10">
        <v>253</v>
      </c>
      <c r="E73" s="10" t="s">
        <v>306</v>
      </c>
      <c r="F73" s="10">
        <v>399</v>
      </c>
      <c r="G73" s="10">
        <v>134</v>
      </c>
      <c r="H73" s="12">
        <v>0.33583959899749372</v>
      </c>
      <c r="I73" s="13">
        <v>35</v>
      </c>
      <c r="J73" s="13">
        <v>9</v>
      </c>
      <c r="K73" s="4" t="s">
        <v>263</v>
      </c>
      <c r="L73" s="4" t="s">
        <v>263</v>
      </c>
      <c r="M73" s="4" t="str">
        <f t="shared" si="0"/>
        <v/>
      </c>
    </row>
    <row r="74" spans="1:13" x14ac:dyDescent="0.25">
      <c r="A74" s="10">
        <v>1977</v>
      </c>
      <c r="B74" s="11">
        <v>4110350</v>
      </c>
      <c r="C74" s="10" t="s">
        <v>131</v>
      </c>
      <c r="D74" s="10">
        <v>259</v>
      </c>
      <c r="E74" s="10" t="s">
        <v>311</v>
      </c>
      <c r="F74" s="10">
        <v>341</v>
      </c>
      <c r="G74" s="10">
        <v>285</v>
      </c>
      <c r="H74" s="12">
        <v>0.83577712609970678</v>
      </c>
      <c r="I74" s="13">
        <v>13</v>
      </c>
      <c r="J74" s="13">
        <v>4</v>
      </c>
      <c r="K74" s="4" t="s">
        <v>263</v>
      </c>
      <c r="L74" s="4" t="s">
        <v>263</v>
      </c>
      <c r="M74" s="4" t="str">
        <f t="shared" ref="M74:M137" si="1">IF(ISNA(VLOOKUP($A74,EXCEPT,9,FALSE)),0,VLOOKUP($A74,EXCEPT,9,FALSE))</f>
        <v/>
      </c>
    </row>
    <row r="75" spans="1:13" x14ac:dyDescent="0.25">
      <c r="A75" s="10">
        <v>1977</v>
      </c>
      <c r="B75" s="11">
        <v>4110350</v>
      </c>
      <c r="C75" s="10" t="s">
        <v>131</v>
      </c>
      <c r="D75" s="10">
        <v>1325</v>
      </c>
      <c r="E75" s="10" t="s">
        <v>312</v>
      </c>
      <c r="F75" s="10">
        <v>370</v>
      </c>
      <c r="G75" s="10">
        <v>274</v>
      </c>
      <c r="H75" s="12">
        <v>0.74054054054054053</v>
      </c>
      <c r="I75" s="13">
        <v>13</v>
      </c>
      <c r="J75" s="13">
        <v>4</v>
      </c>
      <c r="K75" s="4" t="s">
        <v>263</v>
      </c>
      <c r="L75" s="4" t="s">
        <v>263</v>
      </c>
      <c r="M75" s="4" t="str">
        <f t="shared" si="1"/>
        <v/>
      </c>
    </row>
    <row r="76" spans="1:13" x14ac:dyDescent="0.25">
      <c r="A76" s="10">
        <v>1977</v>
      </c>
      <c r="B76" s="11">
        <v>4110350</v>
      </c>
      <c r="C76" s="10" t="s">
        <v>131</v>
      </c>
      <c r="D76" s="10">
        <v>5500</v>
      </c>
      <c r="E76" s="10" t="s">
        <v>313</v>
      </c>
      <c r="F76" s="10">
        <v>335</v>
      </c>
      <c r="G76" s="10">
        <v>178</v>
      </c>
      <c r="H76" s="12">
        <v>0.5313432835820896</v>
      </c>
      <c r="I76" s="13">
        <v>13</v>
      </c>
      <c r="J76" s="13">
        <v>4</v>
      </c>
      <c r="K76" s="4" t="s">
        <v>263</v>
      </c>
      <c r="L76" s="4" t="s">
        <v>263</v>
      </c>
      <c r="M76" s="4" t="str">
        <f t="shared" si="1"/>
        <v/>
      </c>
    </row>
    <row r="77" spans="1:13" x14ac:dyDescent="0.25">
      <c r="A77" s="10">
        <v>1977</v>
      </c>
      <c r="B77" s="11">
        <v>4110350</v>
      </c>
      <c r="C77" s="10" t="s">
        <v>131</v>
      </c>
      <c r="D77" s="10">
        <v>258</v>
      </c>
      <c r="E77" s="10" t="s">
        <v>477</v>
      </c>
      <c r="F77" s="10">
        <v>330</v>
      </c>
      <c r="G77" s="10">
        <v>170</v>
      </c>
      <c r="H77" s="12">
        <v>0.51515151515151514</v>
      </c>
      <c r="I77" s="13">
        <v>13</v>
      </c>
      <c r="J77" s="13">
        <v>4</v>
      </c>
      <c r="K77" s="4" t="s">
        <v>263</v>
      </c>
      <c r="L77" s="4" t="s">
        <v>263</v>
      </c>
      <c r="M77" s="4" t="str">
        <f t="shared" si="1"/>
        <v/>
      </c>
    </row>
    <row r="78" spans="1:13" x14ac:dyDescent="0.25">
      <c r="A78" s="10">
        <v>1978</v>
      </c>
      <c r="B78" s="11">
        <v>4111490</v>
      </c>
      <c r="C78" s="10" t="s">
        <v>132</v>
      </c>
      <c r="D78" s="10">
        <v>1293</v>
      </c>
      <c r="E78" s="10" t="s">
        <v>478</v>
      </c>
      <c r="F78" s="10">
        <v>354</v>
      </c>
      <c r="G78" s="10">
        <v>117</v>
      </c>
      <c r="H78" s="12">
        <v>0.33050847457627119</v>
      </c>
      <c r="I78" s="13">
        <v>3</v>
      </c>
      <c r="J78" s="13">
        <v>1</v>
      </c>
      <c r="K78" s="4" t="s">
        <v>263</v>
      </c>
      <c r="L78" s="4" t="s">
        <v>263</v>
      </c>
      <c r="M78" s="4" t="str">
        <f t="shared" si="1"/>
        <v/>
      </c>
    </row>
    <row r="79" spans="1:13" x14ac:dyDescent="0.25">
      <c r="A79" s="10">
        <v>1991</v>
      </c>
      <c r="B79" s="11">
        <v>4110710</v>
      </c>
      <c r="C79" s="10" t="s">
        <v>133</v>
      </c>
      <c r="D79" s="10">
        <v>270</v>
      </c>
      <c r="E79" s="10" t="s">
        <v>314</v>
      </c>
      <c r="F79" s="10">
        <v>227</v>
      </c>
      <c r="G79" s="10">
        <v>165</v>
      </c>
      <c r="H79" s="12">
        <v>0.72687224669603523</v>
      </c>
      <c r="I79" s="13">
        <v>14</v>
      </c>
      <c r="J79" s="13">
        <v>4</v>
      </c>
      <c r="K79" s="4" t="s">
        <v>263</v>
      </c>
      <c r="L79" s="4" t="s">
        <v>263</v>
      </c>
      <c r="M79" s="4" t="str">
        <f t="shared" si="1"/>
        <v/>
      </c>
    </row>
    <row r="80" spans="1:13" x14ac:dyDescent="0.25">
      <c r="A80" s="10">
        <v>1991</v>
      </c>
      <c r="B80" s="11">
        <v>4110710</v>
      </c>
      <c r="C80" s="10" t="s">
        <v>133</v>
      </c>
      <c r="D80" s="10">
        <v>276</v>
      </c>
      <c r="E80" s="10" t="s">
        <v>315</v>
      </c>
      <c r="F80" s="10">
        <v>220</v>
      </c>
      <c r="G80" s="10">
        <v>155</v>
      </c>
      <c r="H80" s="12">
        <v>0.70454545454545459</v>
      </c>
      <c r="I80" s="13">
        <v>14</v>
      </c>
      <c r="J80" s="13">
        <v>4</v>
      </c>
      <c r="K80" s="4" t="s">
        <v>263</v>
      </c>
      <c r="L80" s="4" t="s">
        <v>263</v>
      </c>
      <c r="M80" s="4" t="str">
        <f t="shared" si="1"/>
        <v/>
      </c>
    </row>
    <row r="81" spans="1:13" x14ac:dyDescent="0.25">
      <c r="A81" s="10">
        <v>1991</v>
      </c>
      <c r="B81" s="11">
        <v>4110710</v>
      </c>
      <c r="C81" s="10" t="s">
        <v>133</v>
      </c>
      <c r="D81" s="10">
        <v>277</v>
      </c>
      <c r="E81" s="10" t="s">
        <v>317</v>
      </c>
      <c r="F81" s="10">
        <v>399</v>
      </c>
      <c r="G81" s="10">
        <v>261</v>
      </c>
      <c r="H81" s="12">
        <v>0.65413533834586468</v>
      </c>
      <c r="I81" s="13">
        <v>14</v>
      </c>
      <c r="J81" s="13">
        <v>4</v>
      </c>
      <c r="K81" s="4" t="s">
        <v>263</v>
      </c>
      <c r="L81" s="4" t="s">
        <v>263</v>
      </c>
      <c r="M81" s="4" t="str">
        <f t="shared" si="1"/>
        <v/>
      </c>
    </row>
    <row r="82" spans="1:13" x14ac:dyDescent="0.25">
      <c r="A82" s="10">
        <v>1991</v>
      </c>
      <c r="B82" s="11">
        <v>4110710</v>
      </c>
      <c r="C82" s="10" t="s">
        <v>133</v>
      </c>
      <c r="D82" s="10">
        <v>269</v>
      </c>
      <c r="E82" s="10" t="s">
        <v>316</v>
      </c>
      <c r="F82" s="10">
        <v>416</v>
      </c>
      <c r="G82" s="10">
        <v>271</v>
      </c>
      <c r="H82" s="12">
        <v>0.65144230769230771</v>
      </c>
      <c r="I82" s="13">
        <v>14</v>
      </c>
      <c r="J82" s="13">
        <v>4</v>
      </c>
      <c r="K82" s="4" t="s">
        <v>263</v>
      </c>
      <c r="L82" s="4" t="s">
        <v>263</v>
      </c>
      <c r="M82" s="4" t="str">
        <f t="shared" si="1"/>
        <v/>
      </c>
    </row>
    <row r="83" spans="1:13" x14ac:dyDescent="0.25">
      <c r="A83" s="10">
        <v>1994</v>
      </c>
      <c r="B83" s="11">
        <v>4111610</v>
      </c>
      <c r="C83" s="10" t="s">
        <v>87</v>
      </c>
      <c r="D83" s="10">
        <v>291</v>
      </c>
      <c r="E83" s="10" t="s">
        <v>479</v>
      </c>
      <c r="F83" s="10">
        <v>288</v>
      </c>
      <c r="G83" s="10">
        <v>201</v>
      </c>
      <c r="H83" s="12">
        <v>0.69791666666666663</v>
      </c>
      <c r="I83" s="13">
        <v>6</v>
      </c>
      <c r="J83" s="13">
        <v>2</v>
      </c>
      <c r="K83" s="4" t="s">
        <v>263</v>
      </c>
      <c r="L83" s="4" t="s">
        <v>263</v>
      </c>
      <c r="M83" s="4" t="str">
        <f t="shared" si="1"/>
        <v/>
      </c>
    </row>
    <row r="84" spans="1:13" x14ac:dyDescent="0.25">
      <c r="A84" s="10">
        <v>1994</v>
      </c>
      <c r="B84" s="11">
        <v>4111610</v>
      </c>
      <c r="C84" s="10" t="s">
        <v>87</v>
      </c>
      <c r="D84" s="10">
        <v>289</v>
      </c>
      <c r="E84" s="10" t="s">
        <v>318</v>
      </c>
      <c r="F84" s="10">
        <v>124</v>
      </c>
      <c r="G84" s="10">
        <v>86</v>
      </c>
      <c r="H84" s="12">
        <v>0.69354838709677424</v>
      </c>
      <c r="I84" s="13">
        <v>6</v>
      </c>
      <c r="J84" s="13">
        <v>2</v>
      </c>
      <c r="K84" s="4" t="s">
        <v>263</v>
      </c>
      <c r="L84" s="4" t="s">
        <v>263</v>
      </c>
      <c r="M84" s="4" t="str">
        <f t="shared" si="1"/>
        <v/>
      </c>
    </row>
    <row r="85" spans="1:13" x14ac:dyDescent="0.25">
      <c r="A85" s="10">
        <v>2002</v>
      </c>
      <c r="B85" s="11">
        <v>4113490</v>
      </c>
      <c r="C85" s="10" t="s">
        <v>69</v>
      </c>
      <c r="D85" s="10">
        <v>311</v>
      </c>
      <c r="E85" s="10" t="s">
        <v>319</v>
      </c>
      <c r="F85" s="10">
        <v>237</v>
      </c>
      <c r="G85" s="10">
        <v>195</v>
      </c>
      <c r="H85" s="12">
        <v>0.82278481012658233</v>
      </c>
      <c r="I85" s="13">
        <v>6</v>
      </c>
      <c r="J85" s="13">
        <v>2</v>
      </c>
      <c r="K85" s="4" t="s">
        <v>263</v>
      </c>
      <c r="L85" s="4" t="s">
        <v>263</v>
      </c>
      <c r="M85" s="4" t="str">
        <f t="shared" si="1"/>
        <v/>
      </c>
    </row>
    <row r="86" spans="1:13" x14ac:dyDescent="0.25">
      <c r="A86" s="10">
        <v>2002</v>
      </c>
      <c r="B86" s="11">
        <v>4113490</v>
      </c>
      <c r="C86" s="10" t="s">
        <v>69</v>
      </c>
      <c r="D86" s="10">
        <v>3624</v>
      </c>
      <c r="E86" s="10" t="s">
        <v>320</v>
      </c>
      <c r="F86" s="10">
        <v>300</v>
      </c>
      <c r="G86" s="10">
        <v>232</v>
      </c>
      <c r="H86" s="12">
        <v>0.77333333333333332</v>
      </c>
      <c r="I86" s="13">
        <v>6</v>
      </c>
      <c r="J86" s="13">
        <v>2</v>
      </c>
      <c r="K86" s="4" t="s">
        <v>263</v>
      </c>
      <c r="L86" s="4" t="s">
        <v>263</v>
      </c>
      <c r="M86" s="4" t="str">
        <f t="shared" si="1"/>
        <v/>
      </c>
    </row>
    <row r="87" spans="1:13" x14ac:dyDescent="0.25">
      <c r="A87" s="10">
        <v>2003</v>
      </c>
      <c r="B87" s="11">
        <v>4111940</v>
      </c>
      <c r="C87" s="10" t="s">
        <v>136</v>
      </c>
      <c r="D87" s="10">
        <v>5357</v>
      </c>
      <c r="E87" s="10" t="s">
        <v>528</v>
      </c>
      <c r="F87" s="10">
        <v>94</v>
      </c>
      <c r="G87" s="10">
        <v>53</v>
      </c>
      <c r="H87" s="12">
        <v>0.56382978723404253</v>
      </c>
      <c r="I87" s="13">
        <v>5</v>
      </c>
      <c r="J87" s="13">
        <v>2</v>
      </c>
      <c r="K87" s="4" t="s">
        <v>263</v>
      </c>
      <c r="L87" s="4" t="s">
        <v>263</v>
      </c>
      <c r="M87" s="4" t="str">
        <f t="shared" si="1"/>
        <v>X</v>
      </c>
    </row>
    <row r="88" spans="1:13" x14ac:dyDescent="0.25">
      <c r="A88" s="10">
        <v>2003</v>
      </c>
      <c r="B88" s="11">
        <v>4111940</v>
      </c>
      <c r="C88" s="10" t="s">
        <v>136</v>
      </c>
      <c r="D88" s="10">
        <v>320</v>
      </c>
      <c r="E88" s="10" t="s">
        <v>321</v>
      </c>
      <c r="F88" s="10">
        <v>323</v>
      </c>
      <c r="G88" s="10">
        <v>159</v>
      </c>
      <c r="H88" s="12">
        <v>0.49226006191950467</v>
      </c>
      <c r="I88" s="13">
        <v>5</v>
      </c>
      <c r="J88" s="13">
        <v>2</v>
      </c>
      <c r="K88" s="4" t="s">
        <v>263</v>
      </c>
      <c r="L88" s="4" t="s">
        <v>263</v>
      </c>
      <c r="M88" s="4" t="str">
        <f t="shared" si="1"/>
        <v>X</v>
      </c>
    </row>
    <row r="89" spans="1:13" x14ac:dyDescent="0.25">
      <c r="A89" s="10">
        <v>2009</v>
      </c>
      <c r="B89" s="11">
        <v>4110110</v>
      </c>
      <c r="C89" s="10" t="s">
        <v>33</v>
      </c>
      <c r="D89" s="10">
        <v>3349</v>
      </c>
      <c r="E89" s="10" t="s">
        <v>480</v>
      </c>
      <c r="F89" s="10">
        <v>265</v>
      </c>
      <c r="G89" s="10">
        <v>184</v>
      </c>
      <c r="H89" s="12">
        <v>0.69433962264150939</v>
      </c>
      <c r="I89" s="13">
        <v>2</v>
      </c>
      <c r="J89" s="13">
        <v>1</v>
      </c>
      <c r="K89" s="4" t="s">
        <v>263</v>
      </c>
      <c r="L89" s="4" t="s">
        <v>263</v>
      </c>
      <c r="M89" s="4" t="str">
        <f t="shared" si="1"/>
        <v>X</v>
      </c>
    </row>
    <row r="90" spans="1:13" x14ac:dyDescent="0.25">
      <c r="A90" s="15">
        <v>2024</v>
      </c>
      <c r="B90" s="11">
        <v>4106510</v>
      </c>
      <c r="C90" s="10" t="s">
        <v>144</v>
      </c>
      <c r="D90" s="10">
        <v>3372</v>
      </c>
      <c r="E90" s="10" t="s">
        <v>322</v>
      </c>
      <c r="F90" s="10">
        <v>84</v>
      </c>
      <c r="G90" s="10">
        <v>68</v>
      </c>
      <c r="H90" s="12">
        <v>0.80952380952380953</v>
      </c>
      <c r="I90" s="13">
        <v>8</v>
      </c>
      <c r="J90" s="13">
        <v>2</v>
      </c>
      <c r="K90" s="4" t="s">
        <v>263</v>
      </c>
      <c r="L90" s="4" t="s">
        <v>263</v>
      </c>
      <c r="M90" s="4" t="str">
        <f t="shared" si="1"/>
        <v/>
      </c>
    </row>
    <row r="91" spans="1:13" x14ac:dyDescent="0.25">
      <c r="A91" s="10">
        <v>2024</v>
      </c>
      <c r="B91" s="11">
        <v>4106510</v>
      </c>
      <c r="C91" s="10" t="s">
        <v>144</v>
      </c>
      <c r="D91" s="10">
        <v>363</v>
      </c>
      <c r="E91" s="10" t="s">
        <v>323</v>
      </c>
      <c r="F91" s="10">
        <v>399</v>
      </c>
      <c r="G91" s="10">
        <v>320</v>
      </c>
      <c r="H91" s="12">
        <v>0.80200501253132828</v>
      </c>
      <c r="I91" s="13">
        <v>8</v>
      </c>
      <c r="J91" s="13">
        <v>2</v>
      </c>
      <c r="K91" s="4" t="s">
        <v>263</v>
      </c>
      <c r="L91" s="4" t="s">
        <v>263</v>
      </c>
      <c r="M91" s="4" t="str">
        <f t="shared" si="1"/>
        <v/>
      </c>
    </row>
    <row r="92" spans="1:13" x14ac:dyDescent="0.25">
      <c r="A92" s="10">
        <v>2039</v>
      </c>
      <c r="B92" s="11">
        <v>4109630</v>
      </c>
      <c r="C92" s="10" t="s">
        <v>145</v>
      </c>
      <c r="D92" s="10">
        <v>371</v>
      </c>
      <c r="E92" s="10" t="s">
        <v>324</v>
      </c>
      <c r="F92" s="10">
        <v>309</v>
      </c>
      <c r="G92" s="10">
        <v>207</v>
      </c>
      <c r="H92" s="12">
        <v>0.66990291262135926</v>
      </c>
      <c r="I92" s="13">
        <v>7</v>
      </c>
      <c r="J92" s="13">
        <v>2</v>
      </c>
      <c r="K92" s="4" t="s">
        <v>263</v>
      </c>
      <c r="L92" s="4" t="s">
        <v>263</v>
      </c>
      <c r="M92" s="4" t="str">
        <f t="shared" si="1"/>
        <v/>
      </c>
    </row>
    <row r="93" spans="1:13" x14ac:dyDescent="0.25">
      <c r="A93" s="10">
        <v>2039</v>
      </c>
      <c r="B93" s="11">
        <v>4109630</v>
      </c>
      <c r="C93" s="10" t="s">
        <v>145</v>
      </c>
      <c r="D93" s="10">
        <v>373</v>
      </c>
      <c r="E93" s="10" t="s">
        <v>481</v>
      </c>
      <c r="F93" s="10">
        <v>471</v>
      </c>
      <c r="G93" s="10">
        <v>301</v>
      </c>
      <c r="H93" s="12">
        <v>0.63906581740976642</v>
      </c>
      <c r="I93" s="13">
        <v>7</v>
      </c>
      <c r="J93" s="13">
        <v>2</v>
      </c>
      <c r="K93" s="4" t="s">
        <v>263</v>
      </c>
      <c r="L93" s="4" t="s">
        <v>263</v>
      </c>
      <c r="M93" s="4" t="str">
        <f t="shared" si="1"/>
        <v/>
      </c>
    </row>
    <row r="94" spans="1:13" x14ac:dyDescent="0.25">
      <c r="A94" s="10">
        <v>2041</v>
      </c>
      <c r="B94" s="11">
        <v>4101560</v>
      </c>
      <c r="C94" s="10" t="s">
        <v>146</v>
      </c>
      <c r="D94" s="10">
        <v>4476</v>
      </c>
      <c r="E94" s="10" t="s">
        <v>482</v>
      </c>
      <c r="F94" s="10">
        <v>151</v>
      </c>
      <c r="G94" s="10">
        <v>54</v>
      </c>
      <c r="H94" s="12">
        <v>0.35761589403973509</v>
      </c>
      <c r="I94" s="13">
        <v>6</v>
      </c>
      <c r="J94" s="13">
        <v>2</v>
      </c>
      <c r="K94" s="4" t="s">
        <v>263</v>
      </c>
      <c r="L94" s="4" t="s">
        <v>263</v>
      </c>
      <c r="M94" s="4" t="str">
        <f t="shared" si="1"/>
        <v/>
      </c>
    </row>
    <row r="95" spans="1:13" x14ac:dyDescent="0.25">
      <c r="A95" s="10">
        <v>2041</v>
      </c>
      <c r="B95" s="11">
        <v>4101560</v>
      </c>
      <c r="C95" s="10" t="s">
        <v>146</v>
      </c>
      <c r="D95" s="10">
        <v>379</v>
      </c>
      <c r="E95" s="10" t="s">
        <v>325</v>
      </c>
      <c r="F95" s="10">
        <v>222</v>
      </c>
      <c r="G95" s="10">
        <v>74</v>
      </c>
      <c r="H95" s="12">
        <v>0.33333333333333331</v>
      </c>
      <c r="I95" s="13">
        <v>6</v>
      </c>
      <c r="J95" s="13">
        <v>2</v>
      </c>
      <c r="K95" s="4" t="s">
        <v>263</v>
      </c>
      <c r="L95" s="4" t="s">
        <v>263</v>
      </c>
      <c r="M95" s="4" t="str">
        <f t="shared" si="1"/>
        <v/>
      </c>
    </row>
    <row r="96" spans="1:13" x14ac:dyDescent="0.25">
      <c r="A96" s="10">
        <v>2042</v>
      </c>
      <c r="B96" s="11">
        <v>4102940</v>
      </c>
      <c r="C96" s="10" t="s">
        <v>147</v>
      </c>
      <c r="D96" s="10">
        <v>384</v>
      </c>
      <c r="E96" s="10" t="s">
        <v>326</v>
      </c>
      <c r="F96" s="10">
        <v>235</v>
      </c>
      <c r="G96" s="10">
        <v>206</v>
      </c>
      <c r="H96" s="12">
        <v>0.87659574468085111</v>
      </c>
      <c r="I96" s="13">
        <v>11</v>
      </c>
      <c r="J96" s="13">
        <v>3</v>
      </c>
      <c r="K96" s="4" t="s">
        <v>263</v>
      </c>
      <c r="L96" s="4" t="s">
        <v>263</v>
      </c>
      <c r="M96" s="4" t="str">
        <f t="shared" si="1"/>
        <v/>
      </c>
    </row>
    <row r="97" spans="1:13" x14ac:dyDescent="0.25">
      <c r="A97" s="10">
        <v>2042</v>
      </c>
      <c r="B97" s="11">
        <v>4102940</v>
      </c>
      <c r="C97" s="10" t="s">
        <v>147</v>
      </c>
      <c r="D97" s="10">
        <v>382</v>
      </c>
      <c r="E97" s="10" t="s">
        <v>327</v>
      </c>
      <c r="F97" s="10">
        <v>486</v>
      </c>
      <c r="G97" s="10">
        <v>326</v>
      </c>
      <c r="H97" s="12">
        <v>0.67078189300411528</v>
      </c>
      <c r="I97" s="13">
        <v>11</v>
      </c>
      <c r="J97" s="13">
        <v>3</v>
      </c>
      <c r="K97" s="4" t="s">
        <v>263</v>
      </c>
      <c r="L97" s="4" t="s">
        <v>263</v>
      </c>
      <c r="M97" s="4" t="str">
        <f t="shared" si="1"/>
        <v/>
      </c>
    </row>
    <row r="98" spans="1:13" x14ac:dyDescent="0.25">
      <c r="A98" s="10">
        <v>2042</v>
      </c>
      <c r="B98" s="11">
        <v>4102940</v>
      </c>
      <c r="C98" s="10" t="s">
        <v>147</v>
      </c>
      <c r="D98" s="10">
        <v>383</v>
      </c>
      <c r="E98" s="10" t="s">
        <v>483</v>
      </c>
      <c r="F98" s="10">
        <v>620</v>
      </c>
      <c r="G98" s="10">
        <v>379</v>
      </c>
      <c r="H98" s="12">
        <v>0.6112903225806452</v>
      </c>
      <c r="I98" s="13">
        <v>11</v>
      </c>
      <c r="J98" s="13">
        <v>3</v>
      </c>
      <c r="K98" s="4" t="s">
        <v>263</v>
      </c>
      <c r="L98" s="4" t="s">
        <v>263</v>
      </c>
      <c r="M98" s="4" t="str">
        <f t="shared" si="1"/>
        <v/>
      </c>
    </row>
    <row r="99" spans="1:13" x14ac:dyDescent="0.25">
      <c r="A99" s="10">
        <v>2044</v>
      </c>
      <c r="B99" s="11">
        <v>4110680</v>
      </c>
      <c r="C99" s="10" t="s">
        <v>149</v>
      </c>
      <c r="D99" s="10">
        <v>399</v>
      </c>
      <c r="E99" s="10" t="s">
        <v>328</v>
      </c>
      <c r="F99" s="10">
        <v>410</v>
      </c>
      <c r="G99" s="10">
        <v>382</v>
      </c>
      <c r="H99" s="12">
        <v>0.93170731707317078</v>
      </c>
      <c r="I99" s="13">
        <v>4</v>
      </c>
      <c r="J99" s="13">
        <v>1</v>
      </c>
      <c r="K99" s="4" t="s">
        <v>263</v>
      </c>
      <c r="L99" s="4" t="s">
        <v>263</v>
      </c>
      <c r="M99" s="4" t="str">
        <f t="shared" si="1"/>
        <v>X</v>
      </c>
    </row>
    <row r="100" spans="1:13" x14ac:dyDescent="0.25">
      <c r="A100" s="10">
        <v>2048</v>
      </c>
      <c r="B100" s="11">
        <v>4108040</v>
      </c>
      <c r="C100" s="10" t="s">
        <v>152</v>
      </c>
      <c r="D100" s="10">
        <v>411</v>
      </c>
      <c r="E100" s="10" t="s">
        <v>329</v>
      </c>
      <c r="F100" s="10">
        <v>352</v>
      </c>
      <c r="G100" s="10">
        <v>352</v>
      </c>
      <c r="H100" s="12">
        <v>1</v>
      </c>
      <c r="I100" s="13">
        <v>25</v>
      </c>
      <c r="J100" s="13">
        <v>7</v>
      </c>
      <c r="K100" s="4" t="s">
        <v>263</v>
      </c>
      <c r="L100" s="4" t="s">
        <v>263</v>
      </c>
      <c r="M100" s="4" t="str">
        <f t="shared" si="1"/>
        <v/>
      </c>
    </row>
    <row r="101" spans="1:13" x14ac:dyDescent="0.25">
      <c r="A101" s="10">
        <v>2048</v>
      </c>
      <c r="B101" s="11">
        <v>4108040</v>
      </c>
      <c r="C101" s="10" t="s">
        <v>152</v>
      </c>
      <c r="D101" s="10">
        <v>419</v>
      </c>
      <c r="E101" s="10" t="s">
        <v>330</v>
      </c>
      <c r="F101" s="10">
        <v>331</v>
      </c>
      <c r="G101" s="10">
        <v>331</v>
      </c>
      <c r="H101" s="12">
        <v>1</v>
      </c>
      <c r="I101" s="13">
        <v>25</v>
      </c>
      <c r="J101" s="13">
        <v>7</v>
      </c>
      <c r="K101" s="4" t="s">
        <v>263</v>
      </c>
      <c r="L101" s="4" t="s">
        <v>263</v>
      </c>
      <c r="M101" s="4" t="str">
        <f t="shared" si="1"/>
        <v/>
      </c>
    </row>
    <row r="102" spans="1:13" x14ac:dyDescent="0.25">
      <c r="A102" s="10">
        <v>2048</v>
      </c>
      <c r="B102" s="11">
        <v>4108040</v>
      </c>
      <c r="C102" s="10" t="s">
        <v>152</v>
      </c>
      <c r="D102" s="10">
        <v>417</v>
      </c>
      <c r="E102" s="10" t="s">
        <v>332</v>
      </c>
      <c r="F102" s="10">
        <v>363</v>
      </c>
      <c r="G102" s="10">
        <v>341</v>
      </c>
      <c r="H102" s="12">
        <v>0.93939393939393945</v>
      </c>
      <c r="I102" s="13">
        <v>25</v>
      </c>
      <c r="J102" s="13">
        <v>7</v>
      </c>
      <c r="K102" s="4" t="s">
        <v>263</v>
      </c>
      <c r="L102" s="4" t="s">
        <v>263</v>
      </c>
      <c r="M102" s="4" t="str">
        <f t="shared" si="1"/>
        <v/>
      </c>
    </row>
    <row r="103" spans="1:13" x14ac:dyDescent="0.25">
      <c r="A103" s="10">
        <v>2048</v>
      </c>
      <c r="B103" s="11">
        <v>4108040</v>
      </c>
      <c r="C103" s="10" t="s">
        <v>152</v>
      </c>
      <c r="D103" s="10">
        <v>413</v>
      </c>
      <c r="E103" s="10" t="s">
        <v>333</v>
      </c>
      <c r="F103" s="10">
        <v>441</v>
      </c>
      <c r="G103" s="10">
        <v>402</v>
      </c>
      <c r="H103" s="12">
        <v>0.91156462585034015</v>
      </c>
      <c r="I103" s="13">
        <v>25</v>
      </c>
      <c r="J103" s="13">
        <v>7</v>
      </c>
      <c r="K103" s="4" t="s">
        <v>263</v>
      </c>
      <c r="L103" s="4" t="s">
        <v>263</v>
      </c>
      <c r="M103" s="4" t="str">
        <f t="shared" si="1"/>
        <v/>
      </c>
    </row>
    <row r="104" spans="1:13" x14ac:dyDescent="0.25">
      <c r="A104" s="10">
        <v>2048</v>
      </c>
      <c r="B104" s="11">
        <v>4108040</v>
      </c>
      <c r="C104" s="10" t="s">
        <v>152</v>
      </c>
      <c r="D104" s="10">
        <v>420</v>
      </c>
      <c r="E104" s="10" t="s">
        <v>331</v>
      </c>
      <c r="F104" s="10">
        <v>391</v>
      </c>
      <c r="G104" s="10">
        <v>352</v>
      </c>
      <c r="H104" s="12">
        <v>0.90025575447570327</v>
      </c>
      <c r="I104" s="13">
        <v>25</v>
      </c>
      <c r="J104" s="13">
        <v>7</v>
      </c>
      <c r="K104" s="4" t="s">
        <v>263</v>
      </c>
      <c r="L104" s="4" t="s">
        <v>263</v>
      </c>
      <c r="M104" s="4" t="str">
        <f t="shared" si="1"/>
        <v/>
      </c>
    </row>
    <row r="105" spans="1:13" x14ac:dyDescent="0.25">
      <c r="A105" s="10">
        <v>2048</v>
      </c>
      <c r="B105" s="11">
        <v>4108040</v>
      </c>
      <c r="C105" s="10" t="s">
        <v>152</v>
      </c>
      <c r="D105" s="10">
        <v>410</v>
      </c>
      <c r="E105" s="10" t="s">
        <v>348</v>
      </c>
      <c r="F105" s="10">
        <v>379</v>
      </c>
      <c r="G105" s="10">
        <v>338</v>
      </c>
      <c r="H105" s="12">
        <v>0.89182058047493407</v>
      </c>
      <c r="I105" s="13">
        <v>25</v>
      </c>
      <c r="J105" s="13">
        <v>7</v>
      </c>
      <c r="K105" s="4" t="s">
        <v>263</v>
      </c>
      <c r="L105" s="4" t="s">
        <v>263</v>
      </c>
      <c r="M105" s="4" t="str">
        <f t="shared" si="1"/>
        <v/>
      </c>
    </row>
    <row r="106" spans="1:13" x14ac:dyDescent="0.25">
      <c r="A106" s="10">
        <v>2048</v>
      </c>
      <c r="B106" s="11">
        <v>4108040</v>
      </c>
      <c r="C106" s="10" t="s">
        <v>152</v>
      </c>
      <c r="D106" s="10">
        <v>415</v>
      </c>
      <c r="E106" s="10" t="s">
        <v>277</v>
      </c>
      <c r="F106" s="10">
        <v>409</v>
      </c>
      <c r="G106" s="10">
        <v>364</v>
      </c>
      <c r="H106" s="12">
        <v>0.88997555012224938</v>
      </c>
      <c r="I106" s="13">
        <v>25</v>
      </c>
      <c r="J106" s="13">
        <v>7</v>
      </c>
      <c r="K106" s="4" t="s">
        <v>263</v>
      </c>
      <c r="L106" s="4" t="s">
        <v>263</v>
      </c>
      <c r="M106" s="4" t="str">
        <f t="shared" si="1"/>
        <v/>
      </c>
    </row>
    <row r="107" spans="1:13" x14ac:dyDescent="0.25">
      <c r="A107" s="10">
        <v>2053</v>
      </c>
      <c r="B107" s="11">
        <v>4106740</v>
      </c>
      <c r="C107" s="10" t="s">
        <v>75</v>
      </c>
      <c r="D107" s="10">
        <v>5689</v>
      </c>
      <c r="E107" s="10" t="s">
        <v>336</v>
      </c>
      <c r="F107" s="10">
        <v>45</v>
      </c>
      <c r="G107" s="10">
        <v>33</v>
      </c>
      <c r="H107" s="12">
        <v>0.73333333333333328</v>
      </c>
      <c r="I107" s="13">
        <v>9</v>
      </c>
      <c r="J107" s="13">
        <v>3</v>
      </c>
      <c r="K107" s="4" t="s">
        <v>263</v>
      </c>
      <c r="L107" s="4" t="s">
        <v>263</v>
      </c>
      <c r="M107" s="4" t="str">
        <f t="shared" si="1"/>
        <v/>
      </c>
    </row>
    <row r="108" spans="1:13" x14ac:dyDescent="0.25">
      <c r="A108" s="10">
        <v>2053</v>
      </c>
      <c r="B108" s="11">
        <v>4106740</v>
      </c>
      <c r="C108" s="10" t="s">
        <v>75</v>
      </c>
      <c r="D108" s="10">
        <v>5359</v>
      </c>
      <c r="E108" s="10" t="s">
        <v>335</v>
      </c>
      <c r="F108" s="10">
        <v>73</v>
      </c>
      <c r="G108" s="10">
        <v>51</v>
      </c>
      <c r="H108" s="12">
        <v>0.69863013698630139</v>
      </c>
      <c r="I108" s="13">
        <v>9</v>
      </c>
      <c r="J108" s="13">
        <v>3</v>
      </c>
      <c r="K108" s="4" t="s">
        <v>263</v>
      </c>
      <c r="L108" s="4" t="s">
        <v>263</v>
      </c>
      <c r="M108" s="4" t="str">
        <f t="shared" si="1"/>
        <v/>
      </c>
    </row>
    <row r="109" spans="1:13" x14ac:dyDescent="0.25">
      <c r="A109" s="10">
        <v>2053</v>
      </c>
      <c r="B109" s="11">
        <v>4106740</v>
      </c>
      <c r="C109" s="10" t="s">
        <v>75</v>
      </c>
      <c r="D109" s="10">
        <v>432</v>
      </c>
      <c r="E109" s="10" t="s">
        <v>334</v>
      </c>
      <c r="F109" s="10">
        <v>531</v>
      </c>
      <c r="G109" s="10">
        <v>368</v>
      </c>
      <c r="H109" s="12">
        <v>0.69303201506591339</v>
      </c>
      <c r="I109" s="13">
        <v>9</v>
      </c>
      <c r="J109" s="13">
        <v>3</v>
      </c>
      <c r="K109" s="4" t="s">
        <v>263</v>
      </c>
      <c r="L109" s="4" t="s">
        <v>263</v>
      </c>
      <c r="M109" s="4" t="str">
        <f t="shared" si="1"/>
        <v/>
      </c>
    </row>
    <row r="110" spans="1:13" x14ac:dyDescent="0.25">
      <c r="A110" s="10">
        <v>2054</v>
      </c>
      <c r="B110" s="11">
        <v>4105910</v>
      </c>
      <c r="C110" s="10" t="s">
        <v>155</v>
      </c>
      <c r="D110" s="10">
        <v>440</v>
      </c>
      <c r="E110" s="10" t="s">
        <v>282</v>
      </c>
      <c r="F110" s="10">
        <v>359</v>
      </c>
      <c r="G110" s="10">
        <v>273</v>
      </c>
      <c r="H110" s="12">
        <v>0.76044568245125344</v>
      </c>
      <c r="I110" s="13">
        <v>11</v>
      </c>
      <c r="J110" s="13">
        <v>3</v>
      </c>
      <c r="K110" s="4" t="s">
        <v>263</v>
      </c>
      <c r="L110" s="4" t="s">
        <v>263</v>
      </c>
      <c r="M110" s="4" t="str">
        <f t="shared" si="1"/>
        <v/>
      </c>
    </row>
    <row r="111" spans="1:13" x14ac:dyDescent="0.25">
      <c r="A111" s="10">
        <v>2054</v>
      </c>
      <c r="B111" s="11">
        <v>4105910</v>
      </c>
      <c r="C111" s="10" t="s">
        <v>155</v>
      </c>
      <c r="D111" s="10">
        <v>1351</v>
      </c>
      <c r="E111" s="10" t="s">
        <v>337</v>
      </c>
      <c r="F111" s="10">
        <v>387</v>
      </c>
      <c r="G111" s="10">
        <v>245</v>
      </c>
      <c r="H111" s="12">
        <v>0.63307493540051685</v>
      </c>
      <c r="I111" s="13">
        <v>11</v>
      </c>
      <c r="J111" s="13">
        <v>3</v>
      </c>
      <c r="K111" s="4" t="s">
        <v>263</v>
      </c>
      <c r="L111" s="4" t="s">
        <v>263</v>
      </c>
      <c r="M111" s="4" t="str">
        <f t="shared" si="1"/>
        <v/>
      </c>
    </row>
    <row r="112" spans="1:13" x14ac:dyDescent="0.25">
      <c r="A112" s="10">
        <v>2054</v>
      </c>
      <c r="B112" s="11">
        <v>4105910</v>
      </c>
      <c r="C112" s="10" t="s">
        <v>155</v>
      </c>
      <c r="D112" s="10">
        <v>5680</v>
      </c>
      <c r="E112" s="10" t="s">
        <v>484</v>
      </c>
      <c r="F112" s="10">
        <v>145</v>
      </c>
      <c r="G112" s="10">
        <v>85</v>
      </c>
      <c r="H112" s="12">
        <v>0.58620689655172409</v>
      </c>
      <c r="I112" s="13">
        <v>11</v>
      </c>
      <c r="J112" s="13">
        <v>3</v>
      </c>
      <c r="K112" s="4" t="s">
        <v>263</v>
      </c>
      <c r="L112" s="4" t="s">
        <v>263</v>
      </c>
      <c r="M112" s="4" t="str">
        <f t="shared" si="1"/>
        <v/>
      </c>
    </row>
    <row r="113" spans="1:13" x14ac:dyDescent="0.25">
      <c r="A113" s="10">
        <v>2055</v>
      </c>
      <c r="B113" s="11">
        <v>4106900</v>
      </c>
      <c r="C113" s="10" t="s">
        <v>71</v>
      </c>
      <c r="D113" s="10">
        <v>456</v>
      </c>
      <c r="E113" s="10" t="s">
        <v>340</v>
      </c>
      <c r="F113" s="10">
        <v>286</v>
      </c>
      <c r="G113" s="10">
        <v>233</v>
      </c>
      <c r="H113" s="12">
        <v>0.81468531468531469</v>
      </c>
      <c r="I113" s="13">
        <v>16</v>
      </c>
      <c r="J113" s="13">
        <v>4</v>
      </c>
      <c r="K113" s="4" t="s">
        <v>263</v>
      </c>
      <c r="L113" s="4" t="s">
        <v>263</v>
      </c>
      <c r="M113" s="4" t="str">
        <f t="shared" si="1"/>
        <v/>
      </c>
    </row>
    <row r="114" spans="1:13" x14ac:dyDescent="0.25">
      <c r="A114" s="10">
        <v>2055</v>
      </c>
      <c r="B114" s="11">
        <v>4106900</v>
      </c>
      <c r="C114" s="10" t="s">
        <v>71</v>
      </c>
      <c r="D114" s="10">
        <v>5505</v>
      </c>
      <c r="E114" s="10" t="s">
        <v>485</v>
      </c>
      <c r="F114" s="10">
        <v>309</v>
      </c>
      <c r="G114" s="10">
        <v>231</v>
      </c>
      <c r="H114" s="12">
        <v>0.74757281553398058</v>
      </c>
      <c r="I114" s="13">
        <v>16</v>
      </c>
      <c r="J114" s="13">
        <v>4</v>
      </c>
      <c r="K114" s="4" t="s">
        <v>263</v>
      </c>
      <c r="L114" s="4" t="s">
        <v>263</v>
      </c>
      <c r="M114" s="4" t="str">
        <f t="shared" si="1"/>
        <v/>
      </c>
    </row>
    <row r="115" spans="1:13" x14ac:dyDescent="0.25">
      <c r="A115" s="10">
        <v>2055</v>
      </c>
      <c r="B115" s="11">
        <v>4106900</v>
      </c>
      <c r="C115" s="10" t="s">
        <v>71</v>
      </c>
      <c r="D115" s="10">
        <v>449</v>
      </c>
      <c r="E115" s="10" t="s">
        <v>339</v>
      </c>
      <c r="F115" s="10">
        <v>318</v>
      </c>
      <c r="G115" s="10">
        <v>229</v>
      </c>
      <c r="H115" s="12">
        <v>0.72012578616352196</v>
      </c>
      <c r="I115" s="13">
        <v>16</v>
      </c>
      <c r="J115" s="13">
        <v>4</v>
      </c>
      <c r="K115" s="4" t="s">
        <v>263</v>
      </c>
      <c r="L115" s="4" t="s">
        <v>263</v>
      </c>
      <c r="M115" s="4" t="str">
        <f t="shared" si="1"/>
        <v/>
      </c>
    </row>
    <row r="116" spans="1:13" x14ac:dyDescent="0.25">
      <c r="A116" s="10">
        <v>2055</v>
      </c>
      <c r="B116" s="11">
        <v>4106900</v>
      </c>
      <c r="C116" s="10" t="s">
        <v>71</v>
      </c>
      <c r="D116" s="10">
        <v>443</v>
      </c>
      <c r="E116" s="10" t="s">
        <v>338</v>
      </c>
      <c r="F116" s="10">
        <v>364</v>
      </c>
      <c r="G116" s="10">
        <v>261</v>
      </c>
      <c r="H116" s="12">
        <v>0.71703296703296704</v>
      </c>
      <c r="I116" s="13">
        <v>16</v>
      </c>
      <c r="J116" s="13">
        <v>4</v>
      </c>
      <c r="K116" s="4" t="s">
        <v>263</v>
      </c>
      <c r="L116" s="4" t="s">
        <v>263</v>
      </c>
      <c r="M116" s="4" t="str">
        <f t="shared" si="1"/>
        <v/>
      </c>
    </row>
    <row r="117" spans="1:13" x14ac:dyDescent="0.25">
      <c r="A117" s="10">
        <v>2056</v>
      </c>
      <c r="B117" s="11">
        <v>4107080</v>
      </c>
      <c r="C117" s="10" t="s">
        <v>51</v>
      </c>
      <c r="D117" s="10">
        <v>5682</v>
      </c>
      <c r="E117" s="10" t="s">
        <v>486</v>
      </c>
      <c r="F117" s="10">
        <v>121</v>
      </c>
      <c r="G117" s="10">
        <v>87</v>
      </c>
      <c r="H117" s="12">
        <v>0.71900826446280997</v>
      </c>
      <c r="I117" s="13">
        <v>9</v>
      </c>
      <c r="J117" s="13">
        <v>3</v>
      </c>
      <c r="K117" s="4" t="s">
        <v>263</v>
      </c>
      <c r="L117" s="4" t="s">
        <v>263</v>
      </c>
      <c r="M117" s="4" t="str">
        <f t="shared" si="1"/>
        <v/>
      </c>
    </row>
    <row r="118" spans="1:13" x14ac:dyDescent="0.25">
      <c r="A118" s="10">
        <v>2056</v>
      </c>
      <c r="B118" s="11">
        <v>4107080</v>
      </c>
      <c r="C118" s="10" t="s">
        <v>51</v>
      </c>
      <c r="D118" s="10">
        <v>461</v>
      </c>
      <c r="E118" s="10" t="s">
        <v>341</v>
      </c>
      <c r="F118" s="10">
        <v>302</v>
      </c>
      <c r="G118" s="10">
        <v>214</v>
      </c>
      <c r="H118" s="12">
        <v>0.70860927152317876</v>
      </c>
      <c r="I118" s="13">
        <v>9</v>
      </c>
      <c r="J118" s="13">
        <v>3</v>
      </c>
      <c r="K118" s="4" t="s">
        <v>263</v>
      </c>
      <c r="L118" s="4" t="s">
        <v>263</v>
      </c>
      <c r="M118" s="4" t="str">
        <f t="shared" si="1"/>
        <v/>
      </c>
    </row>
    <row r="119" spans="1:13" x14ac:dyDescent="0.25">
      <c r="A119" s="10">
        <v>2056</v>
      </c>
      <c r="B119" s="11">
        <v>4107080</v>
      </c>
      <c r="C119" s="10" t="s">
        <v>51</v>
      </c>
      <c r="D119" s="10">
        <v>459</v>
      </c>
      <c r="E119" s="10" t="s">
        <v>342</v>
      </c>
      <c r="F119" s="10">
        <v>283</v>
      </c>
      <c r="G119" s="10">
        <v>179</v>
      </c>
      <c r="H119" s="12">
        <v>0.63250883392226154</v>
      </c>
      <c r="I119" s="13">
        <v>9</v>
      </c>
      <c r="J119" s="13">
        <v>3</v>
      </c>
      <c r="K119" s="4" t="s">
        <v>263</v>
      </c>
      <c r="L119" s="4" t="s">
        <v>263</v>
      </c>
      <c r="M119" s="4" t="str">
        <f t="shared" si="1"/>
        <v/>
      </c>
    </row>
    <row r="120" spans="1:13" x14ac:dyDescent="0.25">
      <c r="A120" s="10">
        <v>2057</v>
      </c>
      <c r="B120" s="11">
        <v>4107020</v>
      </c>
      <c r="C120" s="10" t="s">
        <v>85</v>
      </c>
      <c r="D120" s="10">
        <v>471</v>
      </c>
      <c r="E120" s="10" t="s">
        <v>344</v>
      </c>
      <c r="F120" s="10">
        <v>18</v>
      </c>
      <c r="G120" s="10">
        <v>15</v>
      </c>
      <c r="H120" s="12">
        <v>0.83333333333333337</v>
      </c>
      <c r="I120" s="13">
        <v>21</v>
      </c>
      <c r="J120" s="13">
        <v>6</v>
      </c>
      <c r="K120" s="4" t="s">
        <v>263</v>
      </c>
      <c r="L120" s="4" t="s">
        <v>263</v>
      </c>
      <c r="M120" s="4" t="str">
        <f t="shared" si="1"/>
        <v/>
      </c>
    </row>
    <row r="121" spans="1:13" x14ac:dyDescent="0.25">
      <c r="A121" s="10">
        <v>2057</v>
      </c>
      <c r="B121" s="11">
        <v>4107020</v>
      </c>
      <c r="C121" s="10" t="s">
        <v>85</v>
      </c>
      <c r="D121" s="10">
        <v>479</v>
      </c>
      <c r="E121" s="10" t="s">
        <v>343</v>
      </c>
      <c r="F121" s="10">
        <v>319</v>
      </c>
      <c r="G121" s="10">
        <v>221</v>
      </c>
      <c r="H121" s="12">
        <v>0.69278996865203757</v>
      </c>
      <c r="I121" s="13">
        <v>21</v>
      </c>
      <c r="J121" s="13">
        <v>6</v>
      </c>
      <c r="K121" s="4" t="s">
        <v>263</v>
      </c>
      <c r="L121" s="4" t="s">
        <v>263</v>
      </c>
      <c r="M121" s="4" t="str">
        <f t="shared" si="1"/>
        <v/>
      </c>
    </row>
    <row r="122" spans="1:13" x14ac:dyDescent="0.25">
      <c r="A122" s="10">
        <v>2057</v>
      </c>
      <c r="B122" s="11">
        <v>4107020</v>
      </c>
      <c r="C122" s="10" t="s">
        <v>85</v>
      </c>
      <c r="D122" s="10">
        <v>468</v>
      </c>
      <c r="E122" s="10" t="s">
        <v>345</v>
      </c>
      <c r="F122" s="10">
        <v>214</v>
      </c>
      <c r="G122" s="10">
        <v>141</v>
      </c>
      <c r="H122" s="12">
        <v>0.65887850467289721</v>
      </c>
      <c r="I122" s="13">
        <v>21</v>
      </c>
      <c r="J122" s="13">
        <v>6</v>
      </c>
      <c r="K122" s="4" t="s">
        <v>263</v>
      </c>
      <c r="L122" s="4" t="s">
        <v>263</v>
      </c>
      <c r="M122" s="4" t="str">
        <f t="shared" si="1"/>
        <v/>
      </c>
    </row>
    <row r="123" spans="1:13" x14ac:dyDescent="0.25">
      <c r="A123" s="10">
        <v>2057</v>
      </c>
      <c r="B123" s="11">
        <v>4107020</v>
      </c>
      <c r="C123" s="10" t="s">
        <v>85</v>
      </c>
      <c r="D123" s="10">
        <v>483</v>
      </c>
      <c r="E123" s="10" t="s">
        <v>346</v>
      </c>
      <c r="F123" s="10">
        <v>123</v>
      </c>
      <c r="G123" s="10">
        <v>80</v>
      </c>
      <c r="H123" s="12">
        <v>0.65040650406504064</v>
      </c>
      <c r="I123" s="13">
        <v>21</v>
      </c>
      <c r="J123" s="13">
        <v>6</v>
      </c>
      <c r="K123" s="4" t="s">
        <v>263</v>
      </c>
      <c r="L123" s="4" t="s">
        <v>263</v>
      </c>
      <c r="M123" s="4" t="str">
        <f t="shared" si="1"/>
        <v/>
      </c>
    </row>
    <row r="124" spans="1:13" x14ac:dyDescent="0.25">
      <c r="A124" s="10">
        <v>2057</v>
      </c>
      <c r="B124" s="11">
        <v>4107020</v>
      </c>
      <c r="C124" s="10" t="s">
        <v>85</v>
      </c>
      <c r="D124" s="10">
        <v>482</v>
      </c>
      <c r="E124" s="10" t="s">
        <v>487</v>
      </c>
      <c r="F124" s="10">
        <v>177</v>
      </c>
      <c r="G124" s="10">
        <v>110</v>
      </c>
      <c r="H124" s="12">
        <v>0.62146892655367236</v>
      </c>
      <c r="I124" s="13">
        <v>21</v>
      </c>
      <c r="J124" s="13">
        <v>6</v>
      </c>
      <c r="K124" s="4" t="s">
        <v>263</v>
      </c>
      <c r="L124" s="4" t="s">
        <v>263</v>
      </c>
      <c r="M124" s="4" t="str">
        <f t="shared" si="1"/>
        <v/>
      </c>
    </row>
    <row r="125" spans="1:13" x14ac:dyDescent="0.25">
      <c r="A125" s="10">
        <v>2057</v>
      </c>
      <c r="B125" s="11">
        <v>4107020</v>
      </c>
      <c r="C125" s="10" t="s">
        <v>85</v>
      </c>
      <c r="D125" s="10">
        <v>4848</v>
      </c>
      <c r="E125" s="10" t="s">
        <v>488</v>
      </c>
      <c r="F125" s="10">
        <v>414</v>
      </c>
      <c r="G125" s="10">
        <v>254</v>
      </c>
      <c r="H125" s="12">
        <v>0.61352657004830913</v>
      </c>
      <c r="I125" s="13">
        <v>21</v>
      </c>
      <c r="J125" s="13">
        <v>6</v>
      </c>
      <c r="K125" s="4" t="s">
        <v>263</v>
      </c>
      <c r="L125" s="4" t="s">
        <v>263</v>
      </c>
      <c r="M125" s="4" t="str">
        <f t="shared" si="1"/>
        <v/>
      </c>
    </row>
    <row r="126" spans="1:13" x14ac:dyDescent="0.25">
      <c r="A126" s="10">
        <v>2082</v>
      </c>
      <c r="B126" s="11">
        <v>4104740</v>
      </c>
      <c r="C126" s="10" t="s">
        <v>160</v>
      </c>
      <c r="D126" s="10">
        <v>4146</v>
      </c>
      <c r="E126" s="10" t="s">
        <v>347</v>
      </c>
      <c r="F126" s="10">
        <v>355</v>
      </c>
      <c r="G126" s="10">
        <v>325</v>
      </c>
      <c r="H126" s="12">
        <v>0.91549295774647887</v>
      </c>
      <c r="I126" s="13">
        <v>37</v>
      </c>
      <c r="J126" s="13">
        <v>10</v>
      </c>
      <c r="K126" s="4" t="s">
        <v>263</v>
      </c>
      <c r="L126" s="4" t="s">
        <v>263</v>
      </c>
      <c r="M126" s="4" t="str">
        <f t="shared" si="1"/>
        <v/>
      </c>
    </row>
    <row r="127" spans="1:13" x14ac:dyDescent="0.25">
      <c r="A127" s="10">
        <v>2082</v>
      </c>
      <c r="B127" s="11">
        <v>4104740</v>
      </c>
      <c r="C127" s="10" t="s">
        <v>160</v>
      </c>
      <c r="D127" s="10">
        <v>537</v>
      </c>
      <c r="E127" s="10" t="s">
        <v>489</v>
      </c>
      <c r="F127" s="10">
        <v>192</v>
      </c>
      <c r="G127" s="10">
        <v>143</v>
      </c>
      <c r="H127" s="12">
        <v>0.74479166666666663</v>
      </c>
      <c r="I127" s="13">
        <v>37</v>
      </c>
      <c r="J127" s="13">
        <v>10</v>
      </c>
      <c r="K127" s="4" t="s">
        <v>263</v>
      </c>
      <c r="L127" s="4" t="s">
        <v>263</v>
      </c>
      <c r="M127" s="4" t="str">
        <f t="shared" si="1"/>
        <v/>
      </c>
    </row>
    <row r="128" spans="1:13" x14ac:dyDescent="0.25">
      <c r="A128" s="10">
        <v>2082</v>
      </c>
      <c r="B128" s="11">
        <v>4104740</v>
      </c>
      <c r="C128" s="10" t="s">
        <v>160</v>
      </c>
      <c r="D128" s="10">
        <v>515</v>
      </c>
      <c r="E128" s="10" t="s">
        <v>348</v>
      </c>
      <c r="F128" s="10">
        <v>534</v>
      </c>
      <c r="G128" s="10">
        <v>390</v>
      </c>
      <c r="H128" s="12">
        <v>0.7303370786516854</v>
      </c>
      <c r="I128" s="13">
        <v>37</v>
      </c>
      <c r="J128" s="13">
        <v>10</v>
      </c>
      <c r="K128" s="4" t="s">
        <v>263</v>
      </c>
      <c r="L128" s="4" t="s">
        <v>263</v>
      </c>
      <c r="M128" s="4" t="str">
        <f t="shared" si="1"/>
        <v/>
      </c>
    </row>
    <row r="129" spans="1:13" x14ac:dyDescent="0.25">
      <c r="A129" s="10">
        <v>2082</v>
      </c>
      <c r="B129" s="11">
        <v>4104740</v>
      </c>
      <c r="C129" s="10" t="s">
        <v>160</v>
      </c>
      <c r="D129" s="10">
        <v>522</v>
      </c>
      <c r="E129" s="10" t="s">
        <v>351</v>
      </c>
      <c r="F129" s="10">
        <v>356</v>
      </c>
      <c r="G129" s="10">
        <v>256</v>
      </c>
      <c r="H129" s="12">
        <v>0.7191011235955056</v>
      </c>
      <c r="I129" s="13">
        <v>37</v>
      </c>
      <c r="J129" s="13">
        <v>10</v>
      </c>
      <c r="K129" s="4" t="s">
        <v>263</v>
      </c>
      <c r="L129" s="4" t="s">
        <v>263</v>
      </c>
      <c r="M129" s="4" t="str">
        <f t="shared" si="1"/>
        <v/>
      </c>
    </row>
    <row r="130" spans="1:13" x14ac:dyDescent="0.25">
      <c r="A130" s="10">
        <v>2082</v>
      </c>
      <c r="B130" s="11">
        <v>4104740</v>
      </c>
      <c r="C130" s="10" t="s">
        <v>160</v>
      </c>
      <c r="D130" s="10">
        <v>4157</v>
      </c>
      <c r="E130" s="10" t="s">
        <v>349</v>
      </c>
      <c r="F130" s="10">
        <v>498</v>
      </c>
      <c r="G130" s="10">
        <v>338</v>
      </c>
      <c r="H130" s="12">
        <v>0.67871485943775101</v>
      </c>
      <c r="I130" s="13">
        <v>37</v>
      </c>
      <c r="J130" s="13">
        <v>10</v>
      </c>
      <c r="K130" s="4" t="s">
        <v>263</v>
      </c>
      <c r="L130" s="4" t="s">
        <v>263</v>
      </c>
      <c r="M130" s="4" t="str">
        <f t="shared" si="1"/>
        <v/>
      </c>
    </row>
    <row r="131" spans="1:13" x14ac:dyDescent="0.25">
      <c r="A131" s="10">
        <v>2082</v>
      </c>
      <c r="B131" s="11">
        <v>4104740</v>
      </c>
      <c r="C131" s="10" t="s">
        <v>160</v>
      </c>
      <c r="D131" s="10">
        <v>4554</v>
      </c>
      <c r="E131" s="10" t="s">
        <v>350</v>
      </c>
      <c r="F131" s="10">
        <v>448</v>
      </c>
      <c r="G131" s="10">
        <v>274</v>
      </c>
      <c r="H131" s="12">
        <v>0.6116071428571429</v>
      </c>
      <c r="I131" s="13">
        <v>37</v>
      </c>
      <c r="J131" s="13">
        <v>10</v>
      </c>
      <c r="K131" s="4" t="s">
        <v>263</v>
      </c>
      <c r="L131" s="4" t="s">
        <v>263</v>
      </c>
      <c r="M131" s="4" t="str">
        <f t="shared" si="1"/>
        <v/>
      </c>
    </row>
    <row r="132" spans="1:13" x14ac:dyDescent="0.25">
      <c r="A132" s="10">
        <v>2082</v>
      </c>
      <c r="B132" s="11">
        <v>4104740</v>
      </c>
      <c r="C132" s="10" t="s">
        <v>160</v>
      </c>
      <c r="D132" s="10">
        <v>510</v>
      </c>
      <c r="E132" s="10" t="s">
        <v>490</v>
      </c>
      <c r="F132" s="10">
        <v>327</v>
      </c>
      <c r="G132" s="10">
        <v>195</v>
      </c>
      <c r="H132" s="12">
        <v>0.59633027522935778</v>
      </c>
      <c r="I132" s="13">
        <v>37</v>
      </c>
      <c r="J132" s="13">
        <v>10</v>
      </c>
      <c r="K132" s="4" t="s">
        <v>263</v>
      </c>
      <c r="L132" s="4" t="s">
        <v>263</v>
      </c>
      <c r="M132" s="4" t="str">
        <f t="shared" si="1"/>
        <v/>
      </c>
    </row>
    <row r="133" spans="1:13" x14ac:dyDescent="0.25">
      <c r="A133" s="10">
        <v>2082</v>
      </c>
      <c r="B133" s="11">
        <v>4104740</v>
      </c>
      <c r="C133" s="10" t="s">
        <v>160</v>
      </c>
      <c r="D133" s="10">
        <v>4041</v>
      </c>
      <c r="E133" s="10" t="s">
        <v>491</v>
      </c>
      <c r="F133" s="10">
        <v>107</v>
      </c>
      <c r="G133" s="10">
        <v>63</v>
      </c>
      <c r="H133" s="12">
        <v>0.58878504672897192</v>
      </c>
      <c r="I133" s="13">
        <v>37</v>
      </c>
      <c r="J133" s="13">
        <v>10</v>
      </c>
      <c r="K133" s="4" t="s">
        <v>263</v>
      </c>
      <c r="L133" s="4" t="s">
        <v>263</v>
      </c>
      <c r="M133" s="4" t="str">
        <f t="shared" si="1"/>
        <v/>
      </c>
    </row>
    <row r="134" spans="1:13" x14ac:dyDescent="0.25">
      <c r="A134" s="10">
        <v>2082</v>
      </c>
      <c r="B134" s="11">
        <v>4104740</v>
      </c>
      <c r="C134" s="10" t="s">
        <v>160</v>
      </c>
      <c r="D134" s="10">
        <v>520</v>
      </c>
      <c r="E134" s="10" t="s">
        <v>352</v>
      </c>
      <c r="F134" s="10">
        <v>441</v>
      </c>
      <c r="G134" s="10">
        <v>254</v>
      </c>
      <c r="H134" s="12">
        <v>0.57596371882086173</v>
      </c>
      <c r="I134" s="13">
        <v>37</v>
      </c>
      <c r="J134" s="13">
        <v>10</v>
      </c>
      <c r="K134" s="4" t="s">
        <v>263</v>
      </c>
      <c r="L134" s="4" t="s">
        <v>263</v>
      </c>
      <c r="M134" s="4" t="str">
        <f t="shared" si="1"/>
        <v/>
      </c>
    </row>
    <row r="135" spans="1:13" x14ac:dyDescent="0.25">
      <c r="A135" s="10">
        <v>2082</v>
      </c>
      <c r="B135" s="11">
        <v>4104740</v>
      </c>
      <c r="C135" s="10" t="s">
        <v>160</v>
      </c>
      <c r="D135" s="10">
        <v>534</v>
      </c>
      <c r="E135" s="10" t="s">
        <v>353</v>
      </c>
      <c r="F135" s="10">
        <v>478</v>
      </c>
      <c r="G135" s="10">
        <v>274</v>
      </c>
      <c r="H135" s="12">
        <v>0.57322175732217573</v>
      </c>
      <c r="I135" s="13">
        <v>37</v>
      </c>
      <c r="J135" s="13">
        <v>10</v>
      </c>
      <c r="K135" s="4" t="s">
        <v>263</v>
      </c>
      <c r="L135" s="4" t="s">
        <v>263</v>
      </c>
      <c r="M135" s="4" t="str">
        <f t="shared" si="1"/>
        <v/>
      </c>
    </row>
    <row r="136" spans="1:13" x14ac:dyDescent="0.25">
      <c r="A136" s="10">
        <v>2083</v>
      </c>
      <c r="B136" s="11">
        <v>4111670</v>
      </c>
      <c r="C136" s="10" t="s">
        <v>161</v>
      </c>
      <c r="D136" s="10">
        <v>1354</v>
      </c>
      <c r="E136" s="10" t="s">
        <v>492</v>
      </c>
      <c r="F136" s="10">
        <v>57</v>
      </c>
      <c r="G136" s="10">
        <v>57</v>
      </c>
      <c r="H136" s="12">
        <v>1</v>
      </c>
      <c r="I136" s="13">
        <v>21</v>
      </c>
      <c r="J136" s="13">
        <v>6</v>
      </c>
      <c r="K136" s="4" t="s">
        <v>263</v>
      </c>
      <c r="L136" s="4" t="s">
        <v>263</v>
      </c>
      <c r="M136" s="4" t="str">
        <f t="shared" si="1"/>
        <v/>
      </c>
    </row>
    <row r="137" spans="1:13" x14ac:dyDescent="0.25">
      <c r="A137" s="10">
        <v>2083</v>
      </c>
      <c r="B137" s="11">
        <v>4111670</v>
      </c>
      <c r="C137" s="10" t="s">
        <v>161</v>
      </c>
      <c r="D137" s="10">
        <v>550</v>
      </c>
      <c r="E137" s="10" t="s">
        <v>354</v>
      </c>
      <c r="F137" s="10">
        <v>249</v>
      </c>
      <c r="G137" s="10">
        <v>249</v>
      </c>
      <c r="H137" s="12">
        <v>1</v>
      </c>
      <c r="I137" s="13">
        <v>21</v>
      </c>
      <c r="J137" s="13">
        <v>6</v>
      </c>
      <c r="K137" s="4" t="s">
        <v>263</v>
      </c>
      <c r="L137" s="4" t="s">
        <v>263</v>
      </c>
      <c r="M137" s="4" t="str">
        <f t="shared" si="1"/>
        <v/>
      </c>
    </row>
    <row r="138" spans="1:13" x14ac:dyDescent="0.25">
      <c r="A138" s="10">
        <v>2083</v>
      </c>
      <c r="B138" s="11">
        <v>4111670</v>
      </c>
      <c r="C138" s="10" t="s">
        <v>161</v>
      </c>
      <c r="D138" s="10">
        <v>5059</v>
      </c>
      <c r="E138" s="10" t="s">
        <v>356</v>
      </c>
      <c r="F138" s="10">
        <v>387</v>
      </c>
      <c r="G138" s="10">
        <v>387</v>
      </c>
      <c r="H138" s="12">
        <v>1</v>
      </c>
      <c r="I138" s="13">
        <v>21</v>
      </c>
      <c r="J138" s="13">
        <v>6</v>
      </c>
      <c r="K138" s="4" t="s">
        <v>263</v>
      </c>
      <c r="L138" s="4" t="s">
        <v>263</v>
      </c>
      <c r="M138" s="4" t="str">
        <f t="shared" ref="M138:M201" si="2">IF(ISNA(VLOOKUP($A138,EXCEPT,9,FALSE)),0,VLOOKUP($A138,EXCEPT,9,FALSE))</f>
        <v/>
      </c>
    </row>
    <row r="139" spans="1:13" x14ac:dyDescent="0.25">
      <c r="A139" s="10">
        <v>2083</v>
      </c>
      <c r="B139" s="11">
        <v>4111670</v>
      </c>
      <c r="C139" s="10" t="s">
        <v>161</v>
      </c>
      <c r="D139" s="10">
        <v>548</v>
      </c>
      <c r="E139" s="10" t="s">
        <v>355</v>
      </c>
      <c r="F139" s="10">
        <v>331</v>
      </c>
      <c r="G139" s="10">
        <v>320</v>
      </c>
      <c r="H139" s="12">
        <v>0.96676737160120851</v>
      </c>
      <c r="I139" s="13">
        <v>21</v>
      </c>
      <c r="J139" s="13">
        <v>6</v>
      </c>
      <c r="K139" s="4" t="s">
        <v>263</v>
      </c>
      <c r="L139" s="4" t="s">
        <v>263</v>
      </c>
      <c r="M139" s="4" t="str">
        <f t="shared" si="2"/>
        <v/>
      </c>
    </row>
    <row r="140" spans="1:13" x14ac:dyDescent="0.25">
      <c r="A140" s="10">
        <v>2083</v>
      </c>
      <c r="B140" s="11">
        <v>4111670</v>
      </c>
      <c r="C140" s="10" t="s">
        <v>161</v>
      </c>
      <c r="D140" s="10">
        <v>544</v>
      </c>
      <c r="E140" s="10" t="s">
        <v>358</v>
      </c>
      <c r="F140" s="10">
        <v>332</v>
      </c>
      <c r="G140" s="10">
        <v>317</v>
      </c>
      <c r="H140" s="12">
        <v>0.95481927710843373</v>
      </c>
      <c r="I140" s="13">
        <v>21</v>
      </c>
      <c r="J140" s="13">
        <v>6</v>
      </c>
      <c r="K140" s="4" t="s">
        <v>263</v>
      </c>
      <c r="L140" s="4" t="s">
        <v>263</v>
      </c>
      <c r="M140" s="4" t="str">
        <f t="shared" si="2"/>
        <v/>
      </c>
    </row>
    <row r="141" spans="1:13" x14ac:dyDescent="0.25">
      <c r="A141" s="10">
        <v>2083</v>
      </c>
      <c r="B141" s="11">
        <v>4111670</v>
      </c>
      <c r="C141" s="10" t="s">
        <v>161</v>
      </c>
      <c r="D141" s="10">
        <v>546</v>
      </c>
      <c r="E141" s="10" t="s">
        <v>357</v>
      </c>
      <c r="F141" s="10">
        <v>321</v>
      </c>
      <c r="G141" s="10">
        <v>306</v>
      </c>
      <c r="H141" s="12">
        <v>0.95327102803738317</v>
      </c>
      <c r="I141" s="13">
        <v>21</v>
      </c>
      <c r="J141" s="13">
        <v>6</v>
      </c>
      <c r="K141" s="4" t="s">
        <v>263</v>
      </c>
      <c r="L141" s="4" t="s">
        <v>263</v>
      </c>
      <c r="M141" s="4" t="str">
        <f t="shared" si="2"/>
        <v/>
      </c>
    </row>
    <row r="142" spans="1:13" x14ac:dyDescent="0.25">
      <c r="A142" s="10">
        <v>2084</v>
      </c>
      <c r="B142" s="11">
        <v>4104950</v>
      </c>
      <c r="C142" s="10" t="s">
        <v>162</v>
      </c>
      <c r="D142" s="10">
        <v>563</v>
      </c>
      <c r="E142" s="10" t="s">
        <v>493</v>
      </c>
      <c r="F142" s="10">
        <v>290</v>
      </c>
      <c r="G142" s="10">
        <v>192</v>
      </c>
      <c r="H142" s="12">
        <v>0.66206896551724137</v>
      </c>
      <c r="I142" s="13">
        <v>5</v>
      </c>
      <c r="J142" s="13">
        <v>2</v>
      </c>
      <c r="K142" s="4" t="s">
        <v>263</v>
      </c>
      <c r="L142" s="4" t="s">
        <v>263</v>
      </c>
      <c r="M142" s="4" t="str">
        <f t="shared" si="2"/>
        <v/>
      </c>
    </row>
    <row r="143" spans="1:13" x14ac:dyDescent="0.25">
      <c r="A143" s="10">
        <v>2084</v>
      </c>
      <c r="B143" s="11">
        <v>4104950</v>
      </c>
      <c r="C143" s="10" t="s">
        <v>162</v>
      </c>
      <c r="D143" s="10">
        <v>564</v>
      </c>
      <c r="E143" s="10" t="s">
        <v>359</v>
      </c>
      <c r="F143" s="10">
        <v>294</v>
      </c>
      <c r="G143" s="10">
        <v>155</v>
      </c>
      <c r="H143" s="12">
        <v>0.52721088435374153</v>
      </c>
      <c r="I143" s="13">
        <v>5</v>
      </c>
      <c r="J143" s="13">
        <v>2</v>
      </c>
      <c r="K143" s="4" t="s">
        <v>263</v>
      </c>
      <c r="L143" s="4" t="s">
        <v>263</v>
      </c>
      <c r="M143" s="4" t="str">
        <f t="shared" si="2"/>
        <v/>
      </c>
    </row>
    <row r="144" spans="1:13" x14ac:dyDescent="0.25">
      <c r="A144" s="10">
        <v>2086</v>
      </c>
      <c r="B144" s="11">
        <v>4103690</v>
      </c>
      <c r="C144" s="10" t="s">
        <v>163</v>
      </c>
      <c r="D144" s="10">
        <v>571</v>
      </c>
      <c r="E144" s="10" t="s">
        <v>529</v>
      </c>
      <c r="F144" s="10">
        <v>268</v>
      </c>
      <c r="G144" s="10">
        <v>114</v>
      </c>
      <c r="H144" s="12">
        <v>0.42537313432835822</v>
      </c>
      <c r="I144" s="13">
        <v>3</v>
      </c>
      <c r="J144" s="13">
        <v>1</v>
      </c>
      <c r="K144" s="4" t="s">
        <v>263</v>
      </c>
      <c r="L144" s="4" t="s">
        <v>263</v>
      </c>
      <c r="M144" s="4" t="str">
        <f t="shared" si="2"/>
        <v/>
      </c>
    </row>
    <row r="145" spans="1:13" x14ac:dyDescent="0.25">
      <c r="A145" s="10">
        <v>2087</v>
      </c>
      <c r="B145" s="11">
        <v>4111580</v>
      </c>
      <c r="C145" s="10" t="s">
        <v>164</v>
      </c>
      <c r="D145" s="10">
        <v>573</v>
      </c>
      <c r="E145" s="10" t="s">
        <v>362</v>
      </c>
      <c r="F145" s="10">
        <v>482</v>
      </c>
      <c r="G145" s="10">
        <v>366</v>
      </c>
      <c r="H145" s="12">
        <v>0.75933609958506221</v>
      </c>
      <c r="I145" s="13">
        <v>10</v>
      </c>
      <c r="J145" s="13">
        <v>3</v>
      </c>
      <c r="K145" s="4" t="s">
        <v>263</v>
      </c>
      <c r="L145" s="4" t="s">
        <v>263</v>
      </c>
      <c r="M145" s="4" t="str">
        <f t="shared" si="2"/>
        <v/>
      </c>
    </row>
    <row r="146" spans="1:13" x14ac:dyDescent="0.25">
      <c r="A146" s="10">
        <v>2087</v>
      </c>
      <c r="B146" s="11">
        <v>4111580</v>
      </c>
      <c r="C146" s="10" t="s">
        <v>164</v>
      </c>
      <c r="D146" s="10">
        <v>574</v>
      </c>
      <c r="E146" s="10" t="s">
        <v>360</v>
      </c>
      <c r="F146" s="10">
        <v>85</v>
      </c>
      <c r="G146" s="10">
        <v>64</v>
      </c>
      <c r="H146" s="12">
        <v>0.75294117647058822</v>
      </c>
      <c r="I146" s="13">
        <v>10</v>
      </c>
      <c r="J146" s="13">
        <v>3</v>
      </c>
      <c r="K146" s="4" t="s">
        <v>263</v>
      </c>
      <c r="L146" s="4" t="s">
        <v>263</v>
      </c>
      <c r="M146" s="4" t="str">
        <f t="shared" si="2"/>
        <v/>
      </c>
    </row>
    <row r="147" spans="1:13" x14ac:dyDescent="0.25">
      <c r="A147" s="10">
        <v>2087</v>
      </c>
      <c r="B147" s="11">
        <v>4111580</v>
      </c>
      <c r="C147" s="10" t="s">
        <v>164</v>
      </c>
      <c r="D147" s="10">
        <v>576</v>
      </c>
      <c r="E147" s="10" t="s">
        <v>361</v>
      </c>
      <c r="F147" s="10">
        <v>460</v>
      </c>
      <c r="G147" s="10">
        <v>345</v>
      </c>
      <c r="H147" s="12">
        <v>0.75</v>
      </c>
      <c r="I147" s="13">
        <v>10</v>
      </c>
      <c r="J147" s="13">
        <v>3</v>
      </c>
      <c r="K147" s="4" t="s">
        <v>263</v>
      </c>
      <c r="L147" s="4" t="s">
        <v>263</v>
      </c>
      <c r="M147" s="4" t="str">
        <f t="shared" si="2"/>
        <v/>
      </c>
    </row>
    <row r="148" spans="1:13" x14ac:dyDescent="0.25">
      <c r="A148" s="10">
        <v>2088</v>
      </c>
      <c r="B148" s="11">
        <v>4102040</v>
      </c>
      <c r="C148" s="10" t="s">
        <v>95</v>
      </c>
      <c r="D148" s="10">
        <v>584</v>
      </c>
      <c r="E148" s="10" t="s">
        <v>363</v>
      </c>
      <c r="F148" s="10">
        <v>352</v>
      </c>
      <c r="G148" s="10">
        <v>328</v>
      </c>
      <c r="H148" s="12">
        <v>0.93181818181818177</v>
      </c>
      <c r="I148" s="13">
        <v>11</v>
      </c>
      <c r="J148" s="13">
        <v>3</v>
      </c>
      <c r="K148" s="4" t="s">
        <v>263</v>
      </c>
      <c r="L148" s="4" t="s">
        <v>263</v>
      </c>
      <c r="M148" s="4" t="str">
        <f t="shared" si="2"/>
        <v/>
      </c>
    </row>
    <row r="149" spans="1:13" x14ac:dyDescent="0.25">
      <c r="A149" s="10">
        <v>2088</v>
      </c>
      <c r="B149" s="11">
        <v>4102040</v>
      </c>
      <c r="C149" s="10" t="s">
        <v>95</v>
      </c>
      <c r="D149" s="10">
        <v>586</v>
      </c>
      <c r="E149" s="10" t="s">
        <v>364</v>
      </c>
      <c r="F149" s="10">
        <v>344</v>
      </c>
      <c r="G149" s="10">
        <v>276</v>
      </c>
      <c r="H149" s="12">
        <v>0.80232558139534882</v>
      </c>
      <c r="I149" s="13">
        <v>11</v>
      </c>
      <c r="J149" s="13">
        <v>3</v>
      </c>
      <c r="K149" s="4" t="s">
        <v>263</v>
      </c>
      <c r="L149" s="4" t="s">
        <v>263</v>
      </c>
      <c r="M149" s="4" t="str">
        <f t="shared" si="2"/>
        <v/>
      </c>
    </row>
    <row r="150" spans="1:13" x14ac:dyDescent="0.25">
      <c r="A150" s="10">
        <v>2088</v>
      </c>
      <c r="B150" s="11">
        <v>4102040</v>
      </c>
      <c r="C150" s="10" t="s">
        <v>95</v>
      </c>
      <c r="D150" s="10">
        <v>583</v>
      </c>
      <c r="E150" s="10" t="s">
        <v>494</v>
      </c>
      <c r="F150" s="10">
        <v>264</v>
      </c>
      <c r="G150" s="10">
        <v>201</v>
      </c>
      <c r="H150" s="12">
        <v>0.76136363636363635</v>
      </c>
      <c r="I150" s="13">
        <v>11</v>
      </c>
      <c r="J150" s="13">
        <v>3</v>
      </c>
      <c r="K150" s="4" t="s">
        <v>263</v>
      </c>
      <c r="L150" s="4" t="s">
        <v>263</v>
      </c>
      <c r="M150" s="4" t="str">
        <f t="shared" si="2"/>
        <v/>
      </c>
    </row>
    <row r="151" spans="1:13" x14ac:dyDescent="0.25">
      <c r="A151" s="10">
        <v>2091</v>
      </c>
      <c r="B151" s="11">
        <v>4106930</v>
      </c>
      <c r="C151" s="10" t="s">
        <v>166</v>
      </c>
      <c r="D151" s="10">
        <v>596</v>
      </c>
      <c r="E151" s="10" t="s">
        <v>495</v>
      </c>
      <c r="F151" s="10">
        <v>486</v>
      </c>
      <c r="G151" s="10">
        <v>235</v>
      </c>
      <c r="H151" s="12">
        <v>0.48353909465020578</v>
      </c>
      <c r="I151" s="13">
        <v>4</v>
      </c>
      <c r="J151" s="13">
        <v>1</v>
      </c>
      <c r="K151" s="4" t="s">
        <v>263</v>
      </c>
      <c r="L151" s="4" t="s">
        <v>263</v>
      </c>
      <c r="M151" s="4" t="str">
        <f t="shared" si="2"/>
        <v/>
      </c>
    </row>
    <row r="152" spans="1:13" x14ac:dyDescent="0.25">
      <c r="A152" s="10">
        <v>2092</v>
      </c>
      <c r="B152" s="11">
        <v>4107590</v>
      </c>
      <c r="C152" s="10" t="s">
        <v>167</v>
      </c>
      <c r="D152" s="10">
        <v>599</v>
      </c>
      <c r="E152" s="10" t="s">
        <v>496</v>
      </c>
      <c r="F152" s="10">
        <v>184</v>
      </c>
      <c r="G152" s="10">
        <v>132</v>
      </c>
      <c r="H152" s="12">
        <v>0.71739130434782605</v>
      </c>
      <c r="I152" s="13">
        <v>4</v>
      </c>
      <c r="J152" s="13">
        <v>1</v>
      </c>
      <c r="K152" s="4" t="s">
        <v>263</v>
      </c>
      <c r="L152" s="4" t="s">
        <v>263</v>
      </c>
      <c r="M152" s="4" t="str">
        <f t="shared" si="2"/>
        <v/>
      </c>
    </row>
    <row r="153" spans="1:13" x14ac:dyDescent="0.25">
      <c r="A153" s="10">
        <v>2096</v>
      </c>
      <c r="B153" s="11">
        <v>4105100</v>
      </c>
      <c r="C153" s="10" t="s">
        <v>45</v>
      </c>
      <c r="D153" s="10">
        <v>609</v>
      </c>
      <c r="E153" s="10" t="s">
        <v>365</v>
      </c>
      <c r="F153" s="10">
        <v>524</v>
      </c>
      <c r="G153" s="10">
        <v>417</v>
      </c>
      <c r="H153" s="12">
        <v>0.79580152671755722</v>
      </c>
      <c r="I153" s="13">
        <v>3</v>
      </c>
      <c r="J153" s="13">
        <v>1</v>
      </c>
      <c r="K153" s="4" t="s">
        <v>263</v>
      </c>
      <c r="L153" s="4" t="s">
        <v>263</v>
      </c>
      <c r="M153" s="4" t="str">
        <f t="shared" si="2"/>
        <v/>
      </c>
    </row>
    <row r="154" spans="1:13" x14ac:dyDescent="0.25">
      <c r="A154" s="10">
        <v>2097</v>
      </c>
      <c r="B154" s="11">
        <v>4107500</v>
      </c>
      <c r="C154" s="10" t="s">
        <v>67</v>
      </c>
      <c r="D154" s="10">
        <v>617</v>
      </c>
      <c r="E154" s="10" t="s">
        <v>367</v>
      </c>
      <c r="F154" s="10">
        <v>295</v>
      </c>
      <c r="G154" s="10">
        <v>288</v>
      </c>
      <c r="H154" s="12">
        <v>0.97627118644067801</v>
      </c>
      <c r="I154" s="13">
        <v>18</v>
      </c>
      <c r="J154" s="13">
        <v>5</v>
      </c>
      <c r="K154" s="4" t="s">
        <v>263</v>
      </c>
      <c r="L154" s="4" t="s">
        <v>263</v>
      </c>
      <c r="M154" s="4" t="str">
        <f t="shared" si="2"/>
        <v/>
      </c>
    </row>
    <row r="155" spans="1:13" x14ac:dyDescent="0.25">
      <c r="A155" s="10">
        <v>2097</v>
      </c>
      <c r="B155" s="11">
        <v>4107500</v>
      </c>
      <c r="C155" s="10" t="s">
        <v>67</v>
      </c>
      <c r="D155" s="10">
        <v>4038</v>
      </c>
      <c r="E155" s="10" t="s">
        <v>368</v>
      </c>
      <c r="F155" s="10">
        <v>223</v>
      </c>
      <c r="G155" s="10">
        <v>205</v>
      </c>
      <c r="H155" s="12">
        <v>0.91928251121076232</v>
      </c>
      <c r="I155" s="13">
        <v>18</v>
      </c>
      <c r="J155" s="13">
        <v>5</v>
      </c>
      <c r="K155" s="4" t="s">
        <v>263</v>
      </c>
      <c r="L155" s="4" t="s">
        <v>263</v>
      </c>
      <c r="M155" s="4" t="str">
        <f t="shared" si="2"/>
        <v/>
      </c>
    </row>
    <row r="156" spans="1:13" x14ac:dyDescent="0.25">
      <c r="A156" s="10">
        <v>2097</v>
      </c>
      <c r="B156" s="11">
        <v>4107500</v>
      </c>
      <c r="C156" s="10" t="s">
        <v>67</v>
      </c>
      <c r="D156" s="10">
        <v>3240</v>
      </c>
      <c r="E156" s="10" t="s">
        <v>366</v>
      </c>
      <c r="F156" s="10">
        <v>45</v>
      </c>
      <c r="G156" s="10">
        <v>38</v>
      </c>
      <c r="H156" s="12">
        <v>0.84444444444444444</v>
      </c>
      <c r="I156" s="13">
        <v>18</v>
      </c>
      <c r="J156" s="13">
        <v>5</v>
      </c>
      <c r="K156" s="4" t="s">
        <v>263</v>
      </c>
      <c r="L156" s="4" t="s">
        <v>263</v>
      </c>
      <c r="M156" s="4" t="str">
        <f t="shared" si="2"/>
        <v/>
      </c>
    </row>
    <row r="157" spans="1:13" x14ac:dyDescent="0.25">
      <c r="A157" s="10">
        <v>2097</v>
      </c>
      <c r="B157" s="11">
        <v>4107500</v>
      </c>
      <c r="C157" s="10" t="s">
        <v>67</v>
      </c>
      <c r="D157" s="10">
        <v>623</v>
      </c>
      <c r="E157" s="10" t="s">
        <v>497</v>
      </c>
      <c r="F157" s="10">
        <v>288</v>
      </c>
      <c r="G157" s="10">
        <v>227</v>
      </c>
      <c r="H157" s="12">
        <v>0.78819444444444442</v>
      </c>
      <c r="I157" s="13">
        <v>18</v>
      </c>
      <c r="J157" s="13">
        <v>5</v>
      </c>
      <c r="K157" s="4" t="s">
        <v>263</v>
      </c>
      <c r="L157" s="4" t="s">
        <v>263</v>
      </c>
      <c r="M157" s="4" t="str">
        <f t="shared" si="2"/>
        <v/>
      </c>
    </row>
    <row r="158" spans="1:13" x14ac:dyDescent="0.25">
      <c r="A158" s="10">
        <v>2097</v>
      </c>
      <c r="B158" s="11">
        <v>4107500</v>
      </c>
      <c r="C158" s="10" t="s">
        <v>67</v>
      </c>
      <c r="D158" s="10">
        <v>611</v>
      </c>
      <c r="E158" s="10" t="s">
        <v>498</v>
      </c>
      <c r="F158" s="10">
        <v>383</v>
      </c>
      <c r="G158" s="10">
        <v>297</v>
      </c>
      <c r="H158" s="12">
        <v>0.77545691906005221</v>
      </c>
      <c r="I158" s="13">
        <v>18</v>
      </c>
      <c r="J158" s="13">
        <v>5</v>
      </c>
      <c r="K158" s="4" t="s">
        <v>263</v>
      </c>
      <c r="L158" s="4" t="s">
        <v>263</v>
      </c>
      <c r="M158" s="4" t="str">
        <f t="shared" si="2"/>
        <v/>
      </c>
    </row>
    <row r="159" spans="1:13" x14ac:dyDescent="0.25">
      <c r="A159" s="10">
        <v>2100</v>
      </c>
      <c r="B159" s="11">
        <v>4101120</v>
      </c>
      <c r="C159" s="10" t="s">
        <v>171</v>
      </c>
      <c r="D159" s="10">
        <v>644</v>
      </c>
      <c r="E159" s="10" t="s">
        <v>369</v>
      </c>
      <c r="F159" s="10">
        <v>348</v>
      </c>
      <c r="G159" s="10">
        <v>235</v>
      </c>
      <c r="H159" s="12">
        <v>0.67528735632183912</v>
      </c>
      <c r="I159" s="13">
        <v>20</v>
      </c>
      <c r="J159" s="13">
        <v>5</v>
      </c>
      <c r="K159" s="4" t="s">
        <v>263</v>
      </c>
      <c r="L159" s="4" t="s">
        <v>263</v>
      </c>
      <c r="M159" s="4" t="str">
        <f t="shared" si="2"/>
        <v/>
      </c>
    </row>
    <row r="160" spans="1:13" x14ac:dyDescent="0.25">
      <c r="A160" s="10">
        <v>2100</v>
      </c>
      <c r="B160" s="11">
        <v>4101120</v>
      </c>
      <c r="C160" s="10" t="s">
        <v>171</v>
      </c>
      <c r="D160" s="10">
        <v>648</v>
      </c>
      <c r="E160" s="10" t="s">
        <v>370</v>
      </c>
      <c r="F160" s="10">
        <v>264</v>
      </c>
      <c r="G160" s="10">
        <v>172</v>
      </c>
      <c r="H160" s="12">
        <v>0.65151515151515149</v>
      </c>
      <c r="I160" s="13">
        <v>20</v>
      </c>
      <c r="J160" s="13">
        <v>5</v>
      </c>
      <c r="K160" s="4" t="s">
        <v>263</v>
      </c>
      <c r="L160" s="4" t="s">
        <v>263</v>
      </c>
      <c r="M160" s="4" t="str">
        <f t="shared" si="2"/>
        <v/>
      </c>
    </row>
    <row r="161" spans="1:13" x14ac:dyDescent="0.25">
      <c r="A161" s="10">
        <v>2100</v>
      </c>
      <c r="B161" s="11">
        <v>4101120</v>
      </c>
      <c r="C161" s="10" t="s">
        <v>171</v>
      </c>
      <c r="D161" s="10">
        <v>640</v>
      </c>
      <c r="E161" s="10" t="s">
        <v>499</v>
      </c>
      <c r="F161" s="10">
        <v>252</v>
      </c>
      <c r="G161" s="10">
        <v>132</v>
      </c>
      <c r="H161" s="12">
        <v>0.52380952380952384</v>
      </c>
      <c r="I161" s="13">
        <v>20</v>
      </c>
      <c r="J161" s="13">
        <v>5</v>
      </c>
      <c r="K161" s="4" t="s">
        <v>263</v>
      </c>
      <c r="L161" s="4" t="s">
        <v>263</v>
      </c>
      <c r="M161" s="4" t="str">
        <f t="shared" si="2"/>
        <v/>
      </c>
    </row>
    <row r="162" spans="1:13" x14ac:dyDescent="0.25">
      <c r="A162" s="10">
        <v>2100</v>
      </c>
      <c r="B162" s="11">
        <v>4101120</v>
      </c>
      <c r="C162" s="10" t="s">
        <v>171</v>
      </c>
      <c r="D162" s="10">
        <v>3950</v>
      </c>
      <c r="E162" s="10" t="s">
        <v>371</v>
      </c>
      <c r="F162" s="10">
        <v>164</v>
      </c>
      <c r="G162" s="10">
        <v>83</v>
      </c>
      <c r="H162" s="12">
        <v>0.50609756097560976</v>
      </c>
      <c r="I162" s="13">
        <v>20</v>
      </c>
      <c r="J162" s="13">
        <v>5</v>
      </c>
      <c r="K162" s="4" t="s">
        <v>263</v>
      </c>
      <c r="L162" s="4" t="s">
        <v>263</v>
      </c>
      <c r="M162" s="4" t="str">
        <f t="shared" si="2"/>
        <v/>
      </c>
    </row>
    <row r="163" spans="1:13" x14ac:dyDescent="0.25">
      <c r="A163" s="10">
        <v>2100</v>
      </c>
      <c r="B163" s="11">
        <v>4101120</v>
      </c>
      <c r="C163" s="10" t="s">
        <v>171</v>
      </c>
      <c r="D163" s="10">
        <v>636</v>
      </c>
      <c r="E163" s="10" t="s">
        <v>500</v>
      </c>
      <c r="F163" s="10">
        <v>392</v>
      </c>
      <c r="G163" s="10">
        <v>186</v>
      </c>
      <c r="H163" s="12">
        <v>0.47448979591836737</v>
      </c>
      <c r="I163" s="13">
        <v>20</v>
      </c>
      <c r="J163" s="13">
        <v>5</v>
      </c>
      <c r="K163" s="4" t="s">
        <v>263</v>
      </c>
      <c r="L163" s="4" t="s">
        <v>263</v>
      </c>
      <c r="M163" s="4" t="str">
        <f t="shared" si="2"/>
        <v/>
      </c>
    </row>
    <row r="164" spans="1:13" x14ac:dyDescent="0.25">
      <c r="A164" s="10">
        <v>2101</v>
      </c>
      <c r="B164" s="11">
        <v>4107380</v>
      </c>
      <c r="C164" s="10" t="s">
        <v>172</v>
      </c>
      <c r="D164" s="10">
        <v>653</v>
      </c>
      <c r="E164" s="10" t="s">
        <v>372</v>
      </c>
      <c r="F164" s="10">
        <v>273</v>
      </c>
      <c r="G164" s="10">
        <v>259</v>
      </c>
      <c r="H164" s="12">
        <v>0.94871794871794868</v>
      </c>
      <c r="I164" s="13">
        <v>9</v>
      </c>
      <c r="J164" s="13">
        <v>3</v>
      </c>
      <c r="K164" s="4" t="s">
        <v>263</v>
      </c>
      <c r="L164" s="4" t="s">
        <v>263</v>
      </c>
      <c r="M164" s="4" t="str">
        <f t="shared" si="2"/>
        <v/>
      </c>
    </row>
    <row r="165" spans="1:13" x14ac:dyDescent="0.25">
      <c r="A165" s="10">
        <v>2101</v>
      </c>
      <c r="B165" s="11">
        <v>4107380</v>
      </c>
      <c r="C165" s="10" t="s">
        <v>172</v>
      </c>
      <c r="D165" s="10">
        <v>652</v>
      </c>
      <c r="E165" s="10" t="s">
        <v>374</v>
      </c>
      <c r="F165" s="10">
        <v>309</v>
      </c>
      <c r="G165" s="10">
        <v>277</v>
      </c>
      <c r="H165" s="12">
        <v>0.8964401294498382</v>
      </c>
      <c r="I165" s="13">
        <v>9</v>
      </c>
      <c r="J165" s="13">
        <v>3</v>
      </c>
      <c r="K165" s="4" t="s">
        <v>263</v>
      </c>
      <c r="L165" s="4" t="s">
        <v>263</v>
      </c>
      <c r="M165" s="4" t="str">
        <f t="shared" si="2"/>
        <v/>
      </c>
    </row>
    <row r="166" spans="1:13" x14ac:dyDescent="0.25">
      <c r="A166" s="10">
        <v>2101</v>
      </c>
      <c r="B166" s="11">
        <v>4107380</v>
      </c>
      <c r="C166" s="10" t="s">
        <v>172</v>
      </c>
      <c r="D166" s="10">
        <v>3504</v>
      </c>
      <c r="E166" s="10" t="s">
        <v>373</v>
      </c>
      <c r="F166" s="10">
        <v>358</v>
      </c>
      <c r="G166" s="10">
        <v>277</v>
      </c>
      <c r="H166" s="12">
        <v>0.77374301675977653</v>
      </c>
      <c r="I166" s="13">
        <v>9</v>
      </c>
      <c r="J166" s="13">
        <v>3</v>
      </c>
      <c r="K166" s="4" t="s">
        <v>263</v>
      </c>
      <c r="L166" s="4" t="s">
        <v>263</v>
      </c>
      <c r="M166" s="4" t="str">
        <f t="shared" si="2"/>
        <v/>
      </c>
    </row>
    <row r="167" spans="1:13" x14ac:dyDescent="0.25">
      <c r="A167" s="10">
        <v>2102</v>
      </c>
      <c r="B167" s="11">
        <v>4111970</v>
      </c>
      <c r="C167" s="10" t="s">
        <v>173</v>
      </c>
      <c r="D167" s="10">
        <v>662</v>
      </c>
      <c r="E167" s="10" t="s">
        <v>375</v>
      </c>
      <c r="F167" s="10">
        <v>331</v>
      </c>
      <c r="G167" s="10">
        <v>179</v>
      </c>
      <c r="H167" s="12">
        <v>0.54078549848942603</v>
      </c>
      <c r="I167" s="13">
        <v>7</v>
      </c>
      <c r="J167" s="13">
        <v>2</v>
      </c>
      <c r="K167" s="4" t="s">
        <v>263</v>
      </c>
      <c r="L167" s="4" t="s">
        <v>263</v>
      </c>
      <c r="M167" s="4" t="str">
        <f t="shared" si="2"/>
        <v/>
      </c>
    </row>
    <row r="168" spans="1:13" x14ac:dyDescent="0.25">
      <c r="A168" s="10">
        <v>2102</v>
      </c>
      <c r="B168" s="11">
        <v>4111970</v>
      </c>
      <c r="C168" s="10" t="s">
        <v>173</v>
      </c>
      <c r="D168" s="10">
        <v>669</v>
      </c>
      <c r="E168" s="10" t="s">
        <v>376</v>
      </c>
      <c r="F168" s="10">
        <v>670</v>
      </c>
      <c r="G168" s="10">
        <v>351</v>
      </c>
      <c r="H168" s="12">
        <v>0.5238805970149254</v>
      </c>
      <c r="I168" s="13">
        <v>7</v>
      </c>
      <c r="J168" s="13">
        <v>2</v>
      </c>
      <c r="K168" s="4" t="s">
        <v>263</v>
      </c>
      <c r="L168" s="4" t="s">
        <v>263</v>
      </c>
      <c r="M168" s="4" t="str">
        <f t="shared" si="2"/>
        <v/>
      </c>
    </row>
    <row r="169" spans="1:13" x14ac:dyDescent="0.25">
      <c r="A169" s="10">
        <v>2103</v>
      </c>
      <c r="B169" s="11">
        <v>4111040</v>
      </c>
      <c r="C169" s="10" t="s">
        <v>174</v>
      </c>
      <c r="D169" s="10">
        <v>677</v>
      </c>
      <c r="E169" s="10" t="s">
        <v>377</v>
      </c>
      <c r="F169" s="10">
        <v>152</v>
      </c>
      <c r="G169" s="10">
        <v>73</v>
      </c>
      <c r="H169" s="12">
        <v>0.48026315789473684</v>
      </c>
      <c r="I169" s="13">
        <v>5</v>
      </c>
      <c r="J169" s="13">
        <v>2</v>
      </c>
      <c r="K169" s="4" t="s">
        <v>263</v>
      </c>
      <c r="L169" s="4" t="s">
        <v>263</v>
      </c>
      <c r="M169" s="4" t="str">
        <f t="shared" si="2"/>
        <v/>
      </c>
    </row>
    <row r="170" spans="1:13" x14ac:dyDescent="0.25">
      <c r="A170" s="10">
        <v>2103</v>
      </c>
      <c r="B170" s="11">
        <v>4111040</v>
      </c>
      <c r="C170" s="10" t="s">
        <v>174</v>
      </c>
      <c r="D170" s="10">
        <v>676</v>
      </c>
      <c r="E170" s="10" t="s">
        <v>358</v>
      </c>
      <c r="F170" s="10">
        <v>282</v>
      </c>
      <c r="G170" s="10">
        <v>126</v>
      </c>
      <c r="H170" s="12">
        <v>0.44680851063829785</v>
      </c>
      <c r="I170" s="13">
        <v>5</v>
      </c>
      <c r="J170" s="13">
        <v>2</v>
      </c>
      <c r="K170" s="4" t="s">
        <v>263</v>
      </c>
      <c r="L170" s="4" t="s">
        <v>263</v>
      </c>
      <c r="M170" s="4" t="str">
        <f t="shared" si="2"/>
        <v/>
      </c>
    </row>
    <row r="171" spans="1:13" x14ac:dyDescent="0.25">
      <c r="A171" s="10">
        <v>2104</v>
      </c>
      <c r="B171" s="11">
        <v>4108100</v>
      </c>
      <c r="C171" s="10" t="s">
        <v>175</v>
      </c>
      <c r="D171" s="10">
        <v>4399</v>
      </c>
      <c r="E171" s="10" t="s">
        <v>501</v>
      </c>
      <c r="F171" s="10">
        <v>2084</v>
      </c>
      <c r="G171" s="10">
        <v>1113</v>
      </c>
      <c r="H171" s="12">
        <v>0.53406909788867563</v>
      </c>
      <c r="I171" s="13">
        <v>3</v>
      </c>
      <c r="J171" s="13">
        <v>1</v>
      </c>
      <c r="K171" s="4" t="s">
        <v>263</v>
      </c>
      <c r="L171" s="4" t="s">
        <v>263</v>
      </c>
      <c r="M171" s="4" t="str">
        <f t="shared" si="2"/>
        <v/>
      </c>
    </row>
    <row r="172" spans="1:13" x14ac:dyDescent="0.25">
      <c r="A172" s="10">
        <v>2108</v>
      </c>
      <c r="B172" s="11">
        <v>4109270</v>
      </c>
      <c r="C172" s="10" t="s">
        <v>37</v>
      </c>
      <c r="D172" s="10">
        <v>692</v>
      </c>
      <c r="E172" s="10" t="s">
        <v>502</v>
      </c>
      <c r="F172" s="10">
        <v>398</v>
      </c>
      <c r="G172" s="10">
        <v>275</v>
      </c>
      <c r="H172" s="12">
        <v>0.69095477386934678</v>
      </c>
      <c r="I172" s="13">
        <v>8</v>
      </c>
      <c r="J172" s="13">
        <v>2</v>
      </c>
      <c r="K172" s="4" t="s">
        <v>263</v>
      </c>
      <c r="L172" s="4" t="s">
        <v>263</v>
      </c>
      <c r="M172" s="4" t="str">
        <f t="shared" si="2"/>
        <v/>
      </c>
    </row>
    <row r="173" spans="1:13" x14ac:dyDescent="0.25">
      <c r="A173" s="10">
        <v>2108</v>
      </c>
      <c r="B173" s="11">
        <v>4109270</v>
      </c>
      <c r="C173" s="10" t="s">
        <v>37</v>
      </c>
      <c r="D173" s="10">
        <v>696</v>
      </c>
      <c r="E173" s="10" t="s">
        <v>503</v>
      </c>
      <c r="F173" s="10">
        <v>421</v>
      </c>
      <c r="G173" s="10">
        <v>285</v>
      </c>
      <c r="H173" s="12">
        <v>0.6769596199524941</v>
      </c>
      <c r="I173" s="13">
        <v>8</v>
      </c>
      <c r="J173" s="13">
        <v>2</v>
      </c>
      <c r="K173" s="4" t="s">
        <v>263</v>
      </c>
      <c r="L173" s="4" t="s">
        <v>263</v>
      </c>
      <c r="M173" s="4" t="str">
        <f t="shared" si="2"/>
        <v/>
      </c>
    </row>
    <row r="174" spans="1:13" x14ac:dyDescent="0.25">
      <c r="A174" s="10">
        <v>2110</v>
      </c>
      <c r="B174" s="11">
        <v>4109000</v>
      </c>
      <c r="C174" s="10" t="s">
        <v>60</v>
      </c>
      <c r="D174" s="10">
        <v>702</v>
      </c>
      <c r="E174" s="10" t="s">
        <v>530</v>
      </c>
      <c r="F174" s="10">
        <v>544</v>
      </c>
      <c r="G174" s="10">
        <v>379</v>
      </c>
      <c r="H174" s="12">
        <v>0.6966911764705882</v>
      </c>
      <c r="I174" s="13">
        <v>4</v>
      </c>
      <c r="J174" s="13">
        <v>1</v>
      </c>
      <c r="K174" s="4" t="s">
        <v>263</v>
      </c>
      <c r="L174" s="4" t="s">
        <v>263</v>
      </c>
      <c r="M174" s="4" t="str">
        <f t="shared" si="2"/>
        <v/>
      </c>
    </row>
    <row r="175" spans="1:13" x14ac:dyDescent="0.25">
      <c r="A175" s="10">
        <v>2137</v>
      </c>
      <c r="B175" s="11">
        <v>4100015</v>
      </c>
      <c r="C175" s="10" t="s">
        <v>179</v>
      </c>
      <c r="D175" s="10">
        <v>786</v>
      </c>
      <c r="E175" s="10" t="s">
        <v>378</v>
      </c>
      <c r="F175" s="10">
        <v>189</v>
      </c>
      <c r="G175" s="10">
        <v>108</v>
      </c>
      <c r="H175" s="12">
        <v>0.5714285714285714</v>
      </c>
      <c r="I175" s="13">
        <v>4</v>
      </c>
      <c r="J175" s="13">
        <v>1</v>
      </c>
      <c r="K175" s="4" t="s">
        <v>263</v>
      </c>
      <c r="L175" s="4" t="s">
        <v>263</v>
      </c>
      <c r="M175" s="4" t="str">
        <f t="shared" si="2"/>
        <v/>
      </c>
    </row>
    <row r="176" spans="1:13" x14ac:dyDescent="0.25">
      <c r="A176" s="10">
        <v>2138</v>
      </c>
      <c r="B176" s="11">
        <v>4111450</v>
      </c>
      <c r="C176" s="10" t="s">
        <v>180</v>
      </c>
      <c r="D176" s="10">
        <v>714</v>
      </c>
      <c r="E176" s="10" t="s">
        <v>381</v>
      </c>
      <c r="F176" s="10">
        <v>284</v>
      </c>
      <c r="G176" s="10">
        <v>146</v>
      </c>
      <c r="H176" s="12">
        <v>0.5140845070422535</v>
      </c>
      <c r="I176" s="13">
        <v>13</v>
      </c>
      <c r="J176" s="13">
        <v>4</v>
      </c>
      <c r="K176" s="4" t="s">
        <v>263</v>
      </c>
      <c r="L176" s="4" t="s">
        <v>263</v>
      </c>
      <c r="M176" s="4" t="str">
        <f t="shared" si="2"/>
        <v/>
      </c>
    </row>
    <row r="177" spans="1:13" x14ac:dyDescent="0.25">
      <c r="A177" s="10">
        <v>2138</v>
      </c>
      <c r="B177" s="11">
        <v>4111450</v>
      </c>
      <c r="C177" s="10" t="s">
        <v>180</v>
      </c>
      <c r="D177" s="10">
        <v>716</v>
      </c>
      <c r="E177" s="10" t="s">
        <v>379</v>
      </c>
      <c r="F177" s="10">
        <v>374</v>
      </c>
      <c r="G177" s="10">
        <v>187</v>
      </c>
      <c r="H177" s="12">
        <v>0.5</v>
      </c>
      <c r="I177" s="13">
        <v>13</v>
      </c>
      <c r="J177" s="13">
        <v>4</v>
      </c>
      <c r="K177" s="4" t="s">
        <v>263</v>
      </c>
      <c r="L177" s="4" t="s">
        <v>263</v>
      </c>
      <c r="M177" s="4" t="str">
        <f t="shared" si="2"/>
        <v/>
      </c>
    </row>
    <row r="178" spans="1:13" x14ac:dyDescent="0.25">
      <c r="A178" s="10">
        <v>2138</v>
      </c>
      <c r="B178" s="11">
        <v>4111450</v>
      </c>
      <c r="C178" s="10" t="s">
        <v>180</v>
      </c>
      <c r="D178" s="10">
        <v>119</v>
      </c>
      <c r="E178" s="10" t="s">
        <v>380</v>
      </c>
      <c r="F178" s="10">
        <v>294</v>
      </c>
      <c r="G178" s="10">
        <v>125</v>
      </c>
      <c r="H178" s="12">
        <v>0.42517006802721086</v>
      </c>
      <c r="I178" s="13">
        <v>13</v>
      </c>
      <c r="J178" s="13">
        <v>4</v>
      </c>
      <c r="K178" s="4" t="s">
        <v>263</v>
      </c>
      <c r="L178" s="4" t="s">
        <v>263</v>
      </c>
      <c r="M178" s="4" t="str">
        <f t="shared" si="2"/>
        <v/>
      </c>
    </row>
    <row r="179" spans="1:13" x14ac:dyDescent="0.25">
      <c r="A179" s="10">
        <v>2138</v>
      </c>
      <c r="B179" s="11">
        <v>4111450</v>
      </c>
      <c r="C179" s="10" t="s">
        <v>180</v>
      </c>
      <c r="D179" s="10">
        <v>715</v>
      </c>
      <c r="E179" s="10" t="s">
        <v>382</v>
      </c>
      <c r="F179" s="10">
        <v>446</v>
      </c>
      <c r="G179" s="10">
        <v>174</v>
      </c>
      <c r="H179" s="12">
        <v>0.39013452914798208</v>
      </c>
      <c r="I179" s="13">
        <v>13</v>
      </c>
      <c r="J179" s="13">
        <v>4</v>
      </c>
      <c r="K179" s="4" t="s">
        <v>263</v>
      </c>
      <c r="L179" s="4" t="s">
        <v>263</v>
      </c>
      <c r="M179" s="4" t="str">
        <f t="shared" si="2"/>
        <v/>
      </c>
    </row>
    <row r="180" spans="1:13" x14ac:dyDescent="0.25">
      <c r="A180" s="10">
        <v>2139</v>
      </c>
      <c r="B180" s="11">
        <v>4102780</v>
      </c>
      <c r="C180" s="10" t="s">
        <v>181</v>
      </c>
      <c r="D180" s="10">
        <v>719</v>
      </c>
      <c r="E180" s="10" t="s">
        <v>383</v>
      </c>
      <c r="F180" s="10">
        <v>603</v>
      </c>
      <c r="G180" s="10">
        <v>346</v>
      </c>
      <c r="H180" s="12">
        <v>0.57379767827529027</v>
      </c>
      <c r="I180" s="13">
        <v>6</v>
      </c>
      <c r="J180" s="13">
        <v>2</v>
      </c>
      <c r="K180" s="4" t="s">
        <v>263</v>
      </c>
      <c r="L180" s="4" t="s">
        <v>263</v>
      </c>
      <c r="M180" s="4" t="str">
        <f t="shared" si="2"/>
        <v/>
      </c>
    </row>
    <row r="181" spans="1:13" x14ac:dyDescent="0.25">
      <c r="A181" s="10">
        <v>2139</v>
      </c>
      <c r="B181" s="11">
        <v>4102780</v>
      </c>
      <c r="C181" s="10" t="s">
        <v>181</v>
      </c>
      <c r="D181" s="10">
        <v>810</v>
      </c>
      <c r="E181" s="10" t="s">
        <v>384</v>
      </c>
      <c r="F181" s="10">
        <v>633</v>
      </c>
      <c r="G181" s="10">
        <v>280</v>
      </c>
      <c r="H181" s="12">
        <v>0.44233807266982622</v>
      </c>
      <c r="I181" s="13">
        <v>6</v>
      </c>
      <c r="J181" s="13">
        <v>2</v>
      </c>
      <c r="K181" s="4" t="s">
        <v>263</v>
      </c>
      <c r="L181" s="4" t="s">
        <v>263</v>
      </c>
      <c r="M181" s="4" t="str">
        <f t="shared" si="2"/>
        <v/>
      </c>
    </row>
    <row r="182" spans="1:13" x14ac:dyDescent="0.25">
      <c r="A182" s="10">
        <v>2141</v>
      </c>
      <c r="B182" s="11">
        <v>4108880</v>
      </c>
      <c r="C182" s="10" t="s">
        <v>183</v>
      </c>
      <c r="D182" s="10">
        <v>724</v>
      </c>
      <c r="E182" s="10" t="s">
        <v>504</v>
      </c>
      <c r="F182" s="10">
        <v>363</v>
      </c>
      <c r="G182" s="10">
        <v>229</v>
      </c>
      <c r="H182" s="12">
        <v>0.63085399449035817</v>
      </c>
      <c r="I182" s="13">
        <v>4</v>
      </c>
      <c r="J182" s="13">
        <v>1</v>
      </c>
      <c r="K182" s="4" t="s">
        <v>263</v>
      </c>
      <c r="L182" s="4" t="s">
        <v>263</v>
      </c>
      <c r="M182" s="4" t="str">
        <f t="shared" si="2"/>
        <v/>
      </c>
    </row>
    <row r="183" spans="1:13" x14ac:dyDescent="0.25">
      <c r="A183" s="10">
        <v>2142</v>
      </c>
      <c r="B183" s="11">
        <v>4110820</v>
      </c>
      <c r="C183" s="10" t="s">
        <v>184</v>
      </c>
      <c r="D183" s="10">
        <v>757</v>
      </c>
      <c r="E183" s="10" t="s">
        <v>385</v>
      </c>
      <c r="F183" s="10">
        <v>297</v>
      </c>
      <c r="G183" s="10">
        <v>193</v>
      </c>
      <c r="H183" s="12">
        <v>0.64983164983164987</v>
      </c>
      <c r="I183" s="13">
        <v>65</v>
      </c>
      <c r="J183" s="13">
        <v>17</v>
      </c>
      <c r="K183" s="4" t="s">
        <v>263</v>
      </c>
      <c r="L183" s="4" t="s">
        <v>263</v>
      </c>
      <c r="M183" s="4" t="str">
        <f t="shared" si="2"/>
        <v/>
      </c>
    </row>
    <row r="184" spans="1:13" x14ac:dyDescent="0.25">
      <c r="A184" s="10">
        <v>2142</v>
      </c>
      <c r="B184" s="11">
        <v>4110820</v>
      </c>
      <c r="C184" s="10" t="s">
        <v>184</v>
      </c>
      <c r="D184" s="10">
        <v>3377</v>
      </c>
      <c r="E184" s="10" t="s">
        <v>388</v>
      </c>
      <c r="F184" s="10">
        <v>355</v>
      </c>
      <c r="G184" s="10">
        <v>228</v>
      </c>
      <c r="H184" s="12">
        <v>0.6422535211267606</v>
      </c>
      <c r="I184" s="13">
        <v>65</v>
      </c>
      <c r="J184" s="13">
        <v>17</v>
      </c>
      <c r="K184" s="4" t="s">
        <v>263</v>
      </c>
      <c r="L184" s="4" t="s">
        <v>263</v>
      </c>
      <c r="M184" s="4" t="str">
        <f t="shared" si="2"/>
        <v/>
      </c>
    </row>
    <row r="185" spans="1:13" x14ac:dyDescent="0.25">
      <c r="A185" s="10">
        <v>2142</v>
      </c>
      <c r="B185" s="11">
        <v>4110820</v>
      </c>
      <c r="C185" s="10" t="s">
        <v>184</v>
      </c>
      <c r="D185" s="10">
        <v>744</v>
      </c>
      <c r="E185" s="10" t="s">
        <v>387</v>
      </c>
      <c r="F185" s="10">
        <v>393</v>
      </c>
      <c r="G185" s="10">
        <v>244</v>
      </c>
      <c r="H185" s="12">
        <v>0.62086513994910941</v>
      </c>
      <c r="I185" s="13">
        <v>65</v>
      </c>
      <c r="J185" s="13">
        <v>17</v>
      </c>
      <c r="K185" s="4" t="s">
        <v>263</v>
      </c>
      <c r="L185" s="4" t="s">
        <v>263</v>
      </c>
      <c r="M185" s="4" t="str">
        <f t="shared" si="2"/>
        <v/>
      </c>
    </row>
    <row r="186" spans="1:13" x14ac:dyDescent="0.25">
      <c r="A186" s="10">
        <v>2142</v>
      </c>
      <c r="B186" s="11">
        <v>4110820</v>
      </c>
      <c r="C186" s="10" t="s">
        <v>184</v>
      </c>
      <c r="D186" s="10">
        <v>743</v>
      </c>
      <c r="E186" s="10" t="s">
        <v>386</v>
      </c>
      <c r="F186" s="10">
        <v>363</v>
      </c>
      <c r="G186" s="10">
        <v>224</v>
      </c>
      <c r="H186" s="12">
        <v>0.61707988980716255</v>
      </c>
      <c r="I186" s="13">
        <v>65</v>
      </c>
      <c r="J186" s="13">
        <v>17</v>
      </c>
      <c r="K186" s="4" t="s">
        <v>263</v>
      </c>
      <c r="L186" s="4" t="s">
        <v>263</v>
      </c>
      <c r="M186" s="4" t="str">
        <f t="shared" si="2"/>
        <v/>
      </c>
    </row>
    <row r="187" spans="1:13" x14ac:dyDescent="0.25">
      <c r="A187" s="10">
        <v>2142</v>
      </c>
      <c r="B187" s="11">
        <v>4110820</v>
      </c>
      <c r="C187" s="10" t="s">
        <v>184</v>
      </c>
      <c r="D187" s="10">
        <v>732</v>
      </c>
      <c r="E187" s="10" t="s">
        <v>389</v>
      </c>
      <c r="F187" s="10">
        <v>265</v>
      </c>
      <c r="G187" s="10">
        <v>158</v>
      </c>
      <c r="H187" s="12">
        <v>0.5962264150943396</v>
      </c>
      <c r="I187" s="13">
        <v>65</v>
      </c>
      <c r="J187" s="13">
        <v>17</v>
      </c>
      <c r="K187" s="4" t="s">
        <v>263</v>
      </c>
      <c r="L187" s="4" t="s">
        <v>263</v>
      </c>
      <c r="M187" s="4" t="str">
        <f t="shared" si="2"/>
        <v/>
      </c>
    </row>
    <row r="188" spans="1:13" x14ac:dyDescent="0.25">
      <c r="A188" s="10">
        <v>2142</v>
      </c>
      <c r="B188" s="11">
        <v>4110820</v>
      </c>
      <c r="C188" s="10" t="s">
        <v>184</v>
      </c>
      <c r="D188" s="10">
        <v>3374</v>
      </c>
      <c r="E188" s="10" t="s">
        <v>390</v>
      </c>
      <c r="F188" s="10">
        <v>360</v>
      </c>
      <c r="G188" s="10">
        <v>211</v>
      </c>
      <c r="H188" s="12">
        <v>0.58611111111111114</v>
      </c>
      <c r="I188" s="13">
        <v>65</v>
      </c>
      <c r="J188" s="13">
        <v>17</v>
      </c>
      <c r="K188" s="4" t="s">
        <v>263</v>
      </c>
      <c r="L188" s="4" t="s">
        <v>263</v>
      </c>
      <c r="M188" s="4" t="str">
        <f t="shared" si="2"/>
        <v/>
      </c>
    </row>
    <row r="189" spans="1:13" x14ac:dyDescent="0.25">
      <c r="A189" s="10">
        <v>2142</v>
      </c>
      <c r="B189" s="11">
        <v>4110820</v>
      </c>
      <c r="C189" s="10" t="s">
        <v>184</v>
      </c>
      <c r="D189" s="10">
        <v>741</v>
      </c>
      <c r="E189" s="10" t="s">
        <v>393</v>
      </c>
      <c r="F189" s="10">
        <v>521</v>
      </c>
      <c r="G189" s="10">
        <v>293</v>
      </c>
      <c r="H189" s="12">
        <v>0.56238003838771589</v>
      </c>
      <c r="I189" s="13">
        <v>65</v>
      </c>
      <c r="J189" s="13">
        <v>17</v>
      </c>
      <c r="K189" s="4" t="s">
        <v>263</v>
      </c>
      <c r="L189" s="4" t="s">
        <v>263</v>
      </c>
      <c r="M189" s="4" t="str">
        <f t="shared" si="2"/>
        <v/>
      </c>
    </row>
    <row r="190" spans="1:13" x14ac:dyDescent="0.25">
      <c r="A190" s="10">
        <v>2142</v>
      </c>
      <c r="B190" s="11">
        <v>4110820</v>
      </c>
      <c r="C190" s="10" t="s">
        <v>184</v>
      </c>
      <c r="D190" s="10">
        <v>755</v>
      </c>
      <c r="E190" s="10" t="s">
        <v>395</v>
      </c>
      <c r="F190" s="10">
        <v>333</v>
      </c>
      <c r="G190" s="10">
        <v>186</v>
      </c>
      <c r="H190" s="12">
        <v>0.55855855855855852</v>
      </c>
      <c r="I190" s="13">
        <v>65</v>
      </c>
      <c r="J190" s="13">
        <v>17</v>
      </c>
      <c r="K190" s="4" t="s">
        <v>263</v>
      </c>
      <c r="L190" s="4" t="s">
        <v>263</v>
      </c>
      <c r="M190" s="4" t="str">
        <f t="shared" si="2"/>
        <v/>
      </c>
    </row>
    <row r="191" spans="1:13" x14ac:dyDescent="0.25">
      <c r="A191" s="10">
        <v>2142</v>
      </c>
      <c r="B191" s="11">
        <v>4110820</v>
      </c>
      <c r="C191" s="10" t="s">
        <v>184</v>
      </c>
      <c r="D191" s="10">
        <v>3215</v>
      </c>
      <c r="E191" s="10" t="s">
        <v>391</v>
      </c>
      <c r="F191" s="10">
        <v>352</v>
      </c>
      <c r="G191" s="10">
        <v>195</v>
      </c>
      <c r="H191" s="12">
        <v>0.55397727272727271</v>
      </c>
      <c r="I191" s="13">
        <v>65</v>
      </c>
      <c r="J191" s="13">
        <v>17</v>
      </c>
      <c r="K191" s="4" t="s">
        <v>263</v>
      </c>
      <c r="L191" s="4" t="s">
        <v>263</v>
      </c>
      <c r="M191" s="4" t="str">
        <f t="shared" si="2"/>
        <v/>
      </c>
    </row>
    <row r="192" spans="1:13" x14ac:dyDescent="0.25">
      <c r="A192" s="10">
        <v>2142</v>
      </c>
      <c r="B192" s="11">
        <v>4110820</v>
      </c>
      <c r="C192" s="10" t="s">
        <v>184</v>
      </c>
      <c r="D192" s="10">
        <v>763</v>
      </c>
      <c r="E192" s="10" t="s">
        <v>330</v>
      </c>
      <c r="F192" s="10">
        <v>356</v>
      </c>
      <c r="G192" s="10">
        <v>193</v>
      </c>
      <c r="H192" s="12">
        <v>0.5421348314606742</v>
      </c>
      <c r="I192" s="13">
        <v>65</v>
      </c>
      <c r="J192" s="13">
        <v>17</v>
      </c>
      <c r="K192" s="4" t="s">
        <v>263</v>
      </c>
      <c r="L192" s="4" t="s">
        <v>263</v>
      </c>
      <c r="M192" s="4" t="str">
        <f t="shared" si="2"/>
        <v/>
      </c>
    </row>
    <row r="193" spans="1:13" x14ac:dyDescent="0.25">
      <c r="A193" s="10">
        <v>2142</v>
      </c>
      <c r="B193" s="11">
        <v>4110820</v>
      </c>
      <c r="C193" s="10" t="s">
        <v>184</v>
      </c>
      <c r="D193" s="10">
        <v>751</v>
      </c>
      <c r="E193" s="10" t="s">
        <v>398</v>
      </c>
      <c r="F193" s="10">
        <v>567</v>
      </c>
      <c r="G193" s="10">
        <v>307</v>
      </c>
      <c r="H193" s="12">
        <v>0.5414462081128748</v>
      </c>
      <c r="I193" s="13">
        <v>65</v>
      </c>
      <c r="J193" s="13">
        <v>17</v>
      </c>
      <c r="K193" s="4" t="s">
        <v>263</v>
      </c>
      <c r="L193" s="4" t="s">
        <v>263</v>
      </c>
      <c r="M193" s="4" t="str">
        <f t="shared" si="2"/>
        <v/>
      </c>
    </row>
    <row r="194" spans="1:13" x14ac:dyDescent="0.25">
      <c r="A194" s="10">
        <v>2142</v>
      </c>
      <c r="B194" s="11">
        <v>4110820</v>
      </c>
      <c r="C194" s="10" t="s">
        <v>184</v>
      </c>
      <c r="D194" s="10">
        <v>768</v>
      </c>
      <c r="E194" s="10" t="s">
        <v>396</v>
      </c>
      <c r="F194" s="10">
        <v>1163</v>
      </c>
      <c r="G194" s="10">
        <v>629</v>
      </c>
      <c r="H194" s="12">
        <v>0.54084264832330176</v>
      </c>
      <c r="I194" s="13">
        <v>65</v>
      </c>
      <c r="J194" s="13">
        <v>17</v>
      </c>
      <c r="K194" s="4" t="s">
        <v>263</v>
      </c>
      <c r="L194" s="4" t="s">
        <v>263</v>
      </c>
      <c r="M194" s="4" t="str">
        <f t="shared" si="2"/>
        <v/>
      </c>
    </row>
    <row r="195" spans="1:13" x14ac:dyDescent="0.25">
      <c r="A195" s="10">
        <v>2142</v>
      </c>
      <c r="B195" s="11">
        <v>4110820</v>
      </c>
      <c r="C195" s="10" t="s">
        <v>184</v>
      </c>
      <c r="D195" s="10">
        <v>5064</v>
      </c>
      <c r="E195" s="10" t="s">
        <v>392</v>
      </c>
      <c r="F195" s="10">
        <v>567</v>
      </c>
      <c r="G195" s="10">
        <v>306</v>
      </c>
      <c r="H195" s="12">
        <v>0.53968253968253965</v>
      </c>
      <c r="I195" s="13">
        <v>65</v>
      </c>
      <c r="J195" s="13">
        <v>17</v>
      </c>
      <c r="K195" s="4" t="s">
        <v>263</v>
      </c>
      <c r="L195" s="4" t="s">
        <v>263</v>
      </c>
      <c r="M195" s="4" t="str">
        <f t="shared" si="2"/>
        <v/>
      </c>
    </row>
    <row r="196" spans="1:13" x14ac:dyDescent="0.25">
      <c r="A196" s="10">
        <v>2142</v>
      </c>
      <c r="B196" s="11">
        <v>4110820</v>
      </c>
      <c r="C196" s="10" t="s">
        <v>184</v>
      </c>
      <c r="D196" s="10">
        <v>764</v>
      </c>
      <c r="E196" s="10" t="s">
        <v>397</v>
      </c>
      <c r="F196" s="10">
        <v>470</v>
      </c>
      <c r="G196" s="10">
        <v>253</v>
      </c>
      <c r="H196" s="12">
        <v>0.53829787234042559</v>
      </c>
      <c r="I196" s="13">
        <v>65</v>
      </c>
      <c r="J196" s="13">
        <v>17</v>
      </c>
      <c r="K196" s="4" t="s">
        <v>263</v>
      </c>
      <c r="L196" s="4" t="s">
        <v>263</v>
      </c>
      <c r="M196" s="4" t="str">
        <f t="shared" si="2"/>
        <v/>
      </c>
    </row>
    <row r="197" spans="1:13" x14ac:dyDescent="0.25">
      <c r="A197" s="10">
        <v>2142</v>
      </c>
      <c r="B197" s="11">
        <v>4110820</v>
      </c>
      <c r="C197" s="10" t="s">
        <v>184</v>
      </c>
      <c r="D197" s="10">
        <v>762</v>
      </c>
      <c r="E197" s="10" t="s">
        <v>505</v>
      </c>
      <c r="F197" s="10">
        <v>528</v>
      </c>
      <c r="G197" s="10">
        <v>284</v>
      </c>
      <c r="H197" s="12">
        <v>0.53787878787878785</v>
      </c>
      <c r="I197" s="13">
        <v>65</v>
      </c>
      <c r="J197" s="13">
        <v>17</v>
      </c>
      <c r="K197" s="4" t="s">
        <v>263</v>
      </c>
      <c r="L197" s="4" t="s">
        <v>263</v>
      </c>
      <c r="M197" s="4" t="str">
        <f t="shared" si="2"/>
        <v/>
      </c>
    </row>
    <row r="198" spans="1:13" x14ac:dyDescent="0.25">
      <c r="A198" s="10">
        <v>2142</v>
      </c>
      <c r="B198" s="11">
        <v>4110820</v>
      </c>
      <c r="C198" s="10" t="s">
        <v>184</v>
      </c>
      <c r="D198" s="10">
        <v>767</v>
      </c>
      <c r="E198" s="10" t="s">
        <v>394</v>
      </c>
      <c r="F198" s="10">
        <v>658</v>
      </c>
      <c r="G198" s="10">
        <v>346</v>
      </c>
      <c r="H198" s="12">
        <v>0.52583586626139822</v>
      </c>
      <c r="I198" s="13">
        <v>65</v>
      </c>
      <c r="J198" s="13">
        <v>17</v>
      </c>
      <c r="K198" s="4" t="s">
        <v>263</v>
      </c>
      <c r="L198" s="4" t="s">
        <v>263</v>
      </c>
      <c r="M198" s="4" t="str">
        <f t="shared" si="2"/>
        <v/>
      </c>
    </row>
    <row r="199" spans="1:13" x14ac:dyDescent="0.25">
      <c r="A199" s="10">
        <v>2142</v>
      </c>
      <c r="B199" s="11">
        <v>4110820</v>
      </c>
      <c r="C199" s="10" t="s">
        <v>184</v>
      </c>
      <c r="D199" s="10">
        <v>728</v>
      </c>
      <c r="E199" s="10" t="s">
        <v>506</v>
      </c>
      <c r="F199" s="10">
        <v>510</v>
      </c>
      <c r="G199" s="10">
        <v>265</v>
      </c>
      <c r="H199" s="12">
        <v>0.51960784313725494</v>
      </c>
      <c r="I199" s="13">
        <v>65</v>
      </c>
      <c r="J199" s="13">
        <v>17</v>
      </c>
      <c r="K199" s="4" t="s">
        <v>263</v>
      </c>
      <c r="L199" s="4" t="s">
        <v>263</v>
      </c>
      <c r="M199" s="4" t="str">
        <f t="shared" si="2"/>
        <v/>
      </c>
    </row>
    <row r="200" spans="1:13" x14ac:dyDescent="0.25">
      <c r="A200" s="10">
        <v>2143</v>
      </c>
      <c r="B200" s="11">
        <v>4100020</v>
      </c>
      <c r="C200" s="10" t="s">
        <v>185</v>
      </c>
      <c r="D200" s="10">
        <v>788</v>
      </c>
      <c r="E200" s="10" t="s">
        <v>399</v>
      </c>
      <c r="F200" s="14">
        <v>339</v>
      </c>
      <c r="G200" s="10">
        <v>179</v>
      </c>
      <c r="H200" s="12">
        <v>0.528023598820059</v>
      </c>
      <c r="I200" s="13">
        <v>6</v>
      </c>
      <c r="J200" s="13">
        <v>2</v>
      </c>
      <c r="K200" s="4" t="s">
        <v>263</v>
      </c>
      <c r="L200" s="4" t="s">
        <v>263</v>
      </c>
      <c r="M200" s="4" t="str">
        <f t="shared" si="2"/>
        <v/>
      </c>
    </row>
    <row r="201" spans="1:13" x14ac:dyDescent="0.25">
      <c r="A201" s="10">
        <v>2143</v>
      </c>
      <c r="B201" s="11">
        <v>4100020</v>
      </c>
      <c r="C201" s="10" t="s">
        <v>185</v>
      </c>
      <c r="D201" s="10">
        <v>809</v>
      </c>
      <c r="E201" s="10" t="s">
        <v>400</v>
      </c>
      <c r="F201" s="10">
        <v>697</v>
      </c>
      <c r="G201" s="10">
        <v>325</v>
      </c>
      <c r="H201" s="12">
        <v>0.46628407460545196</v>
      </c>
      <c r="I201" s="13">
        <v>6</v>
      </c>
      <c r="J201" s="13">
        <v>2</v>
      </c>
      <c r="K201" s="4" t="s">
        <v>263</v>
      </c>
      <c r="L201" s="4" t="s">
        <v>263</v>
      </c>
      <c r="M201" s="4" t="str">
        <f t="shared" si="2"/>
        <v/>
      </c>
    </row>
    <row r="202" spans="1:13" x14ac:dyDescent="0.25">
      <c r="A202" s="10">
        <v>2146</v>
      </c>
      <c r="B202" s="11">
        <v>4113530</v>
      </c>
      <c r="C202" s="10" t="s">
        <v>78</v>
      </c>
      <c r="D202" s="10">
        <v>4544</v>
      </c>
      <c r="E202" s="10" t="s">
        <v>531</v>
      </c>
      <c r="F202" s="10">
        <v>37</v>
      </c>
      <c r="G202" s="10">
        <v>23</v>
      </c>
      <c r="H202" s="12">
        <v>0.6216216216216216</v>
      </c>
      <c r="I202" s="13">
        <v>9</v>
      </c>
      <c r="J202" s="13">
        <v>3</v>
      </c>
      <c r="K202" s="4" t="s">
        <v>263</v>
      </c>
      <c r="L202" s="4" t="s">
        <v>263</v>
      </c>
      <c r="M202" s="4" t="str">
        <f t="shared" ref="M202:M265" si="3">IF(ISNA(VLOOKUP($A202,EXCEPT,9,FALSE)),0,VLOOKUP($A202,EXCEPT,9,FALSE))</f>
        <v/>
      </c>
    </row>
    <row r="203" spans="1:13" x14ac:dyDescent="0.25">
      <c r="A203" s="10">
        <v>2146</v>
      </c>
      <c r="B203" s="11">
        <v>4113530</v>
      </c>
      <c r="C203" s="10" t="s">
        <v>78</v>
      </c>
      <c r="D203" s="10">
        <v>797</v>
      </c>
      <c r="E203" s="10" t="s">
        <v>330</v>
      </c>
      <c r="F203" s="10">
        <v>463</v>
      </c>
      <c r="G203" s="10">
        <v>275</v>
      </c>
      <c r="H203" s="12">
        <v>0.59395248380129595</v>
      </c>
      <c r="I203" s="13">
        <v>9</v>
      </c>
      <c r="J203" s="13">
        <v>3</v>
      </c>
      <c r="K203" s="4" t="s">
        <v>263</v>
      </c>
      <c r="L203" s="4" t="s">
        <v>263</v>
      </c>
      <c r="M203" s="4" t="str">
        <f t="shared" si="3"/>
        <v/>
      </c>
    </row>
    <row r="204" spans="1:13" x14ac:dyDescent="0.25">
      <c r="A204" s="10">
        <v>2146</v>
      </c>
      <c r="B204" s="11">
        <v>4113530</v>
      </c>
      <c r="C204" s="10" t="s">
        <v>78</v>
      </c>
      <c r="D204" s="10">
        <v>796</v>
      </c>
      <c r="E204" s="10" t="s">
        <v>532</v>
      </c>
      <c r="F204" s="10">
        <v>440</v>
      </c>
      <c r="G204" s="10">
        <v>239</v>
      </c>
      <c r="H204" s="12">
        <v>0.54318181818181821</v>
      </c>
      <c r="I204" s="13">
        <v>9</v>
      </c>
      <c r="J204" s="13">
        <v>3</v>
      </c>
      <c r="K204" s="4" t="s">
        <v>263</v>
      </c>
      <c r="L204" s="4" t="s">
        <v>263</v>
      </c>
      <c r="M204" s="4" t="str">
        <f t="shared" si="3"/>
        <v/>
      </c>
    </row>
    <row r="205" spans="1:13" x14ac:dyDescent="0.25">
      <c r="A205" s="10">
        <v>2147</v>
      </c>
      <c r="B205" s="11">
        <v>4108520</v>
      </c>
      <c r="C205" s="10" t="s">
        <v>189</v>
      </c>
      <c r="D205" s="10">
        <v>5433</v>
      </c>
      <c r="E205" s="10" t="s">
        <v>507</v>
      </c>
      <c r="F205" s="10">
        <v>71</v>
      </c>
      <c r="G205" s="10">
        <v>40</v>
      </c>
      <c r="H205" s="12">
        <v>0.56338028169014087</v>
      </c>
      <c r="I205" s="13">
        <v>9</v>
      </c>
      <c r="J205" s="13">
        <v>3</v>
      </c>
      <c r="K205" s="4" t="s">
        <v>263</v>
      </c>
      <c r="L205" s="4" t="s">
        <v>263</v>
      </c>
      <c r="M205" s="4" t="str">
        <f t="shared" si="3"/>
        <v/>
      </c>
    </row>
    <row r="206" spans="1:13" x14ac:dyDescent="0.25">
      <c r="A206" s="10">
        <v>2147</v>
      </c>
      <c r="B206" s="11">
        <v>4108520</v>
      </c>
      <c r="C206" s="10" t="s">
        <v>189</v>
      </c>
      <c r="D206" s="10">
        <v>4048</v>
      </c>
      <c r="E206" s="10" t="s">
        <v>401</v>
      </c>
      <c r="F206" s="10">
        <v>180</v>
      </c>
      <c r="G206" s="10">
        <v>81</v>
      </c>
      <c r="H206" s="12">
        <v>0.45</v>
      </c>
      <c r="I206" s="13">
        <v>9</v>
      </c>
      <c r="J206" s="13">
        <v>3</v>
      </c>
      <c r="K206" s="4" t="s">
        <v>263</v>
      </c>
      <c r="L206" s="4" t="s">
        <v>263</v>
      </c>
      <c r="M206" s="4" t="str">
        <f t="shared" si="3"/>
        <v/>
      </c>
    </row>
    <row r="207" spans="1:13" x14ac:dyDescent="0.25">
      <c r="A207" s="10">
        <v>2147</v>
      </c>
      <c r="B207" s="11">
        <v>4108520</v>
      </c>
      <c r="C207" s="10" t="s">
        <v>189</v>
      </c>
      <c r="D207" s="10">
        <v>813</v>
      </c>
      <c r="E207" s="10" t="s">
        <v>508</v>
      </c>
      <c r="F207" s="10">
        <v>212</v>
      </c>
      <c r="G207" s="10">
        <v>91</v>
      </c>
      <c r="H207" s="12">
        <v>0.42924528301886794</v>
      </c>
      <c r="I207" s="13">
        <v>9</v>
      </c>
      <c r="J207" s="13">
        <v>3</v>
      </c>
      <c r="K207" s="4" t="s">
        <v>263</v>
      </c>
      <c r="L207" s="4" t="s">
        <v>263</v>
      </c>
      <c r="M207" s="4" t="str">
        <f t="shared" si="3"/>
        <v/>
      </c>
    </row>
    <row r="208" spans="1:13" x14ac:dyDescent="0.25">
      <c r="A208" s="10">
        <v>2180</v>
      </c>
      <c r="B208" s="11">
        <v>4110040</v>
      </c>
      <c r="C208" s="10" t="s">
        <v>191</v>
      </c>
      <c r="D208" s="10">
        <v>829</v>
      </c>
      <c r="E208" s="10" t="s">
        <v>533</v>
      </c>
      <c r="F208" s="10">
        <v>214</v>
      </c>
      <c r="G208" s="10">
        <v>154</v>
      </c>
      <c r="H208" s="12">
        <v>0.71962616822429903</v>
      </c>
      <c r="I208" s="13">
        <v>86</v>
      </c>
      <c r="J208" s="13">
        <v>22</v>
      </c>
      <c r="K208" s="4" t="s">
        <v>263</v>
      </c>
      <c r="L208" s="4" t="s">
        <v>263</v>
      </c>
      <c r="M208" s="4" t="str">
        <f t="shared" si="3"/>
        <v/>
      </c>
    </row>
    <row r="209" spans="1:13" x14ac:dyDescent="0.25">
      <c r="A209" s="10">
        <v>2180</v>
      </c>
      <c r="B209" s="11">
        <v>4110040</v>
      </c>
      <c r="C209" s="10" t="s">
        <v>191</v>
      </c>
      <c r="D209" s="10">
        <v>833</v>
      </c>
      <c r="E209" s="10" t="s">
        <v>534</v>
      </c>
      <c r="F209" s="10">
        <v>321</v>
      </c>
      <c r="G209" s="10">
        <v>176</v>
      </c>
      <c r="H209" s="12">
        <v>0.54828660436137067</v>
      </c>
      <c r="I209" s="13">
        <v>86</v>
      </c>
      <c r="J209" s="13">
        <v>22</v>
      </c>
      <c r="K209" s="4" t="s">
        <v>263</v>
      </c>
      <c r="L209" s="4" t="s">
        <v>263</v>
      </c>
      <c r="M209" s="4" t="str">
        <f t="shared" si="3"/>
        <v/>
      </c>
    </row>
    <row r="210" spans="1:13" x14ac:dyDescent="0.25">
      <c r="A210" s="10">
        <v>2180</v>
      </c>
      <c r="B210" s="11">
        <v>4110040</v>
      </c>
      <c r="C210" s="10" t="s">
        <v>191</v>
      </c>
      <c r="D210" s="10">
        <v>849</v>
      </c>
      <c r="E210" s="10" t="s">
        <v>535</v>
      </c>
      <c r="F210" s="10">
        <v>385</v>
      </c>
      <c r="G210" s="10">
        <v>211</v>
      </c>
      <c r="H210" s="12">
        <v>0.54805194805194801</v>
      </c>
      <c r="I210" s="13">
        <v>86</v>
      </c>
      <c r="J210" s="13">
        <v>22</v>
      </c>
      <c r="K210" s="4" t="s">
        <v>263</v>
      </c>
      <c r="L210" s="4" t="s">
        <v>263</v>
      </c>
      <c r="M210" s="4" t="str">
        <f t="shared" si="3"/>
        <v/>
      </c>
    </row>
    <row r="211" spans="1:13" x14ac:dyDescent="0.25">
      <c r="A211" s="10">
        <v>2180</v>
      </c>
      <c r="B211" s="11">
        <v>4110040</v>
      </c>
      <c r="C211" s="10" t="s">
        <v>191</v>
      </c>
      <c r="D211" s="10">
        <v>889</v>
      </c>
      <c r="E211" s="10" t="s">
        <v>536</v>
      </c>
      <c r="F211" s="10">
        <v>307</v>
      </c>
      <c r="G211" s="10">
        <v>165</v>
      </c>
      <c r="H211" s="12">
        <v>0.53745928338762217</v>
      </c>
      <c r="I211" s="13">
        <v>86</v>
      </c>
      <c r="J211" s="13">
        <v>22</v>
      </c>
      <c r="K211" s="4" t="s">
        <v>263</v>
      </c>
      <c r="L211" s="4" t="s">
        <v>263</v>
      </c>
      <c r="M211" s="4" t="str">
        <f t="shared" si="3"/>
        <v/>
      </c>
    </row>
    <row r="212" spans="1:13" x14ac:dyDescent="0.25">
      <c r="A212" s="10">
        <v>2180</v>
      </c>
      <c r="B212" s="11">
        <v>4110040</v>
      </c>
      <c r="C212" s="10" t="s">
        <v>191</v>
      </c>
      <c r="D212" s="10">
        <v>870</v>
      </c>
      <c r="E212" s="10" t="s">
        <v>537</v>
      </c>
      <c r="F212" s="10">
        <v>277</v>
      </c>
      <c r="G212" s="10">
        <v>140</v>
      </c>
      <c r="H212" s="12">
        <v>0.50541516245487361</v>
      </c>
      <c r="I212" s="13">
        <v>86</v>
      </c>
      <c r="J212" s="13">
        <v>22</v>
      </c>
      <c r="K212" s="4" t="s">
        <v>263</v>
      </c>
      <c r="L212" s="4" t="s">
        <v>263</v>
      </c>
      <c r="M212" s="4" t="str">
        <f t="shared" si="3"/>
        <v/>
      </c>
    </row>
    <row r="213" spans="1:13" x14ac:dyDescent="0.25">
      <c r="A213" s="10">
        <v>2180</v>
      </c>
      <c r="B213" s="11">
        <v>4110040</v>
      </c>
      <c r="C213" s="10" t="s">
        <v>191</v>
      </c>
      <c r="D213" s="10">
        <v>875</v>
      </c>
      <c r="E213" s="10" t="s">
        <v>538</v>
      </c>
      <c r="F213" s="10">
        <v>248</v>
      </c>
      <c r="G213" s="10">
        <v>122</v>
      </c>
      <c r="H213" s="12">
        <v>0.49193548387096775</v>
      </c>
      <c r="I213" s="13">
        <v>86</v>
      </c>
      <c r="J213" s="13">
        <v>22</v>
      </c>
      <c r="K213" s="4" t="s">
        <v>263</v>
      </c>
      <c r="L213" s="4" t="s">
        <v>263</v>
      </c>
      <c r="M213" s="4" t="str">
        <f t="shared" si="3"/>
        <v/>
      </c>
    </row>
    <row r="214" spans="1:13" x14ac:dyDescent="0.25">
      <c r="A214" s="10">
        <v>2180</v>
      </c>
      <c r="B214" s="11">
        <v>4110040</v>
      </c>
      <c r="C214" s="10" t="s">
        <v>191</v>
      </c>
      <c r="D214" s="10">
        <v>887</v>
      </c>
      <c r="E214" s="10" t="s">
        <v>393</v>
      </c>
      <c r="F214" s="10">
        <v>429</v>
      </c>
      <c r="G214" s="10">
        <v>208</v>
      </c>
      <c r="H214" s="12">
        <v>0.48484848484848486</v>
      </c>
      <c r="I214" s="13">
        <v>86</v>
      </c>
      <c r="J214" s="13">
        <v>22</v>
      </c>
      <c r="K214" s="4" t="s">
        <v>263</v>
      </c>
      <c r="L214" s="4" t="s">
        <v>263</v>
      </c>
      <c r="M214" s="4" t="str">
        <f t="shared" si="3"/>
        <v/>
      </c>
    </row>
    <row r="215" spans="1:13" x14ac:dyDescent="0.25">
      <c r="A215" s="10">
        <v>2180</v>
      </c>
      <c r="B215" s="11">
        <v>4110040</v>
      </c>
      <c r="C215" s="10" t="s">
        <v>191</v>
      </c>
      <c r="D215" s="10">
        <v>842</v>
      </c>
      <c r="E215" s="10" t="s">
        <v>539</v>
      </c>
      <c r="F215" s="10">
        <v>529</v>
      </c>
      <c r="G215" s="10">
        <v>252</v>
      </c>
      <c r="H215" s="12">
        <v>0.47637051039697542</v>
      </c>
      <c r="I215" s="13">
        <v>86</v>
      </c>
      <c r="J215" s="13">
        <v>22</v>
      </c>
      <c r="K215" s="4" t="s">
        <v>263</v>
      </c>
      <c r="L215" s="4" t="s">
        <v>263</v>
      </c>
      <c r="M215" s="4" t="str">
        <f t="shared" si="3"/>
        <v/>
      </c>
    </row>
    <row r="216" spans="1:13" x14ac:dyDescent="0.25">
      <c r="A216" s="10">
        <v>2180</v>
      </c>
      <c r="B216" s="11">
        <v>4110040</v>
      </c>
      <c r="C216" s="10" t="s">
        <v>191</v>
      </c>
      <c r="D216" s="10">
        <v>841</v>
      </c>
      <c r="E216" s="10" t="s">
        <v>540</v>
      </c>
      <c r="F216" s="10">
        <v>485</v>
      </c>
      <c r="G216" s="10">
        <v>223</v>
      </c>
      <c r="H216" s="12">
        <v>0.45979381443298967</v>
      </c>
      <c r="I216" s="13">
        <v>86</v>
      </c>
      <c r="J216" s="13">
        <v>22</v>
      </c>
      <c r="K216" s="4" t="s">
        <v>263</v>
      </c>
      <c r="L216" s="4" t="s">
        <v>263</v>
      </c>
      <c r="M216" s="4" t="str">
        <f t="shared" si="3"/>
        <v/>
      </c>
    </row>
    <row r="217" spans="1:13" x14ac:dyDescent="0.25">
      <c r="A217" s="10">
        <v>2180</v>
      </c>
      <c r="B217" s="11">
        <v>4110040</v>
      </c>
      <c r="C217" s="10" t="s">
        <v>191</v>
      </c>
      <c r="D217" s="10">
        <v>864</v>
      </c>
      <c r="E217" s="10" t="s">
        <v>541</v>
      </c>
      <c r="F217" s="10">
        <v>372</v>
      </c>
      <c r="G217" s="10">
        <v>169</v>
      </c>
      <c r="H217" s="12">
        <v>0.45430107526881719</v>
      </c>
      <c r="I217" s="13">
        <v>86</v>
      </c>
      <c r="J217" s="13">
        <v>22</v>
      </c>
      <c r="K217" s="4" t="s">
        <v>263</v>
      </c>
      <c r="L217" s="4" t="s">
        <v>263</v>
      </c>
      <c r="M217" s="4" t="str">
        <f t="shared" si="3"/>
        <v/>
      </c>
    </row>
    <row r="218" spans="1:13" x14ac:dyDescent="0.25">
      <c r="A218" s="10">
        <v>2180</v>
      </c>
      <c r="B218" s="11">
        <v>4110040</v>
      </c>
      <c r="C218" s="10" t="s">
        <v>191</v>
      </c>
      <c r="D218" s="10">
        <v>903</v>
      </c>
      <c r="E218" s="10" t="s">
        <v>542</v>
      </c>
      <c r="F218" s="10">
        <v>253</v>
      </c>
      <c r="G218" s="10">
        <v>114</v>
      </c>
      <c r="H218" s="12">
        <v>0.45059288537549408</v>
      </c>
      <c r="I218" s="13">
        <v>86</v>
      </c>
      <c r="J218" s="13">
        <v>22</v>
      </c>
      <c r="K218" s="4" t="s">
        <v>263</v>
      </c>
      <c r="L218" s="4" t="s">
        <v>263</v>
      </c>
      <c r="M218" s="4" t="str">
        <f t="shared" si="3"/>
        <v/>
      </c>
    </row>
    <row r="219" spans="1:13" x14ac:dyDescent="0.25">
      <c r="A219" s="10">
        <v>2180</v>
      </c>
      <c r="B219" s="11">
        <v>4110040</v>
      </c>
      <c r="C219" s="10" t="s">
        <v>191</v>
      </c>
      <c r="D219" s="10">
        <v>896</v>
      </c>
      <c r="E219" s="10" t="s">
        <v>543</v>
      </c>
      <c r="F219" s="10">
        <v>207</v>
      </c>
      <c r="G219" s="10">
        <v>92</v>
      </c>
      <c r="H219" s="12">
        <v>0.44444444444444442</v>
      </c>
      <c r="I219" s="13">
        <v>86</v>
      </c>
      <c r="J219" s="13">
        <v>22</v>
      </c>
      <c r="K219" s="4" t="s">
        <v>263</v>
      </c>
      <c r="L219" s="4" t="s">
        <v>263</v>
      </c>
      <c r="M219" s="4" t="str">
        <f t="shared" si="3"/>
        <v/>
      </c>
    </row>
    <row r="220" spans="1:13" x14ac:dyDescent="0.25">
      <c r="A220" s="10">
        <v>2180</v>
      </c>
      <c r="B220" s="11">
        <v>4110040</v>
      </c>
      <c r="C220" s="10" t="s">
        <v>191</v>
      </c>
      <c r="D220" s="10">
        <v>866</v>
      </c>
      <c r="E220" s="10" t="s">
        <v>544</v>
      </c>
      <c r="F220" s="10">
        <v>297</v>
      </c>
      <c r="G220" s="10">
        <v>128</v>
      </c>
      <c r="H220" s="12">
        <v>0.43097643097643096</v>
      </c>
      <c r="I220" s="13">
        <v>86</v>
      </c>
      <c r="J220" s="13">
        <v>22</v>
      </c>
      <c r="K220" s="4" t="s">
        <v>263</v>
      </c>
      <c r="L220" s="4" t="s">
        <v>263</v>
      </c>
      <c r="M220" s="4" t="str">
        <f t="shared" si="3"/>
        <v/>
      </c>
    </row>
    <row r="221" spans="1:13" x14ac:dyDescent="0.25">
      <c r="A221" s="10">
        <v>2180</v>
      </c>
      <c r="B221" s="11">
        <v>4110040</v>
      </c>
      <c r="C221" s="10" t="s">
        <v>191</v>
      </c>
      <c r="D221" s="10">
        <v>847</v>
      </c>
      <c r="E221" s="10" t="s">
        <v>545</v>
      </c>
      <c r="F221" s="10">
        <v>627</v>
      </c>
      <c r="G221" s="10">
        <v>270</v>
      </c>
      <c r="H221" s="12">
        <v>0.43062200956937802</v>
      </c>
      <c r="I221" s="13">
        <v>86</v>
      </c>
      <c r="J221" s="13">
        <v>22</v>
      </c>
      <c r="K221" s="4" t="s">
        <v>263</v>
      </c>
      <c r="L221" s="4" t="s">
        <v>263</v>
      </c>
      <c r="M221" s="4" t="str">
        <f t="shared" si="3"/>
        <v/>
      </c>
    </row>
    <row r="222" spans="1:13" x14ac:dyDescent="0.25">
      <c r="A222" s="10">
        <v>2180</v>
      </c>
      <c r="B222" s="11">
        <v>4110040</v>
      </c>
      <c r="C222" s="10" t="s">
        <v>191</v>
      </c>
      <c r="D222" s="10">
        <v>1243</v>
      </c>
      <c r="E222" s="10" t="s">
        <v>546</v>
      </c>
      <c r="F222" s="10">
        <v>363</v>
      </c>
      <c r="G222" s="10">
        <v>154</v>
      </c>
      <c r="H222" s="12">
        <v>0.42424242424242425</v>
      </c>
      <c r="I222" s="13">
        <v>86</v>
      </c>
      <c r="J222" s="13">
        <v>22</v>
      </c>
      <c r="K222" s="4" t="s">
        <v>263</v>
      </c>
      <c r="L222" s="4" t="s">
        <v>263</v>
      </c>
      <c r="M222" s="4" t="str">
        <f t="shared" si="3"/>
        <v/>
      </c>
    </row>
    <row r="223" spans="1:13" x14ac:dyDescent="0.25">
      <c r="A223" s="10">
        <v>2180</v>
      </c>
      <c r="B223" s="11">
        <v>4110040</v>
      </c>
      <c r="C223" s="10" t="s">
        <v>191</v>
      </c>
      <c r="D223" s="10">
        <v>900</v>
      </c>
      <c r="E223" s="10" t="s">
        <v>547</v>
      </c>
      <c r="F223" s="10">
        <v>152</v>
      </c>
      <c r="G223" s="10">
        <v>63</v>
      </c>
      <c r="H223" s="12">
        <v>0.41447368421052633</v>
      </c>
      <c r="I223" s="13">
        <v>86</v>
      </c>
      <c r="J223" s="13">
        <v>22</v>
      </c>
      <c r="K223" s="4" t="s">
        <v>263</v>
      </c>
      <c r="L223" s="4" t="s">
        <v>263</v>
      </c>
      <c r="M223" s="4" t="str">
        <f t="shared" si="3"/>
        <v/>
      </c>
    </row>
    <row r="224" spans="1:13" x14ac:dyDescent="0.25">
      <c r="A224" s="10">
        <v>2180</v>
      </c>
      <c r="B224" s="11">
        <v>4110040</v>
      </c>
      <c r="C224" s="10" t="s">
        <v>191</v>
      </c>
      <c r="D224" s="10">
        <v>884</v>
      </c>
      <c r="E224" s="10" t="s">
        <v>548</v>
      </c>
      <c r="F224" s="10">
        <v>237</v>
      </c>
      <c r="G224" s="10">
        <v>96</v>
      </c>
      <c r="H224" s="12">
        <v>0.4050632911392405</v>
      </c>
      <c r="I224" s="13">
        <v>86</v>
      </c>
      <c r="J224" s="13">
        <v>22</v>
      </c>
      <c r="K224" s="4" t="s">
        <v>263</v>
      </c>
      <c r="L224" s="4" t="s">
        <v>263</v>
      </c>
      <c r="M224" s="4" t="str">
        <f t="shared" si="3"/>
        <v/>
      </c>
    </row>
    <row r="225" spans="1:13" x14ac:dyDescent="0.25">
      <c r="A225" s="10">
        <v>2180</v>
      </c>
      <c r="B225" s="11">
        <v>4110040</v>
      </c>
      <c r="C225" s="10" t="s">
        <v>191</v>
      </c>
      <c r="D225" s="10">
        <v>913</v>
      </c>
      <c r="E225" s="10" t="s">
        <v>549</v>
      </c>
      <c r="F225" s="10">
        <v>588</v>
      </c>
      <c r="G225" s="10">
        <v>231</v>
      </c>
      <c r="H225" s="12">
        <v>0.39285714285714285</v>
      </c>
      <c r="I225" s="13">
        <v>86</v>
      </c>
      <c r="J225" s="13">
        <v>22</v>
      </c>
      <c r="K225" s="4" t="s">
        <v>263</v>
      </c>
      <c r="L225" s="4" t="s">
        <v>263</v>
      </c>
      <c r="M225" s="4" t="str">
        <f t="shared" si="3"/>
        <v/>
      </c>
    </row>
    <row r="226" spans="1:13" x14ac:dyDescent="0.25">
      <c r="A226" s="10">
        <v>2180</v>
      </c>
      <c r="B226" s="11">
        <v>4110040</v>
      </c>
      <c r="C226" s="10" t="s">
        <v>191</v>
      </c>
      <c r="D226" s="10">
        <v>862</v>
      </c>
      <c r="E226" s="10" t="s">
        <v>550</v>
      </c>
      <c r="F226" s="10">
        <v>332</v>
      </c>
      <c r="G226" s="10">
        <v>127</v>
      </c>
      <c r="H226" s="12">
        <v>0.38253012048192769</v>
      </c>
      <c r="I226" s="13">
        <v>86</v>
      </c>
      <c r="J226" s="13">
        <v>22</v>
      </c>
      <c r="K226" s="4" t="s">
        <v>263</v>
      </c>
      <c r="L226" s="4" t="s">
        <v>263</v>
      </c>
      <c r="M226" s="4" t="str">
        <f t="shared" si="3"/>
        <v/>
      </c>
    </row>
    <row r="227" spans="1:13" x14ac:dyDescent="0.25">
      <c r="A227" s="10">
        <v>2180</v>
      </c>
      <c r="B227" s="11">
        <v>4110040</v>
      </c>
      <c r="C227" s="10" t="s">
        <v>191</v>
      </c>
      <c r="D227" s="10">
        <v>4507</v>
      </c>
      <c r="E227" s="10" t="s">
        <v>551</v>
      </c>
      <c r="F227" s="10">
        <v>169</v>
      </c>
      <c r="G227" s="10">
        <v>59</v>
      </c>
      <c r="H227" s="12">
        <v>0.34911242603550297</v>
      </c>
      <c r="I227" s="13">
        <v>86</v>
      </c>
      <c r="J227" s="13">
        <v>22</v>
      </c>
      <c r="K227" s="4" t="s">
        <v>263</v>
      </c>
      <c r="L227" s="4" t="s">
        <v>263</v>
      </c>
      <c r="M227" s="4" t="str">
        <f t="shared" si="3"/>
        <v/>
      </c>
    </row>
    <row r="228" spans="1:13" x14ac:dyDescent="0.25">
      <c r="A228" s="10">
        <v>2180</v>
      </c>
      <c r="B228" s="11">
        <v>4110040</v>
      </c>
      <c r="C228" s="10" t="s">
        <v>191</v>
      </c>
      <c r="D228" s="10">
        <v>894</v>
      </c>
      <c r="E228" s="10" t="s">
        <v>552</v>
      </c>
      <c r="F228" s="10">
        <v>388</v>
      </c>
      <c r="G228" s="10">
        <v>135</v>
      </c>
      <c r="H228" s="12">
        <v>0.34793814432989689</v>
      </c>
      <c r="I228" s="13">
        <v>86</v>
      </c>
      <c r="J228" s="13">
        <v>22</v>
      </c>
      <c r="K228" s="4" t="s">
        <v>263</v>
      </c>
      <c r="L228" s="4" t="s">
        <v>263</v>
      </c>
      <c r="M228" s="4" t="str">
        <f t="shared" si="3"/>
        <v/>
      </c>
    </row>
    <row r="229" spans="1:13" x14ac:dyDescent="0.25">
      <c r="A229" s="10">
        <v>2180</v>
      </c>
      <c r="B229" s="11">
        <v>4110040</v>
      </c>
      <c r="C229" s="10" t="s">
        <v>191</v>
      </c>
      <c r="D229" s="10">
        <v>918</v>
      </c>
      <c r="E229" s="10" t="s">
        <v>553</v>
      </c>
      <c r="F229" s="10">
        <v>1376</v>
      </c>
      <c r="G229" s="10">
        <v>473</v>
      </c>
      <c r="H229" s="12">
        <v>0.34375</v>
      </c>
      <c r="I229" s="13">
        <v>86</v>
      </c>
      <c r="J229" s="13">
        <v>22</v>
      </c>
      <c r="K229" s="4" t="s">
        <v>263</v>
      </c>
      <c r="L229" s="4" t="s">
        <v>263</v>
      </c>
      <c r="M229" s="4" t="str">
        <f t="shared" si="3"/>
        <v/>
      </c>
    </row>
    <row r="230" spans="1:13" x14ac:dyDescent="0.25">
      <c r="A230" s="10">
        <v>2181</v>
      </c>
      <c r="B230" s="11">
        <v>4109480</v>
      </c>
      <c r="C230" s="10" t="s">
        <v>192</v>
      </c>
      <c r="D230" s="10">
        <v>928</v>
      </c>
      <c r="E230" s="10" t="s">
        <v>554</v>
      </c>
      <c r="F230" s="10">
        <v>300</v>
      </c>
      <c r="G230" s="10">
        <v>165</v>
      </c>
      <c r="H230" s="12">
        <v>0.55000000000000004</v>
      </c>
      <c r="I230" s="13">
        <v>6</v>
      </c>
      <c r="J230" s="13">
        <v>2</v>
      </c>
      <c r="K230" s="4" t="s">
        <v>263</v>
      </c>
      <c r="L230" s="4" t="s">
        <v>263</v>
      </c>
      <c r="M230" s="4" t="str">
        <f t="shared" si="3"/>
        <v/>
      </c>
    </row>
    <row r="231" spans="1:13" x14ac:dyDescent="0.25">
      <c r="A231" s="10">
        <v>2181</v>
      </c>
      <c r="B231" s="11">
        <v>4109480</v>
      </c>
      <c r="C231" s="10" t="s">
        <v>192</v>
      </c>
      <c r="D231" s="10">
        <v>931</v>
      </c>
      <c r="E231" s="10" t="s">
        <v>555</v>
      </c>
      <c r="F231" s="10">
        <v>699</v>
      </c>
      <c r="G231" s="10">
        <v>378</v>
      </c>
      <c r="H231" s="12">
        <v>0.54077253218884125</v>
      </c>
      <c r="I231" s="13">
        <v>6</v>
      </c>
      <c r="J231" s="13">
        <v>2</v>
      </c>
      <c r="K231" s="4" t="s">
        <v>263</v>
      </c>
      <c r="L231" s="4" t="s">
        <v>263</v>
      </c>
      <c r="M231" s="4" t="str">
        <f t="shared" si="3"/>
        <v/>
      </c>
    </row>
    <row r="232" spans="1:13" x14ac:dyDescent="0.25">
      <c r="A232" s="10">
        <v>2182</v>
      </c>
      <c r="B232" s="11">
        <v>4110520</v>
      </c>
      <c r="C232" s="10" t="s">
        <v>193</v>
      </c>
      <c r="D232" s="10">
        <v>946</v>
      </c>
      <c r="E232" s="10" t="s">
        <v>402</v>
      </c>
      <c r="F232" s="10">
        <v>417</v>
      </c>
      <c r="G232" s="10">
        <v>311</v>
      </c>
      <c r="H232" s="12">
        <v>0.74580335731414871</v>
      </c>
      <c r="I232" s="13">
        <v>20</v>
      </c>
      <c r="J232" s="13">
        <v>5</v>
      </c>
      <c r="K232" s="4" t="s">
        <v>263</v>
      </c>
      <c r="L232" s="4" t="s">
        <v>263</v>
      </c>
      <c r="M232" s="4" t="str">
        <f t="shared" si="3"/>
        <v/>
      </c>
    </row>
    <row r="233" spans="1:13" x14ac:dyDescent="0.25">
      <c r="A233" s="10">
        <v>2182</v>
      </c>
      <c r="B233" s="11">
        <v>4110520</v>
      </c>
      <c r="C233" s="10" t="s">
        <v>193</v>
      </c>
      <c r="D233" s="10">
        <v>943</v>
      </c>
      <c r="E233" s="10" t="s">
        <v>403</v>
      </c>
      <c r="F233" s="10">
        <v>368</v>
      </c>
      <c r="G233" s="10">
        <v>247</v>
      </c>
      <c r="H233" s="12">
        <v>0.67119565217391308</v>
      </c>
      <c r="I233" s="13">
        <v>20</v>
      </c>
      <c r="J233" s="13">
        <v>5</v>
      </c>
      <c r="K233" s="4" t="s">
        <v>263</v>
      </c>
      <c r="L233" s="4" t="s">
        <v>263</v>
      </c>
      <c r="M233" s="4" t="str">
        <f t="shared" si="3"/>
        <v/>
      </c>
    </row>
    <row r="234" spans="1:13" x14ac:dyDescent="0.25">
      <c r="A234" s="10">
        <v>2182</v>
      </c>
      <c r="B234" s="11">
        <v>4110520</v>
      </c>
      <c r="C234" s="10" t="s">
        <v>193</v>
      </c>
      <c r="D234" s="10">
        <v>949</v>
      </c>
      <c r="E234" s="10" t="s">
        <v>404</v>
      </c>
      <c r="F234" s="14">
        <v>406</v>
      </c>
      <c r="G234" s="10">
        <v>266</v>
      </c>
      <c r="H234" s="12">
        <v>0.65517241379310343</v>
      </c>
      <c r="I234" s="13">
        <v>20</v>
      </c>
      <c r="J234" s="13">
        <v>5</v>
      </c>
      <c r="K234" s="4" t="s">
        <v>263</v>
      </c>
      <c r="L234" s="4" t="s">
        <v>263</v>
      </c>
      <c r="M234" s="4" t="str">
        <f t="shared" si="3"/>
        <v/>
      </c>
    </row>
    <row r="235" spans="1:13" x14ac:dyDescent="0.25">
      <c r="A235" s="10">
        <v>2182</v>
      </c>
      <c r="B235" s="11">
        <v>4110520</v>
      </c>
      <c r="C235" s="10" t="s">
        <v>193</v>
      </c>
      <c r="D235" s="10">
        <v>947</v>
      </c>
      <c r="E235" s="10" t="s">
        <v>405</v>
      </c>
      <c r="F235" s="10">
        <v>335</v>
      </c>
      <c r="G235" s="10">
        <v>208</v>
      </c>
      <c r="H235" s="12">
        <v>0.62089552238805967</v>
      </c>
      <c r="I235" s="13">
        <v>20</v>
      </c>
      <c r="J235" s="13">
        <v>5</v>
      </c>
      <c r="K235" s="4" t="s">
        <v>263</v>
      </c>
      <c r="L235" s="4" t="s">
        <v>263</v>
      </c>
      <c r="M235" s="4" t="str">
        <f t="shared" si="3"/>
        <v/>
      </c>
    </row>
    <row r="236" spans="1:13" x14ac:dyDescent="0.25">
      <c r="A236" s="10">
        <v>2182</v>
      </c>
      <c r="B236" s="11">
        <v>4110520</v>
      </c>
      <c r="C236" s="10" t="s">
        <v>193</v>
      </c>
      <c r="D236" s="10">
        <v>3989</v>
      </c>
      <c r="E236" s="10" t="s">
        <v>406</v>
      </c>
      <c r="F236" s="10">
        <v>324</v>
      </c>
      <c r="G236" s="10">
        <v>200</v>
      </c>
      <c r="H236" s="12">
        <v>0.61728395061728392</v>
      </c>
      <c r="I236" s="13">
        <v>20</v>
      </c>
      <c r="J236" s="13">
        <v>5</v>
      </c>
      <c r="K236" s="4" t="s">
        <v>263</v>
      </c>
      <c r="L236" s="4" t="s">
        <v>263</v>
      </c>
      <c r="M236" s="4" t="str">
        <f t="shared" si="3"/>
        <v/>
      </c>
    </row>
    <row r="237" spans="1:13" x14ac:dyDescent="0.25">
      <c r="A237" s="10">
        <v>2183</v>
      </c>
      <c r="B237" s="11">
        <v>4106000</v>
      </c>
      <c r="C237" s="10" t="s">
        <v>194</v>
      </c>
      <c r="D237" s="10">
        <v>936</v>
      </c>
      <c r="E237" s="10" t="s">
        <v>409</v>
      </c>
      <c r="F237" s="10">
        <v>393</v>
      </c>
      <c r="G237" s="10">
        <v>219</v>
      </c>
      <c r="H237" s="12">
        <v>0.5572519083969466</v>
      </c>
      <c r="I237" s="13">
        <v>21</v>
      </c>
      <c r="J237" s="13">
        <v>6</v>
      </c>
      <c r="K237" s="4" t="s">
        <v>263</v>
      </c>
      <c r="L237" s="4" t="s">
        <v>263</v>
      </c>
      <c r="M237" s="4" t="str">
        <f t="shared" si="3"/>
        <v/>
      </c>
    </row>
    <row r="238" spans="1:13" x14ac:dyDescent="0.25">
      <c r="A238" s="10">
        <v>2183</v>
      </c>
      <c r="B238" s="11">
        <v>4106000</v>
      </c>
      <c r="C238" s="10" t="s">
        <v>194</v>
      </c>
      <c r="D238" s="10">
        <v>933</v>
      </c>
      <c r="E238" s="10" t="s">
        <v>410</v>
      </c>
      <c r="F238" s="10">
        <v>525</v>
      </c>
      <c r="G238" s="10">
        <v>278</v>
      </c>
      <c r="H238" s="12">
        <v>0.52952380952380951</v>
      </c>
      <c r="I238" s="13">
        <v>21</v>
      </c>
      <c r="J238" s="13">
        <v>6</v>
      </c>
      <c r="K238" s="4" t="s">
        <v>263</v>
      </c>
      <c r="L238" s="4" t="s">
        <v>263</v>
      </c>
      <c r="M238" s="4" t="str">
        <f t="shared" si="3"/>
        <v/>
      </c>
    </row>
    <row r="239" spans="1:13" x14ac:dyDescent="0.25">
      <c r="A239" s="10">
        <v>2183</v>
      </c>
      <c r="B239" s="11">
        <v>4106000</v>
      </c>
      <c r="C239" s="10" t="s">
        <v>194</v>
      </c>
      <c r="D239" s="10">
        <v>935</v>
      </c>
      <c r="E239" s="10" t="s">
        <v>386</v>
      </c>
      <c r="F239" s="10">
        <v>391</v>
      </c>
      <c r="G239" s="10">
        <v>202</v>
      </c>
      <c r="H239" s="12">
        <v>0.51662404092071612</v>
      </c>
      <c r="I239" s="13">
        <v>21</v>
      </c>
      <c r="J239" s="13">
        <v>6</v>
      </c>
      <c r="K239" s="4" t="s">
        <v>263</v>
      </c>
      <c r="L239" s="4" t="s">
        <v>263</v>
      </c>
      <c r="M239" s="4" t="str">
        <f t="shared" si="3"/>
        <v/>
      </c>
    </row>
    <row r="240" spans="1:13" x14ac:dyDescent="0.25">
      <c r="A240" s="10">
        <v>2183</v>
      </c>
      <c r="B240" s="11">
        <v>4106000</v>
      </c>
      <c r="C240" s="10" t="s">
        <v>194</v>
      </c>
      <c r="D240" s="10">
        <v>938</v>
      </c>
      <c r="E240" s="10" t="s">
        <v>509</v>
      </c>
      <c r="F240" s="10">
        <v>514</v>
      </c>
      <c r="G240" s="10">
        <v>261</v>
      </c>
      <c r="H240" s="12">
        <v>0.50778210116731515</v>
      </c>
      <c r="I240" s="13">
        <v>21</v>
      </c>
      <c r="J240" s="13">
        <v>6</v>
      </c>
      <c r="K240" s="4" t="s">
        <v>263</v>
      </c>
      <c r="L240" s="4" t="s">
        <v>263</v>
      </c>
      <c r="M240" s="4" t="str">
        <f t="shared" si="3"/>
        <v/>
      </c>
    </row>
    <row r="241" spans="1:13" x14ac:dyDescent="0.25">
      <c r="A241" s="10">
        <v>2183</v>
      </c>
      <c r="B241" s="11">
        <v>4106000</v>
      </c>
      <c r="C241" s="10" t="s">
        <v>194</v>
      </c>
      <c r="D241" s="10">
        <v>1312</v>
      </c>
      <c r="E241" s="10" t="s">
        <v>407</v>
      </c>
      <c r="F241" s="10">
        <v>621</v>
      </c>
      <c r="G241" s="10">
        <v>301</v>
      </c>
      <c r="H241" s="12">
        <v>0.48470209339774556</v>
      </c>
      <c r="I241" s="13">
        <v>21</v>
      </c>
      <c r="J241" s="13">
        <v>6</v>
      </c>
      <c r="K241" s="4" t="s">
        <v>263</v>
      </c>
      <c r="L241" s="4" t="s">
        <v>263</v>
      </c>
      <c r="M241" s="4" t="str">
        <f t="shared" si="3"/>
        <v/>
      </c>
    </row>
    <row r="242" spans="1:13" x14ac:dyDescent="0.25">
      <c r="A242" s="10">
        <v>2183</v>
      </c>
      <c r="B242" s="11">
        <v>4106000</v>
      </c>
      <c r="C242" s="10" t="s">
        <v>194</v>
      </c>
      <c r="D242" s="10">
        <v>932</v>
      </c>
      <c r="E242" s="10" t="s">
        <v>408</v>
      </c>
      <c r="F242" s="10">
        <v>543</v>
      </c>
      <c r="G242" s="10">
        <v>256</v>
      </c>
      <c r="H242" s="12">
        <v>0.47145488029465932</v>
      </c>
      <c r="I242" s="13">
        <v>21</v>
      </c>
      <c r="J242" s="13">
        <v>6</v>
      </c>
      <c r="K242" s="4" t="s">
        <v>263</v>
      </c>
      <c r="L242" s="4" t="s">
        <v>263</v>
      </c>
      <c r="M242" s="4" t="str">
        <f t="shared" si="3"/>
        <v/>
      </c>
    </row>
    <row r="243" spans="1:13" x14ac:dyDescent="0.25">
      <c r="A243" s="10">
        <v>2185</v>
      </c>
      <c r="B243" s="11">
        <v>4102800</v>
      </c>
      <c r="C243" s="10" t="s">
        <v>195</v>
      </c>
      <c r="D243" s="10">
        <v>964</v>
      </c>
      <c r="E243" s="10" t="s">
        <v>411</v>
      </c>
      <c r="F243" s="10">
        <v>322</v>
      </c>
      <c r="G243" s="10">
        <v>239</v>
      </c>
      <c r="H243" s="12">
        <v>0.74223602484472051</v>
      </c>
      <c r="I243" s="13">
        <v>9</v>
      </c>
      <c r="J243" s="13">
        <v>3</v>
      </c>
      <c r="K243" s="4" t="s">
        <v>263</v>
      </c>
      <c r="L243" s="4" t="s">
        <v>263</v>
      </c>
      <c r="M243" s="4" t="str">
        <f t="shared" si="3"/>
        <v/>
      </c>
    </row>
    <row r="244" spans="1:13" x14ac:dyDescent="0.25">
      <c r="A244" s="10">
        <v>2185</v>
      </c>
      <c r="B244" s="11">
        <v>4102800</v>
      </c>
      <c r="C244" s="10" t="s">
        <v>195</v>
      </c>
      <c r="D244" s="10">
        <v>959</v>
      </c>
      <c r="E244" s="10" t="s">
        <v>412</v>
      </c>
      <c r="F244" s="10">
        <v>299</v>
      </c>
      <c r="G244" s="10">
        <v>207</v>
      </c>
      <c r="H244" s="12">
        <v>0.69230769230769229</v>
      </c>
      <c r="I244" s="13">
        <v>9</v>
      </c>
      <c r="J244" s="13">
        <v>3</v>
      </c>
      <c r="K244" s="4" t="s">
        <v>263</v>
      </c>
      <c r="L244" s="4" t="s">
        <v>263</v>
      </c>
      <c r="M244" s="4" t="str">
        <f t="shared" si="3"/>
        <v/>
      </c>
    </row>
    <row r="245" spans="1:13" x14ac:dyDescent="0.25">
      <c r="A245" s="10">
        <v>2185</v>
      </c>
      <c r="B245" s="11">
        <v>4102800</v>
      </c>
      <c r="C245" s="10" t="s">
        <v>195</v>
      </c>
      <c r="D245" s="10">
        <v>965</v>
      </c>
      <c r="E245" s="10" t="s">
        <v>510</v>
      </c>
      <c r="F245" s="10">
        <v>399</v>
      </c>
      <c r="G245" s="10">
        <v>252</v>
      </c>
      <c r="H245" s="12">
        <v>0.63157894736842102</v>
      </c>
      <c r="I245" s="13">
        <v>9</v>
      </c>
      <c r="J245" s="13">
        <v>3</v>
      </c>
      <c r="K245" s="4" t="s">
        <v>263</v>
      </c>
      <c r="L245" s="4" t="s">
        <v>263</v>
      </c>
      <c r="M245" s="4" t="str">
        <f t="shared" si="3"/>
        <v/>
      </c>
    </row>
    <row r="246" spans="1:13" x14ac:dyDescent="0.25">
      <c r="A246" s="10">
        <v>2186</v>
      </c>
      <c r="B246" s="11">
        <v>4103420</v>
      </c>
      <c r="C246" s="10" t="s">
        <v>196</v>
      </c>
      <c r="D246" s="10">
        <v>4592</v>
      </c>
      <c r="E246" s="10" t="s">
        <v>413</v>
      </c>
      <c r="F246" s="10">
        <v>1056</v>
      </c>
      <c r="G246" s="10">
        <v>321</v>
      </c>
      <c r="H246" s="12">
        <v>0.30397727272727271</v>
      </c>
      <c r="I246" s="13">
        <v>1</v>
      </c>
      <c r="J246" s="13">
        <v>1</v>
      </c>
      <c r="K246" s="4" t="s">
        <v>263</v>
      </c>
      <c r="L246" s="4" t="s">
        <v>263</v>
      </c>
      <c r="M246" s="4" t="str">
        <f t="shared" si="3"/>
        <v>X</v>
      </c>
    </row>
    <row r="247" spans="1:13" x14ac:dyDescent="0.25">
      <c r="A247" s="10">
        <v>2187</v>
      </c>
      <c r="B247" s="11">
        <v>4103940</v>
      </c>
      <c r="C247" s="10" t="s">
        <v>84</v>
      </c>
      <c r="D247" s="10">
        <v>975</v>
      </c>
      <c r="E247" s="10" t="s">
        <v>415</v>
      </c>
      <c r="F247" s="10">
        <v>473</v>
      </c>
      <c r="G247" s="10">
        <v>283</v>
      </c>
      <c r="H247" s="12">
        <v>0.59830866807610994</v>
      </c>
      <c r="I247" s="13">
        <v>14</v>
      </c>
      <c r="J247" s="13">
        <v>4</v>
      </c>
      <c r="K247" s="4" t="s">
        <v>263</v>
      </c>
      <c r="L247" s="4" t="s">
        <v>263</v>
      </c>
      <c r="M247" s="4" t="str">
        <f t="shared" si="3"/>
        <v/>
      </c>
    </row>
    <row r="248" spans="1:13" x14ac:dyDescent="0.25">
      <c r="A248" s="10">
        <v>2187</v>
      </c>
      <c r="B248" s="11">
        <v>4103940</v>
      </c>
      <c r="C248" s="10" t="s">
        <v>84</v>
      </c>
      <c r="D248" s="10">
        <v>977</v>
      </c>
      <c r="E248" s="10" t="s">
        <v>414</v>
      </c>
      <c r="F248" s="10">
        <v>483</v>
      </c>
      <c r="G248" s="10">
        <v>285</v>
      </c>
      <c r="H248" s="12">
        <v>0.59006211180124224</v>
      </c>
      <c r="I248" s="13">
        <v>14</v>
      </c>
      <c r="J248" s="13">
        <v>4</v>
      </c>
      <c r="K248" s="4" t="s">
        <v>263</v>
      </c>
      <c r="L248" s="4" t="s">
        <v>263</v>
      </c>
      <c r="M248" s="4" t="str">
        <f t="shared" si="3"/>
        <v/>
      </c>
    </row>
    <row r="249" spans="1:13" x14ac:dyDescent="0.25">
      <c r="A249" s="10">
        <v>2187</v>
      </c>
      <c r="B249" s="11">
        <v>4103940</v>
      </c>
      <c r="C249" s="10" t="s">
        <v>84</v>
      </c>
      <c r="D249" s="10">
        <v>979</v>
      </c>
      <c r="E249" s="10" t="s">
        <v>416</v>
      </c>
      <c r="F249" s="10">
        <v>337</v>
      </c>
      <c r="G249" s="10">
        <v>190</v>
      </c>
      <c r="H249" s="12">
        <v>0.56379821958456977</v>
      </c>
      <c r="I249" s="13">
        <v>14</v>
      </c>
      <c r="J249" s="13">
        <v>4</v>
      </c>
      <c r="K249" s="4" t="s">
        <v>263</v>
      </c>
      <c r="L249" s="4" t="s">
        <v>263</v>
      </c>
      <c r="M249" s="4" t="str">
        <f t="shared" si="3"/>
        <v/>
      </c>
    </row>
    <row r="250" spans="1:13" x14ac:dyDescent="0.25">
      <c r="A250" s="10">
        <v>2187</v>
      </c>
      <c r="B250" s="11">
        <v>4103940</v>
      </c>
      <c r="C250" s="10" t="s">
        <v>84</v>
      </c>
      <c r="D250" s="10">
        <v>978</v>
      </c>
      <c r="E250" s="10" t="s">
        <v>511</v>
      </c>
      <c r="F250" s="14">
        <v>377</v>
      </c>
      <c r="G250" s="10">
        <v>211</v>
      </c>
      <c r="H250" s="12">
        <v>0.55968169761273212</v>
      </c>
      <c r="I250" s="13">
        <v>14</v>
      </c>
      <c r="J250" s="13">
        <v>4</v>
      </c>
      <c r="K250" s="4" t="s">
        <v>263</v>
      </c>
      <c r="L250" s="4" t="s">
        <v>263</v>
      </c>
      <c r="M250" s="4" t="str">
        <f t="shared" si="3"/>
        <v/>
      </c>
    </row>
    <row r="251" spans="1:13" x14ac:dyDescent="0.25">
      <c r="A251" s="10">
        <v>2190</v>
      </c>
      <c r="B251" s="11">
        <v>4103860</v>
      </c>
      <c r="C251" s="10" t="s">
        <v>198</v>
      </c>
      <c r="D251" s="10">
        <v>989</v>
      </c>
      <c r="E251" s="10" t="s">
        <v>417</v>
      </c>
      <c r="F251" s="10">
        <v>315</v>
      </c>
      <c r="G251" s="10">
        <v>208</v>
      </c>
      <c r="H251" s="12">
        <v>0.6603174603174603</v>
      </c>
      <c r="I251" s="13">
        <v>7</v>
      </c>
      <c r="J251" s="13">
        <v>2</v>
      </c>
      <c r="K251" s="4" t="s">
        <v>263</v>
      </c>
      <c r="L251" s="4" t="s">
        <v>263</v>
      </c>
      <c r="M251" s="4" t="str">
        <f t="shared" si="3"/>
        <v/>
      </c>
    </row>
    <row r="252" spans="1:13" x14ac:dyDescent="0.25">
      <c r="A252" s="10">
        <v>2190</v>
      </c>
      <c r="B252" s="11">
        <v>4103860</v>
      </c>
      <c r="C252" s="10" t="s">
        <v>198</v>
      </c>
      <c r="D252" s="10">
        <v>990</v>
      </c>
      <c r="E252" s="10" t="s">
        <v>512</v>
      </c>
      <c r="F252" s="10">
        <v>356</v>
      </c>
      <c r="G252" s="10">
        <v>234</v>
      </c>
      <c r="H252" s="12">
        <v>0.65730337078651691</v>
      </c>
      <c r="I252" s="13">
        <v>7</v>
      </c>
      <c r="J252" s="13">
        <v>2</v>
      </c>
      <c r="K252" s="4" t="s">
        <v>263</v>
      </c>
      <c r="L252" s="4" t="s">
        <v>263</v>
      </c>
      <c r="M252" s="4" t="str">
        <f t="shared" si="3"/>
        <v/>
      </c>
    </row>
    <row r="253" spans="1:13" x14ac:dyDescent="0.25">
      <c r="A253" s="10">
        <v>2191</v>
      </c>
      <c r="B253" s="11">
        <v>4102840</v>
      </c>
      <c r="C253" s="10" t="s">
        <v>199</v>
      </c>
      <c r="D253" s="10">
        <v>998</v>
      </c>
      <c r="E253" s="10" t="s">
        <v>418</v>
      </c>
      <c r="F253" s="10">
        <v>388</v>
      </c>
      <c r="G253" s="10">
        <v>271</v>
      </c>
      <c r="H253" s="12">
        <v>0.69845360824742264</v>
      </c>
      <c r="I253" s="13">
        <v>5</v>
      </c>
      <c r="J253" s="13">
        <v>2</v>
      </c>
      <c r="K253" s="4" t="s">
        <v>263</v>
      </c>
      <c r="L253" s="4" t="s">
        <v>263</v>
      </c>
      <c r="M253" s="4" t="str">
        <f t="shared" si="3"/>
        <v/>
      </c>
    </row>
    <row r="254" spans="1:13" x14ac:dyDescent="0.25">
      <c r="A254" s="10">
        <v>2191</v>
      </c>
      <c r="B254" s="11">
        <v>4102840</v>
      </c>
      <c r="C254" s="10" t="s">
        <v>199</v>
      </c>
      <c r="D254" s="10">
        <v>3464</v>
      </c>
      <c r="E254" s="10" t="s">
        <v>513</v>
      </c>
      <c r="F254" s="10">
        <v>477</v>
      </c>
      <c r="G254" s="10">
        <v>279</v>
      </c>
      <c r="H254" s="12">
        <v>0.58490566037735847</v>
      </c>
      <c r="I254" s="13">
        <v>5</v>
      </c>
      <c r="J254" s="13">
        <v>2</v>
      </c>
      <c r="K254" s="4" t="s">
        <v>263</v>
      </c>
      <c r="L254" s="4" t="s">
        <v>263</v>
      </c>
      <c r="M254" s="4" t="str">
        <f t="shared" si="3"/>
        <v/>
      </c>
    </row>
    <row r="255" spans="1:13" x14ac:dyDescent="0.25">
      <c r="A255" s="10">
        <v>2197</v>
      </c>
      <c r="B255" s="11">
        <v>4112320</v>
      </c>
      <c r="C255" s="10" t="s">
        <v>202</v>
      </c>
      <c r="D255" s="10">
        <v>1013</v>
      </c>
      <c r="E255" s="10" t="s">
        <v>419</v>
      </c>
      <c r="F255" s="10">
        <v>277</v>
      </c>
      <c r="G255" s="10">
        <v>226</v>
      </c>
      <c r="H255" s="12">
        <v>0.81588447653429608</v>
      </c>
      <c r="I255" s="13">
        <v>5</v>
      </c>
      <c r="J255" s="13">
        <v>2</v>
      </c>
      <c r="K255" s="4" t="s">
        <v>263</v>
      </c>
      <c r="L255" s="4" t="s">
        <v>263</v>
      </c>
      <c r="M255" s="4" t="str">
        <f t="shared" si="3"/>
        <v>X</v>
      </c>
    </row>
    <row r="256" spans="1:13" x14ac:dyDescent="0.25">
      <c r="A256" s="10">
        <v>2197</v>
      </c>
      <c r="B256" s="11">
        <v>4112320</v>
      </c>
      <c r="C256" s="10" t="s">
        <v>202</v>
      </c>
      <c r="D256" s="10">
        <v>1014</v>
      </c>
      <c r="E256" s="10" t="s">
        <v>420</v>
      </c>
      <c r="F256" s="10">
        <v>278</v>
      </c>
      <c r="G256" s="10">
        <v>216</v>
      </c>
      <c r="H256" s="12">
        <v>0.7769784172661871</v>
      </c>
      <c r="I256" s="13">
        <v>5</v>
      </c>
      <c r="J256" s="13">
        <v>2</v>
      </c>
      <c r="K256" s="4" t="s">
        <v>263</v>
      </c>
      <c r="L256" s="4" t="s">
        <v>263</v>
      </c>
      <c r="M256" s="4" t="str">
        <f t="shared" si="3"/>
        <v>X</v>
      </c>
    </row>
    <row r="257" spans="1:13" x14ac:dyDescent="0.25">
      <c r="A257" s="10">
        <v>2204</v>
      </c>
      <c r="B257" s="11">
        <v>4112600</v>
      </c>
      <c r="C257" s="10" t="s">
        <v>209</v>
      </c>
      <c r="D257" s="10">
        <v>1031</v>
      </c>
      <c r="E257" s="10" t="s">
        <v>514</v>
      </c>
      <c r="F257" s="10">
        <v>322</v>
      </c>
      <c r="G257" s="10">
        <v>322</v>
      </c>
      <c r="H257" s="12">
        <v>1</v>
      </c>
      <c r="I257" s="13">
        <v>3</v>
      </c>
      <c r="J257" s="13">
        <v>1</v>
      </c>
      <c r="K257" s="4" t="s">
        <v>263</v>
      </c>
      <c r="L257" s="4" t="s">
        <v>263</v>
      </c>
      <c r="M257" s="4" t="str">
        <f t="shared" si="3"/>
        <v/>
      </c>
    </row>
    <row r="258" spans="1:13" x14ac:dyDescent="0.25">
      <c r="A258" s="10">
        <v>2205</v>
      </c>
      <c r="B258" s="11">
        <v>4108160</v>
      </c>
      <c r="C258" s="10" t="s">
        <v>210</v>
      </c>
      <c r="D258" s="10">
        <v>5434</v>
      </c>
      <c r="E258" s="10" t="s">
        <v>421</v>
      </c>
      <c r="F258" s="10">
        <v>507</v>
      </c>
      <c r="G258" s="10">
        <v>249</v>
      </c>
      <c r="H258" s="12">
        <v>0.4911242603550296</v>
      </c>
      <c r="I258" s="13">
        <v>4</v>
      </c>
      <c r="J258" s="13">
        <v>1</v>
      </c>
      <c r="K258" s="4" t="s">
        <v>263</v>
      </c>
      <c r="L258" s="4" t="s">
        <v>263</v>
      </c>
      <c r="M258" s="4" t="str">
        <f t="shared" si="3"/>
        <v/>
      </c>
    </row>
    <row r="259" spans="1:13" x14ac:dyDescent="0.25">
      <c r="A259" s="10">
        <v>2206</v>
      </c>
      <c r="B259" s="11">
        <v>4106300</v>
      </c>
      <c r="C259" s="10" t="s">
        <v>211</v>
      </c>
      <c r="D259" s="10">
        <v>1038</v>
      </c>
      <c r="E259" s="10" t="s">
        <v>422</v>
      </c>
      <c r="F259" s="10">
        <v>515</v>
      </c>
      <c r="G259" s="10">
        <v>430</v>
      </c>
      <c r="H259" s="12">
        <v>0.83495145631067957</v>
      </c>
      <c r="I259" s="13">
        <v>9</v>
      </c>
      <c r="J259" s="13">
        <v>3</v>
      </c>
      <c r="K259" s="4" t="s">
        <v>263</v>
      </c>
      <c r="L259" s="4" t="s">
        <v>263</v>
      </c>
      <c r="M259" s="4" t="str">
        <f t="shared" si="3"/>
        <v>X</v>
      </c>
    </row>
    <row r="260" spans="1:13" x14ac:dyDescent="0.25">
      <c r="A260" s="10">
        <v>2206</v>
      </c>
      <c r="B260" s="11">
        <v>4106300</v>
      </c>
      <c r="C260" s="10" t="s">
        <v>211</v>
      </c>
      <c r="D260" s="10">
        <v>1037</v>
      </c>
      <c r="E260" s="10" t="s">
        <v>423</v>
      </c>
      <c r="F260" s="10">
        <v>424</v>
      </c>
      <c r="G260" s="10">
        <v>326</v>
      </c>
      <c r="H260" s="12">
        <v>0.76886792452830188</v>
      </c>
      <c r="I260" s="13">
        <v>9</v>
      </c>
      <c r="J260" s="13">
        <v>3</v>
      </c>
      <c r="K260" s="4" t="s">
        <v>263</v>
      </c>
      <c r="L260" s="4" t="s">
        <v>263</v>
      </c>
      <c r="M260" s="4" t="str">
        <f t="shared" si="3"/>
        <v>X</v>
      </c>
    </row>
    <row r="261" spans="1:13" x14ac:dyDescent="0.25">
      <c r="A261" s="10">
        <v>2206</v>
      </c>
      <c r="B261" s="11">
        <v>4106300</v>
      </c>
      <c r="C261" s="10" t="s">
        <v>211</v>
      </c>
      <c r="D261" s="10">
        <v>1036</v>
      </c>
      <c r="E261" s="10" t="s">
        <v>515</v>
      </c>
      <c r="F261" s="10">
        <v>368</v>
      </c>
      <c r="G261" s="10">
        <v>254</v>
      </c>
      <c r="H261" s="12">
        <v>0.69021739130434778</v>
      </c>
      <c r="I261" s="13">
        <v>9</v>
      </c>
      <c r="J261" s="13">
        <v>3</v>
      </c>
      <c r="K261" s="4" t="s">
        <v>263</v>
      </c>
      <c r="L261" s="4" t="s">
        <v>263</v>
      </c>
      <c r="M261" s="4" t="str">
        <f t="shared" si="3"/>
        <v>X</v>
      </c>
    </row>
    <row r="262" spans="1:13" x14ac:dyDescent="0.25">
      <c r="A262" s="10">
        <v>2207</v>
      </c>
      <c r="B262" s="11">
        <v>4109510</v>
      </c>
      <c r="C262" s="10" t="s">
        <v>212</v>
      </c>
      <c r="D262" s="10">
        <v>1048</v>
      </c>
      <c r="E262" s="10" t="s">
        <v>516</v>
      </c>
      <c r="F262" s="10">
        <v>472</v>
      </c>
      <c r="G262" s="10">
        <v>295</v>
      </c>
      <c r="H262" s="12">
        <v>0.625</v>
      </c>
      <c r="I262" s="13">
        <v>8</v>
      </c>
      <c r="J262" s="13">
        <v>2</v>
      </c>
      <c r="K262" s="4" t="s">
        <v>263</v>
      </c>
      <c r="L262" s="4" t="s">
        <v>263</v>
      </c>
      <c r="M262" s="4" t="str">
        <f t="shared" si="3"/>
        <v/>
      </c>
    </row>
    <row r="263" spans="1:13" x14ac:dyDescent="0.25">
      <c r="A263" s="10">
        <v>2207</v>
      </c>
      <c r="B263" s="11">
        <v>4109510</v>
      </c>
      <c r="C263" s="10" t="s">
        <v>212</v>
      </c>
      <c r="D263" s="10">
        <v>4116</v>
      </c>
      <c r="E263" s="10" t="s">
        <v>517</v>
      </c>
      <c r="F263" s="10">
        <v>34</v>
      </c>
      <c r="G263" s="10">
        <v>20</v>
      </c>
      <c r="H263" s="12">
        <v>0.58823529411764708</v>
      </c>
      <c r="I263" s="13">
        <v>8</v>
      </c>
      <c r="J263" s="13">
        <v>2</v>
      </c>
      <c r="K263" s="4" t="s">
        <v>263</v>
      </c>
      <c r="L263" s="4" t="s">
        <v>263</v>
      </c>
      <c r="M263" s="4" t="str">
        <f t="shared" si="3"/>
        <v/>
      </c>
    </row>
    <row r="264" spans="1:13" x14ac:dyDescent="0.25">
      <c r="A264" s="10">
        <v>2212</v>
      </c>
      <c r="B264" s="11">
        <v>4107200</v>
      </c>
      <c r="C264" s="10" t="s">
        <v>216</v>
      </c>
      <c r="D264" s="10">
        <v>1068</v>
      </c>
      <c r="E264" s="10" t="s">
        <v>424</v>
      </c>
      <c r="F264" s="10">
        <v>272</v>
      </c>
      <c r="G264" s="10">
        <v>164</v>
      </c>
      <c r="H264" s="12">
        <v>0.6029411764705882</v>
      </c>
      <c r="I264" s="13">
        <v>5</v>
      </c>
      <c r="J264" s="13">
        <v>2</v>
      </c>
      <c r="K264" s="4" t="s">
        <v>263</v>
      </c>
      <c r="L264" s="4" t="s">
        <v>263</v>
      </c>
      <c r="M264" s="4" t="str">
        <f t="shared" si="3"/>
        <v/>
      </c>
    </row>
    <row r="265" spans="1:13" x14ac:dyDescent="0.25">
      <c r="A265" s="10">
        <v>2212</v>
      </c>
      <c r="B265" s="11">
        <v>4107200</v>
      </c>
      <c r="C265" s="10" t="s">
        <v>216</v>
      </c>
      <c r="D265" s="10">
        <v>1066</v>
      </c>
      <c r="E265" s="10" t="s">
        <v>518</v>
      </c>
      <c r="F265" s="10">
        <v>427</v>
      </c>
      <c r="G265" s="10">
        <v>257</v>
      </c>
      <c r="H265" s="12">
        <v>0.60187353629976581</v>
      </c>
      <c r="I265" s="13">
        <v>5</v>
      </c>
      <c r="J265" s="13">
        <v>2</v>
      </c>
      <c r="K265" s="4" t="s">
        <v>263</v>
      </c>
      <c r="L265" s="4" t="s">
        <v>263</v>
      </c>
      <c r="M265" s="4" t="str">
        <f t="shared" si="3"/>
        <v/>
      </c>
    </row>
    <row r="266" spans="1:13" x14ac:dyDescent="0.25">
      <c r="A266" s="10">
        <v>2239</v>
      </c>
      <c r="B266" s="11">
        <v>4100023</v>
      </c>
      <c r="C266" s="10" t="s">
        <v>227</v>
      </c>
      <c r="D266" s="10">
        <v>1115</v>
      </c>
      <c r="E266" s="10" t="s">
        <v>316</v>
      </c>
      <c r="F266" s="10">
        <v>413</v>
      </c>
      <c r="G266" s="10">
        <v>373</v>
      </c>
      <c r="H266" s="12">
        <v>0.90314769975786924</v>
      </c>
      <c r="I266" s="13">
        <v>36</v>
      </c>
      <c r="J266" s="13">
        <v>9</v>
      </c>
      <c r="K266" s="4" t="s">
        <v>263</v>
      </c>
      <c r="L266" s="4" t="s">
        <v>263</v>
      </c>
      <c r="M266" s="4" t="str">
        <f t="shared" ref="M266:M280" si="4">IF(ISNA(VLOOKUP($A266,EXCEPT,9,FALSE)),0,VLOOKUP($A266,EXCEPT,9,FALSE))</f>
        <v/>
      </c>
    </row>
    <row r="267" spans="1:13" x14ac:dyDescent="0.25">
      <c r="A267" s="10">
        <v>2239</v>
      </c>
      <c r="B267" s="11">
        <v>4100023</v>
      </c>
      <c r="C267" s="10" t="s">
        <v>227</v>
      </c>
      <c r="D267" s="10">
        <v>4642</v>
      </c>
      <c r="E267" s="10" t="s">
        <v>425</v>
      </c>
      <c r="F267" s="10">
        <v>539</v>
      </c>
      <c r="G267" s="10">
        <v>485</v>
      </c>
      <c r="H267" s="12">
        <v>0.8998144712430427</v>
      </c>
      <c r="I267" s="13">
        <v>36</v>
      </c>
      <c r="J267" s="13">
        <v>9</v>
      </c>
      <c r="K267" s="4" t="s">
        <v>263</v>
      </c>
      <c r="L267" s="4" t="s">
        <v>263</v>
      </c>
      <c r="M267" s="4" t="str">
        <f t="shared" si="4"/>
        <v/>
      </c>
    </row>
    <row r="268" spans="1:13" x14ac:dyDescent="0.25">
      <c r="A268" s="10">
        <v>2239</v>
      </c>
      <c r="B268" s="11">
        <v>4100023</v>
      </c>
      <c r="C268" s="10" t="s">
        <v>227</v>
      </c>
      <c r="D268" s="10">
        <v>1119</v>
      </c>
      <c r="E268" s="10" t="s">
        <v>426</v>
      </c>
      <c r="F268" s="10">
        <v>430</v>
      </c>
      <c r="G268" s="10">
        <v>363</v>
      </c>
      <c r="H268" s="12">
        <v>0.84418604651162787</v>
      </c>
      <c r="I268" s="13">
        <v>36</v>
      </c>
      <c r="J268" s="13">
        <v>9</v>
      </c>
      <c r="K268" s="4" t="s">
        <v>263</v>
      </c>
      <c r="L268" s="4" t="s">
        <v>263</v>
      </c>
      <c r="M268" s="4" t="str">
        <f t="shared" si="4"/>
        <v/>
      </c>
    </row>
    <row r="269" spans="1:13" x14ac:dyDescent="0.25">
      <c r="A269" s="10">
        <v>2239</v>
      </c>
      <c r="B269" s="11">
        <v>4100023</v>
      </c>
      <c r="C269" s="10" t="s">
        <v>227</v>
      </c>
      <c r="D269" s="10">
        <v>1151</v>
      </c>
      <c r="E269" s="10" t="s">
        <v>427</v>
      </c>
      <c r="F269" s="10">
        <v>477</v>
      </c>
      <c r="G269" s="10">
        <v>376</v>
      </c>
      <c r="H269" s="12">
        <v>0.7882599580712788</v>
      </c>
      <c r="I269" s="13">
        <v>36</v>
      </c>
      <c r="J269" s="13">
        <v>9</v>
      </c>
      <c r="K269" s="4" t="s">
        <v>263</v>
      </c>
      <c r="L269" s="4" t="s">
        <v>263</v>
      </c>
      <c r="M269" s="4" t="str">
        <f t="shared" si="4"/>
        <v/>
      </c>
    </row>
    <row r="270" spans="1:13" x14ac:dyDescent="0.25">
      <c r="A270" s="10">
        <v>2239</v>
      </c>
      <c r="B270" s="11">
        <v>4100023</v>
      </c>
      <c r="C270" s="10" t="s">
        <v>227</v>
      </c>
      <c r="D270" s="10">
        <v>1149</v>
      </c>
      <c r="E270" s="10" t="s">
        <v>430</v>
      </c>
      <c r="F270" s="10">
        <v>221</v>
      </c>
      <c r="G270" s="10">
        <v>174</v>
      </c>
      <c r="H270" s="12">
        <v>0.78733031674208143</v>
      </c>
      <c r="I270" s="13">
        <v>36</v>
      </c>
      <c r="J270" s="13">
        <v>9</v>
      </c>
      <c r="K270" s="4" t="s">
        <v>263</v>
      </c>
      <c r="L270" s="4" t="s">
        <v>263</v>
      </c>
      <c r="M270" s="4" t="str">
        <f t="shared" si="4"/>
        <v/>
      </c>
    </row>
    <row r="271" spans="1:13" x14ac:dyDescent="0.25">
      <c r="A271" s="10">
        <v>2239</v>
      </c>
      <c r="B271" s="11">
        <v>4100023</v>
      </c>
      <c r="C271" s="10" t="s">
        <v>227</v>
      </c>
      <c r="D271" s="10">
        <v>1114</v>
      </c>
      <c r="E271" s="10" t="s">
        <v>428</v>
      </c>
      <c r="F271" s="10">
        <v>441</v>
      </c>
      <c r="G271" s="10">
        <v>315</v>
      </c>
      <c r="H271" s="12">
        <v>0.7142857142857143</v>
      </c>
      <c r="I271" s="13">
        <v>36</v>
      </c>
      <c r="J271" s="13">
        <v>9</v>
      </c>
      <c r="K271" s="4" t="s">
        <v>263</v>
      </c>
      <c r="L271" s="4" t="s">
        <v>263</v>
      </c>
      <c r="M271" s="4" t="str">
        <f t="shared" si="4"/>
        <v/>
      </c>
    </row>
    <row r="272" spans="1:13" x14ac:dyDescent="0.25">
      <c r="A272" s="10">
        <v>2239</v>
      </c>
      <c r="B272" s="11">
        <v>4100023</v>
      </c>
      <c r="C272" s="10" t="s">
        <v>227</v>
      </c>
      <c r="D272" s="10">
        <v>1117</v>
      </c>
      <c r="E272" s="10" t="s">
        <v>429</v>
      </c>
      <c r="F272" s="10">
        <v>391</v>
      </c>
      <c r="G272" s="10">
        <v>270</v>
      </c>
      <c r="H272" s="12">
        <v>0.69053708439897699</v>
      </c>
      <c r="I272" s="13">
        <v>36</v>
      </c>
      <c r="J272" s="13">
        <v>9</v>
      </c>
      <c r="K272" s="4" t="s">
        <v>263</v>
      </c>
      <c r="L272" s="4" t="s">
        <v>263</v>
      </c>
      <c r="M272" s="4" t="str">
        <f t="shared" si="4"/>
        <v/>
      </c>
    </row>
    <row r="273" spans="1:13" x14ac:dyDescent="0.25">
      <c r="A273" s="10">
        <v>2239</v>
      </c>
      <c r="B273" s="11">
        <v>4100023</v>
      </c>
      <c r="C273" s="10" t="s">
        <v>227</v>
      </c>
      <c r="D273" s="10">
        <v>4641</v>
      </c>
      <c r="E273" s="10" t="s">
        <v>431</v>
      </c>
      <c r="F273" s="10">
        <v>330</v>
      </c>
      <c r="G273" s="10">
        <v>227</v>
      </c>
      <c r="H273" s="12">
        <v>0.68787878787878787</v>
      </c>
      <c r="I273" s="13">
        <v>36</v>
      </c>
      <c r="J273" s="13">
        <v>9</v>
      </c>
      <c r="K273" s="4" t="s">
        <v>263</v>
      </c>
      <c r="L273" s="4" t="s">
        <v>263</v>
      </c>
      <c r="M273" s="4" t="str">
        <f t="shared" si="4"/>
        <v/>
      </c>
    </row>
    <row r="274" spans="1:13" x14ac:dyDescent="0.25">
      <c r="A274" s="10">
        <v>2239</v>
      </c>
      <c r="B274" s="11">
        <v>4100023</v>
      </c>
      <c r="C274" s="10" t="s">
        <v>227</v>
      </c>
      <c r="D274" s="10">
        <v>1116</v>
      </c>
      <c r="E274" s="10" t="s">
        <v>519</v>
      </c>
      <c r="F274" s="10">
        <v>364</v>
      </c>
      <c r="G274" s="10">
        <v>240</v>
      </c>
      <c r="H274" s="12">
        <v>0.65934065934065933</v>
      </c>
      <c r="I274" s="13">
        <v>36</v>
      </c>
      <c r="J274" s="13">
        <v>9</v>
      </c>
      <c r="K274" s="4" t="s">
        <v>263</v>
      </c>
      <c r="L274" s="4" t="s">
        <v>263</v>
      </c>
      <c r="M274" s="4" t="str">
        <f t="shared" si="4"/>
        <v/>
      </c>
    </row>
    <row r="275" spans="1:13" x14ac:dyDescent="0.25">
      <c r="A275" s="10">
        <v>2240</v>
      </c>
      <c r="B275" s="11">
        <v>4101830</v>
      </c>
      <c r="C275" s="10" t="s">
        <v>228</v>
      </c>
      <c r="D275" s="10">
        <v>1120</v>
      </c>
      <c r="E275" s="10" t="s">
        <v>432</v>
      </c>
      <c r="F275" s="10">
        <v>422</v>
      </c>
      <c r="G275" s="10">
        <v>109</v>
      </c>
      <c r="H275" s="12">
        <v>0.25829383886255924</v>
      </c>
      <c r="I275" s="13">
        <v>3</v>
      </c>
      <c r="J275" s="13">
        <v>1</v>
      </c>
      <c r="K275" s="4" t="s">
        <v>263</v>
      </c>
      <c r="L275" s="4" t="s">
        <v>263</v>
      </c>
      <c r="M275" s="4" t="str">
        <f t="shared" si="4"/>
        <v/>
      </c>
    </row>
    <row r="276" spans="1:13" x14ac:dyDescent="0.25">
      <c r="A276" s="10">
        <v>2241</v>
      </c>
      <c r="B276" s="11">
        <v>4105160</v>
      </c>
      <c r="C276" s="10" t="s">
        <v>229</v>
      </c>
      <c r="D276" s="10">
        <v>1128</v>
      </c>
      <c r="E276" s="10" t="s">
        <v>556</v>
      </c>
      <c r="F276" s="10">
        <v>366</v>
      </c>
      <c r="G276" s="10">
        <v>366</v>
      </c>
      <c r="H276" s="12">
        <v>1</v>
      </c>
      <c r="I276" s="13">
        <v>10</v>
      </c>
      <c r="J276" s="13">
        <v>3</v>
      </c>
      <c r="K276" s="4" t="s">
        <v>263</v>
      </c>
      <c r="L276" s="4" t="s">
        <v>263</v>
      </c>
      <c r="M276" s="4" t="str">
        <f t="shared" si="4"/>
        <v/>
      </c>
    </row>
    <row r="277" spans="1:13" x14ac:dyDescent="0.25">
      <c r="A277" s="10">
        <v>2241</v>
      </c>
      <c r="B277" s="11">
        <v>4105160</v>
      </c>
      <c r="C277" s="10" t="s">
        <v>229</v>
      </c>
      <c r="D277" s="10">
        <v>3986</v>
      </c>
      <c r="E277" s="10" t="s">
        <v>557</v>
      </c>
      <c r="F277" s="10">
        <v>233</v>
      </c>
      <c r="G277" s="10">
        <v>233</v>
      </c>
      <c r="H277" s="12">
        <v>1</v>
      </c>
      <c r="I277" s="13">
        <v>10</v>
      </c>
      <c r="J277" s="13">
        <v>3</v>
      </c>
      <c r="K277" s="4" t="s">
        <v>263</v>
      </c>
      <c r="L277" s="4" t="s">
        <v>263</v>
      </c>
      <c r="M277" s="4" t="str">
        <f t="shared" si="4"/>
        <v/>
      </c>
    </row>
    <row r="278" spans="1:13" x14ac:dyDescent="0.25">
      <c r="A278" s="31">
        <v>2241</v>
      </c>
      <c r="B278" s="32">
        <v>4105160</v>
      </c>
      <c r="C278" s="31" t="s">
        <v>229</v>
      </c>
      <c r="D278" s="31">
        <v>1133</v>
      </c>
      <c r="E278" s="31" t="s">
        <v>558</v>
      </c>
      <c r="F278" s="31">
        <v>382</v>
      </c>
      <c r="G278" s="31">
        <v>382</v>
      </c>
      <c r="H278" s="33">
        <v>1</v>
      </c>
      <c r="I278" s="34">
        <v>10</v>
      </c>
      <c r="J278" s="34">
        <v>3</v>
      </c>
      <c r="K278" s="35" t="s">
        <v>263</v>
      </c>
      <c r="L278" s="35" t="s">
        <v>263</v>
      </c>
      <c r="M278" s="35" t="str">
        <f t="shared" si="4"/>
        <v/>
      </c>
    </row>
    <row r="279" spans="1:13" x14ac:dyDescent="0.25">
      <c r="A279" s="11">
        <v>2242</v>
      </c>
      <c r="B279" s="11">
        <v>4112240</v>
      </c>
      <c r="C279" s="11" t="s">
        <v>230</v>
      </c>
      <c r="D279" s="11">
        <v>2714</v>
      </c>
      <c r="E279" s="11" t="s">
        <v>433</v>
      </c>
      <c r="F279" s="11">
        <v>167</v>
      </c>
      <c r="G279" s="11">
        <v>76</v>
      </c>
      <c r="H279" s="12">
        <v>0.45508982035928142</v>
      </c>
      <c r="I279" s="13">
        <v>18</v>
      </c>
      <c r="J279" s="13">
        <v>5</v>
      </c>
      <c r="K279" s="4" t="s">
        <v>263</v>
      </c>
      <c r="L279" s="4" t="s">
        <v>263</v>
      </c>
      <c r="M279" s="4" t="str">
        <f t="shared" si="4"/>
        <v/>
      </c>
    </row>
    <row r="280" spans="1:13" x14ac:dyDescent="0.25">
      <c r="A280" s="11">
        <v>2242</v>
      </c>
      <c r="B280" s="11">
        <v>4112240</v>
      </c>
      <c r="C280" s="11" t="s">
        <v>230</v>
      </c>
      <c r="D280" s="11">
        <v>1139</v>
      </c>
      <c r="E280" s="11" t="s">
        <v>434</v>
      </c>
      <c r="F280" s="11">
        <v>522</v>
      </c>
      <c r="G280" s="11">
        <v>231</v>
      </c>
      <c r="H280" s="12">
        <v>0.44252873563218392</v>
      </c>
      <c r="I280" s="13">
        <v>18</v>
      </c>
      <c r="J280" s="13">
        <v>5</v>
      </c>
      <c r="K280" s="4" t="s">
        <v>263</v>
      </c>
      <c r="L280" s="4" t="s">
        <v>263</v>
      </c>
      <c r="M280" s="4" t="str">
        <f t="shared" si="4"/>
        <v/>
      </c>
    </row>
    <row r="281" spans="1:13" x14ac:dyDescent="0.25">
      <c r="A281" s="4">
        <v>2242</v>
      </c>
      <c r="B281" s="4">
        <v>4112240</v>
      </c>
      <c r="C281" s="4" t="s">
        <v>230</v>
      </c>
      <c r="D281" s="4">
        <v>1138</v>
      </c>
      <c r="E281" s="4" t="s">
        <v>520</v>
      </c>
      <c r="F281" s="4">
        <v>483</v>
      </c>
      <c r="G281" s="4">
        <v>213</v>
      </c>
      <c r="H281" s="4">
        <v>0.44099378881987578</v>
      </c>
      <c r="I281" s="4">
        <v>18</v>
      </c>
      <c r="J281" s="4">
        <v>5</v>
      </c>
      <c r="K281" s="4" t="s">
        <v>263</v>
      </c>
      <c r="L281" s="4" t="s">
        <v>263</v>
      </c>
      <c r="M281" s="4"/>
    </row>
    <row r="282" spans="1:13" x14ac:dyDescent="0.25">
      <c r="A282" s="4">
        <v>2242</v>
      </c>
      <c r="B282" s="4">
        <v>4112240</v>
      </c>
      <c r="C282" s="4" t="s">
        <v>230</v>
      </c>
      <c r="D282" s="4">
        <v>5687</v>
      </c>
      <c r="E282" s="4" t="s">
        <v>521</v>
      </c>
      <c r="F282" s="4">
        <v>41</v>
      </c>
      <c r="G282" s="4">
        <v>18</v>
      </c>
      <c r="H282" s="4">
        <v>0.43902439024390244</v>
      </c>
      <c r="I282" s="4">
        <v>18</v>
      </c>
      <c r="J282" s="4">
        <v>5</v>
      </c>
      <c r="K282" s="4" t="s">
        <v>263</v>
      </c>
      <c r="L282" s="4" t="s">
        <v>263</v>
      </c>
      <c r="M282" s="4"/>
    </row>
    <row r="283" spans="1:13" x14ac:dyDescent="0.25">
      <c r="A283" s="4">
        <v>2242</v>
      </c>
      <c r="B283" s="4">
        <v>4112240</v>
      </c>
      <c r="C283" s="4" t="s">
        <v>230</v>
      </c>
      <c r="D283" s="4">
        <v>1140</v>
      </c>
      <c r="E283" s="4" t="s">
        <v>435</v>
      </c>
      <c r="F283" s="4">
        <v>520</v>
      </c>
      <c r="G283" s="4">
        <v>212</v>
      </c>
      <c r="H283" s="4">
        <v>0.40769230769230769</v>
      </c>
      <c r="I283" s="4">
        <v>18</v>
      </c>
      <c r="J283" s="4">
        <v>5</v>
      </c>
      <c r="K283" s="4" t="s">
        <v>263</v>
      </c>
      <c r="L283" s="4" t="s">
        <v>263</v>
      </c>
      <c r="M283" s="4"/>
    </row>
    <row r="284" spans="1:13" x14ac:dyDescent="0.25">
      <c r="A284" s="4">
        <v>2243</v>
      </c>
      <c r="B284" s="4">
        <v>4101920</v>
      </c>
      <c r="C284" s="4" t="s">
        <v>231</v>
      </c>
      <c r="D284" s="4">
        <v>1153</v>
      </c>
      <c r="E284" s="4" t="s">
        <v>438</v>
      </c>
      <c r="F284" s="4">
        <v>903</v>
      </c>
      <c r="G284" s="4">
        <v>675</v>
      </c>
      <c r="H284" s="4">
        <v>0.74750830564784054</v>
      </c>
      <c r="I284" s="4">
        <v>56</v>
      </c>
      <c r="J284" s="4">
        <v>14</v>
      </c>
      <c r="K284" s="4" t="s">
        <v>263</v>
      </c>
      <c r="L284" s="4" t="s">
        <v>263</v>
      </c>
      <c r="M284" s="4"/>
    </row>
    <row r="285" spans="1:13" x14ac:dyDescent="0.25">
      <c r="A285" s="4">
        <v>2243</v>
      </c>
      <c r="B285" s="4">
        <v>4101920</v>
      </c>
      <c r="C285" s="4" t="s">
        <v>231</v>
      </c>
      <c r="D285" s="4">
        <v>1179</v>
      </c>
      <c r="E285" s="4" t="s">
        <v>436</v>
      </c>
      <c r="F285" s="4">
        <v>530</v>
      </c>
      <c r="G285" s="4">
        <v>381</v>
      </c>
      <c r="H285" s="4">
        <v>0.71886792452830184</v>
      </c>
      <c r="I285" s="4">
        <v>56</v>
      </c>
      <c r="J285" s="4">
        <v>14</v>
      </c>
      <c r="K285" s="4" t="s">
        <v>263</v>
      </c>
      <c r="L285" s="4" t="s">
        <v>263</v>
      </c>
      <c r="M285" s="4"/>
    </row>
    <row r="286" spans="1:13" x14ac:dyDescent="0.25">
      <c r="A286" s="4">
        <v>2243</v>
      </c>
      <c r="B286" s="4">
        <v>4101920</v>
      </c>
      <c r="C286" s="4" t="s">
        <v>231</v>
      </c>
      <c r="D286" s="4">
        <v>1157</v>
      </c>
      <c r="E286" s="4" t="s">
        <v>441</v>
      </c>
      <c r="F286" s="4">
        <v>325</v>
      </c>
      <c r="G286" s="4">
        <v>219</v>
      </c>
      <c r="H286" s="4">
        <v>0.67384615384615387</v>
      </c>
      <c r="I286" s="4">
        <v>56</v>
      </c>
      <c r="J286" s="4">
        <v>14</v>
      </c>
      <c r="K286" s="4" t="s">
        <v>263</v>
      </c>
      <c r="L286" s="4" t="s">
        <v>263</v>
      </c>
      <c r="M286" s="4"/>
    </row>
    <row r="287" spans="1:13" x14ac:dyDescent="0.25">
      <c r="A287" s="4">
        <v>2243</v>
      </c>
      <c r="B287" s="4">
        <v>4101920</v>
      </c>
      <c r="C287" s="4" t="s">
        <v>231</v>
      </c>
      <c r="D287" s="4">
        <v>1305</v>
      </c>
      <c r="E287" s="4" t="s">
        <v>437</v>
      </c>
      <c r="F287" s="4">
        <v>172</v>
      </c>
      <c r="G287" s="4">
        <v>114</v>
      </c>
      <c r="H287" s="4">
        <v>0.66279069767441856</v>
      </c>
      <c r="I287" s="4">
        <v>56</v>
      </c>
      <c r="J287" s="4">
        <v>14</v>
      </c>
      <c r="K287" s="4" t="s">
        <v>263</v>
      </c>
      <c r="L287" s="4" t="s">
        <v>263</v>
      </c>
      <c r="M287" s="4"/>
    </row>
    <row r="288" spans="1:13" x14ac:dyDescent="0.25">
      <c r="A288" s="4">
        <v>2243</v>
      </c>
      <c r="B288" s="4">
        <v>4101920</v>
      </c>
      <c r="C288" s="4" t="s">
        <v>231</v>
      </c>
      <c r="D288" s="4">
        <v>1169</v>
      </c>
      <c r="E288" s="4" t="s">
        <v>442</v>
      </c>
      <c r="F288" s="4">
        <v>641</v>
      </c>
      <c r="G288" s="4">
        <v>424</v>
      </c>
      <c r="H288" s="4">
        <v>0.6614664586583463</v>
      </c>
      <c r="I288" s="4">
        <v>56</v>
      </c>
      <c r="J288" s="4">
        <v>14</v>
      </c>
      <c r="K288" s="4" t="s">
        <v>263</v>
      </c>
      <c r="L288" s="4" t="s">
        <v>263</v>
      </c>
      <c r="M288" s="4"/>
    </row>
    <row r="289" spans="1:13" x14ac:dyDescent="0.25">
      <c r="A289" s="4">
        <v>2243</v>
      </c>
      <c r="B289" s="4">
        <v>4101920</v>
      </c>
      <c r="C289" s="4" t="s">
        <v>231</v>
      </c>
      <c r="D289" s="4">
        <v>1154</v>
      </c>
      <c r="E289" s="4" t="s">
        <v>440</v>
      </c>
      <c r="F289" s="4">
        <v>534</v>
      </c>
      <c r="G289" s="4">
        <v>328</v>
      </c>
      <c r="H289" s="4">
        <v>0.61423220973782766</v>
      </c>
      <c r="I289" s="4">
        <v>56</v>
      </c>
      <c r="J289" s="4">
        <v>14</v>
      </c>
      <c r="K289" s="4" t="s">
        <v>263</v>
      </c>
      <c r="L289" s="4" t="s">
        <v>263</v>
      </c>
      <c r="M289" s="4"/>
    </row>
    <row r="290" spans="1:13" x14ac:dyDescent="0.25">
      <c r="A290" s="4">
        <v>2243</v>
      </c>
      <c r="B290" s="4">
        <v>4101920</v>
      </c>
      <c r="C290" s="4" t="s">
        <v>231</v>
      </c>
      <c r="D290" s="4">
        <v>1166</v>
      </c>
      <c r="E290" s="4" t="s">
        <v>439</v>
      </c>
      <c r="F290" s="4">
        <v>511</v>
      </c>
      <c r="G290" s="4">
        <v>302</v>
      </c>
      <c r="H290" s="4">
        <v>0.59099804305283754</v>
      </c>
      <c r="I290" s="4">
        <v>56</v>
      </c>
      <c r="J290" s="4">
        <v>14</v>
      </c>
      <c r="K290" s="4" t="s">
        <v>263</v>
      </c>
      <c r="L290" s="4" t="s">
        <v>263</v>
      </c>
      <c r="M290" s="4"/>
    </row>
    <row r="291" spans="1:13" x14ac:dyDescent="0.25">
      <c r="A291" s="4">
        <v>2243</v>
      </c>
      <c r="B291" s="4">
        <v>4101920</v>
      </c>
      <c r="C291" s="4" t="s">
        <v>231</v>
      </c>
      <c r="D291" s="4">
        <v>1177</v>
      </c>
      <c r="E291" s="4" t="s">
        <v>446</v>
      </c>
      <c r="F291" s="4">
        <v>727</v>
      </c>
      <c r="G291" s="4">
        <v>419</v>
      </c>
      <c r="H291" s="4">
        <v>0.5763411279229711</v>
      </c>
      <c r="I291" s="4">
        <v>56</v>
      </c>
      <c r="J291" s="4">
        <v>14</v>
      </c>
      <c r="K291" s="4" t="s">
        <v>263</v>
      </c>
      <c r="L291" s="4" t="s">
        <v>263</v>
      </c>
      <c r="M291" s="4"/>
    </row>
    <row r="292" spans="1:13" x14ac:dyDescent="0.25">
      <c r="A292" s="4">
        <v>2243</v>
      </c>
      <c r="B292" s="4">
        <v>4101920</v>
      </c>
      <c r="C292" s="4" t="s">
        <v>231</v>
      </c>
      <c r="D292" s="4">
        <v>1155</v>
      </c>
      <c r="E292" s="4" t="s">
        <v>444</v>
      </c>
      <c r="F292" s="4">
        <v>712</v>
      </c>
      <c r="G292" s="4">
        <v>406</v>
      </c>
      <c r="H292" s="4">
        <v>0.5702247191011236</v>
      </c>
      <c r="I292" s="4">
        <v>56</v>
      </c>
      <c r="J292" s="4">
        <v>14</v>
      </c>
      <c r="K292" s="4" t="s">
        <v>263</v>
      </c>
      <c r="L292" s="4" t="s">
        <v>263</v>
      </c>
      <c r="M292" s="4"/>
    </row>
    <row r="293" spans="1:13" x14ac:dyDescent="0.25">
      <c r="A293" s="4">
        <v>2243</v>
      </c>
      <c r="B293" s="4">
        <v>4101920</v>
      </c>
      <c r="C293" s="4" t="s">
        <v>231</v>
      </c>
      <c r="D293" s="4">
        <v>1159</v>
      </c>
      <c r="E293" s="4" t="s">
        <v>443</v>
      </c>
      <c r="F293" s="4">
        <v>395</v>
      </c>
      <c r="G293" s="4">
        <v>218</v>
      </c>
      <c r="H293" s="4">
        <v>0.55189873417721524</v>
      </c>
      <c r="I293" s="4">
        <v>56</v>
      </c>
      <c r="J293" s="4">
        <v>14</v>
      </c>
      <c r="K293" s="4" t="s">
        <v>263</v>
      </c>
      <c r="L293" s="4" t="s">
        <v>263</v>
      </c>
      <c r="M293" s="4"/>
    </row>
    <row r="294" spans="1:13" x14ac:dyDescent="0.25">
      <c r="A294" s="4">
        <v>2243</v>
      </c>
      <c r="B294" s="4">
        <v>4101920</v>
      </c>
      <c r="C294" s="4" t="s">
        <v>231</v>
      </c>
      <c r="D294" s="4">
        <v>1182</v>
      </c>
      <c r="E294" s="4" t="s">
        <v>522</v>
      </c>
      <c r="F294" s="4">
        <v>700</v>
      </c>
      <c r="G294" s="4">
        <v>373</v>
      </c>
      <c r="H294" s="4">
        <v>0.53285714285714281</v>
      </c>
      <c r="I294" s="4">
        <v>56</v>
      </c>
      <c r="J294" s="4">
        <v>14</v>
      </c>
      <c r="K294" s="4" t="s">
        <v>263</v>
      </c>
      <c r="L294" s="4" t="s">
        <v>263</v>
      </c>
      <c r="M294" s="4"/>
    </row>
    <row r="295" spans="1:13" x14ac:dyDescent="0.25">
      <c r="A295" s="4">
        <v>2243</v>
      </c>
      <c r="B295" s="4">
        <v>4101920</v>
      </c>
      <c r="C295" s="4" t="s">
        <v>231</v>
      </c>
      <c r="D295" s="4">
        <v>1183</v>
      </c>
      <c r="E295" s="4" t="s">
        <v>445</v>
      </c>
      <c r="F295" s="4">
        <v>894</v>
      </c>
      <c r="G295" s="4">
        <v>474</v>
      </c>
      <c r="H295" s="4">
        <v>0.53020134228187921</v>
      </c>
      <c r="I295" s="4">
        <v>56</v>
      </c>
      <c r="J295" s="4">
        <v>14</v>
      </c>
      <c r="K295" s="4" t="s">
        <v>263</v>
      </c>
      <c r="L295" s="4" t="s">
        <v>263</v>
      </c>
      <c r="M295" s="4"/>
    </row>
    <row r="296" spans="1:13" x14ac:dyDescent="0.25">
      <c r="A296" s="4">
        <v>2243</v>
      </c>
      <c r="B296" s="4">
        <v>4101920</v>
      </c>
      <c r="C296" s="4" t="s">
        <v>231</v>
      </c>
      <c r="D296" s="4">
        <v>1186</v>
      </c>
      <c r="E296" s="4" t="s">
        <v>447</v>
      </c>
      <c r="F296" s="4">
        <v>1719</v>
      </c>
      <c r="G296" s="4">
        <v>853</v>
      </c>
      <c r="H296" s="4">
        <v>0.49621873182082604</v>
      </c>
      <c r="I296" s="4">
        <v>56</v>
      </c>
      <c r="J296" s="4">
        <v>14</v>
      </c>
      <c r="K296" s="4" t="s">
        <v>263</v>
      </c>
      <c r="L296" s="4" t="s">
        <v>263</v>
      </c>
      <c r="M296" s="4"/>
    </row>
    <row r="297" spans="1:13" x14ac:dyDescent="0.25">
      <c r="A297" s="4">
        <v>2243</v>
      </c>
      <c r="B297" s="4">
        <v>4101920</v>
      </c>
      <c r="C297" s="4" t="s">
        <v>231</v>
      </c>
      <c r="D297" s="4">
        <v>1163</v>
      </c>
      <c r="E297" s="4" t="s">
        <v>314</v>
      </c>
      <c r="F297" s="4">
        <v>388</v>
      </c>
      <c r="G297" s="4">
        <v>186</v>
      </c>
      <c r="H297" s="4">
        <v>0.47938144329896909</v>
      </c>
      <c r="I297" s="4">
        <v>56</v>
      </c>
      <c r="J297" s="4">
        <v>14</v>
      </c>
      <c r="K297" s="4" t="s">
        <v>263</v>
      </c>
      <c r="L297" s="4" t="s">
        <v>263</v>
      </c>
      <c r="M297" s="4"/>
    </row>
    <row r="298" spans="1:13" x14ac:dyDescent="0.25">
      <c r="A298" s="4">
        <v>2244</v>
      </c>
      <c r="B298" s="4">
        <v>4111290</v>
      </c>
      <c r="C298" s="4" t="s">
        <v>232</v>
      </c>
      <c r="D298" s="4">
        <v>1191</v>
      </c>
      <c r="E298" s="4" t="s">
        <v>448</v>
      </c>
      <c r="F298" s="4">
        <v>486</v>
      </c>
      <c r="G298" s="4">
        <v>107</v>
      </c>
      <c r="H298" s="4">
        <v>0.22016460905349794</v>
      </c>
      <c r="I298" s="4">
        <v>7</v>
      </c>
      <c r="J298" s="4">
        <v>2</v>
      </c>
      <c r="K298" s="4" t="s">
        <v>263</v>
      </c>
      <c r="L298" s="4" t="s">
        <v>263</v>
      </c>
      <c r="M298" s="4"/>
    </row>
    <row r="299" spans="1:13" x14ac:dyDescent="0.25">
      <c r="A299" s="4">
        <v>2244</v>
      </c>
      <c r="B299" s="4">
        <v>4111290</v>
      </c>
      <c r="C299" s="4" t="s">
        <v>232</v>
      </c>
      <c r="D299" s="4">
        <v>1334</v>
      </c>
      <c r="E299" s="4" t="s">
        <v>523</v>
      </c>
      <c r="F299" s="4">
        <v>332</v>
      </c>
      <c r="G299" s="4">
        <v>53</v>
      </c>
      <c r="H299" s="4">
        <v>0.15963855421686746</v>
      </c>
      <c r="I299" s="4">
        <v>7</v>
      </c>
      <c r="J299" s="4">
        <v>2</v>
      </c>
      <c r="K299" s="4" t="s">
        <v>263</v>
      </c>
      <c r="L299" s="4" t="s">
        <v>263</v>
      </c>
      <c r="M299" s="4"/>
    </row>
    <row r="300" spans="1:13" x14ac:dyDescent="0.25">
      <c r="A300" s="4">
        <v>2248</v>
      </c>
      <c r="B300" s="4">
        <v>4105250</v>
      </c>
      <c r="C300" s="4" t="s">
        <v>34</v>
      </c>
      <c r="D300" s="4">
        <v>1205</v>
      </c>
      <c r="E300" s="4" t="s">
        <v>559</v>
      </c>
      <c r="F300" s="4">
        <v>1767</v>
      </c>
      <c r="G300" s="4">
        <v>153</v>
      </c>
      <c r="H300" s="4">
        <v>8.6587436332767401E-2</v>
      </c>
      <c r="I300" s="4">
        <v>1</v>
      </c>
      <c r="J300" s="4">
        <v>1</v>
      </c>
      <c r="K300" s="4" t="s">
        <v>263</v>
      </c>
      <c r="L300" s="4" t="s">
        <v>263</v>
      </c>
      <c r="M300" s="4"/>
    </row>
    <row r="301" spans="1:13" x14ac:dyDescent="0.25">
      <c r="A301" s="4">
        <v>2249</v>
      </c>
      <c r="B301" s="4">
        <v>4108280</v>
      </c>
      <c r="C301" s="4" t="s">
        <v>28</v>
      </c>
      <c r="D301" s="4">
        <v>3404</v>
      </c>
      <c r="E301" s="4" t="s">
        <v>449</v>
      </c>
      <c r="F301" s="4">
        <v>38</v>
      </c>
      <c r="G301" s="4">
        <v>17</v>
      </c>
      <c r="H301" s="4">
        <v>0.44736842105263158</v>
      </c>
      <c r="I301" s="4">
        <v>4</v>
      </c>
      <c r="J301" s="4">
        <v>1</v>
      </c>
      <c r="K301" s="4" t="s">
        <v>263</v>
      </c>
      <c r="L301" s="4" t="s">
        <v>263</v>
      </c>
      <c r="M301" s="4"/>
    </row>
    <row r="302" spans="1:13" x14ac:dyDescent="0.25">
      <c r="A302" s="4">
        <v>2251</v>
      </c>
      <c r="B302" s="4">
        <v>4100016</v>
      </c>
      <c r="C302" s="4" t="s">
        <v>450</v>
      </c>
      <c r="D302" s="4">
        <v>4564</v>
      </c>
      <c r="E302" s="4" t="s">
        <v>451</v>
      </c>
      <c r="F302" s="4">
        <v>329</v>
      </c>
      <c r="G302" s="4">
        <v>74</v>
      </c>
      <c r="H302" s="4">
        <v>0.22492401215805471</v>
      </c>
      <c r="I302" s="4">
        <v>3</v>
      </c>
      <c r="J302" s="4">
        <v>1</v>
      </c>
      <c r="K302" s="4" t="s">
        <v>263</v>
      </c>
      <c r="L302" s="4" t="s">
        <v>263</v>
      </c>
      <c r="M302" s="4"/>
    </row>
    <row r="303" spans="1:13" x14ac:dyDescent="0.25">
      <c r="A303" s="4">
        <v>2254</v>
      </c>
      <c r="B303" s="4">
        <v>4108720</v>
      </c>
      <c r="C303" s="4" t="s">
        <v>238</v>
      </c>
      <c r="D303" s="4">
        <v>1217</v>
      </c>
      <c r="E303" s="4" t="s">
        <v>452</v>
      </c>
      <c r="F303" s="4">
        <v>450</v>
      </c>
      <c r="G303" s="4">
        <v>264</v>
      </c>
      <c r="H303" s="4">
        <v>0.58666666666666667</v>
      </c>
      <c r="I303" s="4">
        <v>9</v>
      </c>
      <c r="J303" s="4">
        <v>3</v>
      </c>
      <c r="K303" s="4" t="s">
        <v>263</v>
      </c>
      <c r="L303" s="4" t="s">
        <v>263</v>
      </c>
      <c r="M303" s="4"/>
    </row>
    <row r="304" spans="1:13" x14ac:dyDescent="0.25">
      <c r="A304" s="4">
        <v>2254</v>
      </c>
      <c r="B304" s="4">
        <v>4108720</v>
      </c>
      <c r="C304" s="4" t="s">
        <v>238</v>
      </c>
      <c r="D304" s="4">
        <v>1221</v>
      </c>
      <c r="E304" s="4" t="s">
        <v>445</v>
      </c>
      <c r="F304" s="4">
        <v>478</v>
      </c>
      <c r="G304" s="4">
        <v>238</v>
      </c>
      <c r="H304" s="4">
        <v>0.497907949790795</v>
      </c>
      <c r="I304" s="4">
        <v>9</v>
      </c>
      <c r="J304" s="4">
        <v>3</v>
      </c>
      <c r="K304" s="4" t="s">
        <v>263</v>
      </c>
      <c r="L304" s="4" t="s">
        <v>263</v>
      </c>
      <c r="M304" s="4"/>
    </row>
    <row r="305" spans="1:13" x14ac:dyDescent="0.25">
      <c r="A305" s="4">
        <v>2254</v>
      </c>
      <c r="B305" s="4">
        <v>4108720</v>
      </c>
      <c r="C305" s="4" t="s">
        <v>238</v>
      </c>
      <c r="D305" s="4">
        <v>4342</v>
      </c>
      <c r="E305" s="4" t="s">
        <v>453</v>
      </c>
      <c r="F305" s="4">
        <v>229</v>
      </c>
      <c r="G305" s="4">
        <v>99</v>
      </c>
      <c r="H305" s="4">
        <v>0.43231441048034935</v>
      </c>
      <c r="I305" s="4">
        <v>9</v>
      </c>
      <c r="J305" s="4">
        <v>3</v>
      </c>
      <c r="K305" s="4" t="s">
        <v>263</v>
      </c>
      <c r="L305" s="4" t="s">
        <v>263</v>
      </c>
      <c r="M305" s="4"/>
    </row>
    <row r="306" spans="1:13" x14ac:dyDescent="0.25">
      <c r="A306" s="4">
        <v>2256</v>
      </c>
      <c r="B306" s="4">
        <v>4108010</v>
      </c>
      <c r="C306" s="4" t="s">
        <v>240</v>
      </c>
      <c r="D306" s="4">
        <v>4639</v>
      </c>
      <c r="E306" s="4" t="s">
        <v>454</v>
      </c>
      <c r="F306" s="4">
        <v>427</v>
      </c>
      <c r="G306" s="4">
        <v>338</v>
      </c>
      <c r="H306" s="4">
        <v>0.79156908665105385</v>
      </c>
      <c r="I306" s="4">
        <v>9</v>
      </c>
      <c r="J306" s="4">
        <v>3</v>
      </c>
      <c r="K306" s="4" t="s">
        <v>263</v>
      </c>
      <c r="L306" s="4" t="s">
        <v>263</v>
      </c>
      <c r="M306" s="4"/>
    </row>
    <row r="307" spans="1:13" x14ac:dyDescent="0.25">
      <c r="A307" s="4">
        <v>2256</v>
      </c>
      <c r="B307" s="4">
        <v>4108010</v>
      </c>
      <c r="C307" s="4" t="s">
        <v>240</v>
      </c>
      <c r="D307" s="4">
        <v>1231</v>
      </c>
      <c r="E307" s="4" t="s">
        <v>456</v>
      </c>
      <c r="F307" s="4">
        <v>455</v>
      </c>
      <c r="G307" s="4">
        <v>288</v>
      </c>
      <c r="H307" s="4">
        <v>0.63296703296703294</v>
      </c>
      <c r="I307" s="4">
        <v>9</v>
      </c>
      <c r="J307" s="4">
        <v>3</v>
      </c>
      <c r="K307" s="4" t="s">
        <v>263</v>
      </c>
      <c r="L307" s="4" t="s">
        <v>263</v>
      </c>
      <c r="M307" s="4"/>
    </row>
    <row r="308" spans="1:13" x14ac:dyDescent="0.25">
      <c r="A308" s="4">
        <v>2256</v>
      </c>
      <c r="B308" s="4">
        <v>4108010</v>
      </c>
      <c r="C308" s="4" t="s">
        <v>240</v>
      </c>
      <c r="D308" s="4">
        <v>2784</v>
      </c>
      <c r="E308" s="4" t="s">
        <v>455</v>
      </c>
      <c r="F308" s="4">
        <v>495</v>
      </c>
      <c r="G308" s="4">
        <v>304</v>
      </c>
      <c r="H308" s="4">
        <v>0.6141414141414141</v>
      </c>
      <c r="I308" s="4">
        <v>9</v>
      </c>
      <c r="J308" s="4">
        <v>3</v>
      </c>
      <c r="K308" s="4" t="s">
        <v>263</v>
      </c>
      <c r="L308" s="4" t="s">
        <v>263</v>
      </c>
      <c r="M308" s="4"/>
    </row>
    <row r="309" spans="1:13" x14ac:dyDescent="0.25">
      <c r="A309" s="4">
        <v>4131</v>
      </c>
      <c r="B309" s="4">
        <v>4100048</v>
      </c>
      <c r="C309" s="4" t="s">
        <v>225</v>
      </c>
      <c r="D309" s="4">
        <v>1093</v>
      </c>
      <c r="E309" s="4" t="s">
        <v>457</v>
      </c>
      <c r="F309" s="4">
        <v>382</v>
      </c>
      <c r="G309" s="4">
        <v>361</v>
      </c>
      <c r="H309" s="4">
        <v>0.94502617801047117</v>
      </c>
      <c r="I309" s="4">
        <v>7</v>
      </c>
      <c r="J309" s="4">
        <v>2</v>
      </c>
      <c r="K309" s="4" t="s">
        <v>263</v>
      </c>
      <c r="L309" s="4" t="s">
        <v>263</v>
      </c>
      <c r="M309" s="4"/>
    </row>
    <row r="310" spans="1:13" x14ac:dyDescent="0.25">
      <c r="A310" s="4">
        <v>4131</v>
      </c>
      <c r="B310" s="4">
        <v>4100048</v>
      </c>
      <c r="C310" s="4" t="s">
        <v>225</v>
      </c>
      <c r="D310" s="4">
        <v>1098</v>
      </c>
      <c r="E310" s="4" t="s">
        <v>524</v>
      </c>
      <c r="F310" s="4">
        <v>423</v>
      </c>
      <c r="G310" s="4">
        <v>350</v>
      </c>
      <c r="H310" s="4">
        <v>0.82742316784869974</v>
      </c>
      <c r="I310" s="4">
        <v>7</v>
      </c>
      <c r="J310" s="4">
        <v>2</v>
      </c>
      <c r="K310" s="4" t="s">
        <v>263</v>
      </c>
      <c r="L310" s="4" t="s">
        <v>263</v>
      </c>
      <c r="M310" s="4"/>
    </row>
  </sheetData>
  <autoFilter ref="A9:M9">
    <sortState ref="A10:M310">
      <sortCondition ref="A9"/>
    </sortState>
  </autoFilter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D634F791A68E448BB12BA2A972606E" ma:contentTypeVersion="9" ma:contentTypeDescription="Create a new document." ma:contentTypeScope="" ma:versionID="4a28d3a6c841c990b00a279ff2874a0a">
  <xsd:schema xmlns:xsd="http://www.w3.org/2001/XMLSchema" xmlns:xs="http://www.w3.org/2001/XMLSchema" xmlns:p="http://schemas.microsoft.com/office/2006/metadata/properties" xmlns:ns1="http://schemas.microsoft.com/sharepoint/v3" xmlns:ns2="edb5ef48-5285-463e-a2b9-308f2d437c3d" xmlns:ns3="54031767-dd6d-417c-ab73-583408f47564" targetNamespace="http://schemas.microsoft.com/office/2006/metadata/properties" ma:root="true" ma:fieldsID="3a1546a14cda2ed46116909da332764f" ns1:_="" ns2:_="" ns3:_="">
    <xsd:import namespace="http://schemas.microsoft.com/sharepoint/v3"/>
    <xsd:import namespace="edb5ef48-5285-463e-a2b9-308f2d437c3d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5ef48-5285-463e-a2b9-308f2d437c3d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edb5ef48-5285-463e-a2b9-308f2d437c3d">2023-03-22T07:00:00+00:00</Estimated_x0020_Creation_x0020_Date>
    <Remediation_x0020_Date xmlns="edb5ef48-5285-463e-a2b9-308f2d437c3d">2023-03-22T07:00:00+00:00</Remediation_x0020_Date>
    <Priority xmlns="edb5ef48-5285-463e-a2b9-308f2d437c3d">New</Priority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3EA12A5-03D4-4F8B-8D9F-B8AF195F3217}"/>
</file>

<file path=customXml/itemProps2.xml><?xml version="1.0" encoding="utf-8"?>
<ds:datastoreItem xmlns:ds="http://schemas.openxmlformats.org/officeDocument/2006/customXml" ds:itemID="{A93B9D1B-B73C-40E2-AF6B-736BFEB559E2}"/>
</file>

<file path=customXml/itemProps3.xml><?xml version="1.0" encoding="utf-8"?>
<ds:datastoreItem xmlns:ds="http://schemas.openxmlformats.org/officeDocument/2006/customXml" ds:itemID="{FFCA8EBD-358B-407C-9D4F-E0BCAF05B8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SY23 Exception List</vt:lpstr>
      <vt:lpstr>SY23 High Poverty School List</vt:lpstr>
      <vt:lpstr>EXCEPT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2022-23 Oregon ARP ESSER MOEquity Review</dc:title>
  <dc:creator>"WiltfonM"</dc:creator>
  <cp:lastModifiedBy>"WiltfonM"</cp:lastModifiedBy>
  <dcterms:created xsi:type="dcterms:W3CDTF">2022-10-03T20:52:38Z</dcterms:created>
  <dcterms:modified xsi:type="dcterms:W3CDTF">2023-03-22T17:46:45Z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0x0101008AD634F791A68E448BB12BA2A972606E</vt:lpwstr>
  </property>
</Properties>
</file>