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wopee\Desktop\"/>
    </mc:Choice>
  </mc:AlternateContent>
  <bookViews>
    <workbookView xWindow="0" yWindow="0" windowWidth="9780" windowHeight="7080" activeTab="3"/>
  </bookViews>
  <sheets>
    <sheet name="Form A- General" sheetId="9" r:id="rId1"/>
    <sheet name="Form A2 - Staffing List" sheetId="11" state="hidden" r:id="rId2"/>
    <sheet name="Form B-Title I Schools only" sheetId="5" r:id="rId3"/>
    <sheet name="Form C-Title to non-Title" sheetId="2" r:id="rId4"/>
    <sheet name="Sheet1" sheetId="6" state="hidden" r:id="rId5"/>
    <sheet name="Form D-Title I Schools only" sheetId="7" r:id="rId6"/>
    <sheet name="Form E - Title to non Title Exp" sheetId="8" r:id="rId7"/>
    <sheet name="Sheet2" sheetId="10" r:id="rId8"/>
  </sheets>
  <definedNames>
    <definedName name="_xlnm.Print_Area" localSheetId="2">'Form B-Title I Schools only'!$A$1:$H$41</definedName>
    <definedName name="_xlnm.Print_Area" localSheetId="5">'Form D-Title I Schools only'!$A$1:$I$43</definedName>
  </definedNames>
  <calcPr calcId="162913"/>
</workbook>
</file>

<file path=xl/calcChain.xml><?xml version="1.0" encoding="utf-8"?>
<calcChain xmlns="http://schemas.openxmlformats.org/spreadsheetml/2006/main">
  <c r="F35" i="8" l="1"/>
  <c r="F41" i="2"/>
  <c r="E41" i="2"/>
  <c r="G41" i="2" s="1"/>
  <c r="G42" i="2" s="1"/>
  <c r="G34" i="8"/>
  <c r="G33" i="8"/>
  <c r="G32" i="8"/>
  <c r="H32" i="8"/>
  <c r="G31" i="8"/>
  <c r="G30" i="8"/>
  <c r="G29" i="8"/>
  <c r="G27" i="8"/>
  <c r="H27" i="8" s="1"/>
  <c r="G19" i="8"/>
  <c r="H19" i="8" s="1"/>
  <c r="F27" i="8"/>
  <c r="F26" i="8"/>
  <c r="G26" i="8" s="1"/>
  <c r="H26" i="8" s="1"/>
  <c r="F25" i="8"/>
  <c r="G25" i="8" s="1"/>
  <c r="H25" i="8" s="1"/>
  <c r="F24" i="8"/>
  <c r="G24" i="8" s="1"/>
  <c r="H24" i="8" s="1"/>
  <c r="F23" i="8"/>
  <c r="G23" i="8" s="1"/>
  <c r="H23" i="8" s="1"/>
  <c r="F22" i="8"/>
  <c r="G22" i="8" s="1"/>
  <c r="H22" i="8" s="1"/>
  <c r="F21" i="8"/>
  <c r="G21" i="8"/>
  <c r="H21" i="8" s="1"/>
  <c r="F20" i="8"/>
  <c r="G20" i="8" s="1"/>
  <c r="H20" i="8" s="1"/>
  <c r="F19" i="8"/>
  <c r="F18" i="8"/>
  <c r="G18" i="8" s="1"/>
  <c r="H18" i="8" s="1"/>
  <c r="F17" i="8"/>
  <c r="G17" i="8" s="1"/>
  <c r="H17" i="8" s="1"/>
  <c r="F16" i="8"/>
  <c r="G16" i="8" s="1"/>
  <c r="H16" i="8" s="1"/>
  <c r="H31" i="7"/>
  <c r="H27" i="7"/>
  <c r="H23" i="7"/>
  <c r="H19" i="7"/>
  <c r="E21" i="2"/>
  <c r="F21" i="2"/>
  <c r="E22" i="2"/>
  <c r="G40" i="2"/>
  <c r="G39" i="2"/>
  <c r="G38" i="2"/>
  <c r="G37" i="2"/>
  <c r="G36" i="2"/>
  <c r="G35" i="2"/>
  <c r="G29" i="2"/>
  <c r="H29" i="2" s="1"/>
  <c r="E39" i="5"/>
  <c r="H36" i="5"/>
  <c r="H32" i="5"/>
  <c r="H28" i="5"/>
  <c r="H24" i="5"/>
  <c r="G20" i="5"/>
  <c r="G38" i="5"/>
  <c r="H38" i="5" s="1"/>
  <c r="G37" i="5"/>
  <c r="H37" i="5" s="1"/>
  <c r="G36" i="5"/>
  <c r="G35" i="5"/>
  <c r="H35" i="5" s="1"/>
  <c r="G34" i="5"/>
  <c r="H34" i="5" s="1"/>
  <c r="G33" i="5"/>
  <c r="H33" i="5" s="1"/>
  <c r="G32" i="5"/>
  <c r="G31" i="5"/>
  <c r="H31" i="5" s="1"/>
  <c r="G30" i="5"/>
  <c r="H30" i="5" s="1"/>
  <c r="G29" i="5"/>
  <c r="H29" i="5" s="1"/>
  <c r="G28" i="5"/>
  <c r="G27" i="5"/>
  <c r="H27" i="5" s="1"/>
  <c r="G26" i="5"/>
  <c r="H26" i="5" s="1"/>
  <c r="G25" i="5"/>
  <c r="H25" i="5" s="1"/>
  <c r="G24" i="5"/>
  <c r="G23" i="5"/>
  <c r="H23" i="5" s="1"/>
  <c r="G22" i="5"/>
  <c r="H22" i="5" s="1"/>
  <c r="G21" i="5"/>
  <c r="F33" i="2"/>
  <c r="G33" i="2" s="1"/>
  <c r="H33" i="2" s="1"/>
  <c r="F32" i="2"/>
  <c r="G32" i="2" s="1"/>
  <c r="H32" i="2" s="1"/>
  <c r="F31" i="2"/>
  <c r="G31" i="2" s="1"/>
  <c r="H31" i="2" s="1"/>
  <c r="F30" i="2"/>
  <c r="G30" i="2" s="1"/>
  <c r="H30" i="2" s="1"/>
  <c r="F29" i="2"/>
  <c r="F28" i="2"/>
  <c r="G28" i="2" s="1"/>
  <c r="H28" i="2" s="1"/>
  <c r="F27" i="2"/>
  <c r="G27" i="2" s="1"/>
  <c r="H27" i="2" s="1"/>
  <c r="F26" i="2"/>
  <c r="G26" i="2" s="1"/>
  <c r="H26" i="2" s="1"/>
  <c r="F25" i="2"/>
  <c r="G25" i="2" s="1"/>
  <c r="H25" i="2" s="1"/>
  <c r="F24" i="2"/>
  <c r="G24" i="2" s="1"/>
  <c r="H24" i="2" s="1"/>
  <c r="F23" i="2"/>
  <c r="G23" i="2" s="1"/>
  <c r="H23" i="2" s="1"/>
  <c r="F22" i="2"/>
  <c r="E34" i="7"/>
  <c r="D34" i="7"/>
  <c r="E33" i="7"/>
  <c r="D33" i="7"/>
  <c r="E32" i="7"/>
  <c r="D32" i="7"/>
  <c r="E31" i="7"/>
  <c r="D31" i="7"/>
  <c r="E30" i="7"/>
  <c r="D30" i="7"/>
  <c r="E29" i="7"/>
  <c r="D29" i="7"/>
  <c r="E28" i="7"/>
  <c r="D28" i="7"/>
  <c r="E27" i="7"/>
  <c r="D27" i="7"/>
  <c r="E26" i="7"/>
  <c r="D26" i="7"/>
  <c r="E25" i="7"/>
  <c r="D25" i="7"/>
  <c r="E24" i="7"/>
  <c r="D24" i="7"/>
  <c r="E23" i="7"/>
  <c r="D23" i="7"/>
  <c r="E22" i="7"/>
  <c r="D22" i="7"/>
  <c r="E21" i="7"/>
  <c r="D21" i="7"/>
  <c r="E20" i="7"/>
  <c r="D20" i="7"/>
  <c r="E19" i="7"/>
  <c r="D19" i="7"/>
  <c r="E18" i="7"/>
  <c r="D18" i="7"/>
  <c r="E17" i="7"/>
  <c r="E35" i="7" s="1"/>
  <c r="G17" i="7"/>
  <c r="D17" i="7"/>
  <c r="E16" i="7"/>
  <c r="E23" i="2"/>
  <c r="E24" i="2"/>
  <c r="E25" i="2"/>
  <c r="E26" i="2"/>
  <c r="E27" i="2"/>
  <c r="E28" i="2"/>
  <c r="E29" i="2"/>
  <c r="E30" i="2"/>
  <c r="E31" i="2"/>
  <c r="E32" i="2"/>
  <c r="E33" i="2"/>
  <c r="D33" i="2"/>
  <c r="C33" i="2"/>
  <c r="D32" i="2"/>
  <c r="C32" i="2"/>
  <c r="D31" i="2"/>
  <c r="C31" i="2"/>
  <c r="D30" i="2"/>
  <c r="C30" i="2"/>
  <c r="D29" i="2"/>
  <c r="C29" i="2"/>
  <c r="D28" i="2"/>
  <c r="C28" i="2"/>
  <c r="D27" i="2"/>
  <c r="C27" i="2"/>
  <c r="D26" i="2"/>
  <c r="C26" i="2"/>
  <c r="D25" i="2"/>
  <c r="C25" i="2"/>
  <c r="D24" i="2"/>
  <c r="C24" i="2"/>
  <c r="D23" i="2"/>
  <c r="C23" i="2"/>
  <c r="D22" i="2"/>
  <c r="C22" i="2"/>
  <c r="D21" i="2"/>
  <c r="E34" i="8"/>
  <c r="D34" i="8"/>
  <c r="C34" i="8"/>
  <c r="E33" i="8"/>
  <c r="D33" i="8"/>
  <c r="C33" i="8"/>
  <c r="E32" i="8"/>
  <c r="D32" i="8"/>
  <c r="C32" i="8"/>
  <c r="E31" i="8"/>
  <c r="D31" i="8"/>
  <c r="C31" i="8"/>
  <c r="E30" i="8"/>
  <c r="D30" i="8"/>
  <c r="C30" i="8"/>
  <c r="E29" i="8"/>
  <c r="E35" i="8" s="1"/>
  <c r="G35" i="8" s="1"/>
  <c r="G36" i="8" s="1"/>
  <c r="D29" i="8"/>
  <c r="C29" i="8"/>
  <c r="C21" i="2"/>
  <c r="C16" i="7"/>
  <c r="F39" i="5"/>
  <c r="G16" i="7"/>
  <c r="H16" i="7" s="1"/>
  <c r="G40" i="9"/>
  <c r="H40" i="9"/>
  <c r="C24" i="9"/>
  <c r="C26" i="9"/>
  <c r="C28" i="9"/>
  <c r="C30" i="9"/>
  <c r="C32" i="9"/>
  <c r="C34" i="9"/>
  <c r="C36" i="9"/>
  <c r="C38" i="9"/>
  <c r="H34" i="8"/>
  <c r="H33" i="8"/>
  <c r="E17" i="8"/>
  <c r="D17" i="8"/>
  <c r="C17" i="8"/>
  <c r="E16" i="8"/>
  <c r="D16" i="8"/>
  <c r="C16" i="8"/>
  <c r="E27" i="8"/>
  <c r="D27" i="8"/>
  <c r="C27" i="8"/>
  <c r="E26" i="8"/>
  <c r="D26" i="8"/>
  <c r="C26" i="8"/>
  <c r="E25" i="8"/>
  <c r="D25" i="8"/>
  <c r="C25" i="8"/>
  <c r="E24" i="8"/>
  <c r="D24" i="8"/>
  <c r="C24" i="8"/>
  <c r="E23" i="8"/>
  <c r="D23" i="8"/>
  <c r="C23" i="8"/>
  <c r="E22" i="8"/>
  <c r="D22" i="8"/>
  <c r="C22" i="8"/>
  <c r="E21" i="8"/>
  <c r="D21" i="8"/>
  <c r="C21" i="8"/>
  <c r="E20" i="8"/>
  <c r="D20" i="8"/>
  <c r="C20" i="8"/>
  <c r="E19" i="8"/>
  <c r="D19" i="8"/>
  <c r="C19" i="8"/>
  <c r="E18" i="8"/>
  <c r="D18" i="8"/>
  <c r="C18" i="8"/>
  <c r="D16" i="7"/>
  <c r="C17" i="7"/>
  <c r="G18" i="7"/>
  <c r="H18" i="7" s="1"/>
  <c r="C18" i="7"/>
  <c r="C34" i="7"/>
  <c r="C33" i="7"/>
  <c r="C32" i="7"/>
  <c r="C31" i="7"/>
  <c r="C30" i="7"/>
  <c r="C29" i="7"/>
  <c r="C28" i="7"/>
  <c r="C27" i="7"/>
  <c r="C26" i="7"/>
  <c r="C25" i="7"/>
  <c r="C24" i="7"/>
  <c r="C23" i="7"/>
  <c r="C22" i="7"/>
  <c r="C21" i="7"/>
  <c r="C20" i="7"/>
  <c r="C19" i="7"/>
  <c r="G34" i="7"/>
  <c r="H34" i="7" s="1"/>
  <c r="G33" i="7"/>
  <c r="H33" i="7" s="1"/>
  <c r="G32" i="7"/>
  <c r="H32" i="7" s="1"/>
  <c r="G31" i="7"/>
  <c r="G30" i="7"/>
  <c r="H30" i="7" s="1"/>
  <c r="G29" i="7"/>
  <c r="H29" i="7" s="1"/>
  <c r="G28" i="7"/>
  <c r="H28" i="7" s="1"/>
  <c r="G27" i="7"/>
  <c r="G26" i="7"/>
  <c r="H26" i="7" s="1"/>
  <c r="G25" i="7"/>
  <c r="H25" i="7" s="1"/>
  <c r="G24" i="7"/>
  <c r="H24" i="7" s="1"/>
  <c r="G23" i="7"/>
  <c r="G22" i="7"/>
  <c r="H22" i="7" s="1"/>
  <c r="G21" i="7"/>
  <c r="H21" i="7" s="1"/>
  <c r="G20" i="7"/>
  <c r="H20" i="7" s="1"/>
  <c r="G19" i="7"/>
  <c r="F35" i="7"/>
  <c r="F39" i="6"/>
  <c r="E39" i="6"/>
  <c r="G39" i="6" s="1"/>
  <c r="G38" i="6"/>
  <c r="G37" i="6"/>
  <c r="G36" i="6"/>
  <c r="G35" i="6"/>
  <c r="G34" i="6"/>
  <c r="G33" i="6"/>
  <c r="G32" i="6"/>
  <c r="G31" i="6"/>
  <c r="G30" i="6"/>
  <c r="G29" i="6"/>
  <c r="G28" i="6"/>
  <c r="G27" i="6"/>
  <c r="G26" i="6"/>
  <c r="G25" i="6"/>
  <c r="G24" i="6"/>
  <c r="G23" i="6"/>
  <c r="G22" i="6"/>
  <c r="G21" i="6"/>
  <c r="G20" i="6"/>
  <c r="G39" i="5"/>
  <c r="G41" i="5" s="1"/>
  <c r="G22" i="2"/>
  <c r="H22" i="2" s="1"/>
  <c r="G21" i="2"/>
  <c r="G35" i="7"/>
  <c r="H21" i="2"/>
  <c r="G40" i="5"/>
  <c r="G37" i="7"/>
  <c r="G36" i="7"/>
  <c r="H17" i="7"/>
  <c r="H20" i="5"/>
  <c r="H21" i="5"/>
  <c r="G41" i="6" l="1"/>
  <c r="H33" i="6" s="1"/>
  <c r="G40" i="6"/>
  <c r="H38" i="6" l="1"/>
  <c r="H32" i="6"/>
  <c r="H22" i="6"/>
  <c r="H30" i="6"/>
  <c r="H25" i="6"/>
  <c r="H23" i="6"/>
  <c r="H27" i="6"/>
  <c r="H36" i="6"/>
  <c r="H35" i="6"/>
  <c r="H28" i="6"/>
  <c r="H26" i="6"/>
  <c r="H31" i="6"/>
  <c r="H20" i="6"/>
  <c r="H34" i="6"/>
  <c r="H24" i="6"/>
  <c r="H37" i="6"/>
  <c r="H21" i="6"/>
  <c r="H29" i="6"/>
</calcChain>
</file>

<file path=xl/sharedStrings.xml><?xml version="1.0" encoding="utf-8"?>
<sst xmlns="http://schemas.openxmlformats.org/spreadsheetml/2006/main" count="228" uniqueCount="98">
  <si>
    <t>A.</t>
  </si>
  <si>
    <t>B.</t>
  </si>
  <si>
    <t>FTE</t>
  </si>
  <si>
    <t>span</t>
  </si>
  <si>
    <t>C.</t>
  </si>
  <si>
    <t>Student</t>
  </si>
  <si>
    <t>Student/</t>
  </si>
  <si>
    <t>Schools</t>
  </si>
  <si>
    <t>D.</t>
  </si>
  <si>
    <t>Grade</t>
  </si>
  <si>
    <t>enrollment</t>
  </si>
  <si>
    <t>instructional</t>
  </si>
  <si>
    <t>staff ratio</t>
  </si>
  <si>
    <t>Title I Schools</t>
  </si>
  <si>
    <t>larger:</t>
  </si>
  <si>
    <t>Actual</t>
  </si>
  <si>
    <t>90% of Student/Instructional Staff Ratio</t>
  </si>
  <si>
    <t>110% of Student/Instructional Staff Ratio</t>
  </si>
  <si>
    <t>Total Title I Schools</t>
  </si>
  <si>
    <t>COMPARABILITY REPORT (FORM B)</t>
  </si>
  <si>
    <t>Comparable</t>
  </si>
  <si>
    <t>(yes/no)</t>
  </si>
  <si>
    <t>grade</t>
  </si>
  <si>
    <t>110% of Student/Instructional Staff ratio for non-Title I schools</t>
  </si>
  <si>
    <t>Schools are comparable if the student/instructional staff ratio for each school falls within a range that is between 90 and 110 percent of the average for all schools.</t>
  </si>
  <si>
    <t>Schools are comparable if the student/instructional staff ratio for Title I schools does not exceed 110% of the average of all non-Title I schools.</t>
  </si>
  <si>
    <t>B</t>
  </si>
  <si>
    <t>K-6</t>
  </si>
  <si>
    <t>K-3</t>
  </si>
  <si>
    <r>
      <t>The table below is to be used if all schools in a particular grade span from Form A are</t>
    </r>
    <r>
      <rPr>
        <b/>
        <sz val="14"/>
        <rFont val="Arial"/>
        <family val="2"/>
      </rPr>
      <t xml:space="preserve"> </t>
    </r>
    <r>
      <rPr>
        <b/>
        <u/>
        <sz val="14"/>
        <rFont val="Arial"/>
        <family val="2"/>
      </rPr>
      <t>all Title I schools</t>
    </r>
  </si>
  <si>
    <r>
      <t xml:space="preserve">The table below is for </t>
    </r>
    <r>
      <rPr>
        <b/>
        <u/>
        <sz val="14"/>
        <rFont val="Arial"/>
        <family val="2"/>
      </rPr>
      <t>comparing Title I schools to non-Title I schools</t>
    </r>
    <r>
      <rPr>
        <b/>
        <sz val="14"/>
        <rFont val="Arial"/>
        <family val="2"/>
      </rPr>
      <t xml:space="preserve"> </t>
    </r>
    <r>
      <rPr>
        <sz val="14"/>
        <rFont val="Arial"/>
        <family val="2"/>
      </rPr>
      <t>in each grade span from Form A</t>
    </r>
  </si>
  <si>
    <t>Sample data has been entered in some fields.  Be sure to type over these samples with accurate district data.</t>
  </si>
  <si>
    <t xml:space="preserve">Be sure to label each one accordingly. </t>
  </si>
  <si>
    <t>Copy the spreadsheet below as many times as necessary to calculate student/instructional staff ratio for each grade span from Form A.</t>
  </si>
  <si>
    <t>sample Title I school 1</t>
  </si>
  <si>
    <t>sample Title I school 2</t>
  </si>
  <si>
    <t>If any schools calculate as NO in column 6, another method of demonstrating comparability must be used.</t>
  </si>
  <si>
    <t>Record actual numbers as of October 1st.</t>
  </si>
  <si>
    <r>
      <t>staff</t>
    </r>
    <r>
      <rPr>
        <b/>
        <sz val="11"/>
        <rFont val="Arial"/>
        <family val="2"/>
      </rPr>
      <t>*</t>
    </r>
  </si>
  <si>
    <t>smaller:</t>
  </si>
  <si>
    <t>*staff paid with State and local funds only</t>
  </si>
  <si>
    <t>Note:  Documentation must be kept to support calculations and be available to ODE upon request</t>
  </si>
  <si>
    <t>For Grade Span (e.g. K-5, 6-8, 9-12):</t>
  </si>
  <si>
    <t>Name of Local School District (LEA):</t>
  </si>
  <si>
    <t>If all schools in the grade span are Title I schools, use Form B.</t>
  </si>
  <si>
    <t>Non-Title I Schools (within grade span)</t>
  </si>
  <si>
    <t>Total non-Title I Schools (within grade span)</t>
  </si>
  <si>
    <t>Assurances of Title I-A (FORM A)</t>
  </si>
  <si>
    <t>COMPARABILITY REPORT (FORM D)</t>
  </si>
  <si>
    <t>State &amp; Local</t>
  </si>
  <si>
    <t>Funds</t>
  </si>
  <si>
    <t>Allocated</t>
  </si>
  <si>
    <t>Amount</t>
  </si>
  <si>
    <t>Per Child</t>
  </si>
  <si>
    <t>District-wide per-child amount provided from State and local funds for all schools</t>
  </si>
  <si>
    <t>If any schools calculate as NO in column 6, another method of demonstrating comparability must be used (refer to Form D)</t>
  </si>
  <si>
    <t>COMPARABILITY REPORT (FORM E)</t>
  </si>
  <si>
    <t>COMPARABILITY REPORT (FORM A)</t>
  </si>
  <si>
    <t>General Information</t>
  </si>
  <si>
    <t>Address :</t>
  </si>
  <si>
    <t>Signature of Official</t>
  </si>
  <si>
    <t>Date Completed:</t>
  </si>
  <si>
    <t>Responsible Official (Type or Print Name):</t>
  </si>
  <si>
    <t>Phone:</t>
  </si>
  <si>
    <t>Fax:</t>
  </si>
  <si>
    <t>Email:</t>
  </si>
  <si>
    <t>Grade Spans</t>
  </si>
  <si>
    <t>Enrollment Size Range</t>
  </si>
  <si>
    <t>smaller</t>
  </si>
  <si>
    <t>larger</t>
  </si>
  <si>
    <t>Title I</t>
  </si>
  <si>
    <t>Non -Title I</t>
  </si>
  <si>
    <t>Number of Schools</t>
  </si>
  <si>
    <t>TOTALS</t>
  </si>
  <si>
    <t>Revised status report following reallocation resources</t>
  </si>
  <si>
    <t>o</t>
  </si>
  <si>
    <t>Original status report as of date:_____________________</t>
  </si>
  <si>
    <t>COMPARABILITY REPORT (FORM C)</t>
  </si>
  <si>
    <t>Signature of Superintendent</t>
  </si>
  <si>
    <t>Superintendent Name (Type or Print Name):</t>
  </si>
  <si>
    <r>
      <t xml:space="preserve">Schools are comparable if the per-pupil amount of State and local funds allocated to schools falls within a range that is between 90 and 110 percent of the average for all schools. Copy the spreadsheet below as many times as necessary for each grade span from Form A.  Be sure to label each one accordingly.  </t>
    </r>
    <r>
      <rPr>
        <b/>
        <sz val="10.5"/>
        <color indexed="10"/>
        <rFont val="Arial"/>
        <family val="2"/>
      </rPr>
      <t>Sample data has been entered in some fields.  Be sure to type over these samples with accurate district data.</t>
    </r>
    <r>
      <rPr>
        <sz val="10.5"/>
        <rFont val="Arial"/>
        <family val="2"/>
      </rPr>
      <t xml:space="preserve"> </t>
    </r>
    <r>
      <rPr>
        <b/>
        <sz val="10.5"/>
        <rFont val="Arial"/>
        <family val="2"/>
      </rPr>
      <t xml:space="preserve">If any schools calculate as NO in column 6, another method of demonstrating comparability must be used.  </t>
    </r>
  </si>
  <si>
    <t>Building</t>
  </si>
  <si>
    <t>Grade Span</t>
  </si>
  <si>
    <t>Lastname</t>
  </si>
  <si>
    <t>Firstname</t>
  </si>
  <si>
    <t>Overall FTE</t>
  </si>
  <si>
    <t>Federal Funded FTE</t>
  </si>
  <si>
    <t xml:space="preserve">Title IA /   Non-Title IA </t>
  </si>
  <si>
    <t>General Funded FTE</t>
  </si>
  <si>
    <t>Job Classification</t>
  </si>
  <si>
    <t>Purpose of Report (check one)</t>
  </si>
  <si>
    <t xml:space="preserve">The table below is to be used for comparing Title I schools to non-Title I schools in a particular grade span from Form A </t>
  </si>
  <si>
    <t>Please include with these worksheets the documentation that you use to calculate the FTE instructional staff.  Documentation should include the following information:  School, School Title IA Status, Staff name, Job Classification, Federal Funded FTE, and General Funded FTE</t>
  </si>
  <si>
    <r>
      <t xml:space="preserve">Schools are comparable if the per-pupil amount of State and local funds allocated to schools is above 90 percent of the average for all schools. Copy the spreadsheet below as many times as necessary to calculate student/instructional staff ratio for each grade span from Form A.  Be sure to label each one accordingly.  </t>
    </r>
    <r>
      <rPr>
        <b/>
        <sz val="10.5"/>
        <color indexed="10"/>
        <rFont val="Arial"/>
        <family val="2"/>
      </rPr>
      <t>Sample data has been entered in some fields.  Be sure to type over these samples with accurate district data.</t>
    </r>
    <r>
      <rPr>
        <sz val="10.5"/>
        <rFont val="Arial"/>
        <family val="2"/>
      </rPr>
      <t xml:space="preserve"> </t>
    </r>
    <r>
      <rPr>
        <b/>
        <sz val="10.5"/>
        <rFont val="Arial"/>
        <family val="2"/>
      </rPr>
      <t xml:space="preserve">If any schools calculate as NO in column 6, another method of demonstrating comparability must be used.  </t>
    </r>
  </si>
  <si>
    <t>90% of District-wide per-child amount</t>
  </si>
  <si>
    <t>110% of District-wide per child amount</t>
  </si>
  <si>
    <t>District-wide per child amount provided from State and local funds for all schools</t>
  </si>
  <si>
    <t xml:space="preserve">*staff paid with State and local funds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</si>
</sst>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0%"/>
    <numFmt numFmtId="166" formatCode="&quot;$&quot;#,##0"/>
  </numFmts>
  <fonts count="20">
    <font>
      <sz val="12"/>
      <name val="Arial"/>
    </font>
    <font>
      <sz val="11"/>
      <name val="Arial"/>
      <family val="2"/>
    </font>
    <font>
      <sz val="8"/>
      <name val="Arial"/>
      <family val="2"/>
    </font>
    <font>
      <sz val="12"/>
      <color indexed="10"/>
      <name val="AGaramond"/>
      <family val="1"/>
    </font>
    <font>
      <sz val="12"/>
      <name val="Arial"/>
      <family val="2"/>
    </font>
    <font>
      <sz val="11"/>
      <name val="Arial"/>
      <family val="2"/>
    </font>
    <font>
      <b/>
      <sz val="12"/>
      <name val="Arial"/>
      <family val="2"/>
    </font>
    <font>
      <b/>
      <sz val="14"/>
      <name val="Arial"/>
      <family val="2"/>
    </font>
    <font>
      <sz val="14"/>
      <name val="Arial"/>
      <family val="2"/>
    </font>
    <font>
      <sz val="12"/>
      <name val="AGaramond"/>
      <family val="1"/>
    </font>
    <font>
      <b/>
      <u/>
      <sz val="14"/>
      <name val="Arial"/>
      <family val="2"/>
    </font>
    <font>
      <sz val="10.5"/>
      <name val="Arial"/>
      <family val="2"/>
    </font>
    <font>
      <b/>
      <sz val="12"/>
      <color indexed="10"/>
      <name val="Arial"/>
      <family val="2"/>
    </font>
    <font>
      <b/>
      <sz val="11"/>
      <name val="Arial"/>
      <family val="2"/>
    </font>
    <font>
      <sz val="12"/>
      <name val="Arial"/>
      <family val="2"/>
    </font>
    <font>
      <b/>
      <sz val="10.5"/>
      <color indexed="10"/>
      <name val="Arial"/>
      <family val="2"/>
    </font>
    <font>
      <b/>
      <sz val="10.5"/>
      <name val="Arial"/>
      <family val="2"/>
    </font>
    <font>
      <sz val="10.5"/>
      <name val="Arial"/>
      <family val="2"/>
    </font>
    <font>
      <sz val="11"/>
      <color indexed="10"/>
      <name val="AGaramond"/>
      <family val="1"/>
    </font>
    <font>
      <sz val="14"/>
      <name val="Wingdings"/>
      <charset val="2"/>
    </font>
  </fonts>
  <fills count="9">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medium">
        <color indexed="64"/>
      </right>
      <top/>
      <bottom style="thick">
        <color indexed="64"/>
      </bottom>
      <diagonal/>
    </border>
    <border>
      <left/>
      <right/>
      <top style="thick">
        <color indexed="64"/>
      </top>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43" fontId="14" fillId="0" borderId="0" applyFont="0" applyFill="0" applyBorder="0" applyAlignment="0" applyProtection="0"/>
    <xf numFmtId="44" fontId="14" fillId="0" borderId="0" applyFont="0" applyFill="0" applyBorder="0" applyAlignment="0" applyProtection="0"/>
  </cellStyleXfs>
  <cellXfs count="256">
    <xf numFmtId="0" fontId="0" fillId="0" borderId="0" xfId="0"/>
    <xf numFmtId="0" fontId="0" fillId="0" borderId="0" xfId="0" applyAlignment="1">
      <alignment horizontal="center"/>
    </xf>
    <xf numFmtId="0" fontId="3" fillId="0" borderId="0" xfId="0" applyFont="1" applyAlignment="1">
      <alignment horizontal="center"/>
    </xf>
    <xf numFmtId="0" fontId="5" fillId="0" borderId="1" xfId="0" applyNumberFormat="1" applyFont="1" applyBorder="1" applyAlignment="1">
      <alignment horizontal="center"/>
    </xf>
    <xf numFmtId="0" fontId="5" fillId="0" borderId="2" xfId="0" applyFont="1" applyBorder="1"/>
    <xf numFmtId="0" fontId="5" fillId="0" borderId="3" xfId="0" applyFont="1" applyBorder="1" applyAlignment="1">
      <alignment horizontal="center"/>
    </xf>
    <xf numFmtId="0" fontId="4" fillId="0" borderId="4" xfId="0" applyFont="1" applyFill="1" applyBorder="1" applyAlignment="1">
      <alignment horizontal="center"/>
    </xf>
    <xf numFmtId="164" fontId="4" fillId="0" borderId="4" xfId="0" applyNumberFormat="1" applyFont="1" applyFill="1" applyBorder="1" applyAlignment="1">
      <alignment horizontal="center"/>
    </xf>
    <xf numFmtId="164" fontId="4" fillId="0" borderId="4" xfId="0" applyNumberFormat="1" applyFont="1" applyBorder="1" applyAlignment="1">
      <alignment horizontal="center"/>
    </xf>
    <xf numFmtId="0" fontId="4" fillId="0" borderId="4" xfId="0" applyFont="1" applyBorder="1" applyAlignment="1">
      <alignment horizontal="center"/>
    </xf>
    <xf numFmtId="49" fontId="4" fillId="0" borderId="4" xfId="0" applyNumberFormat="1" applyFont="1" applyFill="1" applyBorder="1" applyAlignment="1">
      <alignment horizontal="center"/>
    </xf>
    <xf numFmtId="0" fontId="5" fillId="0" borderId="5" xfId="0" applyNumberFormat="1" applyFont="1" applyBorder="1" applyAlignment="1">
      <alignment horizontal="center"/>
    </xf>
    <xf numFmtId="0" fontId="5" fillId="0" borderId="2" xfId="0" applyFont="1" applyBorder="1" applyAlignment="1">
      <alignment horizontal="center"/>
    </xf>
    <xf numFmtId="0" fontId="4" fillId="2" borderId="6" xfId="0" applyFont="1" applyFill="1" applyBorder="1" applyAlignment="1">
      <alignment horizontal="center"/>
    </xf>
    <xf numFmtId="164" fontId="4" fillId="2" borderId="6" xfId="0" applyNumberFormat="1" applyFont="1" applyFill="1" applyBorder="1" applyAlignment="1">
      <alignment horizontal="center"/>
    </xf>
    <xf numFmtId="0" fontId="4" fillId="0" borderId="7" xfId="0" applyFont="1" applyFill="1" applyBorder="1"/>
    <xf numFmtId="0" fontId="4" fillId="0" borderId="8" xfId="0" applyFont="1" applyBorder="1"/>
    <xf numFmtId="49" fontId="4" fillId="0" borderId="9" xfId="0" applyNumberFormat="1" applyFont="1" applyFill="1" applyBorder="1" applyAlignment="1">
      <alignment horizontal="center"/>
    </xf>
    <xf numFmtId="0" fontId="0" fillId="0" borderId="0" xfId="0" applyAlignment="1">
      <alignment wrapText="1"/>
    </xf>
    <xf numFmtId="0" fontId="0" fillId="0" borderId="0" xfId="0" applyAlignment="1"/>
    <xf numFmtId="0" fontId="6" fillId="0" borderId="0" xfId="0" applyFont="1" applyAlignment="1">
      <alignment wrapText="1"/>
    </xf>
    <xf numFmtId="0" fontId="4" fillId="2" borderId="10" xfId="0" applyFont="1" applyFill="1" applyBorder="1" applyAlignment="1"/>
    <xf numFmtId="0" fontId="4" fillId="2" borderId="6" xfId="0" applyFont="1" applyFill="1" applyBorder="1" applyAlignment="1"/>
    <xf numFmtId="0" fontId="6" fillId="0" borderId="7" xfId="0" applyFont="1" applyBorder="1"/>
    <xf numFmtId="49" fontId="4" fillId="0" borderId="9" xfId="0" applyNumberFormat="1" applyFont="1" applyBorder="1" applyAlignment="1">
      <alignment horizontal="center"/>
    </xf>
    <xf numFmtId="0" fontId="4" fillId="0" borderId="7" xfId="0" applyFont="1" applyBorder="1"/>
    <xf numFmtId="49" fontId="4" fillId="2" borderId="10" xfId="0" applyNumberFormat="1" applyFont="1" applyFill="1" applyBorder="1" applyAlignment="1">
      <alignment horizontal="center"/>
    </xf>
    <xf numFmtId="0" fontId="4" fillId="0" borderId="11" xfId="0" applyFont="1" applyBorder="1"/>
    <xf numFmtId="0" fontId="4" fillId="0" borderId="9" xfId="0" applyFont="1" applyBorder="1"/>
    <xf numFmtId="49" fontId="4" fillId="0" borderId="4" xfId="0" applyNumberFormat="1" applyFont="1" applyBorder="1" applyAlignment="1">
      <alignment horizontal="center"/>
    </xf>
    <xf numFmtId="0" fontId="4" fillId="0" borderId="12" xfId="0" applyFont="1" applyBorder="1" applyAlignment="1">
      <alignment horizontal="center"/>
    </xf>
    <xf numFmtId="0" fontId="6" fillId="0" borderId="0" xfId="0" applyFont="1" applyAlignment="1">
      <alignment horizontal="center"/>
    </xf>
    <xf numFmtId="0" fontId="4" fillId="0" borderId="10" xfId="0" applyFont="1" applyBorder="1" applyAlignment="1"/>
    <xf numFmtId="0" fontId="4" fillId="0" borderId="6" xfId="0" applyFont="1" applyBorder="1" applyAlignment="1"/>
    <xf numFmtId="0" fontId="4" fillId="0" borderId="13" xfId="0" applyFont="1" applyBorder="1" applyAlignment="1"/>
    <xf numFmtId="0" fontId="1" fillId="0" borderId="0" xfId="0" applyFont="1"/>
    <xf numFmtId="0" fontId="0" fillId="0" borderId="0" xfId="0" applyBorder="1"/>
    <xf numFmtId="0" fontId="0" fillId="0" borderId="0" xfId="0" applyBorder="1" applyAlignment="1">
      <alignment horizontal="center"/>
    </xf>
    <xf numFmtId="0" fontId="0" fillId="0" borderId="0" xfId="0" applyBorder="1" applyAlignment="1">
      <alignment wrapText="1"/>
    </xf>
    <xf numFmtId="0" fontId="1" fillId="0" borderId="3" xfId="0" applyFont="1" applyBorder="1" applyAlignment="1">
      <alignment horizontal="right"/>
    </xf>
    <xf numFmtId="0" fontId="9" fillId="0" borderId="0" xfId="0" applyFont="1" applyBorder="1"/>
    <xf numFmtId="0" fontId="0" fillId="0" borderId="14" xfId="0" applyBorder="1"/>
    <xf numFmtId="0" fontId="3" fillId="0" borderId="15" xfId="0" applyFont="1" applyBorder="1" applyAlignment="1">
      <alignment horizontal="center"/>
    </xf>
    <xf numFmtId="0" fontId="0" fillId="0" borderId="16" xfId="0" applyBorder="1"/>
    <xf numFmtId="0" fontId="4" fillId="0" borderId="16" xfId="0" applyFont="1" applyBorder="1"/>
    <xf numFmtId="0" fontId="5" fillId="0" borderId="17" xfId="0" applyNumberFormat="1" applyFont="1" applyBorder="1" applyAlignment="1">
      <alignment horizontal="center"/>
    </xf>
    <xf numFmtId="0" fontId="5" fillId="0" borderId="18" xfId="0" applyFont="1" applyBorder="1"/>
    <xf numFmtId="0" fontId="5" fillId="0" borderId="18" xfId="0" applyFont="1" applyBorder="1" applyAlignment="1">
      <alignment horizontal="center"/>
    </xf>
    <xf numFmtId="0" fontId="5" fillId="0" borderId="18" xfId="0" quotePrefix="1" applyFont="1" applyBorder="1" applyAlignment="1">
      <alignment horizontal="center"/>
    </xf>
    <xf numFmtId="0" fontId="4" fillId="2" borderId="19" xfId="0" applyFont="1" applyFill="1" applyBorder="1" applyAlignment="1"/>
    <xf numFmtId="0" fontId="4" fillId="2" borderId="19" xfId="0" applyFont="1" applyFill="1" applyBorder="1"/>
    <xf numFmtId="0" fontId="4" fillId="2" borderId="20" xfId="0" applyFont="1" applyFill="1" applyBorder="1"/>
    <xf numFmtId="0" fontId="0" fillId="0" borderId="21" xfId="0" applyBorder="1"/>
    <xf numFmtId="0" fontId="0" fillId="0" borderId="22" xfId="0" applyBorder="1" applyAlignment="1">
      <alignment horizontal="center"/>
    </xf>
    <xf numFmtId="0" fontId="3" fillId="0" borderId="22" xfId="0" applyFont="1" applyBorder="1" applyAlignment="1">
      <alignment horizontal="center"/>
    </xf>
    <xf numFmtId="0" fontId="0" fillId="0" borderId="23" xfId="0" applyBorder="1"/>
    <xf numFmtId="0" fontId="8" fillId="0" borderId="0" xfId="0" applyFont="1"/>
    <xf numFmtId="0" fontId="6" fillId="0" borderId="10" xfId="0" applyFont="1" applyBorder="1" applyAlignment="1">
      <alignment horizontal="left"/>
    </xf>
    <xf numFmtId="0" fontId="6" fillId="0" borderId="8" xfId="0" applyFont="1" applyBorder="1"/>
    <xf numFmtId="0" fontId="4" fillId="0" borderId="11" xfId="0" applyFont="1" applyFill="1" applyBorder="1"/>
    <xf numFmtId="0" fontId="6" fillId="0" borderId="0" xfId="0" applyFont="1" applyAlignment="1"/>
    <xf numFmtId="0" fontId="6" fillId="0" borderId="0" xfId="0" applyFont="1"/>
    <xf numFmtId="0" fontId="4" fillId="0" borderId="24" xfId="0" applyFont="1" applyBorder="1" applyAlignment="1"/>
    <xf numFmtId="0" fontId="4" fillId="0" borderId="25" xfId="0" applyFont="1" applyBorder="1" applyAlignment="1"/>
    <xf numFmtId="0" fontId="4" fillId="0" borderId="26" xfId="0" applyFont="1" applyBorder="1" applyAlignment="1"/>
    <xf numFmtId="0" fontId="4" fillId="2" borderId="23" xfId="0" applyFont="1" applyFill="1" applyBorder="1"/>
    <xf numFmtId="0" fontId="11" fillId="0" borderId="0" xfId="0" applyFont="1"/>
    <xf numFmtId="0" fontId="4" fillId="0" borderId="20" xfId="0" applyFont="1" applyBorder="1" applyAlignment="1">
      <alignment horizontal="center"/>
    </xf>
    <xf numFmtId="0" fontId="12" fillId="0" borderId="0" xfId="0" applyFont="1"/>
    <xf numFmtId="0" fontId="13" fillId="0" borderId="2" xfId="0" applyFont="1" applyBorder="1"/>
    <xf numFmtId="165" fontId="4" fillId="0" borderId="9" xfId="0" applyNumberFormat="1" applyFont="1" applyFill="1" applyBorder="1" applyAlignment="1">
      <alignment horizontal="center"/>
    </xf>
    <xf numFmtId="0" fontId="6" fillId="0" borderId="0" xfId="0" applyFont="1" applyAlignment="1">
      <alignment horizontal="left"/>
    </xf>
    <xf numFmtId="165" fontId="4" fillId="0" borderId="27" xfId="0" applyNumberFormat="1" applyFont="1" applyFill="1" applyBorder="1" applyAlignment="1">
      <alignment horizontal="center"/>
    </xf>
    <xf numFmtId="0" fontId="6" fillId="0" borderId="15" xfId="0" applyFont="1" applyBorder="1"/>
    <xf numFmtId="0" fontId="6" fillId="0" borderId="0" xfId="0" applyFont="1" applyBorder="1" applyAlignment="1">
      <alignment horizontal="left"/>
    </xf>
    <xf numFmtId="0" fontId="5" fillId="0" borderId="15" xfId="0" applyFont="1" applyBorder="1" applyAlignment="1">
      <alignment horizontal="right"/>
    </xf>
    <xf numFmtId="0" fontId="0" fillId="0" borderId="17" xfId="0" applyBorder="1"/>
    <xf numFmtId="0" fontId="1" fillId="0" borderId="28" xfId="0" applyFont="1" applyBorder="1" applyAlignment="1">
      <alignment horizontal="right"/>
    </xf>
    <xf numFmtId="0" fontId="0" fillId="0" borderId="14" xfId="0" applyBorder="1" applyAlignment="1">
      <alignment wrapText="1"/>
    </xf>
    <xf numFmtId="0" fontId="0" fillId="0" borderId="29" xfId="0" applyBorder="1"/>
    <xf numFmtId="0" fontId="4" fillId="0" borderId="30" xfId="0" applyFont="1" applyBorder="1" applyAlignment="1">
      <alignment horizontal="center"/>
    </xf>
    <xf numFmtId="0" fontId="3" fillId="0" borderId="31" xfId="0" applyFont="1" applyBorder="1" applyAlignment="1">
      <alignment horizontal="center"/>
    </xf>
    <xf numFmtId="0" fontId="4" fillId="3" borderId="20" xfId="0" applyFont="1" applyFill="1" applyBorder="1" applyAlignment="1">
      <alignment horizontal="center"/>
    </xf>
    <xf numFmtId="166" fontId="4" fillId="0" borderId="27" xfId="0" applyNumberFormat="1" applyFont="1" applyFill="1" applyBorder="1" applyAlignment="1">
      <alignment horizontal="center"/>
    </xf>
    <xf numFmtId="166" fontId="4" fillId="0" borderId="4" xfId="1" applyNumberFormat="1" applyFont="1" applyFill="1" applyBorder="1" applyAlignment="1">
      <alignment horizontal="center"/>
    </xf>
    <xf numFmtId="166" fontId="4" fillId="0" borderId="4" xfId="0" applyNumberFormat="1" applyFont="1" applyFill="1" applyBorder="1" applyAlignment="1">
      <alignment horizontal="center"/>
    </xf>
    <xf numFmtId="166" fontId="4" fillId="0" borderId="4" xfId="0" applyNumberFormat="1" applyFont="1" applyBorder="1" applyAlignment="1">
      <alignment horizontal="center"/>
    </xf>
    <xf numFmtId="166" fontId="4" fillId="0" borderId="4" xfId="2" applyNumberFormat="1" applyFont="1" applyBorder="1" applyAlignment="1">
      <alignment horizontal="center"/>
    </xf>
    <xf numFmtId="166" fontId="4" fillId="0" borderId="9" xfId="2" applyNumberFormat="1" applyFont="1" applyFill="1" applyBorder="1" applyAlignment="1">
      <alignment horizontal="center"/>
    </xf>
    <xf numFmtId="166" fontId="4" fillId="4" borderId="9" xfId="2" applyNumberFormat="1" applyFont="1" applyFill="1" applyBorder="1" applyAlignment="1" applyProtection="1">
      <alignment horizontal="center"/>
      <protection hidden="1"/>
    </xf>
    <xf numFmtId="0" fontId="4" fillId="5" borderId="20" xfId="0" applyFont="1" applyFill="1" applyBorder="1" applyAlignment="1">
      <alignment horizontal="center"/>
    </xf>
    <xf numFmtId="0" fontId="0" fillId="0" borderId="32" xfId="0" applyBorder="1"/>
    <xf numFmtId="0" fontId="4" fillId="0" borderId="33" xfId="0" applyFont="1" applyBorder="1" applyAlignment="1"/>
    <xf numFmtId="0" fontId="4" fillId="0" borderId="34" xfId="0" applyFont="1" applyBorder="1" applyAlignment="1"/>
    <xf numFmtId="166" fontId="4" fillId="0" borderId="35" xfId="0" applyNumberFormat="1" applyFont="1" applyFill="1" applyBorder="1" applyAlignment="1">
      <alignment horizontal="center"/>
    </xf>
    <xf numFmtId="0" fontId="4" fillId="2" borderId="36" xfId="0" applyFont="1" applyFill="1" applyBorder="1"/>
    <xf numFmtId="0" fontId="0" fillId="0" borderId="37" xfId="0" applyBorder="1"/>
    <xf numFmtId="0" fontId="4" fillId="0" borderId="37" xfId="0" applyFont="1" applyBorder="1" applyAlignment="1"/>
    <xf numFmtId="166" fontId="4" fillId="0" borderId="37" xfId="0" applyNumberFormat="1" applyFont="1" applyFill="1" applyBorder="1" applyAlignment="1">
      <alignment horizontal="center"/>
    </xf>
    <xf numFmtId="0" fontId="4" fillId="0" borderId="37" xfId="0" applyFont="1" applyFill="1" applyBorder="1"/>
    <xf numFmtId="0" fontId="5" fillId="0" borderId="0" xfId="0" applyFont="1" applyBorder="1" applyAlignment="1">
      <alignment horizontal="right"/>
    </xf>
    <xf numFmtId="0" fontId="0" fillId="0" borderId="18" xfId="0" applyBorder="1" applyAlignment="1">
      <alignment horizontal="center"/>
    </xf>
    <xf numFmtId="0" fontId="5" fillId="0" borderId="0" xfId="0" applyFont="1" applyBorder="1"/>
    <xf numFmtId="0" fontId="5" fillId="0" borderId="0" xfId="0" applyFont="1"/>
    <xf numFmtId="0" fontId="0" fillId="0" borderId="8" xfId="0" applyBorder="1" applyAlignment="1">
      <alignment horizontal="center"/>
    </xf>
    <xf numFmtId="0" fontId="0" fillId="0" borderId="38"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5" fillId="0" borderId="21" xfId="0" applyFont="1" applyBorder="1"/>
    <xf numFmtId="0" fontId="5" fillId="0" borderId="22" xfId="0" applyFont="1" applyFill="1" applyBorder="1" applyAlignment="1">
      <alignment horizontal="right"/>
    </xf>
    <xf numFmtId="0" fontId="5" fillId="0" borderId="39" xfId="0" applyFont="1" applyBorder="1" applyAlignment="1">
      <alignment wrapText="1"/>
    </xf>
    <xf numFmtId="0" fontId="5" fillId="0" borderId="22" xfId="0" applyFont="1" applyBorder="1" applyAlignment="1">
      <alignment horizontal="center"/>
    </xf>
    <xf numFmtId="0" fontId="18" fillId="0" borderId="40" xfId="0" applyFont="1" applyBorder="1" applyAlignment="1">
      <alignment horizontal="center"/>
    </xf>
    <xf numFmtId="0" fontId="5" fillId="0" borderId="0" xfId="0" applyFont="1" applyBorder="1" applyAlignment="1">
      <alignment horizontal="right" wrapText="1"/>
    </xf>
    <xf numFmtId="0" fontId="5" fillId="0" borderId="41" xfId="0" applyFont="1" applyBorder="1" applyAlignment="1">
      <alignment horizontal="center" wrapText="1"/>
    </xf>
    <xf numFmtId="0" fontId="5" fillId="0" borderId="41" xfId="0" applyFont="1" applyBorder="1" applyAlignment="1">
      <alignment horizontal="center"/>
    </xf>
    <xf numFmtId="0" fontId="5" fillId="0" borderId="0" xfId="0" applyFont="1" applyBorder="1" applyAlignment="1">
      <alignment horizontal="center"/>
    </xf>
    <xf numFmtId="0" fontId="4" fillId="0" borderId="14" xfId="0" applyFont="1" applyBorder="1"/>
    <xf numFmtId="0" fontId="5" fillId="0" borderId="11" xfId="0" applyFont="1" applyBorder="1" applyAlignment="1">
      <alignment horizontal="center"/>
    </xf>
    <xf numFmtId="0" fontId="4" fillId="0" borderId="11" xfId="0" applyFont="1" applyFill="1" applyBorder="1" applyAlignment="1">
      <alignment horizontal="left"/>
    </xf>
    <xf numFmtId="0" fontId="4" fillId="0" borderId="11" xfId="0" applyFont="1" applyFill="1" applyBorder="1" applyAlignment="1"/>
    <xf numFmtId="0" fontId="4" fillId="0" borderId="11" xfId="0" applyNumberFormat="1" applyFont="1" applyFill="1" applyBorder="1" applyAlignment="1">
      <alignment horizontal="left"/>
    </xf>
    <xf numFmtId="0" fontId="4" fillId="0" borderId="11" xfId="0" applyNumberFormat="1" applyFont="1" applyFill="1" applyBorder="1" applyAlignment="1">
      <alignment horizontal="center"/>
    </xf>
    <xf numFmtId="0" fontId="4" fillId="0" borderId="11" xfId="0" applyNumberFormat="1" applyFont="1" applyFill="1" applyBorder="1" applyAlignment="1" applyProtection="1">
      <alignment horizontal="center"/>
      <protection hidden="1"/>
    </xf>
    <xf numFmtId="0" fontId="5" fillId="0" borderId="31" xfId="0" applyFont="1" applyBorder="1" applyAlignment="1">
      <alignment horizontal="center"/>
    </xf>
    <xf numFmtId="0" fontId="4" fillId="0" borderId="42" xfId="0" applyNumberFormat="1" applyFont="1" applyFill="1" applyBorder="1" applyAlignment="1">
      <alignment horizontal="left"/>
    </xf>
    <xf numFmtId="0" fontId="4" fillId="0" borderId="42" xfId="0" applyNumberFormat="1" applyFont="1" applyFill="1" applyBorder="1" applyAlignment="1" applyProtection="1">
      <alignment horizontal="center"/>
      <protection hidden="1"/>
    </xf>
    <xf numFmtId="166" fontId="5" fillId="0" borderId="4" xfId="2" applyNumberFormat="1" applyFont="1" applyBorder="1" applyAlignment="1">
      <alignment horizontal="center"/>
    </xf>
    <xf numFmtId="0" fontId="19" fillId="0" borderId="22" xfId="0" applyFont="1" applyBorder="1" applyAlignment="1">
      <alignment horizontal="right"/>
    </xf>
    <xf numFmtId="0" fontId="5" fillId="0" borderId="41" xfId="0" applyFont="1" applyBorder="1" applyAlignment="1">
      <alignment horizontal="left" wrapText="1"/>
    </xf>
    <xf numFmtId="0" fontId="5" fillId="0" borderId="28" xfId="0" applyFont="1" applyBorder="1" applyAlignment="1">
      <alignment horizontal="center"/>
    </xf>
    <xf numFmtId="166" fontId="5" fillId="0" borderId="25" xfId="2" applyNumberFormat="1" applyFont="1" applyBorder="1" applyAlignment="1">
      <alignment horizontal="center"/>
    </xf>
    <xf numFmtId="1" fontId="4" fillId="0" borderId="11" xfId="0" applyNumberFormat="1" applyFont="1" applyFill="1" applyBorder="1" applyAlignment="1"/>
    <xf numFmtId="1" fontId="4" fillId="0" borderId="19" xfId="0" applyNumberFormat="1" applyFont="1" applyFill="1" applyBorder="1" applyAlignment="1"/>
    <xf numFmtId="1" fontId="4" fillId="0" borderId="11" xfId="1" applyNumberFormat="1" applyFont="1" applyFill="1" applyBorder="1" applyAlignment="1">
      <alignment horizontal="center"/>
    </xf>
    <xf numFmtId="1" fontId="4" fillId="0" borderId="20" xfId="2" applyNumberFormat="1" applyFont="1" applyFill="1" applyBorder="1" applyAlignment="1">
      <alignment horizontal="center"/>
    </xf>
    <xf numFmtId="1" fontId="4" fillId="0" borderId="11" xfId="0" applyNumberFormat="1" applyFont="1" applyFill="1" applyBorder="1" applyAlignment="1">
      <alignment horizontal="center"/>
    </xf>
    <xf numFmtId="1" fontId="4" fillId="0" borderId="20" xfId="2" applyNumberFormat="1" applyFont="1" applyFill="1" applyBorder="1" applyAlignment="1" applyProtection="1">
      <alignment horizontal="center"/>
      <protection hidden="1"/>
    </xf>
    <xf numFmtId="1" fontId="4" fillId="0" borderId="42" xfId="0" applyNumberFormat="1" applyFont="1" applyFill="1" applyBorder="1" applyAlignment="1">
      <alignment horizontal="center"/>
    </xf>
    <xf numFmtId="1" fontId="4" fillId="0" borderId="23" xfId="2" applyNumberFormat="1" applyFont="1" applyFill="1" applyBorder="1" applyAlignment="1" applyProtection="1">
      <alignment horizontal="center"/>
      <protection hidden="1"/>
    </xf>
    <xf numFmtId="1" fontId="5" fillId="0" borderId="43" xfId="0" applyNumberFormat="1" applyFont="1" applyBorder="1"/>
    <xf numFmtId="1" fontId="5" fillId="0" borderId="30" xfId="0" applyNumberFormat="1" applyFont="1" applyBorder="1"/>
    <xf numFmtId="0" fontId="4" fillId="0" borderId="10" xfId="0" applyFont="1" applyBorder="1"/>
    <xf numFmtId="0" fontId="4" fillId="0" borderId="9" xfId="0" applyFont="1" applyBorder="1" applyAlignment="1">
      <alignment horizontal="center"/>
    </xf>
    <xf numFmtId="0" fontId="4" fillId="0" borderId="7" xfId="0" applyFont="1" applyBorder="1" applyAlignment="1">
      <alignment horizontal="center"/>
    </xf>
    <xf numFmtId="0" fontId="0" fillId="0" borderId="41" xfId="0" applyBorder="1" applyAlignment="1">
      <alignment horizontal="center"/>
    </xf>
    <xf numFmtId="0" fontId="5" fillId="0" borderId="22" xfId="0" applyFont="1" applyBorder="1" applyAlignment="1">
      <alignment horizontal="left" wrapText="1"/>
    </xf>
    <xf numFmtId="0" fontId="19" fillId="0" borderId="15" xfId="0" applyFont="1" applyBorder="1" applyAlignment="1">
      <alignment horizontal="right"/>
    </xf>
    <xf numFmtId="0" fontId="5" fillId="0" borderId="16" xfId="0" applyFont="1" applyBorder="1"/>
    <xf numFmtId="0" fontId="5" fillId="0" borderId="0" xfId="0" applyFont="1" applyFill="1" applyBorder="1" applyAlignment="1">
      <alignment horizontal="right"/>
    </xf>
    <xf numFmtId="0" fontId="5" fillId="0" borderId="41" xfId="0" applyFont="1" applyBorder="1" applyAlignment="1">
      <alignment wrapText="1"/>
    </xf>
    <xf numFmtId="0" fontId="18" fillId="0" borderId="3" xfId="0" applyFont="1" applyBorder="1" applyAlignment="1">
      <alignment horizontal="center"/>
    </xf>
    <xf numFmtId="0" fontId="0" fillId="0" borderId="44" xfId="0" applyBorder="1" applyAlignment="1">
      <alignment horizontal="center"/>
    </xf>
    <xf numFmtId="0" fontId="5" fillId="0" borderId="0" xfId="0" applyFont="1" applyFill="1" applyBorder="1" applyAlignment="1">
      <alignment horizontal="right" wrapText="1"/>
    </xf>
    <xf numFmtId="0" fontId="5" fillId="0" borderId="7" xfId="0" applyFont="1" applyBorder="1" applyAlignment="1">
      <alignment wrapText="1"/>
    </xf>
    <xf numFmtId="0" fontId="5" fillId="0" borderId="12" xfId="0" applyFont="1" applyBorder="1" applyAlignment="1">
      <alignment horizontal="center"/>
    </xf>
    <xf numFmtId="0" fontId="18" fillId="0" borderId="4" xfId="0" applyFont="1" applyBorder="1" applyAlignment="1">
      <alignment horizontal="center"/>
    </xf>
    <xf numFmtId="0" fontId="5" fillId="0" borderId="24" xfId="0" applyFont="1" applyBorder="1" applyAlignment="1">
      <alignment wrapText="1"/>
    </xf>
    <xf numFmtId="0" fontId="5" fillId="0" borderId="25" xfId="0" applyFont="1" applyBorder="1" applyAlignment="1">
      <alignment horizontal="center"/>
    </xf>
    <xf numFmtId="0" fontId="18" fillId="0" borderId="26" xfId="0" applyFont="1" applyBorder="1" applyAlignment="1">
      <alignment horizontal="center"/>
    </xf>
    <xf numFmtId="0" fontId="4" fillId="0" borderId="8" xfId="0" applyFont="1" applyBorder="1" applyAlignment="1">
      <alignment horizontal="center"/>
    </xf>
    <xf numFmtId="2" fontId="4" fillId="0" borderId="9" xfId="0" applyNumberFormat="1" applyFont="1" applyFill="1" applyBorder="1" applyAlignment="1">
      <alignment horizontal="center"/>
    </xf>
    <xf numFmtId="2" fontId="4" fillId="6" borderId="9" xfId="0" applyNumberFormat="1" applyFont="1" applyFill="1" applyBorder="1" applyAlignment="1">
      <alignment horizontal="center"/>
    </xf>
    <xf numFmtId="2" fontId="4" fillId="2" borderId="6" xfId="0" applyNumberFormat="1" applyFont="1" applyFill="1" applyBorder="1" applyAlignment="1">
      <alignment horizontal="center"/>
    </xf>
    <xf numFmtId="0" fontId="1" fillId="0" borderId="0" xfId="0" applyFont="1" applyAlignment="1">
      <alignment wrapText="1"/>
    </xf>
    <xf numFmtId="0" fontId="6" fillId="0" borderId="45" xfId="0" applyFont="1" applyBorder="1"/>
    <xf numFmtId="0" fontId="1" fillId="0" borderId="46" xfId="0" applyFont="1" applyBorder="1" applyAlignment="1">
      <alignment wrapText="1"/>
    </xf>
    <xf numFmtId="0" fontId="6" fillId="0" borderId="0" xfId="0" applyFont="1" applyAlignment="1">
      <alignment horizontal="center" wrapText="1"/>
    </xf>
    <xf numFmtId="0" fontId="4" fillId="7" borderId="9" xfId="0" applyNumberFormat="1" applyFont="1" applyFill="1" applyBorder="1" applyAlignment="1">
      <alignment horizontal="center"/>
    </xf>
    <xf numFmtId="0" fontId="4" fillId="8" borderId="8" xfId="0" applyFont="1" applyFill="1" applyBorder="1"/>
    <xf numFmtId="0" fontId="4" fillId="8" borderId="9" xfId="0" applyNumberFormat="1" applyFont="1" applyFill="1" applyBorder="1" applyAlignment="1">
      <alignment horizontal="center"/>
    </xf>
    <xf numFmtId="0" fontId="4" fillId="8" borderId="8" xfId="0" applyFont="1" applyFill="1" applyBorder="1" applyProtection="1">
      <protection hidden="1"/>
    </xf>
    <xf numFmtId="0" fontId="4" fillId="8" borderId="9" xfId="0" applyNumberFormat="1" applyFont="1" applyFill="1" applyBorder="1" applyAlignment="1" applyProtection="1">
      <alignment horizontal="center"/>
      <protection hidden="1"/>
    </xf>
    <xf numFmtId="0" fontId="4" fillId="8" borderId="11" xfId="0" applyFont="1" applyFill="1" applyBorder="1"/>
    <xf numFmtId="0" fontId="4" fillId="7" borderId="8" xfId="0" applyFont="1" applyFill="1" applyBorder="1"/>
    <xf numFmtId="0" fontId="4" fillId="7" borderId="8" xfId="0" applyFont="1" applyFill="1" applyBorder="1" applyProtection="1">
      <protection hidden="1"/>
    </xf>
    <xf numFmtId="0" fontId="4" fillId="0" borderId="11" xfId="0" applyFont="1" applyBorder="1" applyAlignment="1">
      <alignment horizontal="center"/>
    </xf>
    <xf numFmtId="0" fontId="4" fillId="8" borderId="11" xfId="0" applyFont="1" applyFill="1" applyBorder="1" applyAlignment="1">
      <alignment horizontal="center"/>
    </xf>
    <xf numFmtId="0" fontId="4" fillId="0" borderId="33" xfId="0" applyFont="1" applyBorder="1" applyAlignment="1">
      <alignment horizontal="center"/>
    </xf>
    <xf numFmtId="0" fontId="4" fillId="0" borderId="37" xfId="0" applyFont="1" applyBorder="1" applyAlignment="1">
      <alignment horizontal="center"/>
    </xf>
    <xf numFmtId="2" fontId="4" fillId="5" borderId="9" xfId="0" applyNumberFormat="1" applyFont="1" applyFill="1" applyBorder="1" applyAlignment="1" applyProtection="1">
      <alignment horizontal="center"/>
    </xf>
    <xf numFmtId="0" fontId="4" fillId="5" borderId="20" xfId="0" applyFont="1" applyFill="1" applyBorder="1" applyAlignment="1" applyProtection="1">
      <alignment horizontal="center"/>
    </xf>
    <xf numFmtId="0" fontId="4" fillId="2" borderId="20" xfId="0" applyFont="1" applyFill="1" applyBorder="1" applyProtection="1"/>
    <xf numFmtId="2" fontId="4" fillId="0" borderId="9" xfId="0" applyNumberFormat="1" applyFont="1" applyFill="1" applyBorder="1" applyAlignment="1" applyProtection="1">
      <alignment horizontal="center"/>
    </xf>
    <xf numFmtId="2" fontId="4" fillId="0" borderId="27" xfId="0" applyNumberFormat="1" applyFont="1" applyFill="1" applyBorder="1" applyAlignment="1" applyProtection="1">
      <alignment horizontal="center"/>
    </xf>
    <xf numFmtId="0" fontId="4" fillId="2" borderId="23" xfId="0" applyFont="1" applyFill="1" applyBorder="1" applyProtection="1"/>
    <xf numFmtId="0" fontId="4" fillId="0" borderId="10" xfId="0" applyFont="1" applyBorder="1" applyProtection="1">
      <protection locked="0"/>
    </xf>
    <xf numFmtId="49" fontId="4" fillId="0" borderId="9" xfId="0" applyNumberFormat="1"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164" fontId="4" fillId="0" borderId="4" xfId="0" applyNumberFormat="1" applyFont="1" applyFill="1" applyBorder="1" applyAlignment="1" applyProtection="1">
      <alignment horizontal="center"/>
      <protection locked="0"/>
    </xf>
    <xf numFmtId="0" fontId="4" fillId="0" borderId="8" xfId="0" applyFont="1" applyBorder="1" applyProtection="1">
      <protection locked="0"/>
    </xf>
    <xf numFmtId="0" fontId="4" fillId="0" borderId="10" xfId="0" applyFont="1" applyFill="1" applyBorder="1" applyProtection="1">
      <protection locked="0"/>
    </xf>
    <xf numFmtId="0" fontId="4" fillId="0" borderId="7" xfId="0" applyFont="1" applyFill="1" applyBorder="1" applyProtection="1">
      <protection locked="0"/>
    </xf>
    <xf numFmtId="0" fontId="4" fillId="0" borderId="7" xfId="0" applyFont="1" applyBorder="1" applyProtection="1">
      <protection locked="0"/>
    </xf>
    <xf numFmtId="49" fontId="4" fillId="0" borderId="9" xfId="0"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164" fontId="4" fillId="0" borderId="4" xfId="0" applyNumberFormat="1" applyFont="1" applyBorder="1" applyAlignment="1" applyProtection="1">
      <alignment horizontal="center"/>
      <protection locked="0"/>
    </xf>
    <xf numFmtId="0" fontId="6" fillId="0" borderId="7" xfId="0" applyFont="1" applyBorder="1" applyProtection="1">
      <protection locked="0"/>
    </xf>
    <xf numFmtId="166" fontId="4" fillId="5" borderId="9" xfId="2" applyNumberFormat="1" applyFont="1" applyFill="1" applyBorder="1" applyAlignment="1" applyProtection="1">
      <alignment horizontal="center"/>
      <protection hidden="1"/>
    </xf>
    <xf numFmtId="164" fontId="4" fillId="5" borderId="6" xfId="0" applyNumberFormat="1" applyFont="1" applyFill="1" applyBorder="1" applyAlignment="1">
      <alignment horizontal="center"/>
    </xf>
    <xf numFmtId="0" fontId="4" fillId="5" borderId="19" xfId="0" applyFont="1" applyFill="1" applyBorder="1"/>
    <xf numFmtId="0" fontId="7" fillId="0" borderId="0" xfId="0" applyFont="1" applyAlignment="1">
      <alignment horizontal="center"/>
    </xf>
    <xf numFmtId="0" fontId="7" fillId="0" borderId="0" xfId="0" applyFont="1" applyAlignment="1"/>
    <xf numFmtId="0" fontId="6" fillId="0" borderId="0" xfId="0" applyFont="1" applyAlignment="1">
      <alignment horizontal="center"/>
    </xf>
    <xf numFmtId="0" fontId="8" fillId="0" borderId="0" xfId="0" applyFont="1" applyAlignment="1">
      <alignment horizontal="center" vertical="center" wrapText="1"/>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10" xfId="0" applyBorder="1" applyAlignment="1">
      <alignment horizontal="center"/>
    </xf>
    <xf numFmtId="0" fontId="0" fillId="0" borderId="6" xfId="0" applyBorder="1" applyAlignment="1">
      <alignment horizontal="center"/>
    </xf>
    <xf numFmtId="0" fontId="0" fillId="0" borderId="19" xfId="0" applyBorder="1" applyAlignment="1">
      <alignment horizontal="center"/>
    </xf>
    <xf numFmtId="0" fontId="5" fillId="0" borderId="41" xfId="0" applyFont="1" applyBorder="1" applyAlignment="1">
      <alignment horizontal="center" wrapText="1"/>
    </xf>
    <xf numFmtId="0" fontId="5" fillId="0" borderId="39" xfId="0" applyFont="1" applyBorder="1" applyAlignment="1">
      <alignment horizontal="center" wrapText="1"/>
    </xf>
    <xf numFmtId="0" fontId="0" fillId="0" borderId="52" xfId="0" applyBorder="1" applyAlignment="1">
      <alignment horizontal="center"/>
    </xf>
    <xf numFmtId="0" fontId="0" fillId="0" borderId="53" xfId="0" applyBorder="1" applyAlignment="1">
      <alignment horizontal="center"/>
    </xf>
    <xf numFmtId="0" fontId="4" fillId="0" borderId="0" xfId="0" applyFont="1" applyBorder="1" applyAlignment="1">
      <alignment horizontal="left" wrapText="1"/>
    </xf>
    <xf numFmtId="0" fontId="5" fillId="0" borderId="43" xfId="0" applyFont="1" applyBorder="1" applyAlignment="1">
      <alignment horizontal="center"/>
    </xf>
    <xf numFmtId="0" fontId="5" fillId="0" borderId="30" xfId="0" applyFont="1" applyBorder="1" applyAlignment="1">
      <alignment horizontal="center"/>
    </xf>
    <xf numFmtId="0" fontId="5" fillId="0" borderId="9" xfId="0" applyNumberFormat="1" applyFont="1" applyBorder="1" applyAlignment="1">
      <alignment horizontal="center"/>
    </xf>
    <xf numFmtId="0" fontId="5" fillId="0" borderId="11" xfId="0" applyNumberFormat="1"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6" fillId="0" borderId="8" xfId="0" applyFont="1" applyBorder="1" applyAlignment="1">
      <alignment horizontal="center"/>
    </xf>
    <xf numFmtId="0" fontId="6" fillId="0" borderId="1" xfId="0" applyFont="1" applyBorder="1" applyAlignment="1">
      <alignment horizontal="center"/>
    </xf>
    <xf numFmtId="0" fontId="6" fillId="0" borderId="7" xfId="0" applyFont="1" applyBorder="1" applyAlignment="1">
      <alignment horizontal="center"/>
    </xf>
    <xf numFmtId="0" fontId="6" fillId="0" borderId="4" xfId="0" applyFont="1" applyBorder="1" applyAlignment="1">
      <alignment horizontal="center"/>
    </xf>
    <xf numFmtId="0" fontId="4" fillId="0" borderId="8"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8" xfId="0" applyFont="1" applyFill="1" applyBorder="1" applyAlignment="1" applyProtection="1">
      <alignment horizontal="center"/>
      <protection hidden="1"/>
    </xf>
    <xf numFmtId="0" fontId="4" fillId="0" borderId="5" xfId="0" applyFont="1" applyFill="1" applyBorder="1" applyAlignment="1" applyProtection="1">
      <alignment horizontal="center"/>
      <protection hidden="1"/>
    </xf>
    <xf numFmtId="0" fontId="4" fillId="0" borderId="7" xfId="0" applyFont="1" applyFill="1" applyBorder="1" applyAlignment="1" applyProtection="1">
      <alignment horizontal="center"/>
      <protection hidden="1"/>
    </xf>
    <xf numFmtId="0" fontId="4" fillId="0" borderId="9" xfId="0" applyFont="1" applyFill="1" applyBorder="1" applyAlignment="1" applyProtection="1">
      <alignment horizontal="center"/>
      <protection hidden="1"/>
    </xf>
    <xf numFmtId="0" fontId="5" fillId="0" borderId="47" xfId="0" applyFont="1" applyBorder="1" applyAlignment="1">
      <alignment horizontal="left" wrapText="1"/>
    </xf>
    <xf numFmtId="0" fontId="4" fillId="0" borderId="39" xfId="0" applyFont="1" applyFill="1" applyBorder="1" applyAlignment="1" applyProtection="1">
      <alignment horizontal="center"/>
      <protection hidden="1"/>
    </xf>
    <xf numFmtId="0" fontId="4" fillId="0" borderId="27" xfId="0" applyFont="1" applyFill="1" applyBorder="1" applyAlignment="1" applyProtection="1">
      <alignment horizontal="center"/>
      <protection hidden="1"/>
    </xf>
    <xf numFmtId="0" fontId="5" fillId="0" borderId="15" xfId="0" applyFont="1" applyBorder="1" applyAlignment="1">
      <alignment horizontal="left"/>
    </xf>
    <xf numFmtId="0" fontId="5" fillId="0" borderId="48" xfId="0" applyFont="1" applyBorder="1" applyAlignment="1">
      <alignment horizontal="left"/>
    </xf>
    <xf numFmtId="0" fontId="5" fillId="0" borderId="22" xfId="0" applyFont="1" applyBorder="1" applyAlignment="1">
      <alignment horizontal="left"/>
    </xf>
    <xf numFmtId="0" fontId="5" fillId="0" borderId="23" xfId="0" applyFont="1" applyBorder="1" applyAlignment="1">
      <alignment horizontal="left"/>
    </xf>
    <xf numFmtId="0" fontId="1" fillId="0" borderId="14" xfId="0" applyFont="1" applyBorder="1" applyAlignment="1">
      <alignment horizontal="left" vertical="center" wrapText="1"/>
    </xf>
    <xf numFmtId="0" fontId="5" fillId="0" borderId="21" xfId="0" applyFont="1" applyBorder="1" applyAlignment="1">
      <alignment horizontal="left" vertical="center" wrapText="1"/>
    </xf>
    <xf numFmtId="49" fontId="4" fillId="0" borderId="49" xfId="0" applyNumberFormat="1" applyFont="1" applyBorder="1" applyAlignment="1">
      <alignment horizontal="center"/>
    </xf>
    <xf numFmtId="49" fontId="4" fillId="0" borderId="54" xfId="0" applyNumberFormat="1" applyFont="1" applyBorder="1" applyAlignment="1">
      <alignment horizontal="center"/>
    </xf>
    <xf numFmtId="0" fontId="5" fillId="0" borderId="0" xfId="0" applyFont="1" applyAlignment="1">
      <alignment wrapText="1"/>
    </xf>
    <xf numFmtId="0" fontId="8" fillId="0" borderId="0" xfId="0" applyFont="1" applyAlignment="1">
      <alignment horizontal="center" wrapText="1"/>
    </xf>
    <xf numFmtId="0" fontId="8" fillId="0" borderId="0" xfId="0" applyFont="1" applyAlignment="1">
      <alignment horizontal="center"/>
    </xf>
    <xf numFmtId="0" fontId="8" fillId="0" borderId="0" xfId="0" applyFont="1" applyAlignment="1"/>
    <xf numFmtId="0" fontId="4" fillId="0" borderId="10" xfId="0" applyFont="1" applyBorder="1" applyAlignment="1">
      <alignment horizontal="left" wrapText="1"/>
    </xf>
    <xf numFmtId="0" fontId="4" fillId="0" borderId="11" xfId="0" applyFont="1" applyBorder="1" applyAlignment="1">
      <alignment horizontal="left" wrapText="1"/>
    </xf>
    <xf numFmtId="0" fontId="11" fillId="0" borderId="0" xfId="0" applyFont="1" applyAlignment="1">
      <alignment horizontal="left" wrapText="1"/>
    </xf>
    <xf numFmtId="0" fontId="17" fillId="0" borderId="0" xfId="0" applyFont="1" applyAlignment="1">
      <alignment horizontal="left" wrapText="1"/>
    </xf>
    <xf numFmtId="0" fontId="4" fillId="0" borderId="13" xfId="0" applyFont="1" applyBorder="1" applyAlignment="1">
      <alignment horizontal="left" wrapText="1"/>
    </xf>
  </cellXfs>
  <cellStyles count="3">
    <cellStyle name="Comma" xfId="1" builtinId="3"/>
    <cellStyle name="Currency" xfId="2" builtinId="4"/>
    <cellStyle name="Normal" xfId="0" builtinId="0"/>
  </cellStyles>
  <dxfs count="2">
    <dxf>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workbookViewId="0">
      <selection activeCell="A5" sqref="A5:H5"/>
    </sheetView>
  </sheetViews>
  <sheetFormatPr defaultRowHeight="15"/>
  <cols>
    <col min="1" max="1" width="1.6640625" customWidth="1"/>
    <col min="2" max="2" width="2.44140625" customWidth="1"/>
    <col min="3" max="3" width="27" customWidth="1"/>
    <col min="4" max="4" width="11.77734375" customWidth="1"/>
    <col min="5" max="5" width="9.44140625" customWidth="1"/>
    <col min="6" max="6" width="10.21875" customWidth="1"/>
    <col min="7" max="7" width="10.5546875" customWidth="1"/>
    <col min="8" max="8" width="12.77734375" customWidth="1"/>
  </cols>
  <sheetData>
    <row r="1" spans="1:8" ht="18">
      <c r="A1" s="203" t="s">
        <v>57</v>
      </c>
      <c r="B1" s="204"/>
      <c r="C1" s="204"/>
      <c r="D1" s="204"/>
      <c r="E1" s="204"/>
      <c r="F1" s="204"/>
      <c r="G1" s="204"/>
      <c r="H1" s="204"/>
    </row>
    <row r="2" spans="1:8" ht="15.75">
      <c r="B2" s="205"/>
      <c r="C2" s="205"/>
      <c r="D2" s="205"/>
      <c r="E2" s="205"/>
      <c r="F2" s="205"/>
      <c r="G2" s="205"/>
    </row>
    <row r="3" spans="1:8">
      <c r="A3" s="206" t="s">
        <v>58</v>
      </c>
      <c r="B3" s="206"/>
      <c r="C3" s="206"/>
      <c r="D3" s="206"/>
      <c r="E3" s="206"/>
      <c r="F3" s="206"/>
      <c r="G3" s="206"/>
      <c r="H3" s="206"/>
    </row>
    <row r="4" spans="1:8">
      <c r="A4" s="206"/>
      <c r="B4" s="206"/>
      <c r="C4" s="206"/>
      <c r="D4" s="206"/>
      <c r="E4" s="206"/>
      <c r="F4" s="206"/>
      <c r="G4" s="206"/>
      <c r="H4" s="206"/>
    </row>
    <row r="5" spans="1:8" ht="48" customHeight="1" thickBot="1">
      <c r="A5" s="217" t="s">
        <v>92</v>
      </c>
      <c r="B5" s="217"/>
      <c r="C5" s="217"/>
      <c r="D5" s="217"/>
      <c r="E5" s="217"/>
      <c r="F5" s="217"/>
      <c r="G5" s="217"/>
      <c r="H5" s="217"/>
    </row>
    <row r="6" spans="1:8">
      <c r="B6" s="41" t="s">
        <v>0</v>
      </c>
      <c r="C6" s="75" t="s">
        <v>43</v>
      </c>
      <c r="D6" s="207"/>
      <c r="E6" s="208"/>
      <c r="F6" s="208"/>
      <c r="G6" s="208"/>
      <c r="H6" s="209"/>
    </row>
    <row r="7" spans="1:8">
      <c r="B7" s="43"/>
      <c r="C7" s="100" t="s">
        <v>59</v>
      </c>
      <c r="D7" s="210"/>
      <c r="E7" s="211"/>
      <c r="F7" s="211"/>
      <c r="G7" s="211"/>
      <c r="H7" s="212"/>
    </row>
    <row r="8" spans="1:8">
      <c r="B8" s="43"/>
      <c r="C8" s="100"/>
      <c r="D8" s="37"/>
      <c r="E8" s="37"/>
      <c r="F8" s="37"/>
      <c r="G8" s="37"/>
      <c r="H8" s="101"/>
    </row>
    <row r="9" spans="1:8" ht="28.5">
      <c r="B9" s="43"/>
      <c r="C9" s="115" t="s">
        <v>62</v>
      </c>
      <c r="D9" s="107"/>
      <c r="E9" s="108"/>
      <c r="F9" s="109"/>
      <c r="G9" s="37"/>
      <c r="H9" s="101"/>
    </row>
    <row r="10" spans="1:8">
      <c r="B10" s="43"/>
      <c r="C10" s="100" t="s">
        <v>63</v>
      </c>
      <c r="D10" s="104"/>
      <c r="E10" s="105"/>
      <c r="F10" s="106"/>
      <c r="G10" s="37"/>
      <c r="H10" s="101"/>
    </row>
    <row r="11" spans="1:8">
      <c r="B11" s="43"/>
      <c r="C11" s="100" t="s">
        <v>64</v>
      </c>
      <c r="D11" s="104"/>
      <c r="E11" s="105"/>
      <c r="F11" s="106"/>
      <c r="G11" s="37"/>
      <c r="H11" s="101"/>
    </row>
    <row r="12" spans="1:8">
      <c r="B12" s="43"/>
      <c r="C12" s="100" t="s">
        <v>65</v>
      </c>
      <c r="D12" s="104"/>
      <c r="E12" s="105"/>
      <c r="F12" s="106"/>
      <c r="G12" s="37"/>
      <c r="H12" s="101"/>
    </row>
    <row r="13" spans="1:8">
      <c r="B13" s="43"/>
      <c r="C13" s="100"/>
      <c r="D13" s="104"/>
      <c r="E13" s="105"/>
      <c r="F13" s="106"/>
      <c r="G13" s="213" t="s">
        <v>61</v>
      </c>
      <c r="H13" s="215"/>
    </row>
    <row r="14" spans="1:8" s="103" customFormat="1" ht="16.5" customHeight="1" thickBot="1">
      <c r="B14" s="110"/>
      <c r="C14" s="111" t="s">
        <v>60</v>
      </c>
      <c r="D14" s="112"/>
      <c r="E14" s="113"/>
      <c r="F14" s="114"/>
      <c r="G14" s="214"/>
      <c r="H14" s="216"/>
    </row>
    <row r="15" spans="1:8" s="103" customFormat="1" ht="32.25" customHeight="1">
      <c r="B15" s="150"/>
      <c r="C15" s="155" t="s">
        <v>79</v>
      </c>
      <c r="D15" s="156"/>
      <c r="E15" s="157"/>
      <c r="F15" s="158"/>
      <c r="G15" s="116"/>
      <c r="H15" s="154"/>
    </row>
    <row r="16" spans="1:8" s="103" customFormat="1" ht="16.5" customHeight="1">
      <c r="B16" s="150"/>
      <c r="C16" s="151"/>
      <c r="D16" s="152"/>
      <c r="E16" s="118"/>
      <c r="F16" s="153"/>
      <c r="G16" s="116"/>
      <c r="H16" s="154"/>
    </row>
    <row r="17" spans="2:8" s="103" customFormat="1" ht="39.75" customHeight="1" thickBot="1">
      <c r="B17" s="150"/>
      <c r="C17" s="151" t="s">
        <v>78</v>
      </c>
      <c r="D17" s="159"/>
      <c r="E17" s="160"/>
      <c r="F17" s="161"/>
      <c r="G17" s="116"/>
      <c r="H17" s="154"/>
    </row>
    <row r="18" spans="2:8">
      <c r="B18" s="119"/>
      <c r="C18" s="218" t="s">
        <v>66</v>
      </c>
      <c r="D18" s="222"/>
      <c r="E18" s="220" t="s">
        <v>67</v>
      </c>
      <c r="F18" s="220"/>
      <c r="G18" s="218" t="s">
        <v>72</v>
      </c>
      <c r="H18" s="219"/>
    </row>
    <row r="19" spans="2:8">
      <c r="B19" s="44" t="s">
        <v>1</v>
      </c>
      <c r="C19" s="223"/>
      <c r="D19" s="223"/>
      <c r="E19" s="221"/>
      <c r="F19" s="221"/>
      <c r="G19" s="120" t="s">
        <v>70</v>
      </c>
      <c r="H19" s="126" t="s">
        <v>71</v>
      </c>
    </row>
    <row r="20" spans="2:8" ht="15.75" customHeight="1">
      <c r="B20" s="43"/>
      <c r="C20" s="224"/>
      <c r="D20" s="225"/>
      <c r="E20" s="121" t="s">
        <v>68</v>
      </c>
      <c r="F20" s="122"/>
      <c r="G20" s="134"/>
      <c r="H20" s="135"/>
    </row>
    <row r="21" spans="2:8">
      <c r="B21" s="44"/>
      <c r="C21" s="226"/>
      <c r="D21" s="227"/>
      <c r="E21" s="123" t="s">
        <v>69</v>
      </c>
      <c r="F21" s="124"/>
      <c r="G21" s="136"/>
      <c r="H21" s="137"/>
    </row>
    <row r="22" spans="2:8">
      <c r="B22" s="44"/>
      <c r="C22" s="228"/>
      <c r="D22" s="229"/>
      <c r="E22" s="121" t="s">
        <v>68</v>
      </c>
      <c r="F22" s="124"/>
      <c r="G22" s="138"/>
      <c r="H22" s="137"/>
    </row>
    <row r="23" spans="2:8">
      <c r="B23" s="44"/>
      <c r="C23" s="230"/>
      <c r="D23" s="231"/>
      <c r="E23" s="123" t="s">
        <v>69</v>
      </c>
      <c r="F23" s="125"/>
      <c r="G23" s="138"/>
      <c r="H23" s="139"/>
    </row>
    <row r="24" spans="2:8">
      <c r="B24" s="44"/>
      <c r="C24" s="232" t="str">
        <f>IF('Form B-Title I Schools only'!C23="","",'Form B-Title I Schools only'!C23)</f>
        <v/>
      </c>
      <c r="D24" s="233"/>
      <c r="E24" s="121" t="s">
        <v>68</v>
      </c>
      <c r="F24" s="125"/>
      <c r="G24" s="138"/>
      <c r="H24" s="139"/>
    </row>
    <row r="25" spans="2:8">
      <c r="B25" s="44"/>
      <c r="C25" s="234"/>
      <c r="D25" s="235"/>
      <c r="E25" s="123" t="s">
        <v>69</v>
      </c>
      <c r="F25" s="125"/>
      <c r="G25" s="138"/>
      <c r="H25" s="139"/>
    </row>
    <row r="26" spans="2:8">
      <c r="B26" s="44"/>
      <c r="C26" s="232" t="str">
        <f>IF('Form B-Title I Schools only'!C25="","",'Form B-Title I Schools only'!C25)</f>
        <v/>
      </c>
      <c r="D26" s="233"/>
      <c r="E26" s="121" t="s">
        <v>68</v>
      </c>
      <c r="F26" s="125"/>
      <c r="G26" s="138"/>
      <c r="H26" s="139"/>
    </row>
    <row r="27" spans="2:8">
      <c r="B27" s="44"/>
      <c r="C27" s="234"/>
      <c r="D27" s="235"/>
      <c r="E27" s="123" t="s">
        <v>69</v>
      </c>
      <c r="F27" s="125"/>
      <c r="G27" s="138"/>
      <c r="H27" s="139"/>
    </row>
    <row r="28" spans="2:8">
      <c r="B28" s="43"/>
      <c r="C28" s="232" t="str">
        <f>IF('Form B-Title I Schools only'!C27="","",'Form B-Title I Schools only'!C27)</f>
        <v/>
      </c>
      <c r="D28" s="233"/>
      <c r="E28" s="121" t="s">
        <v>68</v>
      </c>
      <c r="F28" s="125"/>
      <c r="G28" s="138"/>
      <c r="H28" s="139"/>
    </row>
    <row r="29" spans="2:8">
      <c r="B29" s="43"/>
      <c r="C29" s="234"/>
      <c r="D29" s="235"/>
      <c r="E29" s="123" t="s">
        <v>69</v>
      </c>
      <c r="F29" s="125"/>
      <c r="G29" s="138"/>
      <c r="H29" s="139"/>
    </row>
    <row r="30" spans="2:8">
      <c r="B30" s="43"/>
      <c r="C30" s="232" t="str">
        <f>IF('Form B-Title I Schools only'!C29="","",'Form B-Title I Schools only'!C29)</f>
        <v/>
      </c>
      <c r="D30" s="233"/>
      <c r="E30" s="121" t="s">
        <v>68</v>
      </c>
      <c r="F30" s="125"/>
      <c r="G30" s="138"/>
      <c r="H30" s="139"/>
    </row>
    <row r="31" spans="2:8">
      <c r="B31" s="43"/>
      <c r="C31" s="234"/>
      <c r="D31" s="235"/>
      <c r="E31" s="123" t="s">
        <v>69</v>
      </c>
      <c r="F31" s="125"/>
      <c r="G31" s="138"/>
      <c r="H31" s="139"/>
    </row>
    <row r="32" spans="2:8">
      <c r="B32" s="43"/>
      <c r="C32" s="232" t="str">
        <f>IF('Form B-Title I Schools only'!C31="","",'Form B-Title I Schools only'!C31)</f>
        <v/>
      </c>
      <c r="D32" s="233"/>
      <c r="E32" s="121" t="s">
        <v>68</v>
      </c>
      <c r="F32" s="125"/>
      <c r="G32" s="138"/>
      <c r="H32" s="139"/>
    </row>
    <row r="33" spans="2:8">
      <c r="B33" s="43"/>
      <c r="C33" s="234"/>
      <c r="D33" s="235"/>
      <c r="E33" s="123" t="s">
        <v>69</v>
      </c>
      <c r="F33" s="125"/>
      <c r="G33" s="138"/>
      <c r="H33" s="139"/>
    </row>
    <row r="34" spans="2:8">
      <c r="B34" s="43"/>
      <c r="C34" s="232" t="str">
        <f>IF('Form B-Title I Schools only'!C33="","",'Form B-Title I Schools only'!C33)</f>
        <v/>
      </c>
      <c r="D34" s="233"/>
      <c r="E34" s="121" t="s">
        <v>68</v>
      </c>
      <c r="F34" s="125"/>
      <c r="G34" s="138"/>
      <c r="H34" s="139"/>
    </row>
    <row r="35" spans="2:8">
      <c r="B35" s="43"/>
      <c r="C35" s="234"/>
      <c r="D35" s="235"/>
      <c r="E35" s="123" t="s">
        <v>69</v>
      </c>
      <c r="F35" s="125"/>
      <c r="G35" s="138"/>
      <c r="H35" s="139"/>
    </row>
    <row r="36" spans="2:8">
      <c r="B36" s="43"/>
      <c r="C36" s="232" t="str">
        <f>IF('Form B-Title I Schools only'!C35="","",'Form B-Title I Schools only'!C35)</f>
        <v/>
      </c>
      <c r="D36" s="233"/>
      <c r="E36" s="121" t="s">
        <v>68</v>
      </c>
      <c r="F36" s="125"/>
      <c r="G36" s="138"/>
      <c r="H36" s="139"/>
    </row>
    <row r="37" spans="2:8">
      <c r="B37" s="43"/>
      <c r="C37" s="234"/>
      <c r="D37" s="235"/>
      <c r="E37" s="123" t="s">
        <v>69</v>
      </c>
      <c r="F37" s="125"/>
      <c r="G37" s="138"/>
      <c r="H37" s="139"/>
    </row>
    <row r="38" spans="2:8">
      <c r="B38" s="43"/>
      <c r="C38" s="232" t="str">
        <f>IF('Form B-Title I Schools only'!C37="","",'Form B-Title I Schools only'!C37)</f>
        <v/>
      </c>
      <c r="D38" s="233"/>
      <c r="E38" s="121" t="s">
        <v>68</v>
      </c>
      <c r="F38" s="125"/>
      <c r="G38" s="138"/>
      <c r="H38" s="139"/>
    </row>
    <row r="39" spans="2:8" ht="15.75" thickBot="1">
      <c r="B39" s="52"/>
      <c r="C39" s="237"/>
      <c r="D39" s="238"/>
      <c r="E39" s="127" t="s">
        <v>69</v>
      </c>
      <c r="F39" s="128"/>
      <c r="G39" s="140"/>
      <c r="H39" s="141"/>
    </row>
    <row r="40" spans="2:8" ht="19.5" customHeight="1">
      <c r="B40" s="43" t="s">
        <v>4</v>
      </c>
      <c r="C40" s="236"/>
      <c r="D40" s="236"/>
      <c r="E40" s="132"/>
      <c r="F40" s="129" t="s">
        <v>73</v>
      </c>
      <c r="G40" s="142">
        <f>SUM(G20:G39)</f>
        <v>0</v>
      </c>
      <c r="H40" s="143">
        <f>SUM(H20:H39)</f>
        <v>0</v>
      </c>
    </row>
    <row r="41" spans="2:8" ht="10.5" customHeight="1" thickBot="1">
      <c r="B41" s="43"/>
      <c r="C41" s="131"/>
      <c r="D41" s="148"/>
      <c r="E41" s="118"/>
      <c r="F41" s="133"/>
      <c r="G41" s="102"/>
      <c r="H41" s="46"/>
    </row>
    <row r="42" spans="2:8" ht="26.25" customHeight="1">
      <c r="B42" s="43" t="s">
        <v>8</v>
      </c>
      <c r="C42" s="243" t="s">
        <v>90</v>
      </c>
      <c r="D42" s="149" t="s">
        <v>75</v>
      </c>
      <c r="E42" s="239" t="s">
        <v>76</v>
      </c>
      <c r="F42" s="239"/>
      <c r="G42" s="239"/>
      <c r="H42" s="240"/>
    </row>
    <row r="43" spans="2:8" ht="26.25" customHeight="1" thickBot="1">
      <c r="B43" s="52"/>
      <c r="C43" s="244"/>
      <c r="D43" s="130" t="s">
        <v>75</v>
      </c>
      <c r="E43" s="241" t="s">
        <v>74</v>
      </c>
      <c r="F43" s="241"/>
      <c r="G43" s="241"/>
      <c r="H43" s="242"/>
    </row>
  </sheetData>
  <mergeCells count="25">
    <mergeCell ref="C40:D40"/>
    <mergeCell ref="C38:D39"/>
    <mergeCell ref="E42:H42"/>
    <mergeCell ref="E43:H43"/>
    <mergeCell ref="C42:C43"/>
    <mergeCell ref="C24:D25"/>
    <mergeCell ref="C26:D27"/>
    <mergeCell ref="C28:D29"/>
    <mergeCell ref="C30:D31"/>
    <mergeCell ref="C32:D33"/>
    <mergeCell ref="G18:H18"/>
    <mergeCell ref="E18:F19"/>
    <mergeCell ref="C18:D19"/>
    <mergeCell ref="C20:D21"/>
    <mergeCell ref="C22:D23"/>
    <mergeCell ref="C36:D37"/>
    <mergeCell ref="C34:D35"/>
    <mergeCell ref="A1:H1"/>
    <mergeCell ref="B2:G2"/>
    <mergeCell ref="A3:H4"/>
    <mergeCell ref="D6:H6"/>
    <mergeCell ref="D7:H7"/>
    <mergeCell ref="G13:G14"/>
    <mergeCell ref="H13:H14"/>
    <mergeCell ref="A5:H5"/>
  </mergeCells>
  <pageMargins left="0.26" right="7.0000000000000007E-2"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C7" sqref="C7"/>
    </sheetView>
  </sheetViews>
  <sheetFormatPr defaultRowHeight="14.25"/>
  <cols>
    <col min="1" max="1" width="8.88671875" style="166"/>
    <col min="2" max="2" width="10.6640625" style="166" customWidth="1"/>
    <col min="3" max="3" width="9.77734375" style="166" customWidth="1"/>
    <col min="4" max="4" width="12" style="166" customWidth="1"/>
    <col min="5" max="8" width="8.88671875" style="166"/>
    <col min="9" max="9" width="10.5546875" style="166" customWidth="1"/>
    <col min="10" max="16384" width="8.88671875" style="166"/>
  </cols>
  <sheetData>
    <row r="1" spans="1:9" ht="44.25" thickTop="1" thickBot="1">
      <c r="A1" s="168" t="s">
        <v>81</v>
      </c>
      <c r="B1" s="168" t="s">
        <v>82</v>
      </c>
      <c r="C1" s="168" t="s">
        <v>87</v>
      </c>
      <c r="D1" s="168" t="s">
        <v>83</v>
      </c>
      <c r="E1" s="168" t="s">
        <v>84</v>
      </c>
      <c r="F1" s="168" t="s">
        <v>85</v>
      </c>
      <c r="G1" s="168" t="s">
        <v>86</v>
      </c>
      <c r="H1" s="168" t="s">
        <v>88</v>
      </c>
      <c r="I1" s="168" t="s">
        <v>89</v>
      </c>
    </row>
    <row r="2" spans="1:9" ht="15.75" thickTop="1" thickBot="1">
      <c r="A2" s="168"/>
      <c r="B2" s="168"/>
      <c r="C2" s="168"/>
      <c r="D2" s="168"/>
      <c r="E2" s="168"/>
      <c r="F2" s="168"/>
      <c r="G2" s="168"/>
      <c r="H2" s="168"/>
      <c r="I2" s="168"/>
    </row>
    <row r="3" spans="1:9" ht="15" thickTop="1"/>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43"/>
  <sheetViews>
    <sheetView showGridLines="0" topLeftCell="A10" workbookViewId="0">
      <selection activeCell="D20" sqref="D20"/>
    </sheetView>
  </sheetViews>
  <sheetFormatPr defaultColWidth="9.77734375" defaultRowHeight="15.75"/>
  <cols>
    <col min="1" max="1" width="3.6640625" customWidth="1"/>
    <col min="2" max="2" width="3.21875" customWidth="1"/>
    <col min="3" max="3" width="47.44140625" style="1" customWidth="1"/>
    <col min="4" max="4" width="8.6640625" style="1" customWidth="1"/>
    <col min="5" max="5" width="9.21875" style="1" customWidth="1"/>
    <col min="6" max="6" width="10.6640625" style="2" customWidth="1"/>
    <col min="7" max="7" width="10.21875" customWidth="1"/>
    <col min="8" max="8" width="13.109375" customWidth="1"/>
  </cols>
  <sheetData>
    <row r="1" spans="1:8" ht="18">
      <c r="A1" s="203" t="s">
        <v>19</v>
      </c>
      <c r="B1" s="204"/>
      <c r="C1" s="204"/>
      <c r="D1" s="204"/>
      <c r="E1" s="204"/>
      <c r="F1" s="204"/>
      <c r="G1" s="204"/>
      <c r="H1" s="204"/>
    </row>
    <row r="2" spans="1:8" ht="15.6" customHeight="1">
      <c r="B2" s="205"/>
      <c r="C2" s="205"/>
      <c r="D2" s="205"/>
      <c r="E2" s="205"/>
      <c r="F2" s="205"/>
      <c r="G2" s="205"/>
    </row>
    <row r="3" spans="1:8" ht="18">
      <c r="A3" s="248" t="s">
        <v>29</v>
      </c>
      <c r="B3" s="248"/>
      <c r="C3" s="248"/>
      <c r="D3" s="248"/>
      <c r="E3" s="248"/>
      <c r="F3" s="248"/>
      <c r="G3" s="248"/>
      <c r="H3" s="248"/>
    </row>
    <row r="4" spans="1:8" ht="15">
      <c r="A4" s="66" t="s">
        <v>24</v>
      </c>
      <c r="B4" s="18"/>
      <c r="C4" s="18"/>
      <c r="D4" s="18"/>
      <c r="E4" s="18"/>
      <c r="F4" s="18"/>
      <c r="G4" s="18"/>
      <c r="H4" s="18"/>
    </row>
    <row r="5" spans="1:8" ht="15">
      <c r="A5" s="247" t="s">
        <v>33</v>
      </c>
      <c r="B5" s="247"/>
      <c r="C5" s="247"/>
      <c r="D5" s="247"/>
      <c r="E5" s="247"/>
      <c r="F5" s="247"/>
      <c r="G5" s="247"/>
      <c r="H5" s="247"/>
    </row>
    <row r="6" spans="1:8" ht="15">
      <c r="A6" s="247" t="s">
        <v>32</v>
      </c>
      <c r="B6" s="247"/>
      <c r="C6" s="247"/>
      <c r="D6" s="247"/>
      <c r="E6" s="247"/>
      <c r="F6" s="247"/>
      <c r="G6" s="247"/>
      <c r="H6" s="247"/>
    </row>
    <row r="7" spans="1:8">
      <c r="A7" s="68" t="s">
        <v>31</v>
      </c>
      <c r="B7" s="1"/>
      <c r="F7" s="1"/>
    </row>
    <row r="8" spans="1:8">
      <c r="A8" s="60" t="s">
        <v>55</v>
      </c>
      <c r="C8" s="20"/>
      <c r="D8" s="20"/>
      <c r="E8" s="20"/>
      <c r="F8" s="20"/>
      <c r="G8" s="20"/>
      <c r="H8" s="20"/>
    </row>
    <row r="9" spans="1:8">
      <c r="A9" s="61"/>
      <c r="C9" s="20"/>
      <c r="D9" s="20"/>
      <c r="E9" s="20"/>
      <c r="F9" s="20"/>
      <c r="G9" s="20"/>
      <c r="H9" s="20"/>
    </row>
    <row r="10" spans="1:8" ht="16.5" thickBot="1">
      <c r="A10" s="61"/>
      <c r="C10" s="20"/>
      <c r="D10" s="20"/>
      <c r="E10" s="20"/>
      <c r="F10" s="20"/>
      <c r="G10" s="20"/>
      <c r="H10" s="20"/>
    </row>
    <row r="11" spans="1:8" ht="15">
      <c r="B11" s="41" t="s">
        <v>0</v>
      </c>
      <c r="C11" s="75" t="s">
        <v>43</v>
      </c>
      <c r="D11" s="207"/>
      <c r="E11" s="208"/>
      <c r="F11" s="208"/>
      <c r="G11" s="208"/>
      <c r="H11" s="209"/>
    </row>
    <row r="12" spans="1:8" ht="16.5" thickBot="1">
      <c r="B12" s="43"/>
      <c r="C12" s="40"/>
      <c r="D12" s="38"/>
      <c r="H12" s="76"/>
    </row>
    <row r="13" spans="1:8">
      <c r="B13" s="78"/>
      <c r="C13" s="77" t="s">
        <v>42</v>
      </c>
      <c r="D13" s="245"/>
      <c r="E13" s="246"/>
      <c r="F13" s="42"/>
      <c r="G13" s="77" t="s">
        <v>39</v>
      </c>
      <c r="H13" s="80"/>
    </row>
    <row r="14" spans="1:8" ht="15.6" customHeight="1">
      <c r="B14" s="79"/>
      <c r="C14" s="37"/>
      <c r="D14" s="37"/>
      <c r="E14" s="37"/>
      <c r="F14" s="37"/>
      <c r="G14" s="39" t="s">
        <v>14</v>
      </c>
      <c r="H14" s="81"/>
    </row>
    <row r="15" spans="1:8" ht="15">
      <c r="B15" s="44"/>
      <c r="C15" s="11">
        <v>1</v>
      </c>
      <c r="D15" s="11">
        <v>2</v>
      </c>
      <c r="E15" s="3">
        <v>3</v>
      </c>
      <c r="F15" s="3">
        <v>4</v>
      </c>
      <c r="G15" s="11">
        <v>5</v>
      </c>
      <c r="H15" s="45">
        <v>6</v>
      </c>
    </row>
    <row r="16" spans="1:8" ht="15">
      <c r="B16" s="44"/>
      <c r="C16" s="4"/>
      <c r="D16" s="5" t="s">
        <v>15</v>
      </c>
      <c r="E16" s="5"/>
      <c r="F16" s="5" t="s">
        <v>2</v>
      </c>
      <c r="G16" s="12" t="s">
        <v>6</v>
      </c>
      <c r="H16" s="46"/>
    </row>
    <row r="17" spans="2:8" ht="15">
      <c r="B17" s="44"/>
      <c r="C17" s="4"/>
      <c r="D17" s="5" t="s">
        <v>9</v>
      </c>
      <c r="E17" s="5" t="s">
        <v>5</v>
      </c>
      <c r="F17" s="5" t="s">
        <v>11</v>
      </c>
      <c r="G17" s="12" t="s">
        <v>11</v>
      </c>
      <c r="H17" s="47" t="s">
        <v>20</v>
      </c>
    </row>
    <row r="18" spans="2:8">
      <c r="B18" s="44"/>
      <c r="C18" s="12" t="s">
        <v>7</v>
      </c>
      <c r="D18" s="5" t="s">
        <v>3</v>
      </c>
      <c r="E18" s="5" t="s">
        <v>10</v>
      </c>
      <c r="F18" s="5" t="s">
        <v>38</v>
      </c>
      <c r="G18" s="12" t="s">
        <v>12</v>
      </c>
      <c r="H18" s="48" t="s">
        <v>21</v>
      </c>
    </row>
    <row r="19" spans="2:8">
      <c r="B19" s="44" t="s">
        <v>1</v>
      </c>
      <c r="C19" s="57" t="s">
        <v>13</v>
      </c>
      <c r="D19" s="21"/>
      <c r="E19" s="22"/>
      <c r="F19" s="22"/>
      <c r="G19" s="22"/>
      <c r="H19" s="49"/>
    </row>
    <row r="20" spans="2:8" ht="15">
      <c r="B20" s="44"/>
      <c r="C20" s="188"/>
      <c r="D20" s="189"/>
      <c r="E20" s="190"/>
      <c r="F20" s="191"/>
      <c r="G20" s="182" t="str">
        <f>IF(E20&gt;100,(E20/F20)," ")</f>
        <v xml:space="preserve"> </v>
      </c>
      <c r="H20" s="183" t="str">
        <f>IF(G20=" "," ", IF(AND(E20&gt;100, G$40&lt;=G20, G20&lt;=G$41),"YES","NO"))</f>
        <v xml:space="preserve"> </v>
      </c>
    </row>
    <row r="21" spans="2:8" ht="15">
      <c r="B21" s="44"/>
      <c r="C21" s="188"/>
      <c r="D21" s="189"/>
      <c r="E21" s="190"/>
      <c r="F21" s="191"/>
      <c r="G21" s="182" t="str">
        <f t="shared" ref="G21:G38" si="0">IF(E21&gt;100,(E21/F21)," ")</f>
        <v xml:space="preserve"> </v>
      </c>
      <c r="H21" s="183" t="str">
        <f t="shared" ref="H21:H38" si="1">IF(G21=" "," ", IF(AND(E21&gt;100, G$40&lt;=G21, G21&lt;=G$41),"YES","NO"))</f>
        <v xml:space="preserve"> </v>
      </c>
    </row>
    <row r="22" spans="2:8" ht="15">
      <c r="B22" s="44"/>
      <c r="C22" s="192"/>
      <c r="D22" s="189"/>
      <c r="E22" s="190"/>
      <c r="F22" s="191"/>
      <c r="G22" s="182" t="str">
        <f t="shared" si="0"/>
        <v xml:space="preserve"> </v>
      </c>
      <c r="H22" s="183" t="str">
        <f t="shared" si="1"/>
        <v xml:space="preserve"> </v>
      </c>
    </row>
    <row r="23" spans="2:8" ht="15">
      <c r="B23" s="44"/>
      <c r="C23" s="192"/>
      <c r="D23" s="189"/>
      <c r="E23" s="190"/>
      <c r="F23" s="191"/>
      <c r="G23" s="182" t="str">
        <f t="shared" si="0"/>
        <v xml:space="preserve"> </v>
      </c>
      <c r="H23" s="183" t="str">
        <f t="shared" si="1"/>
        <v xml:space="preserve"> </v>
      </c>
    </row>
    <row r="24" spans="2:8" ht="15">
      <c r="B24" s="44"/>
      <c r="C24" s="192"/>
      <c r="D24" s="189"/>
      <c r="E24" s="190"/>
      <c r="F24" s="191"/>
      <c r="G24" s="182" t="str">
        <f t="shared" si="0"/>
        <v xml:space="preserve"> </v>
      </c>
      <c r="H24" s="183" t="str">
        <f t="shared" si="1"/>
        <v xml:space="preserve"> </v>
      </c>
    </row>
    <row r="25" spans="2:8" ht="15">
      <c r="B25" s="44"/>
      <c r="C25" s="193"/>
      <c r="D25" s="189"/>
      <c r="E25" s="190"/>
      <c r="F25" s="191"/>
      <c r="G25" s="182" t="str">
        <f t="shared" si="0"/>
        <v xml:space="preserve"> </v>
      </c>
      <c r="H25" s="183" t="str">
        <f t="shared" si="1"/>
        <v xml:space="preserve"> </v>
      </c>
    </row>
    <row r="26" spans="2:8" ht="15">
      <c r="B26" s="44"/>
      <c r="C26" s="194"/>
      <c r="D26" s="189"/>
      <c r="E26" s="190"/>
      <c r="F26" s="191"/>
      <c r="G26" s="182" t="str">
        <f t="shared" si="0"/>
        <v xml:space="preserve"> </v>
      </c>
      <c r="H26" s="183" t="str">
        <f t="shared" si="1"/>
        <v xml:space="preserve"> </v>
      </c>
    </row>
    <row r="27" spans="2:8" ht="15">
      <c r="B27" s="43"/>
      <c r="C27" s="195"/>
      <c r="D27" s="196"/>
      <c r="E27" s="197"/>
      <c r="F27" s="198"/>
      <c r="G27" s="182" t="str">
        <f t="shared" si="0"/>
        <v xml:space="preserve"> </v>
      </c>
      <c r="H27" s="183" t="str">
        <f t="shared" si="1"/>
        <v xml:space="preserve"> </v>
      </c>
    </row>
    <row r="28" spans="2:8">
      <c r="B28" s="43"/>
      <c r="C28" s="199"/>
      <c r="D28" s="196"/>
      <c r="E28" s="197"/>
      <c r="F28" s="198"/>
      <c r="G28" s="182" t="str">
        <f t="shared" si="0"/>
        <v xml:space="preserve"> </v>
      </c>
      <c r="H28" s="183" t="str">
        <f t="shared" si="1"/>
        <v xml:space="preserve"> </v>
      </c>
    </row>
    <row r="29" spans="2:8" ht="15">
      <c r="B29" s="43"/>
      <c r="C29" s="195"/>
      <c r="D29" s="196"/>
      <c r="E29" s="197"/>
      <c r="F29" s="198"/>
      <c r="G29" s="182" t="str">
        <f t="shared" si="0"/>
        <v xml:space="preserve"> </v>
      </c>
      <c r="H29" s="183" t="str">
        <f t="shared" si="1"/>
        <v xml:space="preserve"> </v>
      </c>
    </row>
    <row r="30" spans="2:8" ht="15">
      <c r="B30" s="43"/>
      <c r="C30" s="195"/>
      <c r="D30" s="196"/>
      <c r="E30" s="197"/>
      <c r="F30" s="198"/>
      <c r="G30" s="182" t="str">
        <f t="shared" si="0"/>
        <v xml:space="preserve"> </v>
      </c>
      <c r="H30" s="183" t="str">
        <f t="shared" si="1"/>
        <v xml:space="preserve"> </v>
      </c>
    </row>
    <row r="31" spans="2:8" ht="15">
      <c r="B31" s="43"/>
      <c r="C31" s="195"/>
      <c r="D31" s="196"/>
      <c r="E31" s="197"/>
      <c r="F31" s="198"/>
      <c r="G31" s="182" t="str">
        <f t="shared" si="0"/>
        <v xml:space="preserve"> </v>
      </c>
      <c r="H31" s="183" t="str">
        <f t="shared" si="1"/>
        <v xml:space="preserve"> </v>
      </c>
    </row>
    <row r="32" spans="2:8" ht="15">
      <c r="B32" s="43"/>
      <c r="C32" s="195"/>
      <c r="D32" s="196"/>
      <c r="E32" s="197"/>
      <c r="F32" s="198"/>
      <c r="G32" s="182" t="str">
        <f t="shared" si="0"/>
        <v xml:space="preserve"> </v>
      </c>
      <c r="H32" s="183" t="str">
        <f t="shared" si="1"/>
        <v xml:space="preserve"> </v>
      </c>
    </row>
    <row r="33" spans="2:8" ht="15">
      <c r="B33" s="43"/>
      <c r="C33" s="188"/>
      <c r="D33" s="189"/>
      <c r="E33" s="197"/>
      <c r="F33" s="198"/>
      <c r="G33" s="182" t="str">
        <f t="shared" si="0"/>
        <v xml:space="preserve"> </v>
      </c>
      <c r="H33" s="183" t="str">
        <f t="shared" si="1"/>
        <v xml:space="preserve"> </v>
      </c>
    </row>
    <row r="34" spans="2:8" ht="15">
      <c r="B34" s="43"/>
      <c r="C34" s="195"/>
      <c r="D34" s="189"/>
      <c r="E34" s="197"/>
      <c r="F34" s="198"/>
      <c r="G34" s="182" t="str">
        <f t="shared" si="0"/>
        <v xml:space="preserve"> </v>
      </c>
      <c r="H34" s="183" t="str">
        <f t="shared" si="1"/>
        <v xml:space="preserve"> </v>
      </c>
    </row>
    <row r="35" spans="2:8" ht="15">
      <c r="B35" s="43"/>
      <c r="C35" s="195"/>
      <c r="D35" s="189"/>
      <c r="E35" s="197"/>
      <c r="F35" s="198"/>
      <c r="G35" s="182" t="str">
        <f t="shared" si="0"/>
        <v xml:space="preserve"> </v>
      </c>
      <c r="H35" s="183" t="str">
        <f t="shared" si="1"/>
        <v xml:space="preserve"> </v>
      </c>
    </row>
    <row r="36" spans="2:8" ht="15">
      <c r="B36" s="43"/>
      <c r="C36" s="195"/>
      <c r="D36" s="189"/>
      <c r="E36" s="197"/>
      <c r="F36" s="198"/>
      <c r="G36" s="182" t="str">
        <f t="shared" si="0"/>
        <v xml:space="preserve"> </v>
      </c>
      <c r="H36" s="183" t="str">
        <f t="shared" si="1"/>
        <v xml:space="preserve"> </v>
      </c>
    </row>
    <row r="37" spans="2:8" ht="15">
      <c r="B37" s="43"/>
      <c r="C37" s="195"/>
      <c r="D37" s="196"/>
      <c r="E37" s="197"/>
      <c r="F37" s="198"/>
      <c r="G37" s="182" t="str">
        <f t="shared" si="0"/>
        <v xml:space="preserve"> </v>
      </c>
      <c r="H37" s="183" t="str">
        <f t="shared" si="1"/>
        <v xml:space="preserve"> </v>
      </c>
    </row>
    <row r="38" spans="2:8" ht="15">
      <c r="B38" s="43"/>
      <c r="C38" s="195"/>
      <c r="D38" s="196"/>
      <c r="E38" s="197"/>
      <c r="F38" s="198"/>
      <c r="G38" s="182" t="str">
        <f t="shared" si="0"/>
        <v xml:space="preserve"> </v>
      </c>
      <c r="H38" s="183" t="str">
        <f t="shared" si="1"/>
        <v xml:space="preserve"> </v>
      </c>
    </row>
    <row r="39" spans="2:8" ht="15">
      <c r="B39" s="43" t="s">
        <v>4</v>
      </c>
      <c r="C39" s="25" t="s">
        <v>18</v>
      </c>
      <c r="D39" s="145"/>
      <c r="E39" s="9">
        <f>SUM(E20:E38)</f>
        <v>0</v>
      </c>
      <c r="F39" s="9">
        <f>SUM(F20:F38)</f>
        <v>0</v>
      </c>
      <c r="G39" s="182" t="str">
        <f>IF(E39&gt;0,(E39/F39)," ")</f>
        <v xml:space="preserve"> </v>
      </c>
      <c r="H39" s="184"/>
    </row>
    <row r="40" spans="2:8" ht="15">
      <c r="B40" s="43" t="s">
        <v>8</v>
      </c>
      <c r="C40" s="25" t="s">
        <v>16</v>
      </c>
      <c r="D40" s="30"/>
      <c r="E40" s="30"/>
      <c r="F40" s="9"/>
      <c r="G40" s="185" t="str">
        <f>IFERROR(G39*0.9," ")</f>
        <v xml:space="preserve"> </v>
      </c>
      <c r="H40" s="184"/>
    </row>
    <row r="41" spans="2:8" thickBot="1">
      <c r="B41" s="52"/>
      <c r="C41" s="62" t="s">
        <v>17</v>
      </c>
      <c r="D41" s="63"/>
      <c r="E41" s="63"/>
      <c r="F41" s="64"/>
      <c r="G41" s="186" t="str">
        <f>IFERROR(G39*1.1, " ")</f>
        <v xml:space="preserve"> </v>
      </c>
      <c r="H41" s="187"/>
    </row>
    <row r="42" spans="2:8">
      <c r="C42" s="73" t="s">
        <v>97</v>
      </c>
    </row>
    <row r="43" spans="2:8">
      <c r="C43" s="74" t="s">
        <v>41</v>
      </c>
    </row>
  </sheetData>
  <sheetProtection insertRows="0"/>
  <mergeCells count="7">
    <mergeCell ref="D13:E13"/>
    <mergeCell ref="A6:H6"/>
    <mergeCell ref="A1:H1"/>
    <mergeCell ref="B2:G2"/>
    <mergeCell ref="A3:H3"/>
    <mergeCell ref="A5:H5"/>
    <mergeCell ref="D11:H11"/>
  </mergeCells>
  <phoneticPr fontId="2" type="noConversion"/>
  <conditionalFormatting sqref="E20:E38">
    <cfRule type="cellIs" dxfId="1" priority="1" operator="between">
      <formula>1</formula>
      <formula>100</formula>
    </cfRule>
  </conditionalFormatting>
  <pageMargins left="0.36" right="0.31" top="0.41" bottom="0.39" header="0.26" footer="0.23"/>
  <pageSetup scale="78" orientation="portrait" cellComments="asDisplayed"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45"/>
  <sheetViews>
    <sheetView showGridLines="0" tabSelected="1" topLeftCell="A11" zoomScaleNormal="100" workbookViewId="0">
      <selection activeCell="E41" sqref="E41"/>
    </sheetView>
  </sheetViews>
  <sheetFormatPr defaultColWidth="9.77734375" defaultRowHeight="15.75"/>
  <cols>
    <col min="1" max="1" width="3.6640625" customWidth="1"/>
    <col min="2" max="2" width="2.5546875" customWidth="1"/>
    <col min="3" max="3" width="47.44140625" style="1" customWidth="1"/>
    <col min="4" max="4" width="8.6640625" style="1" customWidth="1"/>
    <col min="5" max="5" width="9.21875" style="1" customWidth="1"/>
    <col min="6" max="6" width="10.6640625" style="2" customWidth="1"/>
    <col min="7" max="7" width="9.6640625" customWidth="1"/>
    <col min="8" max="8" width="13.21875" customWidth="1"/>
  </cols>
  <sheetData>
    <row r="1" spans="1:22" ht="18">
      <c r="A1" s="203" t="s">
        <v>77</v>
      </c>
      <c r="B1" s="203"/>
      <c r="C1" s="203"/>
      <c r="D1" s="203"/>
      <c r="E1" s="203"/>
      <c r="F1" s="203"/>
      <c r="G1" s="203"/>
      <c r="H1" s="203"/>
    </row>
    <row r="2" spans="1:22" ht="15.6" customHeight="1">
      <c r="A2" s="205" t="s">
        <v>44</v>
      </c>
      <c r="B2" s="205"/>
      <c r="C2" s="205"/>
      <c r="D2" s="205"/>
      <c r="E2" s="205"/>
      <c r="F2" s="205"/>
      <c r="G2" s="205"/>
      <c r="H2" s="205"/>
    </row>
    <row r="3" spans="1:22" ht="15.6" customHeight="1">
      <c r="B3" s="31"/>
      <c r="C3" s="31"/>
      <c r="D3" s="31"/>
      <c r="E3" s="31"/>
      <c r="F3" s="31"/>
      <c r="G3" s="31"/>
    </row>
    <row r="4" spans="1:22" s="56" customFormat="1" ht="15.6" customHeight="1">
      <c r="A4" s="249" t="s">
        <v>30</v>
      </c>
      <c r="B4" s="250"/>
      <c r="C4" s="250"/>
      <c r="D4" s="250"/>
      <c r="E4" s="250"/>
      <c r="F4" s="250"/>
      <c r="G4" s="250"/>
      <c r="H4" s="250"/>
    </row>
    <row r="5" spans="1:22" ht="15.6" customHeight="1">
      <c r="A5" s="35" t="s">
        <v>25</v>
      </c>
      <c r="B5" s="19"/>
      <c r="C5" s="19"/>
      <c r="D5" s="19"/>
      <c r="E5" s="19"/>
      <c r="F5" s="19"/>
      <c r="G5" s="19"/>
      <c r="H5" s="19"/>
    </row>
    <row r="6" spans="1:22" ht="15.6" customHeight="1">
      <c r="A6" s="247" t="s">
        <v>33</v>
      </c>
      <c r="B6" s="247"/>
      <c r="C6" s="247"/>
      <c r="D6" s="247"/>
      <c r="E6" s="247"/>
      <c r="F6" s="247"/>
      <c r="G6" s="247"/>
      <c r="H6" s="247"/>
    </row>
    <row r="7" spans="1:22" ht="15.6" customHeight="1">
      <c r="A7" s="247" t="s">
        <v>32</v>
      </c>
      <c r="B7" s="247"/>
      <c r="C7" s="247"/>
      <c r="D7" s="247"/>
      <c r="E7" s="247"/>
      <c r="F7" s="247"/>
      <c r="G7" s="247"/>
      <c r="H7" s="247"/>
    </row>
    <row r="8" spans="1:22" ht="15.6" customHeight="1">
      <c r="A8" s="68" t="s">
        <v>31</v>
      </c>
      <c r="B8" s="1"/>
      <c r="F8" s="1"/>
    </row>
    <row r="9" spans="1:22">
      <c r="A9" s="60" t="s">
        <v>36</v>
      </c>
      <c r="C9" s="20"/>
      <c r="D9" s="20"/>
      <c r="E9" s="20"/>
      <c r="F9" s="20"/>
      <c r="G9" s="20"/>
      <c r="H9" s="20"/>
    </row>
    <row r="10" spans="1:22">
      <c r="A10" s="60"/>
      <c r="C10" s="20"/>
      <c r="D10" s="20"/>
      <c r="E10" s="20"/>
      <c r="F10" s="20"/>
      <c r="G10" s="20"/>
      <c r="H10" s="20"/>
    </row>
    <row r="11" spans="1:22" ht="16.5" thickBot="1">
      <c r="A11" s="61"/>
      <c r="C11" s="20"/>
      <c r="D11" s="20"/>
      <c r="E11" s="20"/>
      <c r="F11" s="20"/>
      <c r="G11" s="20"/>
      <c r="H11" s="20"/>
    </row>
    <row r="12" spans="1:22" ht="15">
      <c r="B12" s="41" t="s">
        <v>0</v>
      </c>
      <c r="C12" s="75" t="s">
        <v>43</v>
      </c>
      <c r="D12" s="207"/>
      <c r="E12" s="208"/>
      <c r="F12" s="208"/>
      <c r="G12" s="208"/>
      <c r="H12" s="209"/>
      <c r="J12" s="36"/>
      <c r="K12" s="36"/>
      <c r="L12" s="36"/>
      <c r="M12" s="36"/>
      <c r="N12" s="36"/>
      <c r="O12" s="36"/>
      <c r="P12" s="36"/>
      <c r="Q12" s="36"/>
      <c r="R12" s="36"/>
      <c r="S12" s="36"/>
      <c r="T12" s="36"/>
      <c r="U12" s="36"/>
      <c r="V12" s="36"/>
    </row>
    <row r="13" spans="1:22" ht="16.5" thickBot="1">
      <c r="B13" s="43"/>
      <c r="C13" s="40"/>
      <c r="D13" s="38"/>
      <c r="H13" s="76"/>
      <c r="J13" s="36"/>
      <c r="K13" s="36"/>
      <c r="L13" s="36"/>
      <c r="M13" s="36"/>
      <c r="N13" s="36"/>
      <c r="O13" s="36"/>
      <c r="P13" s="36"/>
      <c r="Q13" s="36"/>
      <c r="R13" s="36"/>
      <c r="S13" s="36"/>
      <c r="T13" s="36"/>
      <c r="U13" s="36"/>
      <c r="V13" s="36"/>
    </row>
    <row r="14" spans="1:22">
      <c r="B14" s="78"/>
      <c r="C14" s="77" t="s">
        <v>42</v>
      </c>
      <c r="D14" s="245"/>
      <c r="E14" s="246"/>
      <c r="F14" s="42"/>
      <c r="G14" s="77" t="s">
        <v>39</v>
      </c>
      <c r="H14" s="80"/>
      <c r="J14" s="36"/>
      <c r="K14" s="36"/>
      <c r="L14" s="36"/>
      <c r="M14" s="36"/>
      <c r="N14" s="36"/>
      <c r="O14" s="36"/>
      <c r="P14" s="36"/>
      <c r="Q14" s="36"/>
      <c r="R14" s="36"/>
      <c r="S14" s="36"/>
      <c r="T14" s="36"/>
      <c r="U14" s="36"/>
      <c r="V14" s="36"/>
    </row>
    <row r="15" spans="1:22" ht="15.6" customHeight="1">
      <c r="B15" s="79"/>
      <c r="C15" s="37"/>
      <c r="D15" s="37"/>
      <c r="E15" s="37"/>
      <c r="F15" s="37"/>
      <c r="G15" s="39" t="s">
        <v>14</v>
      </c>
      <c r="H15" s="81"/>
      <c r="J15" s="36"/>
      <c r="K15" s="36"/>
      <c r="L15" s="36"/>
      <c r="M15" s="36"/>
      <c r="N15" s="36"/>
      <c r="O15" s="36"/>
      <c r="P15" s="36"/>
      <c r="Q15" s="36"/>
      <c r="R15" s="36"/>
      <c r="S15" s="36"/>
      <c r="T15" s="36"/>
      <c r="U15" s="36"/>
      <c r="V15" s="36"/>
    </row>
    <row r="16" spans="1:22" ht="15">
      <c r="B16" s="44"/>
      <c r="C16" s="11">
        <v>1</v>
      </c>
      <c r="D16" s="11">
        <v>2</v>
      </c>
      <c r="E16" s="3">
        <v>3</v>
      </c>
      <c r="F16" s="3">
        <v>4</v>
      </c>
      <c r="G16" s="11">
        <v>5</v>
      </c>
      <c r="H16" s="45">
        <v>6</v>
      </c>
      <c r="J16" s="36"/>
      <c r="K16" s="36"/>
      <c r="L16" s="36"/>
      <c r="M16" s="36"/>
      <c r="N16" s="36"/>
      <c r="O16" s="36"/>
      <c r="P16" s="36"/>
      <c r="Q16" s="36"/>
      <c r="R16" s="36"/>
      <c r="S16" s="36"/>
      <c r="T16" s="36"/>
      <c r="U16" s="36"/>
      <c r="V16" s="36"/>
    </row>
    <row r="17" spans="2:22" ht="15">
      <c r="B17" s="44"/>
      <c r="C17" s="4"/>
      <c r="D17" s="5" t="s">
        <v>15</v>
      </c>
      <c r="E17" s="5"/>
      <c r="F17" s="5" t="s">
        <v>2</v>
      </c>
      <c r="G17" s="12" t="s">
        <v>6</v>
      </c>
      <c r="H17" s="46"/>
      <c r="J17" s="36"/>
      <c r="K17" s="36"/>
      <c r="L17" s="36"/>
      <c r="M17" s="36"/>
      <c r="N17" s="36"/>
      <c r="O17" s="36"/>
      <c r="P17" s="36"/>
      <c r="Q17" s="36"/>
      <c r="R17" s="36"/>
      <c r="S17" s="36"/>
      <c r="T17" s="36"/>
      <c r="U17" s="36"/>
      <c r="V17" s="36"/>
    </row>
    <row r="18" spans="2:22">
      <c r="B18" s="44"/>
      <c r="C18" s="69" t="s">
        <v>37</v>
      </c>
      <c r="D18" s="5" t="s">
        <v>22</v>
      </c>
      <c r="E18" s="5" t="s">
        <v>5</v>
      </c>
      <c r="F18" s="5" t="s">
        <v>11</v>
      </c>
      <c r="G18" s="12" t="s">
        <v>11</v>
      </c>
      <c r="H18" s="47" t="s">
        <v>20</v>
      </c>
      <c r="J18" s="36"/>
      <c r="K18" s="36"/>
      <c r="L18" s="36"/>
      <c r="M18" s="36"/>
      <c r="N18" s="36"/>
      <c r="O18" s="36"/>
      <c r="P18" s="36"/>
      <c r="Q18" s="36"/>
      <c r="R18" s="36"/>
      <c r="S18" s="36"/>
      <c r="T18" s="36"/>
      <c r="U18" s="36"/>
      <c r="V18" s="36"/>
    </row>
    <row r="19" spans="2:22">
      <c r="B19" s="44"/>
      <c r="C19" s="117" t="s">
        <v>7</v>
      </c>
      <c r="D19" s="12" t="s">
        <v>3</v>
      </c>
      <c r="E19" s="5" t="s">
        <v>10</v>
      </c>
      <c r="F19" s="5" t="s">
        <v>38</v>
      </c>
      <c r="G19" s="12" t="s">
        <v>12</v>
      </c>
      <c r="H19" s="48" t="s">
        <v>21</v>
      </c>
    </row>
    <row r="20" spans="2:22">
      <c r="B20" s="44" t="s">
        <v>26</v>
      </c>
      <c r="C20" s="57" t="s">
        <v>13</v>
      </c>
      <c r="D20" s="21"/>
      <c r="E20" s="22"/>
      <c r="F20" s="22"/>
      <c r="G20" s="22"/>
      <c r="H20" s="49"/>
    </row>
    <row r="21" spans="2:22" ht="15">
      <c r="B21" s="44"/>
      <c r="C21" s="16" t="str">
        <f>IF('Form B-Title I Schools only'!C20="","",'Form B-Title I Schools only'!C20)</f>
        <v/>
      </c>
      <c r="D21" s="162" t="str">
        <f>IF('Form B-Title I Schools only'!D20="","",'Form B-Title I Schools only'!D20)</f>
        <v/>
      </c>
      <c r="E21" s="178" t="str">
        <f>IF('Form B-Title I Schools only'!E20="","",'Form B-Title I Schools only'!E20)</f>
        <v/>
      </c>
      <c r="F21" s="7" t="str">
        <f>IF('Form B-Title I Schools only'!F20="","",'Form B-Title I Schools only'!F20)</f>
        <v/>
      </c>
      <c r="G21" s="164" t="str">
        <f>IF(F21="", "", IF(E21&gt;100, E21/F21,""))</f>
        <v/>
      </c>
      <c r="H21" s="82" t="str">
        <f>IF(G21="","", IF(G21&lt;G$42,"YES","NO"))</f>
        <v/>
      </c>
    </row>
    <row r="22" spans="2:22" ht="15">
      <c r="B22" s="44"/>
      <c r="C22" s="16" t="str">
        <f>IF('Form B-Title I Schools only'!C21="","",'Form B-Title I Schools only'!C21)</f>
        <v/>
      </c>
      <c r="D22" s="162" t="str">
        <f>IF('Form B-Title I Schools only'!D21="","",'Form B-Title I Schools only'!D21)</f>
        <v/>
      </c>
      <c r="E22" s="178" t="str">
        <f>IF('Form B-Title I Schools only'!E21="","",'Form B-Title I Schools only'!E21)</f>
        <v/>
      </c>
      <c r="F22" s="7" t="str">
        <f>IF('Form B-Title I Schools only'!F21="","",'Form B-Title I Schools only'!F21)</f>
        <v/>
      </c>
      <c r="G22" s="164" t="str">
        <f>IF(F22="", "", IF(E22&gt;100, E22/F22,""))</f>
        <v/>
      </c>
      <c r="H22" s="82" t="str">
        <f t="shared" ref="H22:H33" si="0">IF(G22="","", IF(G22&lt;G$42,"YES","NO"))</f>
        <v/>
      </c>
    </row>
    <row r="23" spans="2:22" ht="15">
      <c r="B23" s="44"/>
      <c r="C23" s="16" t="str">
        <f>IF('Form B-Title I Schools only'!C22="","",'Form B-Title I Schools only'!C22)</f>
        <v/>
      </c>
      <c r="D23" s="162" t="str">
        <f>IF('Form B-Title I Schools only'!D22="","",'Form B-Title I Schools only'!D22)</f>
        <v/>
      </c>
      <c r="E23" s="178" t="str">
        <f>IF('Form B-Title I Schools only'!E22="","",'Form B-Title I Schools only'!E22)</f>
        <v/>
      </c>
      <c r="F23" s="7" t="str">
        <f>IF('Form B-Title I Schools only'!F22="","",'Form B-Title I Schools only'!F22)</f>
        <v/>
      </c>
      <c r="G23" s="164" t="str">
        <f t="shared" ref="G23:G33" si="1">IF(F23="", "", IF(E23&gt;100, E23/F23,""))</f>
        <v/>
      </c>
      <c r="H23" s="82" t="str">
        <f t="shared" si="0"/>
        <v/>
      </c>
    </row>
    <row r="24" spans="2:22" ht="15">
      <c r="B24" s="44"/>
      <c r="C24" s="16" t="str">
        <f>IF('Form B-Title I Schools only'!C23="","",'Form B-Title I Schools only'!C23)</f>
        <v/>
      </c>
      <c r="D24" s="162" t="str">
        <f>IF('Form B-Title I Schools only'!D23="","",'Form B-Title I Schools only'!D23)</f>
        <v/>
      </c>
      <c r="E24" s="178" t="str">
        <f>IF('Form B-Title I Schools only'!E23="","",'Form B-Title I Schools only'!E23)</f>
        <v/>
      </c>
      <c r="F24" s="7" t="str">
        <f>IF('Form B-Title I Schools only'!F23="","",'Form B-Title I Schools only'!F23)</f>
        <v/>
      </c>
      <c r="G24" s="164" t="str">
        <f t="shared" si="1"/>
        <v/>
      </c>
      <c r="H24" s="82" t="str">
        <f t="shared" si="0"/>
        <v/>
      </c>
    </row>
    <row r="25" spans="2:22" ht="15">
      <c r="B25" s="44"/>
      <c r="C25" s="16" t="str">
        <f>IF('Form B-Title I Schools only'!C24="","",'Form B-Title I Schools only'!C24)</f>
        <v/>
      </c>
      <c r="D25" s="162" t="str">
        <f>IF('Form B-Title I Schools only'!D24="","",'Form B-Title I Schools only'!D24)</f>
        <v/>
      </c>
      <c r="E25" s="178" t="str">
        <f>IF('Form B-Title I Schools only'!E24="","",'Form B-Title I Schools only'!E24)</f>
        <v/>
      </c>
      <c r="F25" s="7" t="str">
        <f>IF('Form B-Title I Schools only'!F24="","",'Form B-Title I Schools only'!F24)</f>
        <v/>
      </c>
      <c r="G25" s="164" t="str">
        <f t="shared" si="1"/>
        <v/>
      </c>
      <c r="H25" s="82" t="str">
        <f t="shared" si="0"/>
        <v/>
      </c>
    </row>
    <row r="26" spans="2:22" ht="15">
      <c r="B26" s="44"/>
      <c r="C26" s="16" t="str">
        <f>IF('Form B-Title I Schools only'!C25="","",'Form B-Title I Schools only'!C25)</f>
        <v/>
      </c>
      <c r="D26" s="162" t="str">
        <f>IF('Form B-Title I Schools only'!D25="","",'Form B-Title I Schools only'!D25)</f>
        <v/>
      </c>
      <c r="E26" s="178" t="str">
        <f>IF('Form B-Title I Schools only'!E25="","",'Form B-Title I Schools only'!E25)</f>
        <v/>
      </c>
      <c r="F26" s="7" t="str">
        <f>IF('Form B-Title I Schools only'!F25="","",'Form B-Title I Schools only'!F25)</f>
        <v/>
      </c>
      <c r="G26" s="164" t="str">
        <f t="shared" si="1"/>
        <v/>
      </c>
      <c r="H26" s="82" t="str">
        <f t="shared" si="0"/>
        <v/>
      </c>
    </row>
    <row r="27" spans="2:22" ht="15">
      <c r="B27" s="44"/>
      <c r="C27" s="16" t="str">
        <f>IF('Form B-Title I Schools only'!C26="","",'Form B-Title I Schools only'!C26)</f>
        <v/>
      </c>
      <c r="D27" s="162" t="str">
        <f>IF('Form B-Title I Schools only'!D26="","",'Form B-Title I Schools only'!D26)</f>
        <v/>
      </c>
      <c r="E27" s="178" t="str">
        <f>IF('Form B-Title I Schools only'!E26="","",'Form B-Title I Schools only'!E26)</f>
        <v/>
      </c>
      <c r="F27" s="7" t="str">
        <f>IF('Form B-Title I Schools only'!F26="","",'Form B-Title I Schools only'!F26)</f>
        <v/>
      </c>
      <c r="G27" s="164" t="str">
        <f t="shared" si="1"/>
        <v/>
      </c>
      <c r="H27" s="82" t="str">
        <f t="shared" si="0"/>
        <v/>
      </c>
    </row>
    <row r="28" spans="2:22" ht="15">
      <c r="B28" s="43"/>
      <c r="C28" s="16" t="str">
        <f>IF('Form B-Title I Schools only'!C27="","",'Form B-Title I Schools only'!C27)</f>
        <v/>
      </c>
      <c r="D28" s="162" t="str">
        <f>IF('Form B-Title I Schools only'!D27="","",'Form B-Title I Schools only'!D27)</f>
        <v/>
      </c>
      <c r="E28" s="178" t="str">
        <f>IF('Form B-Title I Schools only'!E27="","",'Form B-Title I Schools only'!E27)</f>
        <v/>
      </c>
      <c r="F28" s="7" t="str">
        <f>IF('Form B-Title I Schools only'!F27="","",'Form B-Title I Schools only'!F27)</f>
        <v/>
      </c>
      <c r="G28" s="164" t="str">
        <f t="shared" si="1"/>
        <v/>
      </c>
      <c r="H28" s="82" t="str">
        <f t="shared" si="0"/>
        <v/>
      </c>
    </row>
    <row r="29" spans="2:22" ht="15">
      <c r="B29" s="43"/>
      <c r="C29" s="16" t="str">
        <f>IF('Form B-Title I Schools only'!C28="","",'Form B-Title I Schools only'!C28)</f>
        <v/>
      </c>
      <c r="D29" s="162" t="str">
        <f>IF('Form B-Title I Schools only'!D28="","",'Form B-Title I Schools only'!D28)</f>
        <v/>
      </c>
      <c r="E29" s="178" t="str">
        <f>IF('Form B-Title I Schools only'!E28="","",'Form B-Title I Schools only'!E28)</f>
        <v/>
      </c>
      <c r="F29" s="7" t="str">
        <f>IF('Form B-Title I Schools only'!F28="","",'Form B-Title I Schools only'!F28)</f>
        <v/>
      </c>
      <c r="G29" s="164" t="str">
        <f t="shared" si="1"/>
        <v/>
      </c>
      <c r="H29" s="82" t="str">
        <f t="shared" si="0"/>
        <v/>
      </c>
    </row>
    <row r="30" spans="2:22" ht="15">
      <c r="B30" s="43"/>
      <c r="C30" s="16" t="str">
        <f>IF('Form B-Title I Schools only'!C29="","",'Form B-Title I Schools only'!C29)</f>
        <v/>
      </c>
      <c r="D30" s="162" t="str">
        <f>IF('Form B-Title I Schools only'!D29="","",'Form B-Title I Schools only'!D29)</f>
        <v/>
      </c>
      <c r="E30" s="178" t="str">
        <f>IF('Form B-Title I Schools only'!E29="","",'Form B-Title I Schools only'!E29)</f>
        <v/>
      </c>
      <c r="F30" s="7" t="str">
        <f>IF('Form B-Title I Schools only'!F29="","",'Form B-Title I Schools only'!F29)</f>
        <v/>
      </c>
      <c r="G30" s="164" t="str">
        <f t="shared" si="1"/>
        <v/>
      </c>
      <c r="H30" s="82" t="str">
        <f t="shared" si="0"/>
        <v/>
      </c>
    </row>
    <row r="31" spans="2:22" ht="15">
      <c r="B31" s="43"/>
      <c r="C31" s="16" t="str">
        <f>IF('Form B-Title I Schools only'!C30="","",'Form B-Title I Schools only'!C30)</f>
        <v/>
      </c>
      <c r="D31" s="162" t="str">
        <f>IF('Form B-Title I Schools only'!D30="","",'Form B-Title I Schools only'!D30)</f>
        <v/>
      </c>
      <c r="E31" s="178" t="str">
        <f>IF('Form B-Title I Schools only'!E30="","",'Form B-Title I Schools only'!E30)</f>
        <v/>
      </c>
      <c r="F31" s="7" t="str">
        <f>IF('Form B-Title I Schools only'!F30="","",'Form B-Title I Schools only'!F30)</f>
        <v/>
      </c>
      <c r="G31" s="164" t="str">
        <f t="shared" si="1"/>
        <v/>
      </c>
      <c r="H31" s="82" t="str">
        <f t="shared" si="0"/>
        <v/>
      </c>
    </row>
    <row r="32" spans="2:22" ht="15">
      <c r="B32" s="43"/>
      <c r="C32" s="16" t="str">
        <f>IF('Form B-Title I Schools only'!C31="","",'Form B-Title I Schools only'!C31)</f>
        <v/>
      </c>
      <c r="D32" s="162" t="str">
        <f>IF('Form B-Title I Schools only'!D31="","",'Form B-Title I Schools only'!D31)</f>
        <v/>
      </c>
      <c r="E32" s="178" t="str">
        <f>IF('Form B-Title I Schools only'!E31="","",'Form B-Title I Schools only'!E31)</f>
        <v/>
      </c>
      <c r="F32" s="7" t="str">
        <f>IF('Form B-Title I Schools only'!F31="","",'Form B-Title I Schools only'!F31)</f>
        <v/>
      </c>
      <c r="G32" s="164" t="str">
        <f t="shared" si="1"/>
        <v/>
      </c>
      <c r="H32" s="82" t="str">
        <f t="shared" si="0"/>
        <v/>
      </c>
    </row>
    <row r="33" spans="1:8" ht="15">
      <c r="B33" s="43"/>
      <c r="C33" s="16" t="str">
        <f>IF('Form B-Title I Schools only'!C32="","",'Form B-Title I Schools only'!C32)</f>
        <v/>
      </c>
      <c r="D33" s="162" t="str">
        <f>IF('Form B-Title I Schools only'!D32="","",'Form B-Title I Schools only'!D32)</f>
        <v/>
      </c>
      <c r="E33" s="178" t="str">
        <f>IF('Form B-Title I Schools only'!E32="","",'Form B-Title I Schools only'!E32)</f>
        <v/>
      </c>
      <c r="F33" s="7" t="str">
        <f>IF('Form B-Title I Schools only'!F32="","",'Form B-Title I Schools only'!F32)</f>
        <v/>
      </c>
      <c r="G33" s="164" t="str">
        <f t="shared" si="1"/>
        <v/>
      </c>
      <c r="H33" s="82" t="str">
        <f t="shared" si="0"/>
        <v/>
      </c>
    </row>
    <row r="34" spans="1:8">
      <c r="B34" s="43" t="s">
        <v>4</v>
      </c>
      <c r="C34" s="58" t="s">
        <v>45</v>
      </c>
      <c r="D34" s="26"/>
      <c r="E34" s="13"/>
      <c r="F34" s="14"/>
      <c r="G34" s="165"/>
      <c r="H34" s="50"/>
    </row>
    <row r="35" spans="1:8" ht="15">
      <c r="B35" s="43"/>
      <c r="C35" s="144"/>
      <c r="D35" s="17"/>
      <c r="E35" s="9"/>
      <c r="F35" s="8"/>
      <c r="G35" s="164" t="str">
        <f t="shared" ref="G35:G41" si="2">IF(F35="", "", IF(E35&gt;100, E35/F35,""))</f>
        <v/>
      </c>
      <c r="H35" s="51"/>
    </row>
    <row r="36" spans="1:8" ht="15">
      <c r="B36" s="43"/>
      <c r="C36" s="144"/>
      <c r="D36" s="17"/>
      <c r="E36" s="9"/>
      <c r="F36" s="8"/>
      <c r="G36" s="164" t="str">
        <f t="shared" si="2"/>
        <v/>
      </c>
      <c r="H36" s="51"/>
    </row>
    <row r="37" spans="1:8" ht="15">
      <c r="B37" s="43"/>
      <c r="C37" s="144"/>
      <c r="D37" s="17"/>
      <c r="E37" s="9"/>
      <c r="F37" s="8"/>
      <c r="G37" s="164" t="str">
        <f t="shared" si="2"/>
        <v/>
      </c>
      <c r="H37" s="51"/>
    </row>
    <row r="38" spans="1:8" ht="15">
      <c r="B38" s="43"/>
      <c r="C38" s="25"/>
      <c r="D38" s="17"/>
      <c r="E38" s="9"/>
      <c r="F38" s="8"/>
      <c r="G38" s="164" t="str">
        <f t="shared" si="2"/>
        <v/>
      </c>
      <c r="H38" s="51"/>
    </row>
    <row r="39" spans="1:8" ht="15">
      <c r="B39" s="43"/>
      <c r="C39" s="25"/>
      <c r="D39" s="24"/>
      <c r="E39" s="9"/>
      <c r="F39" s="8"/>
      <c r="G39" s="164" t="str">
        <f t="shared" si="2"/>
        <v/>
      </c>
      <c r="H39" s="51"/>
    </row>
    <row r="40" spans="1:8" ht="15">
      <c r="B40" s="43"/>
      <c r="C40" s="28"/>
      <c r="D40" s="29"/>
      <c r="E40" s="9"/>
      <c r="F40" s="8"/>
      <c r="G40" s="164" t="str">
        <f t="shared" si="2"/>
        <v/>
      </c>
      <c r="H40" s="51"/>
    </row>
    <row r="41" spans="1:8" ht="15">
      <c r="B41" s="43" t="s">
        <v>8</v>
      </c>
      <c r="C41" s="28" t="s">
        <v>46</v>
      </c>
      <c r="D41" s="9"/>
      <c r="E41" s="9">
        <f>SUM(E35:E40)</f>
        <v>0</v>
      </c>
      <c r="F41" s="8">
        <f>SUM(F35:F40)</f>
        <v>0</v>
      </c>
      <c r="G41" s="164" t="str">
        <f t="shared" si="2"/>
        <v/>
      </c>
      <c r="H41" s="51"/>
    </row>
    <row r="42" spans="1:8" thickBot="1">
      <c r="B42" s="43"/>
      <c r="C42" s="32" t="s">
        <v>23</v>
      </c>
      <c r="D42" s="33"/>
      <c r="E42" s="33"/>
      <c r="F42" s="34"/>
      <c r="G42" s="163" t="str">
        <f>IFERROR(G41*1.1," ")</f>
        <v xml:space="preserve"> </v>
      </c>
      <c r="H42" s="51"/>
    </row>
    <row r="43" spans="1:8" ht="16.5" thickBot="1">
      <c r="B43" s="52"/>
      <c r="C43" s="167" t="s">
        <v>97</v>
      </c>
      <c r="D43" s="53"/>
      <c r="E43" s="53"/>
      <c r="F43" s="53"/>
      <c r="G43" s="54"/>
      <c r="H43" s="55"/>
    </row>
    <row r="45" spans="1:8">
      <c r="A45" s="18"/>
      <c r="C45" s="71" t="s">
        <v>41</v>
      </c>
      <c r="D45" s="18"/>
      <c r="E45" s="18"/>
      <c r="F45" s="18"/>
      <c r="G45" s="18"/>
      <c r="H45" s="18"/>
    </row>
  </sheetData>
  <sheetProtection insertRows="0" selectLockedCells="1"/>
  <mergeCells count="7">
    <mergeCell ref="A1:H1"/>
    <mergeCell ref="A2:H2"/>
    <mergeCell ref="D14:E14"/>
    <mergeCell ref="D12:H12"/>
    <mergeCell ref="A7:H7"/>
    <mergeCell ref="A6:H6"/>
    <mergeCell ref="A4:H4"/>
  </mergeCells>
  <phoneticPr fontId="2" type="noConversion"/>
  <conditionalFormatting sqref="E21:E33">
    <cfRule type="cellIs" dxfId="0" priority="1" stopIfTrue="1" operator="between">
      <formula>1</formula>
      <formula>100</formula>
    </cfRule>
  </conditionalFormatting>
  <pageMargins left="0.36" right="0.24" top="0.41" bottom="0.39" header="0.26" footer="0.23"/>
  <pageSetup scale="80" orientation="portrait" cellComments="asDisplayed"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43"/>
  <sheetViews>
    <sheetView topLeftCell="A7" workbookViewId="0">
      <selection activeCell="L18" sqref="L18"/>
    </sheetView>
  </sheetViews>
  <sheetFormatPr defaultRowHeight="15"/>
  <sheetData>
    <row r="1" spans="1:8" ht="18">
      <c r="A1" s="203" t="s">
        <v>47</v>
      </c>
      <c r="B1" s="204"/>
      <c r="C1" s="204"/>
      <c r="D1" s="204"/>
      <c r="E1" s="204"/>
      <c r="F1" s="204"/>
      <c r="G1" s="204"/>
      <c r="H1" s="204"/>
    </row>
    <row r="2" spans="1:8" ht="15.75">
      <c r="B2" s="205"/>
      <c r="C2" s="205"/>
      <c r="D2" s="205"/>
      <c r="E2" s="205"/>
      <c r="F2" s="205"/>
      <c r="G2" s="205"/>
    </row>
    <row r="3" spans="1:8" ht="18">
      <c r="A3" s="248" t="s">
        <v>29</v>
      </c>
      <c r="B3" s="248"/>
      <c r="C3" s="248"/>
      <c r="D3" s="248"/>
      <c r="E3" s="248"/>
      <c r="F3" s="248"/>
      <c r="G3" s="248"/>
      <c r="H3" s="248"/>
    </row>
    <row r="4" spans="1:8">
      <c r="A4" s="66" t="s">
        <v>24</v>
      </c>
      <c r="B4" s="18"/>
      <c r="C4" s="18"/>
      <c r="D4" s="18"/>
      <c r="E4" s="18"/>
      <c r="F4" s="18"/>
      <c r="G4" s="18"/>
      <c r="H4" s="18"/>
    </row>
    <row r="5" spans="1:8">
      <c r="A5" s="247" t="s">
        <v>33</v>
      </c>
      <c r="B5" s="247"/>
      <c r="C5" s="247"/>
      <c r="D5" s="247"/>
      <c r="E5" s="247"/>
      <c r="F5" s="247"/>
      <c r="G5" s="247"/>
      <c r="H5" s="247"/>
    </row>
    <row r="6" spans="1:8">
      <c r="A6" s="247" t="s">
        <v>32</v>
      </c>
      <c r="B6" s="247"/>
      <c r="C6" s="247"/>
      <c r="D6" s="247"/>
      <c r="E6" s="247"/>
      <c r="F6" s="247"/>
      <c r="G6" s="247"/>
      <c r="H6" s="247"/>
    </row>
    <row r="7" spans="1:8" ht="15.75">
      <c r="A7" s="68" t="s">
        <v>31</v>
      </c>
      <c r="B7" s="1"/>
      <c r="C7" s="1"/>
      <c r="D7" s="1"/>
      <c r="E7" s="1"/>
      <c r="F7" s="1"/>
    </row>
    <row r="8" spans="1:8" ht="15.75">
      <c r="A8" s="60" t="s">
        <v>36</v>
      </c>
      <c r="C8" s="20"/>
      <c r="D8" s="20"/>
      <c r="E8" s="20"/>
      <c r="F8" s="20"/>
      <c r="G8" s="20"/>
      <c r="H8" s="20"/>
    </row>
    <row r="9" spans="1:8" ht="15.75">
      <c r="A9" s="61"/>
      <c r="C9" s="20"/>
      <c r="D9" s="20"/>
      <c r="E9" s="20"/>
      <c r="F9" s="20"/>
      <c r="G9" s="20"/>
      <c r="H9" s="20"/>
    </row>
    <row r="10" spans="1:8" ht="16.5" thickBot="1">
      <c r="A10" s="61"/>
      <c r="C10" s="20"/>
      <c r="D10" s="20"/>
      <c r="E10" s="20"/>
      <c r="F10" s="20"/>
      <c r="G10" s="20"/>
      <c r="H10" s="20"/>
    </row>
    <row r="11" spans="1:8">
      <c r="B11" s="41" t="s">
        <v>0</v>
      </c>
      <c r="C11" s="75" t="s">
        <v>43</v>
      </c>
      <c r="D11" s="207"/>
      <c r="E11" s="208"/>
      <c r="F11" s="208"/>
      <c r="G11" s="208"/>
      <c r="H11" s="209"/>
    </row>
    <row r="12" spans="1:8" ht="16.5" thickBot="1">
      <c r="B12" s="43"/>
      <c r="C12" s="40"/>
      <c r="D12" s="38"/>
      <c r="E12" s="1"/>
      <c r="F12" s="2"/>
      <c r="H12" s="76"/>
    </row>
    <row r="13" spans="1:8" ht="15.75">
      <c r="B13" s="78"/>
      <c r="C13" s="77" t="s">
        <v>42</v>
      </c>
      <c r="D13" s="245"/>
      <c r="E13" s="246"/>
      <c r="F13" s="42"/>
      <c r="G13" s="77" t="s">
        <v>39</v>
      </c>
      <c r="H13" s="80"/>
    </row>
    <row r="14" spans="1:8" ht="15.75">
      <c r="B14" s="79"/>
      <c r="C14" s="37"/>
      <c r="D14" s="37"/>
      <c r="E14" s="37"/>
      <c r="F14" s="37"/>
      <c r="G14" s="39" t="s">
        <v>14</v>
      </c>
      <c r="H14" s="81"/>
    </row>
    <row r="15" spans="1:8">
      <c r="B15" s="44"/>
      <c r="C15" s="11">
        <v>1</v>
      </c>
      <c r="D15" s="11">
        <v>2</v>
      </c>
      <c r="E15" s="3">
        <v>3</v>
      </c>
      <c r="F15" s="3">
        <v>4</v>
      </c>
      <c r="G15" s="11">
        <v>5</v>
      </c>
      <c r="H15" s="45">
        <v>6</v>
      </c>
    </row>
    <row r="16" spans="1:8">
      <c r="B16" s="44"/>
      <c r="C16" s="4"/>
      <c r="D16" s="5" t="s">
        <v>15</v>
      </c>
      <c r="E16" s="5"/>
      <c r="F16" s="5" t="s">
        <v>2</v>
      </c>
      <c r="G16" s="12" t="s">
        <v>6</v>
      </c>
      <c r="H16" s="46"/>
    </row>
    <row r="17" spans="2:8">
      <c r="B17" s="44"/>
      <c r="C17" s="4"/>
      <c r="D17" s="5" t="s">
        <v>9</v>
      </c>
      <c r="E17" s="5" t="s">
        <v>5</v>
      </c>
      <c r="F17" s="5" t="s">
        <v>11</v>
      </c>
      <c r="G17" s="12" t="s">
        <v>11</v>
      </c>
      <c r="H17" s="47" t="s">
        <v>20</v>
      </c>
    </row>
    <row r="18" spans="2:8" ht="15.75">
      <c r="B18" s="44"/>
      <c r="C18" s="12" t="s">
        <v>7</v>
      </c>
      <c r="D18" s="5" t="s">
        <v>3</v>
      </c>
      <c r="E18" s="5" t="s">
        <v>10</v>
      </c>
      <c r="F18" s="5" t="s">
        <v>38</v>
      </c>
      <c r="G18" s="12" t="s">
        <v>12</v>
      </c>
      <c r="H18" s="48" t="s">
        <v>21</v>
      </c>
    </row>
    <row r="19" spans="2:8" ht="15.75">
      <c r="B19" s="44" t="s">
        <v>1</v>
      </c>
      <c r="C19" s="57" t="s">
        <v>13</v>
      </c>
      <c r="D19" s="21"/>
      <c r="E19" s="22"/>
      <c r="F19" s="22"/>
      <c r="G19" s="22"/>
      <c r="H19" s="49"/>
    </row>
    <row r="20" spans="2:8">
      <c r="B20" s="44"/>
      <c r="C20" s="27" t="s">
        <v>34</v>
      </c>
      <c r="D20" s="17" t="s">
        <v>28</v>
      </c>
      <c r="E20" s="6">
        <v>238</v>
      </c>
      <c r="F20" s="7">
        <v>12</v>
      </c>
      <c r="G20" s="70">
        <f t="shared" ref="G20:G39" si="0">(E20/F20)/100</f>
        <v>0.19833333333333333</v>
      </c>
      <c r="H20" s="67" t="str">
        <f>IF(AND(G20&lt;G$41,G20&gt;G$40),"YES","NO")</f>
        <v>YES</v>
      </c>
    </row>
    <row r="21" spans="2:8">
      <c r="B21" s="44"/>
      <c r="C21" s="27" t="s">
        <v>35</v>
      </c>
      <c r="D21" s="17" t="s">
        <v>27</v>
      </c>
      <c r="E21" s="6">
        <v>225</v>
      </c>
      <c r="F21" s="7">
        <v>12</v>
      </c>
      <c r="G21" s="70">
        <f t="shared" si="0"/>
        <v>0.1875</v>
      </c>
      <c r="H21" s="67" t="str">
        <f>IF(AND(G21&lt;G$41,G21&gt;G$40),"YES","NO")</f>
        <v>YES</v>
      </c>
    </row>
    <row r="22" spans="2:8">
      <c r="B22" s="44"/>
      <c r="C22" s="16"/>
      <c r="D22" s="17"/>
      <c r="E22" s="6"/>
      <c r="F22" s="7"/>
      <c r="G22" s="70" t="e">
        <f t="shared" si="0"/>
        <v>#DIV/0!</v>
      </c>
      <c r="H22" s="67" t="e">
        <f t="shared" ref="H22:H38" si="1">IF(AND(G22&lt;G$41,G22&gt;G$40),"YES","NO")</f>
        <v>#DIV/0!</v>
      </c>
    </row>
    <row r="23" spans="2:8">
      <c r="B23" s="44"/>
      <c r="C23" s="16"/>
      <c r="D23" s="17"/>
      <c r="E23" s="6"/>
      <c r="F23" s="7"/>
      <c r="G23" s="70" t="e">
        <f t="shared" si="0"/>
        <v>#DIV/0!</v>
      </c>
      <c r="H23" s="67" t="e">
        <f t="shared" si="1"/>
        <v>#DIV/0!</v>
      </c>
    </row>
    <row r="24" spans="2:8">
      <c r="B24" s="44"/>
      <c r="C24" s="16"/>
      <c r="D24" s="17"/>
      <c r="E24" s="6"/>
      <c r="F24" s="7"/>
      <c r="G24" s="70" t="e">
        <f t="shared" si="0"/>
        <v>#DIV/0!</v>
      </c>
      <c r="H24" s="67" t="e">
        <f t="shared" si="1"/>
        <v>#DIV/0!</v>
      </c>
    </row>
    <row r="25" spans="2:8">
      <c r="B25" s="44"/>
      <c r="C25" s="59"/>
      <c r="D25" s="17"/>
      <c r="E25" s="6"/>
      <c r="F25" s="7"/>
      <c r="G25" s="70" t="e">
        <f t="shared" si="0"/>
        <v>#DIV/0!</v>
      </c>
      <c r="H25" s="67" t="e">
        <f t="shared" si="1"/>
        <v>#DIV/0!</v>
      </c>
    </row>
    <row r="26" spans="2:8">
      <c r="B26" s="44"/>
      <c r="C26" s="15"/>
      <c r="D26" s="17"/>
      <c r="E26" s="6"/>
      <c r="F26" s="7"/>
      <c r="G26" s="70" t="e">
        <f t="shared" si="0"/>
        <v>#DIV/0!</v>
      </c>
      <c r="H26" s="67" t="e">
        <f t="shared" si="1"/>
        <v>#DIV/0!</v>
      </c>
    </row>
    <row r="27" spans="2:8">
      <c r="B27" s="43"/>
      <c r="C27" s="25"/>
      <c r="D27" s="24"/>
      <c r="E27" s="9"/>
      <c r="F27" s="8"/>
      <c r="G27" s="70" t="e">
        <f t="shared" si="0"/>
        <v>#DIV/0!</v>
      </c>
      <c r="H27" s="67" t="e">
        <f t="shared" si="1"/>
        <v>#DIV/0!</v>
      </c>
    </row>
    <row r="28" spans="2:8" ht="15.75">
      <c r="B28" s="43"/>
      <c r="C28" s="23"/>
      <c r="D28" s="24"/>
      <c r="E28" s="9"/>
      <c r="F28" s="8"/>
      <c r="G28" s="70" t="e">
        <f t="shared" si="0"/>
        <v>#DIV/0!</v>
      </c>
      <c r="H28" s="67" t="e">
        <f t="shared" si="1"/>
        <v>#DIV/0!</v>
      </c>
    </row>
    <row r="29" spans="2:8">
      <c r="B29" s="43"/>
      <c r="C29" s="25"/>
      <c r="D29" s="24"/>
      <c r="E29" s="9"/>
      <c r="F29" s="8"/>
      <c r="G29" s="70" t="e">
        <f t="shared" si="0"/>
        <v>#DIV/0!</v>
      </c>
      <c r="H29" s="67" t="e">
        <f t="shared" si="1"/>
        <v>#DIV/0!</v>
      </c>
    </row>
    <row r="30" spans="2:8">
      <c r="B30" s="43"/>
      <c r="C30" s="25"/>
      <c r="D30" s="24"/>
      <c r="E30" s="9"/>
      <c r="F30" s="8"/>
      <c r="G30" s="70" t="e">
        <f t="shared" si="0"/>
        <v>#DIV/0!</v>
      </c>
      <c r="H30" s="67" t="e">
        <f t="shared" si="1"/>
        <v>#DIV/0!</v>
      </c>
    </row>
    <row r="31" spans="2:8">
      <c r="B31" s="43"/>
      <c r="C31" s="25"/>
      <c r="D31" s="24"/>
      <c r="E31" s="9"/>
      <c r="F31" s="8"/>
      <c r="G31" s="70" t="e">
        <f t="shared" si="0"/>
        <v>#DIV/0!</v>
      </c>
      <c r="H31" s="67" t="e">
        <f t="shared" si="1"/>
        <v>#DIV/0!</v>
      </c>
    </row>
    <row r="32" spans="2:8">
      <c r="B32" s="43"/>
      <c r="C32" s="25"/>
      <c r="D32" s="24"/>
      <c r="E32" s="9"/>
      <c r="F32" s="8"/>
      <c r="G32" s="70" t="e">
        <f t="shared" si="0"/>
        <v>#DIV/0!</v>
      </c>
      <c r="H32" s="67" t="e">
        <f t="shared" si="1"/>
        <v>#DIV/0!</v>
      </c>
    </row>
    <row r="33" spans="2:8">
      <c r="B33" s="43"/>
      <c r="C33" s="27"/>
      <c r="D33" s="10"/>
      <c r="E33" s="9"/>
      <c r="F33" s="8"/>
      <c r="G33" s="70" t="e">
        <f t="shared" si="0"/>
        <v>#DIV/0!</v>
      </c>
      <c r="H33" s="67" t="e">
        <f t="shared" si="1"/>
        <v>#DIV/0!</v>
      </c>
    </row>
    <row r="34" spans="2:8">
      <c r="B34" s="43"/>
      <c r="C34" s="28"/>
      <c r="D34" s="10"/>
      <c r="E34" s="9"/>
      <c r="F34" s="8"/>
      <c r="G34" s="70" t="e">
        <f t="shared" si="0"/>
        <v>#DIV/0!</v>
      </c>
      <c r="H34" s="67" t="e">
        <f t="shared" si="1"/>
        <v>#DIV/0!</v>
      </c>
    </row>
    <row r="35" spans="2:8">
      <c r="B35" s="43"/>
      <c r="C35" s="28"/>
      <c r="D35" s="10"/>
      <c r="E35" s="9"/>
      <c r="F35" s="8"/>
      <c r="G35" s="70" t="e">
        <f t="shared" si="0"/>
        <v>#DIV/0!</v>
      </c>
      <c r="H35" s="67" t="e">
        <f t="shared" si="1"/>
        <v>#DIV/0!</v>
      </c>
    </row>
    <row r="36" spans="2:8">
      <c r="B36" s="43"/>
      <c r="C36" s="28"/>
      <c r="D36" s="10"/>
      <c r="E36" s="9"/>
      <c r="F36" s="8"/>
      <c r="G36" s="70" t="e">
        <f t="shared" si="0"/>
        <v>#DIV/0!</v>
      </c>
      <c r="H36" s="67" t="e">
        <f t="shared" si="1"/>
        <v>#DIV/0!</v>
      </c>
    </row>
    <row r="37" spans="2:8">
      <c r="B37" s="43"/>
      <c r="C37" s="28"/>
      <c r="D37" s="29"/>
      <c r="E37" s="9"/>
      <c r="F37" s="8"/>
      <c r="G37" s="70" t="e">
        <f t="shared" si="0"/>
        <v>#DIV/0!</v>
      </c>
      <c r="H37" s="67" t="e">
        <f t="shared" si="1"/>
        <v>#DIV/0!</v>
      </c>
    </row>
    <row r="38" spans="2:8">
      <c r="B38" s="43"/>
      <c r="C38" s="28"/>
      <c r="D38" s="29"/>
      <c r="E38" s="9"/>
      <c r="F38" s="8"/>
      <c r="G38" s="70" t="e">
        <f t="shared" si="0"/>
        <v>#DIV/0!</v>
      </c>
      <c r="H38" s="67" t="e">
        <f t="shared" si="1"/>
        <v>#DIV/0!</v>
      </c>
    </row>
    <row r="39" spans="2:8">
      <c r="B39" s="43" t="s">
        <v>4</v>
      </c>
      <c r="C39" s="28" t="s">
        <v>18</v>
      </c>
      <c r="D39" s="9"/>
      <c r="E39" s="9">
        <f>SUM(E20:E38)</f>
        <v>463</v>
      </c>
      <c r="F39" s="9">
        <f>SUM(F20:F38)</f>
        <v>24</v>
      </c>
      <c r="G39" s="70">
        <f t="shared" si="0"/>
        <v>0.19291666666666668</v>
      </c>
      <c r="H39" s="51"/>
    </row>
    <row r="40" spans="2:8">
      <c r="B40" s="43" t="s">
        <v>8</v>
      </c>
      <c r="C40" s="25" t="s">
        <v>16</v>
      </c>
      <c r="D40" s="30"/>
      <c r="E40" s="30"/>
      <c r="F40" s="9"/>
      <c r="G40" s="70">
        <f>G39*90%</f>
        <v>0.17362500000000003</v>
      </c>
      <c r="H40" s="51"/>
    </row>
    <row r="41" spans="2:8" ht="15.75" thickBot="1">
      <c r="B41" s="52"/>
      <c r="C41" s="62" t="s">
        <v>17</v>
      </c>
      <c r="D41" s="63"/>
      <c r="E41" s="63"/>
      <c r="F41" s="64"/>
      <c r="G41" s="72">
        <f>G39*110%</f>
        <v>0.21220833333333336</v>
      </c>
      <c r="H41" s="65"/>
    </row>
    <row r="42" spans="2:8" ht="15.75">
      <c r="C42" s="73" t="s">
        <v>40</v>
      </c>
      <c r="D42" s="1"/>
      <c r="E42" s="1"/>
      <c r="F42" s="2"/>
    </row>
    <row r="43" spans="2:8" ht="15.75">
      <c r="C43" s="74" t="s">
        <v>41</v>
      </c>
      <c r="D43" s="1"/>
      <c r="E43" s="1"/>
      <c r="F43" s="2"/>
    </row>
  </sheetData>
  <mergeCells count="7">
    <mergeCell ref="D13:E13"/>
    <mergeCell ref="A1:H1"/>
    <mergeCell ref="B2:G2"/>
    <mergeCell ref="A3:H3"/>
    <mergeCell ref="A5:H5"/>
    <mergeCell ref="A6:H6"/>
    <mergeCell ref="D11:H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9"/>
  <sheetViews>
    <sheetView topLeftCell="B7" zoomScaleNormal="100" workbookViewId="0">
      <selection activeCell="C38" sqref="C38"/>
    </sheetView>
  </sheetViews>
  <sheetFormatPr defaultRowHeight="15"/>
  <cols>
    <col min="1" max="1" width="3.21875" customWidth="1"/>
    <col min="2" max="2" width="4.33203125" customWidth="1"/>
    <col min="3" max="3" width="47.44140625" customWidth="1"/>
    <col min="6" max="6" width="12.33203125" customWidth="1"/>
    <col min="7" max="7" width="10" bestFit="1" customWidth="1"/>
    <col min="8" max="8" width="12.6640625" customWidth="1"/>
  </cols>
  <sheetData>
    <row r="1" spans="1:8" ht="18">
      <c r="A1" s="203" t="s">
        <v>48</v>
      </c>
      <c r="B1" s="204"/>
      <c r="C1" s="204"/>
      <c r="D1" s="204"/>
      <c r="E1" s="204"/>
      <c r="F1" s="204"/>
      <c r="G1" s="204"/>
      <c r="H1" s="204"/>
    </row>
    <row r="2" spans="1:8" ht="15.75">
      <c r="B2" s="205"/>
      <c r="C2" s="205"/>
      <c r="D2" s="205"/>
      <c r="E2" s="205"/>
      <c r="F2" s="205"/>
      <c r="G2" s="205"/>
    </row>
    <row r="3" spans="1:8" ht="17.25" customHeight="1">
      <c r="A3" s="206" t="s">
        <v>29</v>
      </c>
      <c r="B3" s="206"/>
      <c r="C3" s="206"/>
      <c r="D3" s="206"/>
      <c r="E3" s="206"/>
      <c r="F3" s="206"/>
      <c r="G3" s="206"/>
      <c r="H3" s="206"/>
    </row>
    <row r="4" spans="1:8" ht="18" customHeight="1">
      <c r="A4" s="206"/>
      <c r="B4" s="206"/>
      <c r="C4" s="206"/>
      <c r="D4" s="206"/>
      <c r="E4" s="206"/>
      <c r="F4" s="206"/>
      <c r="G4" s="206"/>
      <c r="H4" s="206"/>
    </row>
    <row r="5" spans="1:8" ht="78.75" customHeight="1">
      <c r="A5" s="253" t="s">
        <v>80</v>
      </c>
      <c r="B5" s="254"/>
      <c r="C5" s="254"/>
      <c r="D5" s="254"/>
      <c r="E5" s="254"/>
      <c r="F5" s="254"/>
      <c r="G5" s="254"/>
      <c r="H5" s="254"/>
    </row>
    <row r="6" spans="1:8" ht="16.5" thickBot="1">
      <c r="A6" s="61"/>
      <c r="C6" s="20"/>
      <c r="D6" s="20"/>
      <c r="E6" s="20"/>
      <c r="F6" s="20"/>
      <c r="G6" s="20"/>
      <c r="H6" s="20"/>
    </row>
    <row r="7" spans="1:8">
      <c r="B7" s="41" t="s">
        <v>0</v>
      </c>
      <c r="C7" s="75" t="s">
        <v>43</v>
      </c>
      <c r="D7" s="207"/>
      <c r="E7" s="208"/>
      <c r="F7" s="208"/>
      <c r="G7" s="208"/>
      <c r="H7" s="209"/>
    </row>
    <row r="8" spans="1:8" ht="16.5" thickBot="1">
      <c r="B8" s="43"/>
      <c r="C8" s="40"/>
      <c r="D8" s="38"/>
      <c r="E8" s="1"/>
      <c r="F8" s="2"/>
      <c r="H8" s="76"/>
    </row>
    <row r="9" spans="1:8" ht="15.75">
      <c r="B9" s="78"/>
      <c r="C9" s="77" t="s">
        <v>42</v>
      </c>
      <c r="D9" s="245"/>
      <c r="E9" s="246"/>
      <c r="F9" s="42"/>
      <c r="G9" s="77" t="s">
        <v>39</v>
      </c>
      <c r="H9" s="80"/>
    </row>
    <row r="10" spans="1:8" ht="15.75">
      <c r="B10" s="79"/>
      <c r="C10" s="37"/>
      <c r="D10" s="37"/>
      <c r="E10" s="37"/>
      <c r="F10" s="37"/>
      <c r="G10" s="39" t="s">
        <v>14</v>
      </c>
      <c r="H10" s="81"/>
    </row>
    <row r="11" spans="1:8">
      <c r="B11" s="44"/>
      <c r="C11" s="11">
        <v>1</v>
      </c>
      <c r="D11" s="11">
        <v>2</v>
      </c>
      <c r="E11" s="3">
        <v>3</v>
      </c>
      <c r="F11" s="3">
        <v>4</v>
      </c>
      <c r="G11" s="11">
        <v>5</v>
      </c>
      <c r="H11" s="45">
        <v>6</v>
      </c>
    </row>
    <row r="12" spans="1:8">
      <c r="B12" s="44"/>
      <c r="C12" s="4"/>
      <c r="D12" s="5" t="s">
        <v>15</v>
      </c>
      <c r="E12" s="5"/>
      <c r="F12" s="5" t="s">
        <v>49</v>
      </c>
      <c r="G12" s="12"/>
      <c r="H12" s="46"/>
    </row>
    <row r="13" spans="1:8">
      <c r="B13" s="44"/>
      <c r="C13" s="4"/>
      <c r="D13" s="5" t="s">
        <v>9</v>
      </c>
      <c r="E13" s="5" t="s">
        <v>5</v>
      </c>
      <c r="F13" s="5" t="s">
        <v>50</v>
      </c>
      <c r="G13" s="12" t="s">
        <v>53</v>
      </c>
      <c r="H13" s="47" t="s">
        <v>20</v>
      </c>
    </row>
    <row r="14" spans="1:8">
      <c r="B14" s="44"/>
      <c r="C14" s="12" t="s">
        <v>7</v>
      </c>
      <c r="D14" s="5" t="s">
        <v>3</v>
      </c>
      <c r="E14" s="5" t="s">
        <v>10</v>
      </c>
      <c r="F14" s="5" t="s">
        <v>51</v>
      </c>
      <c r="G14" s="12" t="s">
        <v>52</v>
      </c>
      <c r="H14" s="48" t="s">
        <v>21</v>
      </c>
    </row>
    <row r="15" spans="1:8" ht="15.75">
      <c r="B15" s="44" t="s">
        <v>1</v>
      </c>
      <c r="C15" s="57" t="s">
        <v>13</v>
      </c>
      <c r="D15" s="21"/>
      <c r="E15" s="22"/>
      <c r="F15" s="22"/>
      <c r="G15" s="22"/>
      <c r="H15" s="49"/>
    </row>
    <row r="16" spans="1:8">
      <c r="B16" s="44"/>
      <c r="C16" s="176" t="str">
        <f>IF('Form B-Title I Schools only'!C20="","",'Form B-Title I Schools only'!C20)</f>
        <v/>
      </c>
      <c r="D16" s="170" t="str">
        <f>IF('Form B-Title I Schools only'!D20="","",'Form B-Title I Schools only'!D20)</f>
        <v/>
      </c>
      <c r="E16" s="170" t="str">
        <f>IF('Form B-Title I Schools only'!E20="","",'Form B-Title I Schools only'!E20)</f>
        <v/>
      </c>
      <c r="F16" s="84"/>
      <c r="G16" s="89" t="str">
        <f>IF(F16&gt;0, F16/E16,"")</f>
        <v/>
      </c>
      <c r="H16" s="67" t="str">
        <f>IF(G16="","",IF(AND(G$36&lt;=G16,G16&lt;=G$37,G16&gt;0),"YES","NO"))</f>
        <v/>
      </c>
    </row>
    <row r="17" spans="2:8">
      <c r="B17" s="44"/>
      <c r="C17" s="176" t="str">
        <f>IF('Form B-Title I Schools only'!C21="","",'Form B-Title I Schools only'!C21)</f>
        <v/>
      </c>
      <c r="D17" s="170" t="str">
        <f>IF('Form B-Title I Schools only'!D21="","",'Form B-Title I Schools only'!D21)</f>
        <v/>
      </c>
      <c r="E17" s="170" t="str">
        <f>IF('Form B-Title I Schools only'!E21="","",'Form B-Title I Schools only'!E21)</f>
        <v/>
      </c>
      <c r="F17" s="85"/>
      <c r="G17" s="89" t="str">
        <f>IF(F17&gt;0, F17/E17,"")</f>
        <v/>
      </c>
      <c r="H17" s="67" t="str">
        <f t="shared" ref="H17:H34" si="0">IF(G17="","",IF(AND(G$36&lt;=G17,G17&lt;=G$37,G17&gt;0),"YES","NO"))</f>
        <v/>
      </c>
    </row>
    <row r="18" spans="2:8">
      <c r="B18" s="44"/>
      <c r="C18" s="177" t="str">
        <f>IF('Form B-Title I Schools only'!C22="","",'Form B-Title I Schools only'!C22)</f>
        <v/>
      </c>
      <c r="D18" s="170" t="str">
        <f>IF('Form B-Title I Schools only'!D22="","",'Form B-Title I Schools only'!D22)</f>
        <v/>
      </c>
      <c r="E18" s="170" t="str">
        <f>IF('Form B-Title I Schools only'!E22="","",'Form B-Title I Schools only'!E22)</f>
        <v/>
      </c>
      <c r="F18" s="85"/>
      <c r="G18" s="89" t="str">
        <f>IF(F18&gt;0, F18/E18,"")</f>
        <v/>
      </c>
      <c r="H18" s="67" t="str">
        <f t="shared" si="0"/>
        <v/>
      </c>
    </row>
    <row r="19" spans="2:8">
      <c r="B19" s="44"/>
      <c r="C19" s="177" t="str">
        <f>IF('Form B-Title I Schools only'!C23="","",'Form B-Title I Schools only'!C23)</f>
        <v/>
      </c>
      <c r="D19" s="170" t="str">
        <f>IF('Form B-Title I Schools only'!D23="","",'Form B-Title I Schools only'!D23)</f>
        <v/>
      </c>
      <c r="E19" s="170" t="str">
        <f>IF('Form B-Title I Schools only'!E23="","",'Form B-Title I Schools only'!E23)</f>
        <v/>
      </c>
      <c r="F19" s="85"/>
      <c r="G19" s="89" t="str">
        <f t="shared" ref="G19:G35" si="1">IF(F19&gt;0, F19/E19,"")</f>
        <v/>
      </c>
      <c r="H19" s="67" t="str">
        <f t="shared" si="0"/>
        <v/>
      </c>
    </row>
    <row r="20" spans="2:8">
      <c r="B20" s="44"/>
      <c r="C20" s="177" t="str">
        <f>IF('Form B-Title I Schools only'!C24="","",'Form B-Title I Schools only'!C24)</f>
        <v/>
      </c>
      <c r="D20" s="170" t="str">
        <f>IF('Form B-Title I Schools only'!D24="","",'Form B-Title I Schools only'!D24)</f>
        <v/>
      </c>
      <c r="E20" s="170" t="str">
        <f>IF('Form B-Title I Schools only'!E24="","",'Form B-Title I Schools only'!E24)</f>
        <v/>
      </c>
      <c r="F20" s="85"/>
      <c r="G20" s="89" t="str">
        <f t="shared" si="1"/>
        <v/>
      </c>
      <c r="H20" s="67" t="str">
        <f t="shared" si="0"/>
        <v/>
      </c>
    </row>
    <row r="21" spans="2:8">
      <c r="B21" s="44"/>
      <c r="C21" s="177" t="str">
        <f>IF('Form B-Title I Schools only'!C25="","",'Form B-Title I Schools only'!C25)</f>
        <v/>
      </c>
      <c r="D21" s="170" t="str">
        <f>IF('Form B-Title I Schools only'!D25="","",'Form B-Title I Schools only'!D25)</f>
        <v/>
      </c>
      <c r="E21" s="170" t="str">
        <f>IF('Form B-Title I Schools only'!E25="","",'Form B-Title I Schools only'!E25)</f>
        <v/>
      </c>
      <c r="F21" s="85"/>
      <c r="G21" s="89" t="str">
        <f t="shared" si="1"/>
        <v/>
      </c>
      <c r="H21" s="67" t="str">
        <f t="shared" si="0"/>
        <v/>
      </c>
    </row>
    <row r="22" spans="2:8">
      <c r="B22" s="44"/>
      <c r="C22" s="177" t="str">
        <f>IF('Form B-Title I Schools only'!C26="","",'Form B-Title I Schools only'!C26)</f>
        <v/>
      </c>
      <c r="D22" s="170" t="str">
        <f>IF('Form B-Title I Schools only'!D26="","",'Form B-Title I Schools only'!D26)</f>
        <v/>
      </c>
      <c r="E22" s="170" t="str">
        <f>IF('Form B-Title I Schools only'!E26="","",'Form B-Title I Schools only'!E26)</f>
        <v/>
      </c>
      <c r="F22" s="85"/>
      <c r="G22" s="89" t="str">
        <f t="shared" si="1"/>
        <v/>
      </c>
      <c r="H22" s="67" t="str">
        <f t="shared" si="0"/>
        <v/>
      </c>
    </row>
    <row r="23" spans="2:8">
      <c r="B23" s="43"/>
      <c r="C23" s="177" t="str">
        <f>IF('Form B-Title I Schools only'!C27="","",'Form B-Title I Schools only'!C27)</f>
        <v/>
      </c>
      <c r="D23" s="170" t="str">
        <f>IF('Form B-Title I Schools only'!D27="","",'Form B-Title I Schools only'!D27)</f>
        <v/>
      </c>
      <c r="E23" s="170" t="str">
        <f>IF('Form B-Title I Schools only'!E27="","",'Form B-Title I Schools only'!E27)</f>
        <v/>
      </c>
      <c r="F23" s="86"/>
      <c r="G23" s="89" t="str">
        <f t="shared" si="1"/>
        <v/>
      </c>
      <c r="H23" s="67" t="str">
        <f t="shared" si="0"/>
        <v/>
      </c>
    </row>
    <row r="24" spans="2:8">
      <c r="B24" s="43"/>
      <c r="C24" s="177" t="str">
        <f>IF('Form B-Title I Schools only'!C28="","",'Form B-Title I Schools only'!C28)</f>
        <v/>
      </c>
      <c r="D24" s="170" t="str">
        <f>IF('Form B-Title I Schools only'!D28="","",'Form B-Title I Schools only'!D28)</f>
        <v/>
      </c>
      <c r="E24" s="170" t="str">
        <f>IF('Form B-Title I Schools only'!E28="","",'Form B-Title I Schools only'!E28)</f>
        <v/>
      </c>
      <c r="F24" s="86"/>
      <c r="G24" s="89" t="str">
        <f t="shared" si="1"/>
        <v/>
      </c>
      <c r="H24" s="67" t="str">
        <f t="shared" si="0"/>
        <v/>
      </c>
    </row>
    <row r="25" spans="2:8">
      <c r="B25" s="43"/>
      <c r="C25" s="177" t="str">
        <f>IF('Form B-Title I Schools only'!C29="","",'Form B-Title I Schools only'!C29)</f>
        <v/>
      </c>
      <c r="D25" s="170" t="str">
        <f>IF('Form B-Title I Schools only'!D29="","",'Form B-Title I Schools only'!D29)</f>
        <v/>
      </c>
      <c r="E25" s="170" t="str">
        <f>IF('Form B-Title I Schools only'!E29="","",'Form B-Title I Schools only'!E29)</f>
        <v/>
      </c>
      <c r="F25" s="86"/>
      <c r="G25" s="89" t="str">
        <f t="shared" si="1"/>
        <v/>
      </c>
      <c r="H25" s="67" t="str">
        <f t="shared" si="0"/>
        <v/>
      </c>
    </row>
    <row r="26" spans="2:8">
      <c r="B26" s="43"/>
      <c r="C26" s="177" t="str">
        <f>IF('Form B-Title I Schools only'!C30="","",'Form B-Title I Schools only'!C30)</f>
        <v/>
      </c>
      <c r="D26" s="170" t="str">
        <f>IF('Form B-Title I Schools only'!D30="","",'Form B-Title I Schools only'!D30)</f>
        <v/>
      </c>
      <c r="E26" s="170" t="str">
        <f>IF('Form B-Title I Schools only'!E30="","",'Form B-Title I Schools only'!E30)</f>
        <v/>
      </c>
      <c r="F26" s="86"/>
      <c r="G26" s="89" t="str">
        <f t="shared" si="1"/>
        <v/>
      </c>
      <c r="H26" s="67" t="str">
        <f t="shared" si="0"/>
        <v/>
      </c>
    </row>
    <row r="27" spans="2:8">
      <c r="B27" s="43"/>
      <c r="C27" s="177" t="str">
        <f>IF('Form B-Title I Schools only'!C31="","",'Form B-Title I Schools only'!C31)</f>
        <v/>
      </c>
      <c r="D27" s="170" t="str">
        <f>IF('Form B-Title I Schools only'!D31="","",'Form B-Title I Schools only'!D31)</f>
        <v/>
      </c>
      <c r="E27" s="170" t="str">
        <f>IF('Form B-Title I Schools only'!E31="","",'Form B-Title I Schools only'!E31)</f>
        <v/>
      </c>
      <c r="F27" s="86"/>
      <c r="G27" s="89" t="str">
        <f t="shared" si="1"/>
        <v/>
      </c>
      <c r="H27" s="67" t="str">
        <f t="shared" si="0"/>
        <v/>
      </c>
    </row>
    <row r="28" spans="2:8">
      <c r="B28" s="43"/>
      <c r="C28" s="177" t="str">
        <f>IF('Form B-Title I Schools only'!C32="","",'Form B-Title I Schools only'!C32)</f>
        <v/>
      </c>
      <c r="D28" s="170" t="str">
        <f>IF('Form B-Title I Schools only'!D32="","",'Form B-Title I Schools only'!D32)</f>
        <v/>
      </c>
      <c r="E28" s="170" t="str">
        <f>IF('Form B-Title I Schools only'!E32="","",'Form B-Title I Schools only'!E32)</f>
        <v/>
      </c>
      <c r="F28" s="86"/>
      <c r="G28" s="89" t="str">
        <f t="shared" si="1"/>
        <v/>
      </c>
      <c r="H28" s="67" t="str">
        <f t="shared" si="0"/>
        <v/>
      </c>
    </row>
    <row r="29" spans="2:8">
      <c r="B29" s="43"/>
      <c r="C29" s="177" t="str">
        <f>IF('Form B-Title I Schools only'!C33="","",'Form B-Title I Schools only'!C33)</f>
        <v/>
      </c>
      <c r="D29" s="170" t="str">
        <f>IF('Form B-Title I Schools only'!D33="","",'Form B-Title I Schools only'!D33)</f>
        <v/>
      </c>
      <c r="E29" s="170" t="str">
        <f>IF('Form B-Title I Schools only'!E33="","",'Form B-Title I Schools only'!E33)</f>
        <v/>
      </c>
      <c r="F29" s="86"/>
      <c r="G29" s="89" t="str">
        <f t="shared" si="1"/>
        <v/>
      </c>
      <c r="H29" s="67" t="str">
        <f t="shared" si="0"/>
        <v/>
      </c>
    </row>
    <row r="30" spans="2:8">
      <c r="B30" s="43"/>
      <c r="C30" s="177" t="str">
        <f>IF('Form B-Title I Schools only'!C34="","",'Form B-Title I Schools only'!C34)</f>
        <v/>
      </c>
      <c r="D30" s="170" t="str">
        <f>IF('Form B-Title I Schools only'!D34="","",'Form B-Title I Schools only'!D34)</f>
        <v/>
      </c>
      <c r="E30" s="170" t="str">
        <f>IF('Form B-Title I Schools only'!E34="","",'Form B-Title I Schools only'!E34)</f>
        <v/>
      </c>
      <c r="F30" s="86"/>
      <c r="G30" s="89" t="str">
        <f t="shared" si="1"/>
        <v/>
      </c>
      <c r="H30" s="67" t="str">
        <f t="shared" si="0"/>
        <v/>
      </c>
    </row>
    <row r="31" spans="2:8">
      <c r="B31" s="43"/>
      <c r="C31" s="177" t="str">
        <f>IF('Form B-Title I Schools only'!C35="","",'Form B-Title I Schools only'!C35)</f>
        <v/>
      </c>
      <c r="D31" s="170" t="str">
        <f>IF('Form B-Title I Schools only'!D35="","",'Form B-Title I Schools only'!D35)</f>
        <v/>
      </c>
      <c r="E31" s="170" t="str">
        <f>IF('Form B-Title I Schools only'!E35="","",'Form B-Title I Schools only'!E35)</f>
        <v/>
      </c>
      <c r="F31" s="86"/>
      <c r="G31" s="89" t="str">
        <f t="shared" si="1"/>
        <v/>
      </c>
      <c r="H31" s="67" t="str">
        <f t="shared" si="0"/>
        <v/>
      </c>
    </row>
    <row r="32" spans="2:8">
      <c r="B32" s="43"/>
      <c r="C32" s="177" t="str">
        <f>IF('Form B-Title I Schools only'!C36="","",'Form B-Title I Schools only'!C36)</f>
        <v/>
      </c>
      <c r="D32" s="170" t="str">
        <f>IF('Form B-Title I Schools only'!D36="","",'Form B-Title I Schools only'!D36)</f>
        <v/>
      </c>
      <c r="E32" s="170" t="str">
        <f>IF('Form B-Title I Schools only'!E36="","",'Form B-Title I Schools only'!E36)</f>
        <v/>
      </c>
      <c r="F32" s="86"/>
      <c r="G32" s="89" t="str">
        <f t="shared" si="1"/>
        <v/>
      </c>
      <c r="H32" s="67" t="str">
        <f t="shared" si="0"/>
        <v/>
      </c>
    </row>
    <row r="33" spans="2:8">
      <c r="B33" s="43"/>
      <c r="C33" s="177" t="str">
        <f>IF('Form B-Title I Schools only'!C37="","",'Form B-Title I Schools only'!C37)</f>
        <v/>
      </c>
      <c r="D33" s="170" t="str">
        <f>IF('Form B-Title I Schools only'!D37="","",'Form B-Title I Schools only'!D37)</f>
        <v/>
      </c>
      <c r="E33" s="170" t="str">
        <f>IF('Form B-Title I Schools only'!E37="","",'Form B-Title I Schools only'!E37)</f>
        <v/>
      </c>
      <c r="F33" s="86"/>
      <c r="G33" s="89" t="str">
        <f t="shared" si="1"/>
        <v/>
      </c>
      <c r="H33" s="67" t="str">
        <f t="shared" si="0"/>
        <v/>
      </c>
    </row>
    <row r="34" spans="2:8">
      <c r="B34" s="43"/>
      <c r="C34" s="177" t="str">
        <f>IF('Form B-Title I Schools only'!C38="","",'Form B-Title I Schools only'!C38)</f>
        <v/>
      </c>
      <c r="D34" s="170" t="str">
        <f>IF('Form B-Title I Schools only'!D38="","",'Form B-Title I Schools only'!D38)</f>
        <v/>
      </c>
      <c r="E34" s="170" t="str">
        <f>IF('Form B-Title I Schools only'!E38="","",'Form B-Title I Schools only'!E38)</f>
        <v/>
      </c>
      <c r="F34" s="86"/>
      <c r="G34" s="89" t="str">
        <f t="shared" si="1"/>
        <v/>
      </c>
      <c r="H34" s="67" t="str">
        <f t="shared" si="0"/>
        <v/>
      </c>
    </row>
    <row r="35" spans="2:8" ht="31.5" customHeight="1">
      <c r="B35" s="43" t="s">
        <v>4</v>
      </c>
      <c r="C35" s="251" t="s">
        <v>96</v>
      </c>
      <c r="D35" s="252"/>
      <c r="E35" s="9">
        <f>SUM(E16:E34)</f>
        <v>0</v>
      </c>
      <c r="F35" s="87">
        <f>SUM(F16:F34)</f>
        <v>0</v>
      </c>
      <c r="G35" s="89" t="str">
        <f t="shared" si="1"/>
        <v/>
      </c>
      <c r="H35" s="51"/>
    </row>
    <row r="36" spans="2:8">
      <c r="B36" s="43" t="s">
        <v>8</v>
      </c>
      <c r="C36" s="25" t="s">
        <v>94</v>
      </c>
      <c r="D36" s="146"/>
      <c r="E36" s="30"/>
      <c r="F36" s="9"/>
      <c r="G36" s="88" t="str">
        <f>IFERROR(G35*0.9, " ")</f>
        <v xml:space="preserve"> </v>
      </c>
      <c r="H36" s="51"/>
    </row>
    <row r="37" spans="2:8" ht="15.75" thickBot="1">
      <c r="B37" s="52"/>
      <c r="C37" s="62" t="s">
        <v>95</v>
      </c>
      <c r="D37" s="62"/>
      <c r="E37" s="63"/>
      <c r="F37" s="64"/>
      <c r="G37" s="83" t="str">
        <f>IFERROR(G35*1.1," ")</f>
        <v xml:space="preserve"> </v>
      </c>
      <c r="H37" s="65"/>
    </row>
    <row r="38" spans="2:8" ht="15.75">
      <c r="C38" s="73" t="s">
        <v>97</v>
      </c>
      <c r="D38" s="147"/>
      <c r="E38" s="1"/>
      <c r="F38" s="2"/>
    </row>
    <row r="39" spans="2:8" ht="30" customHeight="1">
      <c r="C39" s="74" t="s">
        <v>41</v>
      </c>
      <c r="D39" s="147"/>
      <c r="E39" s="1"/>
      <c r="F39" s="2"/>
    </row>
  </sheetData>
  <sheetProtection selectLockedCells="1"/>
  <mergeCells count="7">
    <mergeCell ref="D9:E9"/>
    <mergeCell ref="A3:H4"/>
    <mergeCell ref="C35:D35"/>
    <mergeCell ref="A5:H5"/>
    <mergeCell ref="A1:H1"/>
    <mergeCell ref="B2:G2"/>
    <mergeCell ref="D7:H7"/>
  </mergeCells>
  <pageMargins left="0.23" right="0.32" top="0.75" bottom="0.75" header="0.3" footer="0.3"/>
  <pageSetup scale="72"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7" workbookViewId="0">
      <selection activeCell="F38" sqref="F38"/>
    </sheetView>
  </sheetViews>
  <sheetFormatPr defaultRowHeight="15"/>
  <cols>
    <col min="1" max="1" width="2.5546875" customWidth="1"/>
    <col min="2" max="2" width="4.21875" customWidth="1"/>
    <col min="3" max="3" width="35.33203125" customWidth="1"/>
    <col min="5" max="5" width="8.88671875" style="1"/>
    <col min="6" max="6" width="13.33203125" customWidth="1"/>
    <col min="8" max="8" width="11.6640625" customWidth="1"/>
  </cols>
  <sheetData>
    <row r="1" spans="1:8" ht="18">
      <c r="A1" s="203" t="s">
        <v>56</v>
      </c>
      <c r="B1" s="204"/>
      <c r="C1" s="204"/>
      <c r="D1" s="204"/>
      <c r="E1" s="204"/>
      <c r="F1" s="204"/>
      <c r="G1" s="204"/>
      <c r="H1" s="204"/>
    </row>
    <row r="2" spans="1:8" ht="15.75">
      <c r="B2" s="205"/>
      <c r="C2" s="205"/>
      <c r="D2" s="205"/>
      <c r="E2" s="205"/>
      <c r="F2" s="205"/>
      <c r="G2" s="205"/>
    </row>
    <row r="3" spans="1:8" ht="15" customHeight="1">
      <c r="A3" s="206" t="s">
        <v>91</v>
      </c>
      <c r="B3" s="206"/>
      <c r="C3" s="206"/>
      <c r="D3" s="206"/>
      <c r="E3" s="206"/>
      <c r="F3" s="206"/>
      <c r="G3" s="206"/>
      <c r="H3" s="206"/>
    </row>
    <row r="4" spans="1:8" ht="18.75" customHeight="1">
      <c r="A4" s="206"/>
      <c r="B4" s="206"/>
      <c r="C4" s="206"/>
      <c r="D4" s="206"/>
      <c r="E4" s="206"/>
      <c r="F4" s="206"/>
      <c r="G4" s="206"/>
      <c r="H4" s="206"/>
    </row>
    <row r="5" spans="1:8" ht="76.5" customHeight="1">
      <c r="A5" s="253" t="s">
        <v>93</v>
      </c>
      <c r="B5" s="254"/>
      <c r="C5" s="254"/>
      <c r="D5" s="254"/>
      <c r="E5" s="254"/>
      <c r="F5" s="254"/>
      <c r="G5" s="254"/>
      <c r="H5" s="254"/>
    </row>
    <row r="6" spans="1:8" ht="16.5" thickBot="1">
      <c r="A6" s="61"/>
      <c r="C6" s="20"/>
      <c r="D6" s="20"/>
      <c r="E6" s="169"/>
      <c r="F6" s="20"/>
      <c r="G6" s="20"/>
      <c r="H6" s="20"/>
    </row>
    <row r="7" spans="1:8">
      <c r="B7" s="41" t="s">
        <v>0</v>
      </c>
      <c r="C7" s="75" t="s">
        <v>43</v>
      </c>
      <c r="D7" s="207"/>
      <c r="E7" s="208"/>
      <c r="F7" s="208"/>
      <c r="G7" s="208"/>
      <c r="H7" s="209"/>
    </row>
    <row r="8" spans="1:8" ht="16.5" thickBot="1">
      <c r="B8" s="43"/>
      <c r="C8" s="40"/>
      <c r="D8" s="38"/>
      <c r="F8" s="2"/>
      <c r="H8" s="76"/>
    </row>
    <row r="9" spans="1:8" ht="15.75">
      <c r="B9" s="78"/>
      <c r="C9" s="77" t="s">
        <v>42</v>
      </c>
      <c r="D9" s="245"/>
      <c r="E9" s="246"/>
      <c r="F9" s="42"/>
      <c r="G9" s="77" t="s">
        <v>39</v>
      </c>
      <c r="H9" s="80"/>
    </row>
    <row r="10" spans="1:8" ht="15.75">
      <c r="B10" s="79"/>
      <c r="C10" s="37"/>
      <c r="D10" s="37"/>
      <c r="E10" s="37"/>
      <c r="F10" s="37"/>
      <c r="G10" s="39" t="s">
        <v>14</v>
      </c>
      <c r="H10" s="81"/>
    </row>
    <row r="11" spans="1:8">
      <c r="B11" s="44"/>
      <c r="C11" s="11">
        <v>1</v>
      </c>
      <c r="D11" s="11">
        <v>2</v>
      </c>
      <c r="E11" s="3">
        <v>3</v>
      </c>
      <c r="F11" s="3">
        <v>4</v>
      </c>
      <c r="G11" s="11">
        <v>5</v>
      </c>
      <c r="H11" s="45">
        <v>6</v>
      </c>
    </row>
    <row r="12" spans="1:8">
      <c r="B12" s="44"/>
      <c r="C12" s="4"/>
      <c r="D12" s="5" t="s">
        <v>15</v>
      </c>
      <c r="E12" s="5"/>
      <c r="F12" s="5" t="s">
        <v>49</v>
      </c>
      <c r="G12" s="12"/>
      <c r="H12" s="46"/>
    </row>
    <row r="13" spans="1:8">
      <c r="B13" s="44"/>
      <c r="C13" s="4"/>
      <c r="D13" s="5" t="s">
        <v>9</v>
      </c>
      <c r="E13" s="5" t="s">
        <v>5</v>
      </c>
      <c r="F13" s="5" t="s">
        <v>50</v>
      </c>
      <c r="G13" s="12" t="s">
        <v>53</v>
      </c>
      <c r="H13" s="47" t="s">
        <v>20</v>
      </c>
    </row>
    <row r="14" spans="1:8">
      <c r="B14" s="44"/>
      <c r="C14" s="12" t="s">
        <v>7</v>
      </c>
      <c r="D14" s="5" t="s">
        <v>3</v>
      </c>
      <c r="E14" s="5" t="s">
        <v>10</v>
      </c>
      <c r="F14" s="5" t="s">
        <v>51</v>
      </c>
      <c r="G14" s="12" t="s">
        <v>52</v>
      </c>
      <c r="H14" s="48" t="s">
        <v>21</v>
      </c>
    </row>
    <row r="15" spans="1:8" ht="15.75">
      <c r="B15" s="44" t="s">
        <v>1</v>
      </c>
      <c r="C15" s="57" t="s">
        <v>13</v>
      </c>
      <c r="D15" s="21"/>
      <c r="E15" s="13"/>
      <c r="F15" s="22"/>
      <c r="G15" s="22"/>
      <c r="H15" s="49"/>
    </row>
    <row r="16" spans="1:8">
      <c r="B16" s="44"/>
      <c r="C16" s="171" t="str">
        <f>IF('Form B-Title I Schools only'!C20="","",'Form B-Title I Schools only'!C20)</f>
        <v/>
      </c>
      <c r="D16" s="172" t="str">
        <f>IF('Form B-Title I Schools only'!D20="","",'Form B-Title I Schools only'!D20)</f>
        <v/>
      </c>
      <c r="E16" s="172" t="str">
        <f>IF('Form B-Title I Schools only'!E20="","",'Form B-Title I Schools only'!E20)</f>
        <v/>
      </c>
      <c r="F16" s="84" t="str">
        <f>IF('Form D-Title I Schools only'!F16="","",'Form D-Title I Schools only'!F16)</f>
        <v/>
      </c>
      <c r="G16" s="200" t="str">
        <f>IF(F16="","",F16/E16)</f>
        <v/>
      </c>
      <c r="H16" s="90" t="str">
        <f>IF(G16="","",IF(G16&gt;G$36,"YES","NO"))</f>
        <v/>
      </c>
    </row>
    <row r="17" spans="2:8">
      <c r="B17" s="44"/>
      <c r="C17" s="171" t="str">
        <f>IF('Form B-Title I Schools only'!C21="","",'Form B-Title I Schools only'!C21)</f>
        <v/>
      </c>
      <c r="D17" s="172" t="str">
        <f>IF('Form B-Title I Schools only'!D21="","",'Form B-Title I Schools only'!D21)</f>
        <v/>
      </c>
      <c r="E17" s="172" t="str">
        <f>IF('Form B-Title I Schools only'!E21="","",'Form B-Title I Schools only'!E21)</f>
        <v/>
      </c>
      <c r="F17" s="84" t="str">
        <f>IF('Form D-Title I Schools only'!F17="","",'Form D-Title I Schools only'!F17)</f>
        <v/>
      </c>
      <c r="G17" s="200" t="str">
        <f t="shared" ref="G17:G27" si="0">IF(F17="","",F17/E17)</f>
        <v/>
      </c>
      <c r="H17" s="90" t="str">
        <f>IF(G17="","",IF(G17&gt;G$36,"YES","NO"))</f>
        <v/>
      </c>
    </row>
    <row r="18" spans="2:8">
      <c r="B18" s="44"/>
      <c r="C18" s="173" t="str">
        <f>IF('Form B-Title I Schools only'!C22="","",'Form B-Title I Schools only'!C22)</f>
        <v/>
      </c>
      <c r="D18" s="174" t="str">
        <f>IF('Form B-Title I Schools only'!D22="","",'Form B-Title I Schools only'!D22)</f>
        <v/>
      </c>
      <c r="E18" s="174" t="str">
        <f>IF('Form B-Title I Schools only'!E22="","",'Form B-Title I Schools only'!E22)</f>
        <v/>
      </c>
      <c r="F18" s="84" t="str">
        <f>IF('Form D-Title I Schools only'!F18="","",'Form D-Title I Schools only'!F18)</f>
        <v/>
      </c>
      <c r="G18" s="200" t="str">
        <f t="shared" si="0"/>
        <v/>
      </c>
      <c r="H18" s="90" t="str">
        <f t="shared" ref="H18:H27" si="1">IF(G18="","",IF(G18&gt;G$36,"YES","NO"))</f>
        <v/>
      </c>
    </row>
    <row r="19" spans="2:8">
      <c r="B19" s="44"/>
      <c r="C19" s="173" t="str">
        <f>IF('Form B-Title I Schools only'!C23="","",'Form B-Title I Schools only'!C23)</f>
        <v/>
      </c>
      <c r="D19" s="174" t="str">
        <f>IF('Form B-Title I Schools only'!D23="","",'Form B-Title I Schools only'!D23)</f>
        <v/>
      </c>
      <c r="E19" s="174" t="str">
        <f>IF('Form B-Title I Schools only'!E23="","",'Form B-Title I Schools only'!E23)</f>
        <v/>
      </c>
      <c r="F19" s="84" t="str">
        <f>IF('Form D-Title I Schools only'!F19="","",'Form D-Title I Schools only'!F19)</f>
        <v/>
      </c>
      <c r="G19" s="200" t="str">
        <f t="shared" si="0"/>
        <v/>
      </c>
      <c r="H19" s="90" t="str">
        <f t="shared" si="1"/>
        <v/>
      </c>
    </row>
    <row r="20" spans="2:8">
      <c r="B20" s="44"/>
      <c r="C20" s="173" t="str">
        <f>IF('Form B-Title I Schools only'!C24="","",'Form B-Title I Schools only'!C24)</f>
        <v/>
      </c>
      <c r="D20" s="174" t="str">
        <f>IF('Form B-Title I Schools only'!D24="","",'Form B-Title I Schools only'!D24)</f>
        <v/>
      </c>
      <c r="E20" s="174" t="str">
        <f>IF('Form B-Title I Schools only'!E24="","",'Form B-Title I Schools only'!E24)</f>
        <v/>
      </c>
      <c r="F20" s="84" t="str">
        <f>IF('Form D-Title I Schools only'!F20="","",'Form D-Title I Schools only'!F20)</f>
        <v/>
      </c>
      <c r="G20" s="200" t="str">
        <f t="shared" si="0"/>
        <v/>
      </c>
      <c r="H20" s="90" t="str">
        <f t="shared" si="1"/>
        <v/>
      </c>
    </row>
    <row r="21" spans="2:8">
      <c r="B21" s="44"/>
      <c r="C21" s="173" t="str">
        <f>IF('Form B-Title I Schools only'!C25="","",'Form B-Title I Schools only'!C25)</f>
        <v/>
      </c>
      <c r="D21" s="174" t="str">
        <f>IF('Form B-Title I Schools only'!D25="","",'Form B-Title I Schools only'!D25)</f>
        <v/>
      </c>
      <c r="E21" s="174" t="str">
        <f>IF('Form B-Title I Schools only'!E25="","",'Form B-Title I Schools only'!E25)</f>
        <v/>
      </c>
      <c r="F21" s="84" t="str">
        <f>IF('Form D-Title I Schools only'!F21="","",'Form D-Title I Schools only'!F21)</f>
        <v/>
      </c>
      <c r="G21" s="200" t="str">
        <f t="shared" si="0"/>
        <v/>
      </c>
      <c r="H21" s="90" t="str">
        <f t="shared" si="1"/>
        <v/>
      </c>
    </row>
    <row r="22" spans="2:8">
      <c r="B22" s="44"/>
      <c r="C22" s="173" t="str">
        <f>IF('Form B-Title I Schools only'!C26="","",'Form B-Title I Schools only'!C26)</f>
        <v/>
      </c>
      <c r="D22" s="174" t="str">
        <f>IF('Form B-Title I Schools only'!D26="","",'Form B-Title I Schools only'!D26)</f>
        <v/>
      </c>
      <c r="E22" s="174" t="str">
        <f>IF('Form B-Title I Schools only'!E26="","",'Form B-Title I Schools only'!E26)</f>
        <v/>
      </c>
      <c r="F22" s="84" t="str">
        <f>IF('Form D-Title I Schools only'!F22="","",'Form D-Title I Schools only'!F22)</f>
        <v/>
      </c>
      <c r="G22" s="200" t="str">
        <f t="shared" si="0"/>
        <v/>
      </c>
      <c r="H22" s="90" t="str">
        <f t="shared" si="1"/>
        <v/>
      </c>
    </row>
    <row r="23" spans="2:8">
      <c r="B23" s="43"/>
      <c r="C23" s="173" t="str">
        <f>IF('Form B-Title I Schools only'!C27="","",'Form B-Title I Schools only'!C27)</f>
        <v/>
      </c>
      <c r="D23" s="174" t="str">
        <f>IF('Form B-Title I Schools only'!D27="","",'Form B-Title I Schools only'!D27)</f>
        <v/>
      </c>
      <c r="E23" s="174" t="str">
        <f>IF('Form B-Title I Schools only'!E27="","",'Form B-Title I Schools only'!E27)</f>
        <v/>
      </c>
      <c r="F23" s="84" t="str">
        <f>IF('Form D-Title I Schools only'!F23="","",'Form D-Title I Schools only'!F23)</f>
        <v/>
      </c>
      <c r="G23" s="200" t="str">
        <f t="shared" si="0"/>
        <v/>
      </c>
      <c r="H23" s="90" t="str">
        <f t="shared" si="1"/>
        <v/>
      </c>
    </row>
    <row r="24" spans="2:8">
      <c r="B24" s="43"/>
      <c r="C24" s="173" t="str">
        <f>IF('Form B-Title I Schools only'!C28="","",'Form B-Title I Schools only'!C28)</f>
        <v/>
      </c>
      <c r="D24" s="174" t="str">
        <f>IF('Form B-Title I Schools only'!D28="","",'Form B-Title I Schools only'!D28)</f>
        <v/>
      </c>
      <c r="E24" s="174" t="str">
        <f>IF('Form B-Title I Schools only'!E28="","",'Form B-Title I Schools only'!E28)</f>
        <v/>
      </c>
      <c r="F24" s="84" t="str">
        <f>IF('Form D-Title I Schools only'!F24="","",'Form D-Title I Schools only'!F24)</f>
        <v/>
      </c>
      <c r="G24" s="200" t="str">
        <f t="shared" si="0"/>
        <v/>
      </c>
      <c r="H24" s="90" t="str">
        <f t="shared" si="1"/>
        <v/>
      </c>
    </row>
    <row r="25" spans="2:8">
      <c r="B25" s="43"/>
      <c r="C25" s="173" t="str">
        <f>IF('Form B-Title I Schools only'!C29="","",'Form B-Title I Schools only'!C29)</f>
        <v/>
      </c>
      <c r="D25" s="174" t="str">
        <f>IF('Form B-Title I Schools only'!D29="","",'Form B-Title I Schools only'!D29)</f>
        <v/>
      </c>
      <c r="E25" s="174" t="str">
        <f>IF('Form B-Title I Schools only'!E29="","",'Form B-Title I Schools only'!E29)</f>
        <v/>
      </c>
      <c r="F25" s="84" t="str">
        <f>IF('Form D-Title I Schools only'!F25="","",'Form D-Title I Schools only'!F25)</f>
        <v/>
      </c>
      <c r="G25" s="200" t="str">
        <f t="shared" si="0"/>
        <v/>
      </c>
      <c r="H25" s="90" t="str">
        <f t="shared" si="1"/>
        <v/>
      </c>
    </row>
    <row r="26" spans="2:8">
      <c r="B26" s="43"/>
      <c r="C26" s="173" t="str">
        <f>IF('Form B-Title I Schools only'!C30="","",'Form B-Title I Schools only'!C30)</f>
        <v/>
      </c>
      <c r="D26" s="174" t="str">
        <f>IF('Form B-Title I Schools only'!D30="","",'Form B-Title I Schools only'!D30)</f>
        <v/>
      </c>
      <c r="E26" s="174" t="str">
        <f>IF('Form B-Title I Schools only'!E30="","",'Form B-Title I Schools only'!E30)</f>
        <v/>
      </c>
      <c r="F26" s="84" t="str">
        <f>IF('Form D-Title I Schools only'!F26="","",'Form D-Title I Schools only'!F26)</f>
        <v/>
      </c>
      <c r="G26" s="200" t="str">
        <f t="shared" si="0"/>
        <v/>
      </c>
      <c r="H26" s="90" t="str">
        <f t="shared" si="1"/>
        <v/>
      </c>
    </row>
    <row r="27" spans="2:8">
      <c r="B27" s="43"/>
      <c r="C27" s="173" t="str">
        <f>IF('Form B-Title I Schools only'!C31="","",'Form B-Title I Schools only'!C31)</f>
        <v/>
      </c>
      <c r="D27" s="174" t="str">
        <f>IF('Form B-Title I Schools only'!D31="","",'Form B-Title I Schools only'!D31)</f>
        <v/>
      </c>
      <c r="E27" s="174" t="str">
        <f>IF('Form B-Title I Schools only'!E31="","",'Form B-Title I Schools only'!E31)</f>
        <v/>
      </c>
      <c r="F27" s="84" t="str">
        <f>IF('Form D-Title I Schools only'!F27="","",'Form D-Title I Schools only'!F27)</f>
        <v/>
      </c>
      <c r="G27" s="200" t="str">
        <f t="shared" si="0"/>
        <v/>
      </c>
      <c r="H27" s="90" t="str">
        <f t="shared" si="1"/>
        <v/>
      </c>
    </row>
    <row r="28" spans="2:8" ht="15.75">
      <c r="B28" s="43" t="s">
        <v>4</v>
      </c>
      <c r="C28" s="58" t="s">
        <v>45</v>
      </c>
      <c r="D28" s="26"/>
      <c r="E28" s="13"/>
      <c r="F28" s="14"/>
      <c r="G28" s="201"/>
      <c r="H28" s="202"/>
    </row>
    <row r="29" spans="2:8">
      <c r="B29" s="43"/>
      <c r="C29" s="175" t="str">
        <f>IF('Form C-Title to non-Title'!C35="","",'Form C-Title to non-Title'!C35)</f>
        <v/>
      </c>
      <c r="D29" s="175" t="str">
        <f>IF('Form C-Title to non-Title'!D35="","",'Form C-Title to non-Title'!D35)</f>
        <v/>
      </c>
      <c r="E29" s="179" t="str">
        <f>IF('Form C-Title to non-Title'!E35="","",'Form C-Title to non-Title'!E35)</f>
        <v/>
      </c>
      <c r="F29" s="86"/>
      <c r="G29" s="200" t="str">
        <f t="shared" ref="G29:G34" si="2">IF(F29="","",F29/E29)</f>
        <v/>
      </c>
      <c r="H29" s="90"/>
    </row>
    <row r="30" spans="2:8">
      <c r="B30" s="43"/>
      <c r="C30" s="175" t="str">
        <f>IF('Form C-Title to non-Title'!C36="","",'Form C-Title to non-Title'!C36)</f>
        <v/>
      </c>
      <c r="D30" s="175" t="str">
        <f>IF('Form C-Title to non-Title'!D36="","",'Form C-Title to non-Title'!D36)</f>
        <v/>
      </c>
      <c r="E30" s="179" t="str">
        <f>IF('Form C-Title to non-Title'!E36="","",'Form C-Title to non-Title'!E36)</f>
        <v/>
      </c>
      <c r="F30" s="86"/>
      <c r="G30" s="200" t="str">
        <f t="shared" si="2"/>
        <v/>
      </c>
      <c r="H30" s="90"/>
    </row>
    <row r="31" spans="2:8">
      <c r="B31" s="43"/>
      <c r="C31" s="175" t="str">
        <f>IF('Form C-Title to non-Title'!C37="","",'Form C-Title to non-Title'!C37)</f>
        <v/>
      </c>
      <c r="D31" s="175" t="str">
        <f>IF('Form C-Title to non-Title'!D37="","",'Form C-Title to non-Title'!D37)</f>
        <v/>
      </c>
      <c r="E31" s="179" t="str">
        <f>IF('Form C-Title to non-Title'!E37="","",'Form C-Title to non-Title'!E37)</f>
        <v/>
      </c>
      <c r="F31" s="86"/>
      <c r="G31" s="200" t="str">
        <f t="shared" si="2"/>
        <v/>
      </c>
      <c r="H31" s="90"/>
    </row>
    <row r="32" spans="2:8">
      <c r="B32" s="43"/>
      <c r="C32" s="175" t="str">
        <f>IF('Form C-Title to non-Title'!C38="","",'Form C-Title to non-Title'!C38)</f>
        <v/>
      </c>
      <c r="D32" s="175" t="str">
        <f>IF('Form C-Title to non-Title'!D38="","",'Form C-Title to non-Title'!D38)</f>
        <v/>
      </c>
      <c r="E32" s="179" t="str">
        <f>IF('Form C-Title to non-Title'!E38="","",'Form C-Title to non-Title'!E38)</f>
        <v/>
      </c>
      <c r="F32" s="86"/>
      <c r="G32" s="200" t="str">
        <f t="shared" si="2"/>
        <v/>
      </c>
      <c r="H32" s="90" t="str">
        <f>IF(G32="","",IF(G32&lt;G$36,"YES","NO"))</f>
        <v/>
      </c>
    </row>
    <row r="33" spans="2:8">
      <c r="B33" s="43"/>
      <c r="C33" s="175" t="str">
        <f>IF('Form C-Title to non-Title'!C39="","",'Form C-Title to non-Title'!C39)</f>
        <v/>
      </c>
      <c r="D33" s="175" t="str">
        <f>IF('Form C-Title to non-Title'!D39="","",'Form C-Title to non-Title'!D39)</f>
        <v/>
      </c>
      <c r="E33" s="179" t="str">
        <f>IF('Form C-Title to non-Title'!E39="","",'Form C-Title to non-Title'!E39)</f>
        <v/>
      </c>
      <c r="F33" s="86"/>
      <c r="G33" s="200" t="str">
        <f t="shared" si="2"/>
        <v/>
      </c>
      <c r="H33" s="90" t="str">
        <f>IF(G33="","",IF(G33&lt;G$36,"YES","NO"))</f>
        <v/>
      </c>
    </row>
    <row r="34" spans="2:8">
      <c r="B34" s="43"/>
      <c r="C34" s="175" t="str">
        <f>IF('Form C-Title to non-Title'!C40="","",'Form C-Title to non-Title'!C40)</f>
        <v/>
      </c>
      <c r="D34" s="175" t="str">
        <f>IF('Form C-Title to non-Title'!D40="","",'Form C-Title to non-Title'!D40)</f>
        <v/>
      </c>
      <c r="E34" s="179" t="str">
        <f>IF('Form C-Title to non-Title'!E40="","",'Form C-Title to non-Title'!E40)</f>
        <v/>
      </c>
      <c r="F34" s="86"/>
      <c r="G34" s="200" t="str">
        <f t="shared" si="2"/>
        <v/>
      </c>
      <c r="H34" s="90" t="str">
        <f>IF(G34="","",IF(G34&lt;G$36,"YES","NO"))</f>
        <v/>
      </c>
    </row>
    <row r="35" spans="2:8" ht="15" customHeight="1">
      <c r="B35" s="43" t="s">
        <v>4</v>
      </c>
      <c r="C35" s="251" t="s">
        <v>54</v>
      </c>
      <c r="D35" s="255"/>
      <c r="E35" s="9">
        <f>SUM(E29:E34)</f>
        <v>0</v>
      </c>
      <c r="F35" s="86">
        <f>SUM(F29:F34)</f>
        <v>0</v>
      </c>
      <c r="G35" s="88" t="str">
        <f>IFERROR(F35/E35,"")</f>
        <v/>
      </c>
      <c r="H35" s="51"/>
    </row>
    <row r="36" spans="2:8" ht="15.75" thickBot="1">
      <c r="B36" s="91" t="s">
        <v>8</v>
      </c>
      <c r="C36" s="25" t="s">
        <v>94</v>
      </c>
      <c r="D36" s="92"/>
      <c r="E36" s="180"/>
      <c r="F36" s="93"/>
      <c r="G36" s="94" t="str">
        <f>IFERROR(G35*0.9,"")</f>
        <v/>
      </c>
      <c r="H36" s="95"/>
    </row>
    <row r="37" spans="2:8" ht="15.75" thickTop="1">
      <c r="B37" s="96"/>
      <c r="C37" s="97"/>
      <c r="D37" s="97"/>
      <c r="E37" s="181"/>
      <c r="F37" s="97"/>
      <c r="G37" s="98"/>
      <c r="H37" s="99"/>
    </row>
    <row r="38" spans="2:8" ht="15.75">
      <c r="C38" s="74" t="s">
        <v>41</v>
      </c>
      <c r="D38" s="1"/>
      <c r="F38" s="2"/>
    </row>
  </sheetData>
  <mergeCells count="7">
    <mergeCell ref="C35:D35"/>
    <mergeCell ref="A1:H1"/>
    <mergeCell ref="B2:G2"/>
    <mergeCell ref="A3:H4"/>
    <mergeCell ref="A5:H5"/>
    <mergeCell ref="D7:H7"/>
    <mergeCell ref="D9:E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812F45279552458458D0611D127A50" ma:contentTypeVersion="7" ma:contentTypeDescription="Create a new document." ma:contentTypeScope="" ma:versionID="6bdae2dbe247fbd1a9219b90e32b8d03">
  <xsd:schema xmlns:xsd="http://www.w3.org/2001/XMLSchema" xmlns:xs="http://www.w3.org/2001/XMLSchema" xmlns:p="http://schemas.microsoft.com/office/2006/metadata/properties" xmlns:ns1="http://schemas.microsoft.com/sharepoint/v3" xmlns:ns2="033ab11c-6041-4f50-b845-c0c38e41b3e3" xmlns:ns3="54031767-dd6d-417c-ab73-583408f47564" targetNamespace="http://schemas.microsoft.com/office/2006/metadata/properties" ma:root="true" ma:fieldsID="e18252215fa447399964ade5cc238a15" ns1:_="" ns2:_="" ns3:_="">
    <xsd:import namespace="http://schemas.microsoft.com/sharepoint/v3"/>
    <xsd:import namespace="033ab11c-6041-4f50-b845-c0c38e41b3e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3ab11c-6041-4f50-b845-c0c38e41b3e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mediation_x0020_Date xmlns="033ab11c-6041-4f50-b845-c0c38e41b3e3">2019-09-17T07:00:00+00:00</Remediation_x0020_Date>
    <Priority xmlns="033ab11c-6041-4f50-b845-c0c38e41b3e3">New</Priority>
    <Estimated_x0020_Creation_x0020_Date xmlns="033ab11c-6041-4f50-b845-c0c38e41b3e3" xsi:nil="true"/>
  </documentManagement>
</p:properties>
</file>

<file path=customXml/itemProps1.xml><?xml version="1.0" encoding="utf-8"?>
<ds:datastoreItem xmlns:ds="http://schemas.openxmlformats.org/officeDocument/2006/customXml" ds:itemID="{48DEF994-159C-4A4D-A755-C3129221C114}"/>
</file>

<file path=customXml/itemProps2.xml><?xml version="1.0" encoding="utf-8"?>
<ds:datastoreItem xmlns:ds="http://schemas.openxmlformats.org/officeDocument/2006/customXml" ds:itemID="{C5EAADA1-23B9-43BC-B45E-6F98F8F941CD}"/>
</file>

<file path=customXml/itemProps3.xml><?xml version="1.0" encoding="utf-8"?>
<ds:datastoreItem xmlns:ds="http://schemas.openxmlformats.org/officeDocument/2006/customXml" ds:itemID="{755E68F6-43B9-445B-9E36-0C47AA6002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A- General</vt:lpstr>
      <vt:lpstr>Form A2 - Staffing List</vt:lpstr>
      <vt:lpstr>Form B-Title I Schools only</vt:lpstr>
      <vt:lpstr>Form C-Title to non-Title</vt:lpstr>
      <vt:lpstr>Sheet1</vt:lpstr>
      <vt:lpstr>Form D-Title I Schools only</vt:lpstr>
      <vt:lpstr>Form E - Title to non Title Exp</vt:lpstr>
      <vt:lpstr>Sheet2</vt:lpstr>
      <vt:lpstr>'Form B-Title I Schools only'!Print_Area</vt:lpstr>
      <vt:lpstr>'Form D-Title I Schools only'!Print_Area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Traditional IA Comp Rpt Forms A-E</dc:title>
  <dc:creator>BESSNER Melinda</dc:creator>
  <cp:lastModifiedBy>"swopee"</cp:lastModifiedBy>
  <cp:lastPrinted>2011-08-25T17:08:44Z</cp:lastPrinted>
  <dcterms:created xsi:type="dcterms:W3CDTF">2004-09-30T14:45:28Z</dcterms:created>
  <dcterms:modified xsi:type="dcterms:W3CDTF">2019-09-17T21:25:18Z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0x010100B3812F45279552458458D0611D127A50</vt:lpwstr>
  </property>
</Properties>
</file>