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wopee\Desktop\"/>
    </mc:Choice>
  </mc:AlternateContent>
  <bookViews>
    <workbookView xWindow="0" yWindow="0" windowWidth="1920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C162" i="1" s="1"/>
  <c r="E2" i="1" l="1"/>
  <c r="E30" i="1"/>
  <c r="E68" i="1"/>
  <c r="E13" i="1"/>
  <c r="E18" i="1"/>
  <c r="E22" i="1"/>
  <c r="E28" i="1"/>
  <c r="E44" i="1"/>
  <c r="E52" i="1"/>
  <c r="E64" i="1"/>
  <c r="E72" i="1"/>
  <c r="E92" i="1"/>
  <c r="E100" i="1"/>
  <c r="E108" i="1"/>
  <c r="E116" i="1"/>
  <c r="E137" i="1"/>
  <c r="E144" i="1"/>
  <c r="E148" i="1"/>
  <c r="E29" i="1"/>
  <c r="E58" i="1"/>
  <c r="E102" i="1"/>
  <c r="E110" i="1"/>
  <c r="E131" i="1"/>
  <c r="E139" i="1"/>
  <c r="E145" i="1"/>
  <c r="E23" i="1"/>
  <c r="E34" i="1"/>
  <c r="E46" i="1"/>
  <c r="E53" i="1"/>
  <c r="E66" i="1"/>
  <c r="E74" i="1"/>
  <c r="E118" i="1"/>
  <c r="E4" i="1"/>
  <c r="E35" i="1"/>
  <c r="E47" i="1"/>
  <c r="E59" i="1"/>
  <c r="E67" i="1"/>
  <c r="E75" i="1"/>
  <c r="E81" i="1"/>
  <c r="E85" i="1"/>
  <c r="E89" i="1"/>
  <c r="E95" i="1"/>
  <c r="E103" i="1"/>
  <c r="E111" i="1"/>
  <c r="E119" i="1"/>
  <c r="E123" i="1"/>
  <c r="E127" i="1"/>
  <c r="E132" i="1"/>
  <c r="E140" i="1"/>
  <c r="E9" i="1"/>
  <c r="E48" i="1"/>
  <c r="E54" i="1"/>
  <c r="E60" i="1"/>
  <c r="E96" i="1"/>
  <c r="E104" i="1"/>
  <c r="E112" i="1"/>
  <c r="E133" i="1"/>
  <c r="E141" i="1"/>
  <c r="E146" i="1"/>
  <c r="E15" i="1"/>
  <c r="E16" i="1"/>
  <c r="E40" i="1"/>
  <c r="E5" i="1"/>
  <c r="E10" i="1"/>
  <c r="E25" i="1"/>
  <c r="E36" i="1"/>
  <c r="E41" i="1"/>
  <c r="E49" i="1"/>
  <c r="E61" i="1"/>
  <c r="E69" i="1"/>
  <c r="E77" i="1"/>
  <c r="E82" i="1"/>
  <c r="E86" i="1"/>
  <c r="E90" i="1"/>
  <c r="E97" i="1"/>
  <c r="E105" i="1"/>
  <c r="E120" i="1"/>
  <c r="E124" i="1"/>
  <c r="E128" i="1"/>
  <c r="E134" i="1"/>
  <c r="E142" i="1"/>
  <c r="E19" i="1"/>
  <c r="E20" i="1"/>
  <c r="E76" i="1"/>
  <c r="E11" i="1"/>
  <c r="E17" i="1"/>
  <c r="E21" i="1"/>
  <c r="E26" i="1"/>
  <c r="E31" i="1"/>
  <c r="E42" i="1"/>
  <c r="E50" i="1"/>
  <c r="E55" i="1"/>
  <c r="E62" i="1"/>
  <c r="E70" i="1"/>
  <c r="E78" i="1"/>
  <c r="E98" i="1"/>
  <c r="E106" i="1"/>
  <c r="E114" i="1"/>
  <c r="E135" i="1"/>
  <c r="E143" i="1"/>
  <c r="E147" i="1"/>
  <c r="E6" i="1"/>
  <c r="E12" i="1"/>
  <c r="E27" i="1"/>
  <c r="E37" i="1"/>
  <c r="E43" i="1"/>
  <c r="E51" i="1"/>
  <c r="E63" i="1"/>
  <c r="E71" i="1"/>
  <c r="E79" i="1"/>
  <c r="E83" i="1"/>
  <c r="E87" i="1"/>
  <c r="E99" i="1"/>
  <c r="E107" i="1"/>
  <c r="E115" i="1"/>
  <c r="E121" i="1"/>
  <c r="E125" i="1"/>
  <c r="E129" i="1"/>
  <c r="E136" i="1" l="1"/>
  <c r="E80" i="1"/>
  <c r="E7" i="1"/>
  <c r="E151" i="1" s="1"/>
  <c r="E126" i="1"/>
  <c r="E73" i="1"/>
  <c r="E33" i="1"/>
  <c r="E122" i="1"/>
  <c r="E65" i="1"/>
  <c r="E117" i="1"/>
  <c r="E57" i="1"/>
  <c r="E88" i="1"/>
  <c r="E101" i="1"/>
  <c r="E45" i="1"/>
  <c r="E38" i="1"/>
  <c r="E93" i="1"/>
  <c r="E84" i="1"/>
  <c r="E14" i="1"/>
</calcChain>
</file>

<file path=xl/sharedStrings.xml><?xml version="1.0" encoding="utf-8"?>
<sst xmlns="http://schemas.openxmlformats.org/spreadsheetml/2006/main" count="150" uniqueCount="144">
  <si>
    <t>Final 18-19 Title III Allocations</t>
  </si>
  <si>
    <t>Inst ID</t>
  </si>
  <si>
    <t>SD</t>
  </si>
  <si>
    <t>Consortium</t>
  </si>
  <si>
    <t>Student Count</t>
  </si>
  <si>
    <t>Beaverton SD 48J</t>
  </si>
  <si>
    <t>Bend-LaPine Administrative SD 1</t>
  </si>
  <si>
    <t>Bethel SD 52</t>
  </si>
  <si>
    <t>Canby SD 86</t>
  </si>
  <si>
    <t>Cascade SD 5</t>
  </si>
  <si>
    <t>Dallas SD</t>
  </si>
  <si>
    <t>St. Paul SD</t>
  </si>
  <si>
    <t>Sheridan SD</t>
  </si>
  <si>
    <t>Willamina SD 30J</t>
  </si>
  <si>
    <t>Perrydale SD</t>
  </si>
  <si>
    <t>Centennial SD 28J</t>
  </si>
  <si>
    <t>Central Point SD 6</t>
  </si>
  <si>
    <t>Central SD 13J</t>
  </si>
  <si>
    <t>Corvallis SD 509J</t>
  </si>
  <si>
    <t>Crook County SD</t>
  </si>
  <si>
    <t>Culver</t>
  </si>
  <si>
    <t>David Douglas SD 40</t>
  </si>
  <si>
    <t>Dayton SD 8</t>
  </si>
  <si>
    <t>Eagle Point SD 9</t>
  </si>
  <si>
    <t>Estacada SD 108</t>
  </si>
  <si>
    <t>Colton SD 53</t>
  </si>
  <si>
    <t>Gladstone</t>
  </si>
  <si>
    <t>Eugene SD 4J</t>
  </si>
  <si>
    <t>Forest Grove SD 15</t>
  </si>
  <si>
    <t>Gervais SD 1</t>
  </si>
  <si>
    <t>Grants Pass SD 7</t>
  </si>
  <si>
    <t>Gresham Barlow</t>
  </si>
  <si>
    <t>Corbett SD 39</t>
  </si>
  <si>
    <t>Greater Albany Public SD 8J</t>
  </si>
  <si>
    <t>Hermiston SD 8</t>
  </si>
  <si>
    <t>Hillsboro SD 1J</t>
  </si>
  <si>
    <t>Hood River County SD</t>
  </si>
  <si>
    <t>InterMountain ESD</t>
  </si>
  <si>
    <t>Baker SD 5J</t>
  </si>
  <si>
    <t>Echo SD 5</t>
  </si>
  <si>
    <t>Ione SD R2</t>
  </si>
  <si>
    <t>John Day</t>
  </si>
  <si>
    <t>Mitchell SD</t>
  </si>
  <si>
    <t>La Grande SD 1</t>
  </si>
  <si>
    <t>Pilot Rock SD</t>
  </si>
  <si>
    <t>North Powder SD 8J</t>
  </si>
  <si>
    <t>Pendleton SD 16</t>
  </si>
  <si>
    <t>Stanfield SD 61</t>
  </si>
  <si>
    <t>Sherman County</t>
  </si>
  <si>
    <t>Fossil SD</t>
  </si>
  <si>
    <t>Jefferson County SD 509J</t>
  </si>
  <si>
    <t>Jefferson SD 14J</t>
  </si>
  <si>
    <t>Klamath County SD</t>
  </si>
  <si>
    <t>Klamath Falls City Schools</t>
  </si>
  <si>
    <t>Lane ESD</t>
  </si>
  <si>
    <t>Central Linn SD 552</t>
  </si>
  <si>
    <t>Creswell SD 40</t>
  </si>
  <si>
    <t>Fern Ridge SD 28J</t>
  </si>
  <si>
    <t>Harrisburg SD 7J</t>
  </si>
  <si>
    <t>Junction City SD 69</t>
  </si>
  <si>
    <t>Marcola SD 79J</t>
  </si>
  <si>
    <t>Monroe SD 1J</t>
  </si>
  <si>
    <t>McKenzie SD 68</t>
  </si>
  <si>
    <t>Lowell</t>
  </si>
  <si>
    <t>Oakridge SD 76</t>
  </si>
  <si>
    <t>Philomath SD 17J</t>
  </si>
  <si>
    <t>Santiam Canyon SD 129J</t>
  </si>
  <si>
    <t>Siuslaw SD 97</t>
  </si>
  <si>
    <t>Lebanon Community SD 9</t>
  </si>
  <si>
    <t>Sweet Home SD 55</t>
  </si>
  <si>
    <t>Pleasant Hill SD</t>
  </si>
  <si>
    <t>Crow-Applegate-Lorene</t>
  </si>
  <si>
    <t>Sutherlin SD 130</t>
  </si>
  <si>
    <t>Winston-Dillard SD 116</t>
  </si>
  <si>
    <t>North Douglas SD 22</t>
  </si>
  <si>
    <t>Glide SD 12</t>
  </si>
  <si>
    <t>South Lane SD 45J3</t>
  </si>
  <si>
    <t>Lincoln County SD</t>
  </si>
  <si>
    <t>Lake Oswego SD</t>
  </si>
  <si>
    <t>McMinnville SD 40</t>
  </si>
  <si>
    <t>Medford SD 549C</t>
  </si>
  <si>
    <t>Milton-Freewater Unified SD 7</t>
  </si>
  <si>
    <t>Molalla River SD 35</t>
  </si>
  <si>
    <t>Morrow SD 1</t>
  </si>
  <si>
    <t>Mt. Angel SD 91</t>
  </si>
  <si>
    <t>Newberg SD 29J</t>
  </si>
  <si>
    <t>North Clackamas SD 12</t>
  </si>
  <si>
    <t>North Marion SD 15</t>
  </si>
  <si>
    <t>North Santiam SD 29J</t>
  </si>
  <si>
    <t>North Wasco County SD 21</t>
  </si>
  <si>
    <t>South Wasco County SD 1</t>
  </si>
  <si>
    <t>Northwest Regional ESD</t>
  </si>
  <si>
    <t>Astoria SD 1</t>
  </si>
  <si>
    <t>Banks SD 13</t>
  </si>
  <si>
    <t>Clatskanie SD 6J</t>
  </si>
  <si>
    <t>Gaston SD 511J</t>
  </si>
  <si>
    <t>Knappa SD 4</t>
  </si>
  <si>
    <t>Neah-Kah-Nie SD 56</t>
  </si>
  <si>
    <t>Nestucca Valley SD 101J</t>
  </si>
  <si>
    <t>Rainier SD 13</t>
  </si>
  <si>
    <t>Scappoose SD 1J</t>
  </si>
  <si>
    <t>Seaside SD 10</t>
  </si>
  <si>
    <t>St Helens SD 502</t>
  </si>
  <si>
    <t>Vernonia SD 47J</t>
  </si>
  <si>
    <t>Yamhill Carlton SD 1</t>
  </si>
  <si>
    <t>Warrenton-Hammond SD 30</t>
  </si>
  <si>
    <t>Nyssa SD 26</t>
  </si>
  <si>
    <t>Adrian SD 61</t>
  </si>
  <si>
    <t>Vale SD 84</t>
  </si>
  <si>
    <t>Four Rivers Community School</t>
  </si>
  <si>
    <t>Harney County SD 4</t>
  </si>
  <si>
    <t>Harney County SD 3</t>
  </si>
  <si>
    <t>South Harney</t>
  </si>
  <si>
    <t>Annex SD</t>
  </si>
  <si>
    <t>Ontario SD 8C</t>
  </si>
  <si>
    <t>Oregon City SD 62</t>
  </si>
  <si>
    <t>Oregon Trail SD 46</t>
  </si>
  <si>
    <t>Parkrose SD 3</t>
  </si>
  <si>
    <t xml:space="preserve">Phoenix-Talent SD 4 </t>
  </si>
  <si>
    <t>Portland SD 1J</t>
  </si>
  <si>
    <t>Redmond SD 2J</t>
  </si>
  <si>
    <t>Reynolds SD 7</t>
  </si>
  <si>
    <t>Salem-Keizer SD 24J</t>
  </si>
  <si>
    <t>Sherwood SD 88J</t>
  </si>
  <si>
    <t>Silver Falls SD 4J</t>
  </si>
  <si>
    <t>South Coast ESD</t>
  </si>
  <si>
    <t>Bandon SD 54</t>
  </si>
  <si>
    <t>Central Curry SD 1</t>
  </si>
  <si>
    <t>Coos Bay SD 9</t>
  </si>
  <si>
    <t>Coquille SD 8</t>
  </si>
  <si>
    <t>Myrtle Point SD 41</t>
  </si>
  <si>
    <t>North Bend SD 13</t>
  </si>
  <si>
    <t>Reedsport SD 105</t>
  </si>
  <si>
    <t>Southern Oregon ESD</t>
  </si>
  <si>
    <t>Brookings-Harbor SD 17C</t>
  </si>
  <si>
    <t>Lake County SD 7</t>
  </si>
  <si>
    <t xml:space="preserve">Rogue River SD </t>
  </si>
  <si>
    <t>Three Rivers/Josephine County SD</t>
  </si>
  <si>
    <t>Springfield SD 19</t>
  </si>
  <si>
    <t>Tigard-Tualatin SD 23J</t>
  </si>
  <si>
    <t>Tillamook SD 9</t>
  </si>
  <si>
    <t>Umatilla SD 6R</t>
  </si>
  <si>
    <t>West Linn-Wilsonville SD 3J</t>
  </si>
  <si>
    <t>Woodburn SD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</si>
</sst>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_(&quot;$&quot;* #,##0_);_(&quot;$&quot;* \(#,##0\);_(&quot;$&quot;* &quot;-&quot;??_);_(@_)"/>
    <numFmt numFmtId="166" formatCode="_(* #,##0.00_);_(* \(#,##0.00\);_(* \-??_);_(@_)"/>
    <numFmt numFmtId="167" formatCode="0_);\(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4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4" fontId="4" fillId="0" borderId="0" applyFill="0" applyBorder="0" applyAlignment="0" applyProtection="0"/>
    <xf numFmtId="166" fontId="4" fillId="0" borderId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5" fillId="0" borderId="2" xfId="3" applyFont="1" applyBorder="1" applyAlignment="1">
      <alignment horizontal="left" wrapText="1"/>
    </xf>
    <xf numFmtId="1" fontId="5" fillId="0" borderId="2" xfId="2" applyNumberFormat="1" applyFont="1" applyFill="1" applyBorder="1" applyAlignment="1" applyProtection="1">
      <alignment horizontal="left" wrapText="1"/>
    </xf>
    <xf numFmtId="44" fontId="5" fillId="2" borderId="2" xfId="2" applyFont="1" applyFill="1" applyBorder="1" applyAlignment="1" applyProtection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/>
    </xf>
    <xf numFmtId="1" fontId="3" fillId="0" borderId="4" xfId="2" applyNumberFormat="1" applyFont="1" applyBorder="1" applyAlignment="1">
      <alignment horizontal="left"/>
    </xf>
    <xf numFmtId="165" fontId="3" fillId="0" borderId="4" xfId="2" applyNumberFormat="1" applyFont="1" applyBorder="1" applyAlignment="1">
      <alignment horizontal="left"/>
    </xf>
    <xf numFmtId="0" fontId="4" fillId="0" borderId="2" xfId="3" applyFont="1" applyBorder="1" applyAlignment="1" applyProtection="1">
      <alignment horizontal="left"/>
      <protection locked="0"/>
    </xf>
    <xf numFmtId="0" fontId="4" fillId="0" borderId="2" xfId="3" applyFont="1" applyFill="1" applyBorder="1" applyAlignment="1" applyProtection="1">
      <alignment horizontal="left"/>
      <protection locked="0"/>
    </xf>
    <xf numFmtId="1" fontId="3" fillId="0" borderId="2" xfId="2" applyNumberFormat="1" applyFont="1" applyFill="1" applyBorder="1" applyAlignment="1" applyProtection="1">
      <alignment horizontal="left"/>
      <protection locked="0"/>
    </xf>
    <xf numFmtId="44" fontId="4" fillId="0" borderId="5" xfId="2" applyNumberFormat="1" applyFont="1" applyBorder="1" applyAlignment="1" applyProtection="1">
      <alignment horizontal="left"/>
      <protection locked="0"/>
    </xf>
    <xf numFmtId="0" fontId="5" fillId="0" borderId="2" xfId="3" applyFont="1" applyFill="1" applyBorder="1" applyAlignment="1" applyProtection="1">
      <alignment horizontal="left"/>
      <protection locked="0"/>
    </xf>
    <xf numFmtId="165" fontId="3" fillId="0" borderId="2" xfId="2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left"/>
    </xf>
    <xf numFmtId="0" fontId="4" fillId="0" borderId="2" xfId="3" applyFont="1" applyBorder="1" applyAlignment="1" applyProtection="1">
      <alignment horizontal="left" wrapText="1"/>
      <protection locked="0"/>
    </xf>
    <xf numFmtId="0" fontId="4" fillId="0" borderId="9" xfId="3" applyFont="1" applyBorder="1" applyAlignment="1" applyProtection="1">
      <alignment horizontal="left" wrapText="1"/>
      <protection locked="0"/>
    </xf>
    <xf numFmtId="0" fontId="4" fillId="0" borderId="7" xfId="3" applyFont="1" applyFill="1" applyBorder="1" applyAlignment="1" applyProtection="1">
      <alignment horizontal="left"/>
      <protection locked="0"/>
    </xf>
    <xf numFmtId="0" fontId="4" fillId="0" borderId="10" xfId="3" applyFont="1" applyBorder="1" applyAlignment="1" applyProtection="1">
      <alignment horizontal="left" wrapText="1"/>
      <protection locked="0"/>
    </xf>
    <xf numFmtId="0" fontId="4" fillId="0" borderId="2" xfId="0" applyNumberFormat="1" applyFont="1" applyFill="1" applyBorder="1" applyAlignment="1">
      <alignment horizontal="left" wrapText="1"/>
    </xf>
    <xf numFmtId="167" fontId="3" fillId="0" borderId="2" xfId="2" applyNumberFormat="1" applyFont="1" applyFill="1" applyBorder="1" applyAlignment="1" applyProtection="1">
      <alignment horizontal="left"/>
      <protection locked="0"/>
    </xf>
    <xf numFmtId="0" fontId="5" fillId="0" borderId="2" xfId="3" applyFont="1" applyBorder="1" applyAlignment="1" applyProtection="1">
      <alignment horizontal="left"/>
      <protection locked="0"/>
    </xf>
    <xf numFmtId="0" fontId="5" fillId="0" borderId="2" xfId="3" applyFont="1" applyFill="1" applyBorder="1" applyAlignment="1" applyProtection="1">
      <alignment horizontal="center"/>
      <protection locked="0"/>
    </xf>
    <xf numFmtId="1" fontId="3" fillId="0" borderId="8" xfId="2" applyNumberFormat="1" applyFont="1" applyFill="1" applyBorder="1" applyAlignment="1" applyProtection="1">
      <alignment horizontal="left"/>
      <protection locked="0"/>
    </xf>
    <xf numFmtId="0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5" fillId="0" borderId="12" xfId="3" applyFont="1" applyFill="1" applyBorder="1" applyAlignment="1" applyProtection="1">
      <alignment horizontal="left"/>
      <protection locked="0"/>
    </xf>
    <xf numFmtId="1" fontId="3" fillId="0" borderId="13" xfId="2" applyNumberFormat="1" applyFont="1" applyFill="1" applyBorder="1" applyAlignment="1" applyProtection="1">
      <alignment horizontal="left"/>
      <protection locked="0"/>
    </xf>
    <xf numFmtId="1" fontId="3" fillId="0" borderId="2" xfId="0" applyNumberFormat="1" applyFont="1" applyFill="1" applyBorder="1" applyAlignment="1">
      <alignment horizontal="left"/>
    </xf>
    <xf numFmtId="1" fontId="3" fillId="0" borderId="0" xfId="2" applyNumberFormat="1" applyFont="1" applyAlignment="1">
      <alignment horizontal="left"/>
    </xf>
    <xf numFmtId="165" fontId="3" fillId="0" borderId="0" xfId="2" applyNumberFormat="1" applyFont="1" applyAlignment="1">
      <alignment horizontal="left"/>
    </xf>
    <xf numFmtId="0" fontId="4" fillId="0" borderId="0" xfId="3" applyFont="1" applyBorder="1" applyAlignment="1" applyProtection="1">
      <alignment horizontal="left"/>
      <protection locked="0"/>
    </xf>
    <xf numFmtId="0" fontId="4" fillId="0" borderId="0" xfId="3" applyFont="1" applyFill="1" applyBorder="1" applyAlignment="1" applyProtection="1">
      <alignment horizontal="left"/>
      <protection locked="0"/>
    </xf>
    <xf numFmtId="1" fontId="3" fillId="0" borderId="0" xfId="2" applyNumberFormat="1" applyFont="1" applyFill="1" applyBorder="1" applyAlignment="1" applyProtection="1">
      <alignment horizontal="left"/>
      <protection locked="0"/>
    </xf>
    <xf numFmtId="165" fontId="3" fillId="0" borderId="0" xfId="2" applyNumberFormat="1" applyFont="1" applyFill="1" applyBorder="1" applyAlignment="1" applyProtection="1">
      <alignment horizontal="left"/>
      <protection locked="0"/>
    </xf>
    <xf numFmtId="0" fontId="5" fillId="0" borderId="0" xfId="3" applyFont="1" applyBorder="1" applyAlignment="1">
      <alignment horizontal="left"/>
    </xf>
    <xf numFmtId="37" fontId="5" fillId="0" borderId="0" xfId="1" applyNumberFormat="1" applyFont="1" applyBorder="1" applyAlignment="1">
      <alignment horizontal="left"/>
    </xf>
    <xf numFmtId="44" fontId="5" fillId="0" borderId="0" xfId="2" applyNumberFormat="1" applyFont="1" applyBorder="1" applyAlignment="1">
      <alignment horizontal="left"/>
    </xf>
    <xf numFmtId="0" fontId="4" fillId="0" borderId="0" xfId="3" applyFont="1" applyBorder="1" applyAlignment="1">
      <alignment horizontal="left"/>
    </xf>
    <xf numFmtId="1" fontId="4" fillId="0" borderId="0" xfId="2" applyNumberFormat="1" applyFont="1" applyBorder="1" applyAlignment="1">
      <alignment horizontal="left"/>
    </xf>
    <xf numFmtId="165" fontId="4" fillId="0" borderId="0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1" fontId="5" fillId="0" borderId="0" xfId="2" applyNumberFormat="1" applyFont="1" applyBorder="1" applyAlignment="1">
      <alignment horizontal="left"/>
    </xf>
    <xf numFmtId="165" fontId="5" fillId="0" borderId="0" xfId="2" applyNumberFormat="1" applyFont="1" applyBorder="1" applyAlignment="1">
      <alignment horizontal="left"/>
    </xf>
    <xf numFmtId="44" fontId="3" fillId="0" borderId="0" xfId="2" applyFont="1" applyFill="1" applyBorder="1" applyAlignment="1" applyProtection="1">
      <alignment horizontal="left"/>
    </xf>
    <xf numFmtId="1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44" fontId="7" fillId="0" borderId="0" xfId="2" applyFont="1" applyAlignment="1">
      <alignment horizontal="left"/>
    </xf>
    <xf numFmtId="44" fontId="3" fillId="0" borderId="0" xfId="2" applyFont="1" applyAlignment="1">
      <alignment horizontal="left"/>
    </xf>
    <xf numFmtId="166" fontId="4" fillId="0" borderId="0" xfId="3" applyNumberFormat="1" applyFont="1" applyBorder="1" applyAlignment="1" applyProtection="1">
      <alignment horizontal="left"/>
    </xf>
    <xf numFmtId="0" fontId="5" fillId="0" borderId="3" xfId="3" applyFont="1" applyFill="1" applyBorder="1" applyAlignment="1" applyProtection="1">
      <alignment horizontal="center"/>
      <protection locked="0"/>
    </xf>
    <xf numFmtId="0" fontId="5" fillId="0" borderId="4" xfId="3" applyFont="1" applyFill="1" applyBorder="1" applyAlignment="1" applyProtection="1">
      <alignment horizontal="center"/>
      <protection locked="0"/>
    </xf>
    <xf numFmtId="0" fontId="5" fillId="0" borderId="6" xfId="3" applyFont="1" applyFill="1" applyBorder="1" applyAlignment="1" applyProtection="1">
      <alignment horizontal="center"/>
      <protection locked="0"/>
    </xf>
    <xf numFmtId="0" fontId="4" fillId="3" borderId="2" xfId="3" applyFont="1" applyFill="1" applyBorder="1" applyAlignment="1" applyProtection="1">
      <alignment horizontal="left"/>
      <protection locked="0"/>
    </xf>
    <xf numFmtId="0" fontId="4" fillId="3" borderId="8" xfId="3" applyFont="1" applyFill="1" applyBorder="1" applyAlignment="1" applyProtection="1">
      <alignment horizontal="left"/>
      <protection locked="0"/>
    </xf>
    <xf numFmtId="0" fontId="4" fillId="3" borderId="11" xfId="3" applyFont="1" applyFill="1" applyBorder="1" applyAlignment="1" applyProtection="1">
      <alignment horizontal="left"/>
      <protection locked="0"/>
    </xf>
    <xf numFmtId="0" fontId="4" fillId="3" borderId="7" xfId="3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</cellXfs>
  <cellStyles count="6">
    <cellStyle name="Comma" xfId="1" builtinId="3"/>
    <cellStyle name="Comma 2" xfId="5"/>
    <cellStyle name="Currency" xfId="2" builtinId="4"/>
    <cellStyle name="Currency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tabSelected="1" workbookViewId="0">
      <selection activeCell="D17" sqref="D17"/>
    </sheetView>
  </sheetViews>
  <sheetFormatPr defaultRowHeight="12.75" x14ac:dyDescent="0.2"/>
  <cols>
    <col min="1" max="1" width="7.42578125" style="1" bestFit="1" customWidth="1"/>
    <col min="2" max="2" width="3.85546875" style="1" customWidth="1"/>
    <col min="3" max="3" width="33.5703125" style="1" customWidth="1"/>
    <col min="4" max="4" width="9.42578125" style="33" customWidth="1"/>
    <col min="5" max="5" width="15" style="34" customWidth="1"/>
    <col min="6" max="8" width="9.140625" style="1"/>
    <col min="9" max="9" width="12.5703125" style="1" bestFit="1" customWidth="1"/>
    <col min="10" max="253" width="9.140625" style="1"/>
    <col min="254" max="254" width="7.42578125" style="1" bestFit="1" customWidth="1"/>
    <col min="255" max="255" width="3.85546875" style="1" customWidth="1"/>
    <col min="256" max="256" width="33.5703125" style="1" customWidth="1"/>
    <col min="257" max="257" width="9.42578125" style="1" customWidth="1"/>
    <col min="258" max="258" width="15" style="1" customWidth="1"/>
    <col min="259" max="259" width="7.42578125" style="1" customWidth="1"/>
    <col min="260" max="260" width="16.5703125" style="1" customWidth="1"/>
    <col min="261" max="261" width="14" style="1" customWidth="1"/>
    <col min="262" max="264" width="9.140625" style="1"/>
    <col min="265" max="265" width="12.5703125" style="1" bestFit="1" customWidth="1"/>
    <col min="266" max="509" width="9.140625" style="1"/>
    <col min="510" max="510" width="7.42578125" style="1" bestFit="1" customWidth="1"/>
    <col min="511" max="511" width="3.85546875" style="1" customWidth="1"/>
    <col min="512" max="512" width="33.5703125" style="1" customWidth="1"/>
    <col min="513" max="513" width="9.42578125" style="1" customWidth="1"/>
    <col min="514" max="514" width="15" style="1" customWidth="1"/>
    <col min="515" max="515" width="7.42578125" style="1" customWidth="1"/>
    <col min="516" max="516" width="16.5703125" style="1" customWidth="1"/>
    <col min="517" max="517" width="14" style="1" customWidth="1"/>
    <col min="518" max="520" width="9.140625" style="1"/>
    <col min="521" max="521" width="12.5703125" style="1" bestFit="1" customWidth="1"/>
    <col min="522" max="765" width="9.140625" style="1"/>
    <col min="766" max="766" width="7.42578125" style="1" bestFit="1" customWidth="1"/>
    <col min="767" max="767" width="3.85546875" style="1" customWidth="1"/>
    <col min="768" max="768" width="33.5703125" style="1" customWidth="1"/>
    <col min="769" max="769" width="9.42578125" style="1" customWidth="1"/>
    <col min="770" max="770" width="15" style="1" customWidth="1"/>
    <col min="771" max="771" width="7.42578125" style="1" customWidth="1"/>
    <col min="772" max="772" width="16.5703125" style="1" customWidth="1"/>
    <col min="773" max="773" width="14" style="1" customWidth="1"/>
    <col min="774" max="776" width="9.140625" style="1"/>
    <col min="777" max="777" width="12.5703125" style="1" bestFit="1" customWidth="1"/>
    <col min="778" max="1021" width="9.140625" style="1"/>
    <col min="1022" max="1022" width="7.42578125" style="1" bestFit="1" customWidth="1"/>
    <col min="1023" max="1023" width="3.85546875" style="1" customWidth="1"/>
    <col min="1024" max="1024" width="33.5703125" style="1" customWidth="1"/>
    <col min="1025" max="1025" width="9.42578125" style="1" customWidth="1"/>
    <col min="1026" max="1026" width="15" style="1" customWidth="1"/>
    <col min="1027" max="1027" width="7.42578125" style="1" customWidth="1"/>
    <col min="1028" max="1028" width="16.5703125" style="1" customWidth="1"/>
    <col min="1029" max="1029" width="14" style="1" customWidth="1"/>
    <col min="1030" max="1032" width="9.140625" style="1"/>
    <col min="1033" max="1033" width="12.5703125" style="1" bestFit="1" customWidth="1"/>
    <col min="1034" max="1277" width="9.140625" style="1"/>
    <col min="1278" max="1278" width="7.42578125" style="1" bestFit="1" customWidth="1"/>
    <col min="1279" max="1279" width="3.85546875" style="1" customWidth="1"/>
    <col min="1280" max="1280" width="33.5703125" style="1" customWidth="1"/>
    <col min="1281" max="1281" width="9.42578125" style="1" customWidth="1"/>
    <col min="1282" max="1282" width="15" style="1" customWidth="1"/>
    <col min="1283" max="1283" width="7.42578125" style="1" customWidth="1"/>
    <col min="1284" max="1284" width="16.5703125" style="1" customWidth="1"/>
    <col min="1285" max="1285" width="14" style="1" customWidth="1"/>
    <col min="1286" max="1288" width="9.140625" style="1"/>
    <col min="1289" max="1289" width="12.5703125" style="1" bestFit="1" customWidth="1"/>
    <col min="1290" max="1533" width="9.140625" style="1"/>
    <col min="1534" max="1534" width="7.42578125" style="1" bestFit="1" customWidth="1"/>
    <col min="1535" max="1535" width="3.85546875" style="1" customWidth="1"/>
    <col min="1536" max="1536" width="33.5703125" style="1" customWidth="1"/>
    <col min="1537" max="1537" width="9.42578125" style="1" customWidth="1"/>
    <col min="1538" max="1538" width="15" style="1" customWidth="1"/>
    <col min="1539" max="1539" width="7.42578125" style="1" customWidth="1"/>
    <col min="1540" max="1540" width="16.5703125" style="1" customWidth="1"/>
    <col min="1541" max="1541" width="14" style="1" customWidth="1"/>
    <col min="1542" max="1544" width="9.140625" style="1"/>
    <col min="1545" max="1545" width="12.5703125" style="1" bestFit="1" customWidth="1"/>
    <col min="1546" max="1789" width="9.140625" style="1"/>
    <col min="1790" max="1790" width="7.42578125" style="1" bestFit="1" customWidth="1"/>
    <col min="1791" max="1791" width="3.85546875" style="1" customWidth="1"/>
    <col min="1792" max="1792" width="33.5703125" style="1" customWidth="1"/>
    <col min="1793" max="1793" width="9.42578125" style="1" customWidth="1"/>
    <col min="1794" max="1794" width="15" style="1" customWidth="1"/>
    <col min="1795" max="1795" width="7.42578125" style="1" customWidth="1"/>
    <col min="1796" max="1796" width="16.5703125" style="1" customWidth="1"/>
    <col min="1797" max="1797" width="14" style="1" customWidth="1"/>
    <col min="1798" max="1800" width="9.140625" style="1"/>
    <col min="1801" max="1801" width="12.5703125" style="1" bestFit="1" customWidth="1"/>
    <col min="1802" max="2045" width="9.140625" style="1"/>
    <col min="2046" max="2046" width="7.42578125" style="1" bestFit="1" customWidth="1"/>
    <col min="2047" max="2047" width="3.85546875" style="1" customWidth="1"/>
    <col min="2048" max="2048" width="33.5703125" style="1" customWidth="1"/>
    <col min="2049" max="2049" width="9.42578125" style="1" customWidth="1"/>
    <col min="2050" max="2050" width="15" style="1" customWidth="1"/>
    <col min="2051" max="2051" width="7.42578125" style="1" customWidth="1"/>
    <col min="2052" max="2052" width="16.5703125" style="1" customWidth="1"/>
    <col min="2053" max="2053" width="14" style="1" customWidth="1"/>
    <col min="2054" max="2056" width="9.140625" style="1"/>
    <col min="2057" max="2057" width="12.5703125" style="1" bestFit="1" customWidth="1"/>
    <col min="2058" max="2301" width="9.140625" style="1"/>
    <col min="2302" max="2302" width="7.42578125" style="1" bestFit="1" customWidth="1"/>
    <col min="2303" max="2303" width="3.85546875" style="1" customWidth="1"/>
    <col min="2304" max="2304" width="33.5703125" style="1" customWidth="1"/>
    <col min="2305" max="2305" width="9.42578125" style="1" customWidth="1"/>
    <col min="2306" max="2306" width="15" style="1" customWidth="1"/>
    <col min="2307" max="2307" width="7.42578125" style="1" customWidth="1"/>
    <col min="2308" max="2308" width="16.5703125" style="1" customWidth="1"/>
    <col min="2309" max="2309" width="14" style="1" customWidth="1"/>
    <col min="2310" max="2312" width="9.140625" style="1"/>
    <col min="2313" max="2313" width="12.5703125" style="1" bestFit="1" customWidth="1"/>
    <col min="2314" max="2557" width="9.140625" style="1"/>
    <col min="2558" max="2558" width="7.42578125" style="1" bestFit="1" customWidth="1"/>
    <col min="2559" max="2559" width="3.85546875" style="1" customWidth="1"/>
    <col min="2560" max="2560" width="33.5703125" style="1" customWidth="1"/>
    <col min="2561" max="2561" width="9.42578125" style="1" customWidth="1"/>
    <col min="2562" max="2562" width="15" style="1" customWidth="1"/>
    <col min="2563" max="2563" width="7.42578125" style="1" customWidth="1"/>
    <col min="2564" max="2564" width="16.5703125" style="1" customWidth="1"/>
    <col min="2565" max="2565" width="14" style="1" customWidth="1"/>
    <col min="2566" max="2568" width="9.140625" style="1"/>
    <col min="2569" max="2569" width="12.5703125" style="1" bestFit="1" customWidth="1"/>
    <col min="2570" max="2813" width="9.140625" style="1"/>
    <col min="2814" max="2814" width="7.42578125" style="1" bestFit="1" customWidth="1"/>
    <col min="2815" max="2815" width="3.85546875" style="1" customWidth="1"/>
    <col min="2816" max="2816" width="33.5703125" style="1" customWidth="1"/>
    <col min="2817" max="2817" width="9.42578125" style="1" customWidth="1"/>
    <col min="2818" max="2818" width="15" style="1" customWidth="1"/>
    <col min="2819" max="2819" width="7.42578125" style="1" customWidth="1"/>
    <col min="2820" max="2820" width="16.5703125" style="1" customWidth="1"/>
    <col min="2821" max="2821" width="14" style="1" customWidth="1"/>
    <col min="2822" max="2824" width="9.140625" style="1"/>
    <col min="2825" max="2825" width="12.5703125" style="1" bestFit="1" customWidth="1"/>
    <col min="2826" max="3069" width="9.140625" style="1"/>
    <col min="3070" max="3070" width="7.42578125" style="1" bestFit="1" customWidth="1"/>
    <col min="3071" max="3071" width="3.85546875" style="1" customWidth="1"/>
    <col min="3072" max="3072" width="33.5703125" style="1" customWidth="1"/>
    <col min="3073" max="3073" width="9.42578125" style="1" customWidth="1"/>
    <col min="3074" max="3074" width="15" style="1" customWidth="1"/>
    <col min="3075" max="3075" width="7.42578125" style="1" customWidth="1"/>
    <col min="3076" max="3076" width="16.5703125" style="1" customWidth="1"/>
    <col min="3077" max="3077" width="14" style="1" customWidth="1"/>
    <col min="3078" max="3080" width="9.140625" style="1"/>
    <col min="3081" max="3081" width="12.5703125" style="1" bestFit="1" customWidth="1"/>
    <col min="3082" max="3325" width="9.140625" style="1"/>
    <col min="3326" max="3326" width="7.42578125" style="1" bestFit="1" customWidth="1"/>
    <col min="3327" max="3327" width="3.85546875" style="1" customWidth="1"/>
    <col min="3328" max="3328" width="33.5703125" style="1" customWidth="1"/>
    <col min="3329" max="3329" width="9.42578125" style="1" customWidth="1"/>
    <col min="3330" max="3330" width="15" style="1" customWidth="1"/>
    <col min="3331" max="3331" width="7.42578125" style="1" customWidth="1"/>
    <col min="3332" max="3332" width="16.5703125" style="1" customWidth="1"/>
    <col min="3333" max="3333" width="14" style="1" customWidth="1"/>
    <col min="3334" max="3336" width="9.140625" style="1"/>
    <col min="3337" max="3337" width="12.5703125" style="1" bestFit="1" customWidth="1"/>
    <col min="3338" max="3581" width="9.140625" style="1"/>
    <col min="3582" max="3582" width="7.42578125" style="1" bestFit="1" customWidth="1"/>
    <col min="3583" max="3583" width="3.85546875" style="1" customWidth="1"/>
    <col min="3584" max="3584" width="33.5703125" style="1" customWidth="1"/>
    <col min="3585" max="3585" width="9.42578125" style="1" customWidth="1"/>
    <col min="3586" max="3586" width="15" style="1" customWidth="1"/>
    <col min="3587" max="3587" width="7.42578125" style="1" customWidth="1"/>
    <col min="3588" max="3588" width="16.5703125" style="1" customWidth="1"/>
    <col min="3589" max="3589" width="14" style="1" customWidth="1"/>
    <col min="3590" max="3592" width="9.140625" style="1"/>
    <col min="3593" max="3593" width="12.5703125" style="1" bestFit="1" customWidth="1"/>
    <col min="3594" max="3837" width="9.140625" style="1"/>
    <col min="3838" max="3838" width="7.42578125" style="1" bestFit="1" customWidth="1"/>
    <col min="3839" max="3839" width="3.85546875" style="1" customWidth="1"/>
    <col min="3840" max="3840" width="33.5703125" style="1" customWidth="1"/>
    <col min="3841" max="3841" width="9.42578125" style="1" customWidth="1"/>
    <col min="3842" max="3842" width="15" style="1" customWidth="1"/>
    <col min="3843" max="3843" width="7.42578125" style="1" customWidth="1"/>
    <col min="3844" max="3844" width="16.5703125" style="1" customWidth="1"/>
    <col min="3845" max="3845" width="14" style="1" customWidth="1"/>
    <col min="3846" max="3848" width="9.140625" style="1"/>
    <col min="3849" max="3849" width="12.5703125" style="1" bestFit="1" customWidth="1"/>
    <col min="3850" max="4093" width="9.140625" style="1"/>
    <col min="4094" max="4094" width="7.42578125" style="1" bestFit="1" customWidth="1"/>
    <col min="4095" max="4095" width="3.85546875" style="1" customWidth="1"/>
    <col min="4096" max="4096" width="33.5703125" style="1" customWidth="1"/>
    <col min="4097" max="4097" width="9.42578125" style="1" customWidth="1"/>
    <col min="4098" max="4098" width="15" style="1" customWidth="1"/>
    <col min="4099" max="4099" width="7.42578125" style="1" customWidth="1"/>
    <col min="4100" max="4100" width="16.5703125" style="1" customWidth="1"/>
    <col min="4101" max="4101" width="14" style="1" customWidth="1"/>
    <col min="4102" max="4104" width="9.140625" style="1"/>
    <col min="4105" max="4105" width="12.5703125" style="1" bestFit="1" customWidth="1"/>
    <col min="4106" max="4349" width="9.140625" style="1"/>
    <col min="4350" max="4350" width="7.42578125" style="1" bestFit="1" customWidth="1"/>
    <col min="4351" max="4351" width="3.85546875" style="1" customWidth="1"/>
    <col min="4352" max="4352" width="33.5703125" style="1" customWidth="1"/>
    <col min="4353" max="4353" width="9.42578125" style="1" customWidth="1"/>
    <col min="4354" max="4354" width="15" style="1" customWidth="1"/>
    <col min="4355" max="4355" width="7.42578125" style="1" customWidth="1"/>
    <col min="4356" max="4356" width="16.5703125" style="1" customWidth="1"/>
    <col min="4357" max="4357" width="14" style="1" customWidth="1"/>
    <col min="4358" max="4360" width="9.140625" style="1"/>
    <col min="4361" max="4361" width="12.5703125" style="1" bestFit="1" customWidth="1"/>
    <col min="4362" max="4605" width="9.140625" style="1"/>
    <col min="4606" max="4606" width="7.42578125" style="1" bestFit="1" customWidth="1"/>
    <col min="4607" max="4607" width="3.85546875" style="1" customWidth="1"/>
    <col min="4608" max="4608" width="33.5703125" style="1" customWidth="1"/>
    <col min="4609" max="4609" width="9.42578125" style="1" customWidth="1"/>
    <col min="4610" max="4610" width="15" style="1" customWidth="1"/>
    <col min="4611" max="4611" width="7.42578125" style="1" customWidth="1"/>
    <col min="4612" max="4612" width="16.5703125" style="1" customWidth="1"/>
    <col min="4613" max="4613" width="14" style="1" customWidth="1"/>
    <col min="4614" max="4616" width="9.140625" style="1"/>
    <col min="4617" max="4617" width="12.5703125" style="1" bestFit="1" customWidth="1"/>
    <col min="4618" max="4861" width="9.140625" style="1"/>
    <col min="4862" max="4862" width="7.42578125" style="1" bestFit="1" customWidth="1"/>
    <col min="4863" max="4863" width="3.85546875" style="1" customWidth="1"/>
    <col min="4864" max="4864" width="33.5703125" style="1" customWidth="1"/>
    <col min="4865" max="4865" width="9.42578125" style="1" customWidth="1"/>
    <col min="4866" max="4866" width="15" style="1" customWidth="1"/>
    <col min="4867" max="4867" width="7.42578125" style="1" customWidth="1"/>
    <col min="4868" max="4868" width="16.5703125" style="1" customWidth="1"/>
    <col min="4869" max="4869" width="14" style="1" customWidth="1"/>
    <col min="4870" max="4872" width="9.140625" style="1"/>
    <col min="4873" max="4873" width="12.5703125" style="1" bestFit="1" customWidth="1"/>
    <col min="4874" max="5117" width="9.140625" style="1"/>
    <col min="5118" max="5118" width="7.42578125" style="1" bestFit="1" customWidth="1"/>
    <col min="5119" max="5119" width="3.85546875" style="1" customWidth="1"/>
    <col min="5120" max="5120" width="33.5703125" style="1" customWidth="1"/>
    <col min="5121" max="5121" width="9.42578125" style="1" customWidth="1"/>
    <col min="5122" max="5122" width="15" style="1" customWidth="1"/>
    <col min="5123" max="5123" width="7.42578125" style="1" customWidth="1"/>
    <col min="5124" max="5124" width="16.5703125" style="1" customWidth="1"/>
    <col min="5125" max="5125" width="14" style="1" customWidth="1"/>
    <col min="5126" max="5128" width="9.140625" style="1"/>
    <col min="5129" max="5129" width="12.5703125" style="1" bestFit="1" customWidth="1"/>
    <col min="5130" max="5373" width="9.140625" style="1"/>
    <col min="5374" max="5374" width="7.42578125" style="1" bestFit="1" customWidth="1"/>
    <col min="5375" max="5375" width="3.85546875" style="1" customWidth="1"/>
    <col min="5376" max="5376" width="33.5703125" style="1" customWidth="1"/>
    <col min="5377" max="5377" width="9.42578125" style="1" customWidth="1"/>
    <col min="5378" max="5378" width="15" style="1" customWidth="1"/>
    <col min="5379" max="5379" width="7.42578125" style="1" customWidth="1"/>
    <col min="5380" max="5380" width="16.5703125" style="1" customWidth="1"/>
    <col min="5381" max="5381" width="14" style="1" customWidth="1"/>
    <col min="5382" max="5384" width="9.140625" style="1"/>
    <col min="5385" max="5385" width="12.5703125" style="1" bestFit="1" customWidth="1"/>
    <col min="5386" max="5629" width="9.140625" style="1"/>
    <col min="5630" max="5630" width="7.42578125" style="1" bestFit="1" customWidth="1"/>
    <col min="5631" max="5631" width="3.85546875" style="1" customWidth="1"/>
    <col min="5632" max="5632" width="33.5703125" style="1" customWidth="1"/>
    <col min="5633" max="5633" width="9.42578125" style="1" customWidth="1"/>
    <col min="5634" max="5634" width="15" style="1" customWidth="1"/>
    <col min="5635" max="5635" width="7.42578125" style="1" customWidth="1"/>
    <col min="5636" max="5636" width="16.5703125" style="1" customWidth="1"/>
    <col min="5637" max="5637" width="14" style="1" customWidth="1"/>
    <col min="5638" max="5640" width="9.140625" style="1"/>
    <col min="5641" max="5641" width="12.5703125" style="1" bestFit="1" customWidth="1"/>
    <col min="5642" max="5885" width="9.140625" style="1"/>
    <col min="5886" max="5886" width="7.42578125" style="1" bestFit="1" customWidth="1"/>
    <col min="5887" max="5887" width="3.85546875" style="1" customWidth="1"/>
    <col min="5888" max="5888" width="33.5703125" style="1" customWidth="1"/>
    <col min="5889" max="5889" width="9.42578125" style="1" customWidth="1"/>
    <col min="5890" max="5890" width="15" style="1" customWidth="1"/>
    <col min="5891" max="5891" width="7.42578125" style="1" customWidth="1"/>
    <col min="5892" max="5892" width="16.5703125" style="1" customWidth="1"/>
    <col min="5893" max="5893" width="14" style="1" customWidth="1"/>
    <col min="5894" max="5896" width="9.140625" style="1"/>
    <col min="5897" max="5897" width="12.5703125" style="1" bestFit="1" customWidth="1"/>
    <col min="5898" max="6141" width="9.140625" style="1"/>
    <col min="6142" max="6142" width="7.42578125" style="1" bestFit="1" customWidth="1"/>
    <col min="6143" max="6143" width="3.85546875" style="1" customWidth="1"/>
    <col min="6144" max="6144" width="33.5703125" style="1" customWidth="1"/>
    <col min="6145" max="6145" width="9.42578125" style="1" customWidth="1"/>
    <col min="6146" max="6146" width="15" style="1" customWidth="1"/>
    <col min="6147" max="6147" width="7.42578125" style="1" customWidth="1"/>
    <col min="6148" max="6148" width="16.5703125" style="1" customWidth="1"/>
    <col min="6149" max="6149" width="14" style="1" customWidth="1"/>
    <col min="6150" max="6152" width="9.140625" style="1"/>
    <col min="6153" max="6153" width="12.5703125" style="1" bestFit="1" customWidth="1"/>
    <col min="6154" max="6397" width="9.140625" style="1"/>
    <col min="6398" max="6398" width="7.42578125" style="1" bestFit="1" customWidth="1"/>
    <col min="6399" max="6399" width="3.85546875" style="1" customWidth="1"/>
    <col min="6400" max="6400" width="33.5703125" style="1" customWidth="1"/>
    <col min="6401" max="6401" width="9.42578125" style="1" customWidth="1"/>
    <col min="6402" max="6402" width="15" style="1" customWidth="1"/>
    <col min="6403" max="6403" width="7.42578125" style="1" customWidth="1"/>
    <col min="6404" max="6404" width="16.5703125" style="1" customWidth="1"/>
    <col min="6405" max="6405" width="14" style="1" customWidth="1"/>
    <col min="6406" max="6408" width="9.140625" style="1"/>
    <col min="6409" max="6409" width="12.5703125" style="1" bestFit="1" customWidth="1"/>
    <col min="6410" max="6653" width="9.140625" style="1"/>
    <col min="6654" max="6654" width="7.42578125" style="1" bestFit="1" customWidth="1"/>
    <col min="6655" max="6655" width="3.85546875" style="1" customWidth="1"/>
    <col min="6656" max="6656" width="33.5703125" style="1" customWidth="1"/>
    <col min="6657" max="6657" width="9.42578125" style="1" customWidth="1"/>
    <col min="6658" max="6658" width="15" style="1" customWidth="1"/>
    <col min="6659" max="6659" width="7.42578125" style="1" customWidth="1"/>
    <col min="6660" max="6660" width="16.5703125" style="1" customWidth="1"/>
    <col min="6661" max="6661" width="14" style="1" customWidth="1"/>
    <col min="6662" max="6664" width="9.140625" style="1"/>
    <col min="6665" max="6665" width="12.5703125" style="1" bestFit="1" customWidth="1"/>
    <col min="6666" max="6909" width="9.140625" style="1"/>
    <col min="6910" max="6910" width="7.42578125" style="1" bestFit="1" customWidth="1"/>
    <col min="6911" max="6911" width="3.85546875" style="1" customWidth="1"/>
    <col min="6912" max="6912" width="33.5703125" style="1" customWidth="1"/>
    <col min="6913" max="6913" width="9.42578125" style="1" customWidth="1"/>
    <col min="6914" max="6914" width="15" style="1" customWidth="1"/>
    <col min="6915" max="6915" width="7.42578125" style="1" customWidth="1"/>
    <col min="6916" max="6916" width="16.5703125" style="1" customWidth="1"/>
    <col min="6917" max="6917" width="14" style="1" customWidth="1"/>
    <col min="6918" max="6920" width="9.140625" style="1"/>
    <col min="6921" max="6921" width="12.5703125" style="1" bestFit="1" customWidth="1"/>
    <col min="6922" max="7165" width="9.140625" style="1"/>
    <col min="7166" max="7166" width="7.42578125" style="1" bestFit="1" customWidth="1"/>
    <col min="7167" max="7167" width="3.85546875" style="1" customWidth="1"/>
    <col min="7168" max="7168" width="33.5703125" style="1" customWidth="1"/>
    <col min="7169" max="7169" width="9.42578125" style="1" customWidth="1"/>
    <col min="7170" max="7170" width="15" style="1" customWidth="1"/>
    <col min="7171" max="7171" width="7.42578125" style="1" customWidth="1"/>
    <col min="7172" max="7172" width="16.5703125" style="1" customWidth="1"/>
    <col min="7173" max="7173" width="14" style="1" customWidth="1"/>
    <col min="7174" max="7176" width="9.140625" style="1"/>
    <col min="7177" max="7177" width="12.5703125" style="1" bestFit="1" customWidth="1"/>
    <col min="7178" max="7421" width="9.140625" style="1"/>
    <col min="7422" max="7422" width="7.42578125" style="1" bestFit="1" customWidth="1"/>
    <col min="7423" max="7423" width="3.85546875" style="1" customWidth="1"/>
    <col min="7424" max="7424" width="33.5703125" style="1" customWidth="1"/>
    <col min="7425" max="7425" width="9.42578125" style="1" customWidth="1"/>
    <col min="7426" max="7426" width="15" style="1" customWidth="1"/>
    <col min="7427" max="7427" width="7.42578125" style="1" customWidth="1"/>
    <col min="7428" max="7428" width="16.5703125" style="1" customWidth="1"/>
    <col min="7429" max="7429" width="14" style="1" customWidth="1"/>
    <col min="7430" max="7432" width="9.140625" style="1"/>
    <col min="7433" max="7433" width="12.5703125" style="1" bestFit="1" customWidth="1"/>
    <col min="7434" max="7677" width="9.140625" style="1"/>
    <col min="7678" max="7678" width="7.42578125" style="1" bestFit="1" customWidth="1"/>
    <col min="7679" max="7679" width="3.85546875" style="1" customWidth="1"/>
    <col min="7680" max="7680" width="33.5703125" style="1" customWidth="1"/>
    <col min="7681" max="7681" width="9.42578125" style="1" customWidth="1"/>
    <col min="7682" max="7682" width="15" style="1" customWidth="1"/>
    <col min="7683" max="7683" width="7.42578125" style="1" customWidth="1"/>
    <col min="7684" max="7684" width="16.5703125" style="1" customWidth="1"/>
    <col min="7685" max="7685" width="14" style="1" customWidth="1"/>
    <col min="7686" max="7688" width="9.140625" style="1"/>
    <col min="7689" max="7689" width="12.5703125" style="1" bestFit="1" customWidth="1"/>
    <col min="7690" max="7933" width="9.140625" style="1"/>
    <col min="7934" max="7934" width="7.42578125" style="1" bestFit="1" customWidth="1"/>
    <col min="7935" max="7935" width="3.85546875" style="1" customWidth="1"/>
    <col min="7936" max="7936" width="33.5703125" style="1" customWidth="1"/>
    <col min="7937" max="7937" width="9.42578125" style="1" customWidth="1"/>
    <col min="7938" max="7938" width="15" style="1" customWidth="1"/>
    <col min="7939" max="7939" width="7.42578125" style="1" customWidth="1"/>
    <col min="7940" max="7940" width="16.5703125" style="1" customWidth="1"/>
    <col min="7941" max="7941" width="14" style="1" customWidth="1"/>
    <col min="7942" max="7944" width="9.140625" style="1"/>
    <col min="7945" max="7945" width="12.5703125" style="1" bestFit="1" customWidth="1"/>
    <col min="7946" max="8189" width="9.140625" style="1"/>
    <col min="8190" max="8190" width="7.42578125" style="1" bestFit="1" customWidth="1"/>
    <col min="8191" max="8191" width="3.85546875" style="1" customWidth="1"/>
    <col min="8192" max="8192" width="33.5703125" style="1" customWidth="1"/>
    <col min="8193" max="8193" width="9.42578125" style="1" customWidth="1"/>
    <col min="8194" max="8194" width="15" style="1" customWidth="1"/>
    <col min="8195" max="8195" width="7.42578125" style="1" customWidth="1"/>
    <col min="8196" max="8196" width="16.5703125" style="1" customWidth="1"/>
    <col min="8197" max="8197" width="14" style="1" customWidth="1"/>
    <col min="8198" max="8200" width="9.140625" style="1"/>
    <col min="8201" max="8201" width="12.5703125" style="1" bestFit="1" customWidth="1"/>
    <col min="8202" max="8445" width="9.140625" style="1"/>
    <col min="8446" max="8446" width="7.42578125" style="1" bestFit="1" customWidth="1"/>
    <col min="8447" max="8447" width="3.85546875" style="1" customWidth="1"/>
    <col min="8448" max="8448" width="33.5703125" style="1" customWidth="1"/>
    <col min="8449" max="8449" width="9.42578125" style="1" customWidth="1"/>
    <col min="8450" max="8450" width="15" style="1" customWidth="1"/>
    <col min="8451" max="8451" width="7.42578125" style="1" customWidth="1"/>
    <col min="8452" max="8452" width="16.5703125" style="1" customWidth="1"/>
    <col min="8453" max="8453" width="14" style="1" customWidth="1"/>
    <col min="8454" max="8456" width="9.140625" style="1"/>
    <col min="8457" max="8457" width="12.5703125" style="1" bestFit="1" customWidth="1"/>
    <col min="8458" max="8701" width="9.140625" style="1"/>
    <col min="8702" max="8702" width="7.42578125" style="1" bestFit="1" customWidth="1"/>
    <col min="8703" max="8703" width="3.85546875" style="1" customWidth="1"/>
    <col min="8704" max="8704" width="33.5703125" style="1" customWidth="1"/>
    <col min="8705" max="8705" width="9.42578125" style="1" customWidth="1"/>
    <col min="8706" max="8706" width="15" style="1" customWidth="1"/>
    <col min="8707" max="8707" width="7.42578125" style="1" customWidth="1"/>
    <col min="8708" max="8708" width="16.5703125" style="1" customWidth="1"/>
    <col min="8709" max="8709" width="14" style="1" customWidth="1"/>
    <col min="8710" max="8712" width="9.140625" style="1"/>
    <col min="8713" max="8713" width="12.5703125" style="1" bestFit="1" customWidth="1"/>
    <col min="8714" max="8957" width="9.140625" style="1"/>
    <col min="8958" max="8958" width="7.42578125" style="1" bestFit="1" customWidth="1"/>
    <col min="8959" max="8959" width="3.85546875" style="1" customWidth="1"/>
    <col min="8960" max="8960" width="33.5703125" style="1" customWidth="1"/>
    <col min="8961" max="8961" width="9.42578125" style="1" customWidth="1"/>
    <col min="8962" max="8962" width="15" style="1" customWidth="1"/>
    <col min="8963" max="8963" width="7.42578125" style="1" customWidth="1"/>
    <col min="8964" max="8964" width="16.5703125" style="1" customWidth="1"/>
    <col min="8965" max="8965" width="14" style="1" customWidth="1"/>
    <col min="8966" max="8968" width="9.140625" style="1"/>
    <col min="8969" max="8969" width="12.5703125" style="1" bestFit="1" customWidth="1"/>
    <col min="8970" max="9213" width="9.140625" style="1"/>
    <col min="9214" max="9214" width="7.42578125" style="1" bestFit="1" customWidth="1"/>
    <col min="9215" max="9215" width="3.85546875" style="1" customWidth="1"/>
    <col min="9216" max="9216" width="33.5703125" style="1" customWidth="1"/>
    <col min="9217" max="9217" width="9.42578125" style="1" customWidth="1"/>
    <col min="9218" max="9218" width="15" style="1" customWidth="1"/>
    <col min="9219" max="9219" width="7.42578125" style="1" customWidth="1"/>
    <col min="9220" max="9220" width="16.5703125" style="1" customWidth="1"/>
    <col min="9221" max="9221" width="14" style="1" customWidth="1"/>
    <col min="9222" max="9224" width="9.140625" style="1"/>
    <col min="9225" max="9225" width="12.5703125" style="1" bestFit="1" customWidth="1"/>
    <col min="9226" max="9469" width="9.140625" style="1"/>
    <col min="9470" max="9470" width="7.42578125" style="1" bestFit="1" customWidth="1"/>
    <col min="9471" max="9471" width="3.85546875" style="1" customWidth="1"/>
    <col min="9472" max="9472" width="33.5703125" style="1" customWidth="1"/>
    <col min="9473" max="9473" width="9.42578125" style="1" customWidth="1"/>
    <col min="9474" max="9474" width="15" style="1" customWidth="1"/>
    <col min="9475" max="9475" width="7.42578125" style="1" customWidth="1"/>
    <col min="9476" max="9476" width="16.5703125" style="1" customWidth="1"/>
    <col min="9477" max="9477" width="14" style="1" customWidth="1"/>
    <col min="9478" max="9480" width="9.140625" style="1"/>
    <col min="9481" max="9481" width="12.5703125" style="1" bestFit="1" customWidth="1"/>
    <col min="9482" max="9725" width="9.140625" style="1"/>
    <col min="9726" max="9726" width="7.42578125" style="1" bestFit="1" customWidth="1"/>
    <col min="9727" max="9727" width="3.85546875" style="1" customWidth="1"/>
    <col min="9728" max="9728" width="33.5703125" style="1" customWidth="1"/>
    <col min="9729" max="9729" width="9.42578125" style="1" customWidth="1"/>
    <col min="9730" max="9730" width="15" style="1" customWidth="1"/>
    <col min="9731" max="9731" width="7.42578125" style="1" customWidth="1"/>
    <col min="9732" max="9732" width="16.5703125" style="1" customWidth="1"/>
    <col min="9733" max="9733" width="14" style="1" customWidth="1"/>
    <col min="9734" max="9736" width="9.140625" style="1"/>
    <col min="9737" max="9737" width="12.5703125" style="1" bestFit="1" customWidth="1"/>
    <col min="9738" max="9981" width="9.140625" style="1"/>
    <col min="9982" max="9982" width="7.42578125" style="1" bestFit="1" customWidth="1"/>
    <col min="9983" max="9983" width="3.85546875" style="1" customWidth="1"/>
    <col min="9984" max="9984" width="33.5703125" style="1" customWidth="1"/>
    <col min="9985" max="9985" width="9.42578125" style="1" customWidth="1"/>
    <col min="9986" max="9986" width="15" style="1" customWidth="1"/>
    <col min="9987" max="9987" width="7.42578125" style="1" customWidth="1"/>
    <col min="9988" max="9988" width="16.5703125" style="1" customWidth="1"/>
    <col min="9989" max="9989" width="14" style="1" customWidth="1"/>
    <col min="9990" max="9992" width="9.140625" style="1"/>
    <col min="9993" max="9993" width="12.5703125" style="1" bestFit="1" customWidth="1"/>
    <col min="9994" max="10237" width="9.140625" style="1"/>
    <col min="10238" max="10238" width="7.42578125" style="1" bestFit="1" customWidth="1"/>
    <col min="10239" max="10239" width="3.85546875" style="1" customWidth="1"/>
    <col min="10240" max="10240" width="33.5703125" style="1" customWidth="1"/>
    <col min="10241" max="10241" width="9.42578125" style="1" customWidth="1"/>
    <col min="10242" max="10242" width="15" style="1" customWidth="1"/>
    <col min="10243" max="10243" width="7.42578125" style="1" customWidth="1"/>
    <col min="10244" max="10244" width="16.5703125" style="1" customWidth="1"/>
    <col min="10245" max="10245" width="14" style="1" customWidth="1"/>
    <col min="10246" max="10248" width="9.140625" style="1"/>
    <col min="10249" max="10249" width="12.5703125" style="1" bestFit="1" customWidth="1"/>
    <col min="10250" max="10493" width="9.140625" style="1"/>
    <col min="10494" max="10494" width="7.42578125" style="1" bestFit="1" customWidth="1"/>
    <col min="10495" max="10495" width="3.85546875" style="1" customWidth="1"/>
    <col min="10496" max="10496" width="33.5703125" style="1" customWidth="1"/>
    <col min="10497" max="10497" width="9.42578125" style="1" customWidth="1"/>
    <col min="10498" max="10498" width="15" style="1" customWidth="1"/>
    <col min="10499" max="10499" width="7.42578125" style="1" customWidth="1"/>
    <col min="10500" max="10500" width="16.5703125" style="1" customWidth="1"/>
    <col min="10501" max="10501" width="14" style="1" customWidth="1"/>
    <col min="10502" max="10504" width="9.140625" style="1"/>
    <col min="10505" max="10505" width="12.5703125" style="1" bestFit="1" customWidth="1"/>
    <col min="10506" max="10749" width="9.140625" style="1"/>
    <col min="10750" max="10750" width="7.42578125" style="1" bestFit="1" customWidth="1"/>
    <col min="10751" max="10751" width="3.85546875" style="1" customWidth="1"/>
    <col min="10752" max="10752" width="33.5703125" style="1" customWidth="1"/>
    <col min="10753" max="10753" width="9.42578125" style="1" customWidth="1"/>
    <col min="10754" max="10754" width="15" style="1" customWidth="1"/>
    <col min="10755" max="10755" width="7.42578125" style="1" customWidth="1"/>
    <col min="10756" max="10756" width="16.5703125" style="1" customWidth="1"/>
    <col min="10757" max="10757" width="14" style="1" customWidth="1"/>
    <col min="10758" max="10760" width="9.140625" style="1"/>
    <col min="10761" max="10761" width="12.5703125" style="1" bestFit="1" customWidth="1"/>
    <col min="10762" max="11005" width="9.140625" style="1"/>
    <col min="11006" max="11006" width="7.42578125" style="1" bestFit="1" customWidth="1"/>
    <col min="11007" max="11007" width="3.85546875" style="1" customWidth="1"/>
    <col min="11008" max="11008" width="33.5703125" style="1" customWidth="1"/>
    <col min="11009" max="11009" width="9.42578125" style="1" customWidth="1"/>
    <col min="11010" max="11010" width="15" style="1" customWidth="1"/>
    <col min="11011" max="11011" width="7.42578125" style="1" customWidth="1"/>
    <col min="11012" max="11012" width="16.5703125" style="1" customWidth="1"/>
    <col min="11013" max="11013" width="14" style="1" customWidth="1"/>
    <col min="11014" max="11016" width="9.140625" style="1"/>
    <col min="11017" max="11017" width="12.5703125" style="1" bestFit="1" customWidth="1"/>
    <col min="11018" max="11261" width="9.140625" style="1"/>
    <col min="11262" max="11262" width="7.42578125" style="1" bestFit="1" customWidth="1"/>
    <col min="11263" max="11263" width="3.85546875" style="1" customWidth="1"/>
    <col min="11264" max="11264" width="33.5703125" style="1" customWidth="1"/>
    <col min="11265" max="11265" width="9.42578125" style="1" customWidth="1"/>
    <col min="11266" max="11266" width="15" style="1" customWidth="1"/>
    <col min="11267" max="11267" width="7.42578125" style="1" customWidth="1"/>
    <col min="11268" max="11268" width="16.5703125" style="1" customWidth="1"/>
    <col min="11269" max="11269" width="14" style="1" customWidth="1"/>
    <col min="11270" max="11272" width="9.140625" style="1"/>
    <col min="11273" max="11273" width="12.5703125" style="1" bestFit="1" customWidth="1"/>
    <col min="11274" max="11517" width="9.140625" style="1"/>
    <col min="11518" max="11518" width="7.42578125" style="1" bestFit="1" customWidth="1"/>
    <col min="11519" max="11519" width="3.85546875" style="1" customWidth="1"/>
    <col min="11520" max="11520" width="33.5703125" style="1" customWidth="1"/>
    <col min="11521" max="11521" width="9.42578125" style="1" customWidth="1"/>
    <col min="11522" max="11522" width="15" style="1" customWidth="1"/>
    <col min="11523" max="11523" width="7.42578125" style="1" customWidth="1"/>
    <col min="11524" max="11524" width="16.5703125" style="1" customWidth="1"/>
    <col min="11525" max="11525" width="14" style="1" customWidth="1"/>
    <col min="11526" max="11528" width="9.140625" style="1"/>
    <col min="11529" max="11529" width="12.5703125" style="1" bestFit="1" customWidth="1"/>
    <col min="11530" max="11773" width="9.140625" style="1"/>
    <col min="11774" max="11774" width="7.42578125" style="1" bestFit="1" customWidth="1"/>
    <col min="11775" max="11775" width="3.85546875" style="1" customWidth="1"/>
    <col min="11776" max="11776" width="33.5703125" style="1" customWidth="1"/>
    <col min="11777" max="11777" width="9.42578125" style="1" customWidth="1"/>
    <col min="11778" max="11778" width="15" style="1" customWidth="1"/>
    <col min="11779" max="11779" width="7.42578125" style="1" customWidth="1"/>
    <col min="11780" max="11780" width="16.5703125" style="1" customWidth="1"/>
    <col min="11781" max="11781" width="14" style="1" customWidth="1"/>
    <col min="11782" max="11784" width="9.140625" style="1"/>
    <col min="11785" max="11785" width="12.5703125" style="1" bestFit="1" customWidth="1"/>
    <col min="11786" max="12029" width="9.140625" style="1"/>
    <col min="12030" max="12030" width="7.42578125" style="1" bestFit="1" customWidth="1"/>
    <col min="12031" max="12031" width="3.85546875" style="1" customWidth="1"/>
    <col min="12032" max="12032" width="33.5703125" style="1" customWidth="1"/>
    <col min="12033" max="12033" width="9.42578125" style="1" customWidth="1"/>
    <col min="12034" max="12034" width="15" style="1" customWidth="1"/>
    <col min="12035" max="12035" width="7.42578125" style="1" customWidth="1"/>
    <col min="12036" max="12036" width="16.5703125" style="1" customWidth="1"/>
    <col min="12037" max="12037" width="14" style="1" customWidth="1"/>
    <col min="12038" max="12040" width="9.140625" style="1"/>
    <col min="12041" max="12041" width="12.5703125" style="1" bestFit="1" customWidth="1"/>
    <col min="12042" max="12285" width="9.140625" style="1"/>
    <col min="12286" max="12286" width="7.42578125" style="1" bestFit="1" customWidth="1"/>
    <col min="12287" max="12287" width="3.85546875" style="1" customWidth="1"/>
    <col min="12288" max="12288" width="33.5703125" style="1" customWidth="1"/>
    <col min="12289" max="12289" width="9.42578125" style="1" customWidth="1"/>
    <col min="12290" max="12290" width="15" style="1" customWidth="1"/>
    <col min="12291" max="12291" width="7.42578125" style="1" customWidth="1"/>
    <col min="12292" max="12292" width="16.5703125" style="1" customWidth="1"/>
    <col min="12293" max="12293" width="14" style="1" customWidth="1"/>
    <col min="12294" max="12296" width="9.140625" style="1"/>
    <col min="12297" max="12297" width="12.5703125" style="1" bestFit="1" customWidth="1"/>
    <col min="12298" max="12541" width="9.140625" style="1"/>
    <col min="12542" max="12542" width="7.42578125" style="1" bestFit="1" customWidth="1"/>
    <col min="12543" max="12543" width="3.85546875" style="1" customWidth="1"/>
    <col min="12544" max="12544" width="33.5703125" style="1" customWidth="1"/>
    <col min="12545" max="12545" width="9.42578125" style="1" customWidth="1"/>
    <col min="12546" max="12546" width="15" style="1" customWidth="1"/>
    <col min="12547" max="12547" width="7.42578125" style="1" customWidth="1"/>
    <col min="12548" max="12548" width="16.5703125" style="1" customWidth="1"/>
    <col min="12549" max="12549" width="14" style="1" customWidth="1"/>
    <col min="12550" max="12552" width="9.140625" style="1"/>
    <col min="12553" max="12553" width="12.5703125" style="1" bestFit="1" customWidth="1"/>
    <col min="12554" max="12797" width="9.140625" style="1"/>
    <col min="12798" max="12798" width="7.42578125" style="1" bestFit="1" customWidth="1"/>
    <col min="12799" max="12799" width="3.85546875" style="1" customWidth="1"/>
    <col min="12800" max="12800" width="33.5703125" style="1" customWidth="1"/>
    <col min="12801" max="12801" width="9.42578125" style="1" customWidth="1"/>
    <col min="12802" max="12802" width="15" style="1" customWidth="1"/>
    <col min="12803" max="12803" width="7.42578125" style="1" customWidth="1"/>
    <col min="12804" max="12804" width="16.5703125" style="1" customWidth="1"/>
    <col min="12805" max="12805" width="14" style="1" customWidth="1"/>
    <col min="12806" max="12808" width="9.140625" style="1"/>
    <col min="12809" max="12809" width="12.5703125" style="1" bestFit="1" customWidth="1"/>
    <col min="12810" max="13053" width="9.140625" style="1"/>
    <col min="13054" max="13054" width="7.42578125" style="1" bestFit="1" customWidth="1"/>
    <col min="13055" max="13055" width="3.85546875" style="1" customWidth="1"/>
    <col min="13056" max="13056" width="33.5703125" style="1" customWidth="1"/>
    <col min="13057" max="13057" width="9.42578125" style="1" customWidth="1"/>
    <col min="13058" max="13058" width="15" style="1" customWidth="1"/>
    <col min="13059" max="13059" width="7.42578125" style="1" customWidth="1"/>
    <col min="13060" max="13060" width="16.5703125" style="1" customWidth="1"/>
    <col min="13061" max="13061" width="14" style="1" customWidth="1"/>
    <col min="13062" max="13064" width="9.140625" style="1"/>
    <col min="13065" max="13065" width="12.5703125" style="1" bestFit="1" customWidth="1"/>
    <col min="13066" max="13309" width="9.140625" style="1"/>
    <col min="13310" max="13310" width="7.42578125" style="1" bestFit="1" customWidth="1"/>
    <col min="13311" max="13311" width="3.85546875" style="1" customWidth="1"/>
    <col min="13312" max="13312" width="33.5703125" style="1" customWidth="1"/>
    <col min="13313" max="13313" width="9.42578125" style="1" customWidth="1"/>
    <col min="13314" max="13314" width="15" style="1" customWidth="1"/>
    <col min="13315" max="13315" width="7.42578125" style="1" customWidth="1"/>
    <col min="13316" max="13316" width="16.5703125" style="1" customWidth="1"/>
    <col min="13317" max="13317" width="14" style="1" customWidth="1"/>
    <col min="13318" max="13320" width="9.140625" style="1"/>
    <col min="13321" max="13321" width="12.5703125" style="1" bestFit="1" customWidth="1"/>
    <col min="13322" max="13565" width="9.140625" style="1"/>
    <col min="13566" max="13566" width="7.42578125" style="1" bestFit="1" customWidth="1"/>
    <col min="13567" max="13567" width="3.85546875" style="1" customWidth="1"/>
    <col min="13568" max="13568" width="33.5703125" style="1" customWidth="1"/>
    <col min="13569" max="13569" width="9.42578125" style="1" customWidth="1"/>
    <col min="13570" max="13570" width="15" style="1" customWidth="1"/>
    <col min="13571" max="13571" width="7.42578125" style="1" customWidth="1"/>
    <col min="13572" max="13572" width="16.5703125" style="1" customWidth="1"/>
    <col min="13573" max="13573" width="14" style="1" customWidth="1"/>
    <col min="13574" max="13576" width="9.140625" style="1"/>
    <col min="13577" max="13577" width="12.5703125" style="1" bestFit="1" customWidth="1"/>
    <col min="13578" max="13821" width="9.140625" style="1"/>
    <col min="13822" max="13822" width="7.42578125" style="1" bestFit="1" customWidth="1"/>
    <col min="13823" max="13823" width="3.85546875" style="1" customWidth="1"/>
    <col min="13824" max="13824" width="33.5703125" style="1" customWidth="1"/>
    <col min="13825" max="13825" width="9.42578125" style="1" customWidth="1"/>
    <col min="13826" max="13826" width="15" style="1" customWidth="1"/>
    <col min="13827" max="13827" width="7.42578125" style="1" customWidth="1"/>
    <col min="13828" max="13828" width="16.5703125" style="1" customWidth="1"/>
    <col min="13829" max="13829" width="14" style="1" customWidth="1"/>
    <col min="13830" max="13832" width="9.140625" style="1"/>
    <col min="13833" max="13833" width="12.5703125" style="1" bestFit="1" customWidth="1"/>
    <col min="13834" max="14077" width="9.140625" style="1"/>
    <col min="14078" max="14078" width="7.42578125" style="1" bestFit="1" customWidth="1"/>
    <col min="14079" max="14079" width="3.85546875" style="1" customWidth="1"/>
    <col min="14080" max="14080" width="33.5703125" style="1" customWidth="1"/>
    <col min="14081" max="14081" width="9.42578125" style="1" customWidth="1"/>
    <col min="14082" max="14082" width="15" style="1" customWidth="1"/>
    <col min="14083" max="14083" width="7.42578125" style="1" customWidth="1"/>
    <col min="14084" max="14084" width="16.5703125" style="1" customWidth="1"/>
    <col min="14085" max="14085" width="14" style="1" customWidth="1"/>
    <col min="14086" max="14088" width="9.140625" style="1"/>
    <col min="14089" max="14089" width="12.5703125" style="1" bestFit="1" customWidth="1"/>
    <col min="14090" max="14333" width="9.140625" style="1"/>
    <col min="14334" max="14334" width="7.42578125" style="1" bestFit="1" customWidth="1"/>
    <col min="14335" max="14335" width="3.85546875" style="1" customWidth="1"/>
    <col min="14336" max="14336" width="33.5703125" style="1" customWidth="1"/>
    <col min="14337" max="14337" width="9.42578125" style="1" customWidth="1"/>
    <col min="14338" max="14338" width="15" style="1" customWidth="1"/>
    <col min="14339" max="14339" width="7.42578125" style="1" customWidth="1"/>
    <col min="14340" max="14340" width="16.5703125" style="1" customWidth="1"/>
    <col min="14341" max="14341" width="14" style="1" customWidth="1"/>
    <col min="14342" max="14344" width="9.140625" style="1"/>
    <col min="14345" max="14345" width="12.5703125" style="1" bestFit="1" customWidth="1"/>
    <col min="14346" max="14589" width="9.140625" style="1"/>
    <col min="14590" max="14590" width="7.42578125" style="1" bestFit="1" customWidth="1"/>
    <col min="14591" max="14591" width="3.85546875" style="1" customWidth="1"/>
    <col min="14592" max="14592" width="33.5703125" style="1" customWidth="1"/>
    <col min="14593" max="14593" width="9.42578125" style="1" customWidth="1"/>
    <col min="14594" max="14594" width="15" style="1" customWidth="1"/>
    <col min="14595" max="14595" width="7.42578125" style="1" customWidth="1"/>
    <col min="14596" max="14596" width="16.5703125" style="1" customWidth="1"/>
    <col min="14597" max="14597" width="14" style="1" customWidth="1"/>
    <col min="14598" max="14600" width="9.140625" style="1"/>
    <col min="14601" max="14601" width="12.5703125" style="1" bestFit="1" customWidth="1"/>
    <col min="14602" max="14845" width="9.140625" style="1"/>
    <col min="14846" max="14846" width="7.42578125" style="1" bestFit="1" customWidth="1"/>
    <col min="14847" max="14847" width="3.85546875" style="1" customWidth="1"/>
    <col min="14848" max="14848" width="33.5703125" style="1" customWidth="1"/>
    <col min="14849" max="14849" width="9.42578125" style="1" customWidth="1"/>
    <col min="14850" max="14850" width="15" style="1" customWidth="1"/>
    <col min="14851" max="14851" width="7.42578125" style="1" customWidth="1"/>
    <col min="14852" max="14852" width="16.5703125" style="1" customWidth="1"/>
    <col min="14853" max="14853" width="14" style="1" customWidth="1"/>
    <col min="14854" max="14856" width="9.140625" style="1"/>
    <col min="14857" max="14857" width="12.5703125" style="1" bestFit="1" customWidth="1"/>
    <col min="14858" max="15101" width="9.140625" style="1"/>
    <col min="15102" max="15102" width="7.42578125" style="1" bestFit="1" customWidth="1"/>
    <col min="15103" max="15103" width="3.85546875" style="1" customWidth="1"/>
    <col min="15104" max="15104" width="33.5703125" style="1" customWidth="1"/>
    <col min="15105" max="15105" width="9.42578125" style="1" customWidth="1"/>
    <col min="15106" max="15106" width="15" style="1" customWidth="1"/>
    <col min="15107" max="15107" width="7.42578125" style="1" customWidth="1"/>
    <col min="15108" max="15108" width="16.5703125" style="1" customWidth="1"/>
    <col min="15109" max="15109" width="14" style="1" customWidth="1"/>
    <col min="15110" max="15112" width="9.140625" style="1"/>
    <col min="15113" max="15113" width="12.5703125" style="1" bestFit="1" customWidth="1"/>
    <col min="15114" max="15357" width="9.140625" style="1"/>
    <col min="15358" max="15358" width="7.42578125" style="1" bestFit="1" customWidth="1"/>
    <col min="15359" max="15359" width="3.85546875" style="1" customWidth="1"/>
    <col min="15360" max="15360" width="33.5703125" style="1" customWidth="1"/>
    <col min="15361" max="15361" width="9.42578125" style="1" customWidth="1"/>
    <col min="15362" max="15362" width="15" style="1" customWidth="1"/>
    <col min="15363" max="15363" width="7.42578125" style="1" customWidth="1"/>
    <col min="15364" max="15364" width="16.5703125" style="1" customWidth="1"/>
    <col min="15365" max="15365" width="14" style="1" customWidth="1"/>
    <col min="15366" max="15368" width="9.140625" style="1"/>
    <col min="15369" max="15369" width="12.5703125" style="1" bestFit="1" customWidth="1"/>
    <col min="15370" max="15613" width="9.140625" style="1"/>
    <col min="15614" max="15614" width="7.42578125" style="1" bestFit="1" customWidth="1"/>
    <col min="15615" max="15615" width="3.85546875" style="1" customWidth="1"/>
    <col min="15616" max="15616" width="33.5703125" style="1" customWidth="1"/>
    <col min="15617" max="15617" width="9.42578125" style="1" customWidth="1"/>
    <col min="15618" max="15618" width="15" style="1" customWidth="1"/>
    <col min="15619" max="15619" width="7.42578125" style="1" customWidth="1"/>
    <col min="15620" max="15620" width="16.5703125" style="1" customWidth="1"/>
    <col min="15621" max="15621" width="14" style="1" customWidth="1"/>
    <col min="15622" max="15624" width="9.140625" style="1"/>
    <col min="15625" max="15625" width="12.5703125" style="1" bestFit="1" customWidth="1"/>
    <col min="15626" max="15869" width="9.140625" style="1"/>
    <col min="15870" max="15870" width="7.42578125" style="1" bestFit="1" customWidth="1"/>
    <col min="15871" max="15871" width="3.85546875" style="1" customWidth="1"/>
    <col min="15872" max="15872" width="33.5703125" style="1" customWidth="1"/>
    <col min="15873" max="15873" width="9.42578125" style="1" customWidth="1"/>
    <col min="15874" max="15874" width="15" style="1" customWidth="1"/>
    <col min="15875" max="15875" width="7.42578125" style="1" customWidth="1"/>
    <col min="15876" max="15876" width="16.5703125" style="1" customWidth="1"/>
    <col min="15877" max="15877" width="14" style="1" customWidth="1"/>
    <col min="15878" max="15880" width="9.140625" style="1"/>
    <col min="15881" max="15881" width="12.5703125" style="1" bestFit="1" customWidth="1"/>
    <col min="15882" max="16125" width="9.140625" style="1"/>
    <col min="16126" max="16126" width="7.42578125" style="1" bestFit="1" customWidth="1"/>
    <col min="16127" max="16127" width="3.85546875" style="1" customWidth="1"/>
    <col min="16128" max="16128" width="33.5703125" style="1" customWidth="1"/>
    <col min="16129" max="16129" width="9.42578125" style="1" customWidth="1"/>
    <col min="16130" max="16130" width="15" style="1" customWidth="1"/>
    <col min="16131" max="16131" width="7.42578125" style="1" customWidth="1"/>
    <col min="16132" max="16132" width="16.5703125" style="1" customWidth="1"/>
    <col min="16133" max="16133" width="14" style="1" customWidth="1"/>
    <col min="16134" max="16136" width="9.140625" style="1"/>
    <col min="16137" max="16137" width="12.5703125" style="1" bestFit="1" customWidth="1"/>
    <col min="16138" max="16384" width="9.140625" style="1"/>
  </cols>
  <sheetData>
    <row r="1" spans="1:5" ht="20.25" x14ac:dyDescent="0.3">
      <c r="A1" s="61" t="s">
        <v>0</v>
      </c>
      <c r="B1" s="61"/>
      <c r="C1" s="61"/>
      <c r="D1" s="61"/>
      <c r="E1" s="61"/>
    </row>
    <row r="2" spans="1:5" s="5" customFormat="1" ht="25.5" x14ac:dyDescent="0.2">
      <c r="A2" s="2" t="s">
        <v>1</v>
      </c>
      <c r="B2" s="2" t="s">
        <v>2</v>
      </c>
      <c r="C2" s="2" t="s">
        <v>3</v>
      </c>
      <c r="D2" s="3" t="s">
        <v>4</v>
      </c>
      <c r="E2" s="4">
        <f>6671787.18/D151</f>
        <v>146.26300953633674</v>
      </c>
    </row>
    <row r="3" spans="1:5" x14ac:dyDescent="0.2">
      <c r="A3" s="6"/>
      <c r="B3" s="6"/>
      <c r="C3" s="6"/>
      <c r="D3" s="7"/>
      <c r="E3" s="8"/>
    </row>
    <row r="4" spans="1:5" x14ac:dyDescent="0.2">
      <c r="A4" s="9">
        <v>2243</v>
      </c>
      <c r="B4" s="10" t="s">
        <v>5</v>
      </c>
      <c r="C4" s="9"/>
      <c r="D4" s="11">
        <v>4408</v>
      </c>
      <c r="E4" s="12">
        <f>D4*$E$2</f>
        <v>644727.34603617236</v>
      </c>
    </row>
    <row r="5" spans="1:5" x14ac:dyDescent="0.2">
      <c r="A5" s="9">
        <v>1976</v>
      </c>
      <c r="B5" s="10" t="s">
        <v>6</v>
      </c>
      <c r="C5" s="9"/>
      <c r="D5" s="11">
        <v>531</v>
      </c>
      <c r="E5" s="12">
        <f>D5*$E$2</f>
        <v>77665.658063794806</v>
      </c>
    </row>
    <row r="6" spans="1:5" x14ac:dyDescent="0.2">
      <c r="A6" s="9">
        <v>2088</v>
      </c>
      <c r="B6" s="10" t="s">
        <v>7</v>
      </c>
      <c r="C6" s="9"/>
      <c r="D6" s="11">
        <v>196</v>
      </c>
      <c r="E6" s="12">
        <f>D6*$E$2</f>
        <v>28667.549869122002</v>
      </c>
    </row>
    <row r="7" spans="1:5" x14ac:dyDescent="0.2">
      <c r="A7" s="9">
        <v>1929</v>
      </c>
      <c r="B7" s="10" t="s">
        <v>8</v>
      </c>
      <c r="C7" s="9"/>
      <c r="D7" s="11">
        <v>565</v>
      </c>
      <c r="E7" s="12">
        <f>D7*$E$2</f>
        <v>82638.60038803026</v>
      </c>
    </row>
    <row r="8" spans="1:5" s="15" customFormat="1" x14ac:dyDescent="0.2">
      <c r="A8" s="13">
        <v>2139</v>
      </c>
      <c r="B8" s="54" t="s">
        <v>9</v>
      </c>
      <c r="C8" s="55"/>
      <c r="D8" s="56"/>
      <c r="E8" s="14"/>
    </row>
    <row r="9" spans="1:5" ht="12.75" customHeight="1" x14ac:dyDescent="0.2">
      <c r="A9" s="9">
        <v>2139</v>
      </c>
      <c r="B9" s="60"/>
      <c r="C9" s="9" t="s">
        <v>9</v>
      </c>
      <c r="D9" s="11">
        <v>81</v>
      </c>
      <c r="E9" s="12">
        <f t="shared" ref="E9:E23" si="0">D9*$E$2</f>
        <v>11847.303772443276</v>
      </c>
    </row>
    <row r="10" spans="1:5" x14ac:dyDescent="0.2">
      <c r="A10" s="16">
        <v>2190</v>
      </c>
      <c r="B10" s="58"/>
      <c r="C10" s="10" t="s">
        <v>10</v>
      </c>
      <c r="D10" s="11">
        <v>48</v>
      </c>
      <c r="E10" s="12">
        <f t="shared" si="0"/>
        <v>7020.624457744163</v>
      </c>
    </row>
    <row r="11" spans="1:5" x14ac:dyDescent="0.2">
      <c r="A11" s="16">
        <v>2144</v>
      </c>
      <c r="B11" s="58"/>
      <c r="C11" s="10" t="s">
        <v>11</v>
      </c>
      <c r="D11" s="11">
        <v>30</v>
      </c>
      <c r="E11" s="12">
        <f t="shared" si="0"/>
        <v>4387.8902860901026</v>
      </c>
    </row>
    <row r="12" spans="1:5" x14ac:dyDescent="0.2">
      <c r="A12" s="17">
        <v>2257</v>
      </c>
      <c r="B12" s="58"/>
      <c r="C12" s="18" t="s">
        <v>12</v>
      </c>
      <c r="D12" s="11">
        <v>18</v>
      </c>
      <c r="E12" s="12">
        <f t="shared" si="0"/>
        <v>2632.7341716540614</v>
      </c>
    </row>
    <row r="13" spans="1:5" x14ac:dyDescent="0.2">
      <c r="A13" s="19">
        <v>2255</v>
      </c>
      <c r="B13" s="58"/>
      <c r="C13" s="10" t="s">
        <v>13</v>
      </c>
      <c r="D13" s="11">
        <v>0</v>
      </c>
      <c r="E13" s="12">
        <f t="shared" si="0"/>
        <v>0</v>
      </c>
    </row>
    <row r="14" spans="1:5" x14ac:dyDescent="0.2">
      <c r="A14" s="20">
        <v>2192</v>
      </c>
      <c r="B14" s="59"/>
      <c r="C14" s="10" t="s">
        <v>14</v>
      </c>
      <c r="D14" s="11">
        <v>2</v>
      </c>
      <c r="E14" s="12">
        <f t="shared" si="0"/>
        <v>292.52601907267348</v>
      </c>
    </row>
    <row r="15" spans="1:5" x14ac:dyDescent="0.2">
      <c r="A15" s="9">
        <v>2185</v>
      </c>
      <c r="B15" s="10" t="s">
        <v>15</v>
      </c>
      <c r="C15" s="9"/>
      <c r="D15" s="11">
        <v>1101</v>
      </c>
      <c r="E15" s="12">
        <f t="shared" si="0"/>
        <v>161035.57349950675</v>
      </c>
    </row>
    <row r="16" spans="1:5" x14ac:dyDescent="0.2">
      <c r="A16" s="9">
        <v>2042</v>
      </c>
      <c r="B16" s="10" t="s">
        <v>16</v>
      </c>
      <c r="C16" s="9"/>
      <c r="D16" s="11">
        <v>140</v>
      </c>
      <c r="E16" s="12">
        <f t="shared" si="0"/>
        <v>20476.821335087145</v>
      </c>
    </row>
    <row r="17" spans="1:5" x14ac:dyDescent="0.2">
      <c r="A17" s="9">
        <v>2191</v>
      </c>
      <c r="B17" s="10" t="s">
        <v>17</v>
      </c>
      <c r="C17" s="9"/>
      <c r="D17" s="11">
        <v>415</v>
      </c>
      <c r="E17" s="12">
        <f t="shared" si="0"/>
        <v>60699.148957579746</v>
      </c>
    </row>
    <row r="18" spans="1:5" x14ac:dyDescent="0.2">
      <c r="A18" s="9">
        <v>1901</v>
      </c>
      <c r="B18" s="10" t="s">
        <v>18</v>
      </c>
      <c r="C18" s="9"/>
      <c r="D18" s="11">
        <v>530</v>
      </c>
      <c r="E18" s="12">
        <f t="shared" si="0"/>
        <v>77519.395054258464</v>
      </c>
    </row>
    <row r="19" spans="1:5" x14ac:dyDescent="0.2">
      <c r="A19" s="9">
        <v>1970</v>
      </c>
      <c r="B19" s="10" t="s">
        <v>19</v>
      </c>
      <c r="C19" s="9"/>
      <c r="D19" s="11">
        <v>81</v>
      </c>
      <c r="E19" s="12">
        <f t="shared" si="0"/>
        <v>11847.303772443276</v>
      </c>
    </row>
    <row r="20" spans="1:5" x14ac:dyDescent="0.2">
      <c r="A20" s="17">
        <v>2050</v>
      </c>
      <c r="B20" s="18" t="s">
        <v>20</v>
      </c>
      <c r="C20" s="21"/>
      <c r="D20" s="11">
        <v>69</v>
      </c>
      <c r="E20" s="12">
        <f t="shared" si="0"/>
        <v>10092.147658007236</v>
      </c>
    </row>
    <row r="21" spans="1:5" x14ac:dyDescent="0.2">
      <c r="A21" s="9">
        <v>2187</v>
      </c>
      <c r="B21" s="10" t="s">
        <v>21</v>
      </c>
      <c r="C21" s="9"/>
      <c r="D21" s="11">
        <v>2011</v>
      </c>
      <c r="E21" s="12">
        <f t="shared" si="0"/>
        <v>294134.91217757319</v>
      </c>
    </row>
    <row r="22" spans="1:5" x14ac:dyDescent="0.2">
      <c r="A22" s="9">
        <v>2253</v>
      </c>
      <c r="B22" s="10" t="s">
        <v>22</v>
      </c>
      <c r="C22" s="9"/>
      <c r="D22" s="11">
        <v>110</v>
      </c>
      <c r="E22" s="12">
        <f t="shared" si="0"/>
        <v>16088.931048997041</v>
      </c>
    </row>
    <row r="23" spans="1:5" x14ac:dyDescent="0.2">
      <c r="A23" s="9">
        <v>2043</v>
      </c>
      <c r="B23" s="10" t="s">
        <v>23</v>
      </c>
      <c r="C23" s="9"/>
      <c r="D23" s="11">
        <v>305</v>
      </c>
      <c r="E23" s="12">
        <f t="shared" si="0"/>
        <v>44610.217908582708</v>
      </c>
    </row>
    <row r="24" spans="1:5" x14ac:dyDescent="0.2">
      <c r="A24" s="22">
        <v>1930</v>
      </c>
      <c r="B24" s="54" t="s">
        <v>24</v>
      </c>
      <c r="C24" s="55"/>
      <c r="D24" s="56"/>
      <c r="E24" s="14"/>
    </row>
    <row r="25" spans="1:5" ht="13.35" customHeight="1" x14ac:dyDescent="0.2">
      <c r="A25" s="9">
        <v>1927</v>
      </c>
      <c r="B25" s="57"/>
      <c r="C25" s="10" t="s">
        <v>25</v>
      </c>
      <c r="D25" s="11">
        <v>2</v>
      </c>
      <c r="E25" s="12">
        <f t="shared" ref="E25:E31" si="1">D25*$E$2</f>
        <v>292.52601907267348</v>
      </c>
    </row>
    <row r="26" spans="1:5" x14ac:dyDescent="0.2">
      <c r="A26" s="9">
        <v>1931</v>
      </c>
      <c r="B26" s="57"/>
      <c r="C26" s="10" t="s">
        <v>26</v>
      </c>
      <c r="D26" s="11">
        <v>52</v>
      </c>
      <c r="E26" s="12">
        <f t="shared" si="1"/>
        <v>7605.6764958895101</v>
      </c>
    </row>
    <row r="27" spans="1:5" x14ac:dyDescent="0.2">
      <c r="A27" s="9">
        <v>1930</v>
      </c>
      <c r="B27" s="57"/>
      <c r="C27" s="9" t="s">
        <v>24</v>
      </c>
      <c r="D27" s="11">
        <v>99</v>
      </c>
      <c r="E27" s="12">
        <f t="shared" si="1"/>
        <v>14480.037944097337</v>
      </c>
    </row>
    <row r="28" spans="1:5" x14ac:dyDescent="0.2">
      <c r="A28" s="9">
        <v>2082</v>
      </c>
      <c r="B28" s="10" t="s">
        <v>27</v>
      </c>
      <c r="C28" s="9"/>
      <c r="D28" s="11">
        <v>457</v>
      </c>
      <c r="E28" s="12">
        <f t="shared" si="1"/>
        <v>66842.195358105892</v>
      </c>
    </row>
    <row r="29" spans="1:5" x14ac:dyDescent="0.2">
      <c r="A29" s="9">
        <v>2241</v>
      </c>
      <c r="B29" s="10" t="s">
        <v>28</v>
      </c>
      <c r="C29" s="9"/>
      <c r="D29" s="11">
        <v>801</v>
      </c>
      <c r="E29" s="12">
        <f t="shared" si="1"/>
        <v>117156.67063860573</v>
      </c>
    </row>
    <row r="30" spans="1:5" x14ac:dyDescent="0.2">
      <c r="A30" s="9">
        <v>2137</v>
      </c>
      <c r="B30" s="10" t="s">
        <v>29</v>
      </c>
      <c r="C30" s="9"/>
      <c r="D30" s="11">
        <v>259</v>
      </c>
      <c r="E30" s="12">
        <f t="shared" si="1"/>
        <v>37882.119469911217</v>
      </c>
    </row>
    <row r="31" spans="1:5" x14ac:dyDescent="0.2">
      <c r="A31" s="9">
        <v>2054</v>
      </c>
      <c r="B31" s="10" t="s">
        <v>30</v>
      </c>
      <c r="C31" s="9"/>
      <c r="D31" s="11">
        <v>77</v>
      </c>
      <c r="E31" s="12">
        <f t="shared" si="1"/>
        <v>11262.251734297928</v>
      </c>
    </row>
    <row r="32" spans="1:5" ht="15" customHeight="1" x14ac:dyDescent="0.2">
      <c r="A32" s="9">
        <v>2183</v>
      </c>
      <c r="C32" s="23" t="s">
        <v>31</v>
      </c>
      <c r="D32" s="11"/>
      <c r="E32" s="12"/>
    </row>
    <row r="33" spans="1:5" x14ac:dyDescent="0.2">
      <c r="A33" s="9">
        <v>2183</v>
      </c>
      <c r="B33" s="57"/>
      <c r="C33" s="10" t="s">
        <v>31</v>
      </c>
      <c r="D33" s="11">
        <v>1153</v>
      </c>
      <c r="E33" s="12">
        <f t="shared" ref="E33:E38" si="2">D33*$E$2</f>
        <v>168641.24999539627</v>
      </c>
    </row>
    <row r="34" spans="1:5" x14ac:dyDescent="0.2">
      <c r="A34" s="17">
        <v>2186</v>
      </c>
      <c r="B34" s="57"/>
      <c r="C34" s="18" t="s">
        <v>32</v>
      </c>
      <c r="D34" s="11">
        <v>29</v>
      </c>
      <c r="E34" s="12">
        <f t="shared" si="2"/>
        <v>4241.6272765537651</v>
      </c>
    </row>
    <row r="35" spans="1:5" x14ac:dyDescent="0.2">
      <c r="A35" s="9">
        <v>2100</v>
      </c>
      <c r="B35" s="10" t="s">
        <v>33</v>
      </c>
      <c r="C35" s="9"/>
      <c r="D35" s="11">
        <v>504</v>
      </c>
      <c r="E35" s="12">
        <f t="shared" si="2"/>
        <v>73716.556806313718</v>
      </c>
    </row>
    <row r="36" spans="1:5" x14ac:dyDescent="0.2">
      <c r="A36" s="9">
        <v>2206</v>
      </c>
      <c r="B36" s="10" t="s">
        <v>34</v>
      </c>
      <c r="C36" s="9"/>
      <c r="D36" s="11">
        <v>905</v>
      </c>
      <c r="E36" s="12">
        <f t="shared" si="2"/>
        <v>132368.02363038473</v>
      </c>
    </row>
    <row r="37" spans="1:5" x14ac:dyDescent="0.2">
      <c r="A37" s="9">
        <v>2239</v>
      </c>
      <c r="B37" s="10" t="s">
        <v>35</v>
      </c>
      <c r="C37" s="9"/>
      <c r="D37" s="24">
        <v>3395</v>
      </c>
      <c r="E37" s="12">
        <f t="shared" si="2"/>
        <v>496562.91737586324</v>
      </c>
    </row>
    <row r="38" spans="1:5" x14ac:dyDescent="0.2">
      <c r="A38" s="9">
        <v>2024</v>
      </c>
      <c r="B38" s="10" t="s">
        <v>36</v>
      </c>
      <c r="C38" s="10"/>
      <c r="D38" s="11">
        <v>670</v>
      </c>
      <c r="E38" s="12">
        <f t="shared" si="2"/>
        <v>97996.216389345616</v>
      </c>
    </row>
    <row r="39" spans="1:5" x14ac:dyDescent="0.2">
      <c r="A39" s="22">
        <v>2200</v>
      </c>
      <c r="B39" s="54" t="s">
        <v>37</v>
      </c>
      <c r="C39" s="55"/>
      <c r="D39" s="56"/>
      <c r="E39" s="14"/>
    </row>
    <row r="40" spans="1:5" ht="15" customHeight="1" x14ac:dyDescent="0.2">
      <c r="A40" s="9">
        <v>1894</v>
      </c>
      <c r="B40" s="60"/>
      <c r="C40" s="25" t="s">
        <v>38</v>
      </c>
      <c r="D40" s="11">
        <v>36</v>
      </c>
      <c r="E40" s="12">
        <f t="shared" ref="E40:E55" si="3">D40*$E$2</f>
        <v>5265.4683433081227</v>
      </c>
    </row>
    <row r="41" spans="1:5" x14ac:dyDescent="0.2">
      <c r="A41" s="9">
        <v>2203</v>
      </c>
      <c r="B41" s="58"/>
      <c r="C41" s="10" t="s">
        <v>39</v>
      </c>
      <c r="D41" s="11">
        <v>1</v>
      </c>
      <c r="E41" s="12">
        <f t="shared" si="3"/>
        <v>146.26300953633674</v>
      </c>
    </row>
    <row r="42" spans="1:5" x14ac:dyDescent="0.2">
      <c r="A42" s="9">
        <v>3997</v>
      </c>
      <c r="B42" s="58"/>
      <c r="C42" s="9" t="s">
        <v>40</v>
      </c>
      <c r="D42" s="11">
        <v>20</v>
      </c>
      <c r="E42" s="12">
        <f t="shared" si="3"/>
        <v>2925.2601907267349</v>
      </c>
    </row>
    <row r="43" spans="1:5" x14ac:dyDescent="0.2">
      <c r="A43" s="9">
        <v>2008</v>
      </c>
      <c r="B43" s="58"/>
      <c r="C43" s="26" t="s">
        <v>41</v>
      </c>
      <c r="D43" s="11">
        <v>2</v>
      </c>
      <c r="E43" s="12">
        <f t="shared" si="3"/>
        <v>292.52601907267348</v>
      </c>
    </row>
    <row r="44" spans="1:5" x14ac:dyDescent="0.2">
      <c r="A44" s="9">
        <v>2249</v>
      </c>
      <c r="B44" s="58"/>
      <c r="C44" s="26" t="s">
        <v>42</v>
      </c>
      <c r="D44" s="11">
        <v>8</v>
      </c>
      <c r="E44" s="12">
        <f t="shared" si="3"/>
        <v>1170.1040762906939</v>
      </c>
    </row>
    <row r="45" spans="1:5" x14ac:dyDescent="0.2">
      <c r="A45" s="9">
        <v>2212</v>
      </c>
      <c r="B45" s="58"/>
      <c r="C45" s="25" t="s">
        <v>43</v>
      </c>
      <c r="D45" s="11">
        <v>62</v>
      </c>
      <c r="E45" s="12">
        <f t="shared" si="3"/>
        <v>9068.3065912528782</v>
      </c>
    </row>
    <row r="46" spans="1:5" x14ac:dyDescent="0.2">
      <c r="A46" s="9">
        <v>2202</v>
      </c>
      <c r="B46" s="58"/>
      <c r="C46" s="25" t="s">
        <v>44</v>
      </c>
      <c r="D46" s="11">
        <v>0</v>
      </c>
      <c r="E46" s="12">
        <f t="shared" si="3"/>
        <v>0</v>
      </c>
    </row>
    <row r="47" spans="1:5" x14ac:dyDescent="0.2">
      <c r="A47" s="9">
        <v>2214</v>
      </c>
      <c r="B47" s="58"/>
      <c r="C47" s="25" t="s">
        <v>45</v>
      </c>
      <c r="D47" s="11">
        <v>9</v>
      </c>
      <c r="E47" s="12">
        <f t="shared" si="3"/>
        <v>1316.3670858270307</v>
      </c>
    </row>
    <row r="48" spans="1:5" x14ac:dyDescent="0.2">
      <c r="A48" s="9">
        <v>2207</v>
      </c>
      <c r="B48" s="58"/>
      <c r="C48" s="10" t="s">
        <v>46</v>
      </c>
      <c r="D48" s="11">
        <v>42</v>
      </c>
      <c r="E48" s="12">
        <f t="shared" si="3"/>
        <v>6143.0464005261429</v>
      </c>
    </row>
    <row r="49" spans="1:5" x14ac:dyDescent="0.2">
      <c r="A49" s="9">
        <v>2209</v>
      </c>
      <c r="B49" s="58"/>
      <c r="C49" s="10" t="s">
        <v>47</v>
      </c>
      <c r="D49" s="11">
        <v>49</v>
      </c>
      <c r="E49" s="12">
        <f t="shared" si="3"/>
        <v>7166.8874672805005</v>
      </c>
    </row>
    <row r="50" spans="1:5" x14ac:dyDescent="0.2">
      <c r="A50" s="9">
        <v>2195</v>
      </c>
      <c r="B50" s="58"/>
      <c r="C50" s="10" t="s">
        <v>48</v>
      </c>
      <c r="D50" s="11">
        <v>4</v>
      </c>
      <c r="E50" s="12">
        <f t="shared" si="3"/>
        <v>585.05203814534696</v>
      </c>
    </row>
    <row r="51" spans="1:5" x14ac:dyDescent="0.2">
      <c r="A51" s="9">
        <v>2248</v>
      </c>
      <c r="B51" s="58"/>
      <c r="C51" s="10" t="s">
        <v>49</v>
      </c>
      <c r="D51" s="11">
        <v>0</v>
      </c>
      <c r="E51" s="12">
        <f t="shared" si="3"/>
        <v>0</v>
      </c>
    </row>
    <row r="52" spans="1:5" x14ac:dyDescent="0.2">
      <c r="A52" s="9">
        <v>2053</v>
      </c>
      <c r="B52" s="10" t="s">
        <v>50</v>
      </c>
      <c r="C52" s="9"/>
      <c r="D52" s="11">
        <v>647</v>
      </c>
      <c r="E52" s="12">
        <f t="shared" si="3"/>
        <v>94632.167170009867</v>
      </c>
    </row>
    <row r="53" spans="1:5" x14ac:dyDescent="0.2">
      <c r="A53" s="9">
        <v>2140</v>
      </c>
      <c r="B53" s="10" t="s">
        <v>51</v>
      </c>
      <c r="C53" s="9"/>
      <c r="D53" s="11">
        <v>89</v>
      </c>
      <c r="E53" s="12">
        <f t="shared" si="3"/>
        <v>13017.40784873397</v>
      </c>
    </row>
    <row r="54" spans="1:5" ht="12.75" customHeight="1" x14ac:dyDescent="0.2">
      <c r="A54" s="9">
        <v>2057</v>
      </c>
      <c r="B54" s="10" t="s">
        <v>52</v>
      </c>
      <c r="C54" s="10"/>
      <c r="D54" s="11">
        <v>233</v>
      </c>
      <c r="E54" s="12">
        <f t="shared" si="3"/>
        <v>34079.281221966463</v>
      </c>
    </row>
    <row r="55" spans="1:5" x14ac:dyDescent="0.2">
      <c r="A55" s="9">
        <v>2056</v>
      </c>
      <c r="B55" s="10" t="s">
        <v>53</v>
      </c>
      <c r="C55" s="9"/>
      <c r="D55" s="11">
        <v>93</v>
      </c>
      <c r="E55" s="12">
        <f t="shared" si="3"/>
        <v>13602.459886879316</v>
      </c>
    </row>
    <row r="56" spans="1:5" ht="12.75" customHeight="1" x14ac:dyDescent="0.2">
      <c r="A56" s="22">
        <v>2064</v>
      </c>
      <c r="B56" s="54" t="s">
        <v>54</v>
      </c>
      <c r="C56" s="55"/>
      <c r="D56" s="56"/>
      <c r="E56" s="14"/>
    </row>
    <row r="57" spans="1:5" ht="12.75" customHeight="1" x14ac:dyDescent="0.2">
      <c r="A57" s="25">
        <v>2105</v>
      </c>
      <c r="B57" s="60"/>
      <c r="C57" s="25" t="s">
        <v>55</v>
      </c>
      <c r="D57" s="11">
        <v>17</v>
      </c>
      <c r="E57" s="12">
        <f t="shared" ref="E57:E90" si="4">D57*$E$2</f>
        <v>2486.4711621177244</v>
      </c>
    </row>
    <row r="58" spans="1:5" x14ac:dyDescent="0.2">
      <c r="A58" s="25">
        <v>2086</v>
      </c>
      <c r="B58" s="58"/>
      <c r="C58" s="25" t="s">
        <v>56</v>
      </c>
      <c r="D58" s="11">
        <v>33</v>
      </c>
      <c r="E58" s="12">
        <f t="shared" si="4"/>
        <v>4826.6793146991122</v>
      </c>
    </row>
    <row r="59" spans="1:5" x14ac:dyDescent="0.2">
      <c r="A59" s="25">
        <v>2084</v>
      </c>
      <c r="B59" s="58"/>
      <c r="C59" s="25" t="s">
        <v>57</v>
      </c>
      <c r="D59" s="11">
        <v>16</v>
      </c>
      <c r="E59" s="12">
        <f t="shared" si="4"/>
        <v>2340.2081525813878</v>
      </c>
    </row>
    <row r="60" spans="1:5" x14ac:dyDescent="0.2">
      <c r="A60" s="25">
        <v>2099</v>
      </c>
      <c r="B60" s="58"/>
      <c r="C60" s="25" t="s">
        <v>58</v>
      </c>
      <c r="D60" s="11">
        <v>17</v>
      </c>
      <c r="E60" s="12">
        <f t="shared" si="4"/>
        <v>2486.4711621177244</v>
      </c>
    </row>
    <row r="61" spans="1:5" x14ac:dyDescent="0.2">
      <c r="A61" s="9">
        <v>2091</v>
      </c>
      <c r="B61" s="58"/>
      <c r="C61" s="10" t="s">
        <v>59</v>
      </c>
      <c r="D61" s="11">
        <v>44</v>
      </c>
      <c r="E61" s="12">
        <f t="shared" si="4"/>
        <v>6435.5724195988169</v>
      </c>
    </row>
    <row r="62" spans="1:5" x14ac:dyDescent="0.2">
      <c r="A62" s="9">
        <v>2094</v>
      </c>
      <c r="B62" s="58"/>
      <c r="C62" s="10" t="s">
        <v>60</v>
      </c>
      <c r="D62" s="11">
        <v>0</v>
      </c>
      <c r="E62" s="12">
        <f t="shared" si="4"/>
        <v>0</v>
      </c>
    </row>
    <row r="63" spans="1:5" x14ac:dyDescent="0.2">
      <c r="A63" s="9">
        <v>1898</v>
      </c>
      <c r="B63" s="58"/>
      <c r="C63" s="10" t="s">
        <v>61</v>
      </c>
      <c r="D63" s="11">
        <v>27</v>
      </c>
      <c r="E63" s="12">
        <f t="shared" si="4"/>
        <v>3949.101257481092</v>
      </c>
    </row>
    <row r="64" spans="1:5" s="27" customFormat="1" ht="15" x14ac:dyDescent="0.25">
      <c r="A64" s="17">
        <v>2090</v>
      </c>
      <c r="B64" s="58"/>
      <c r="C64" s="18" t="s">
        <v>62</v>
      </c>
      <c r="D64" s="11">
        <v>0</v>
      </c>
      <c r="E64" s="12">
        <f t="shared" si="4"/>
        <v>0</v>
      </c>
    </row>
    <row r="65" spans="1:5" x14ac:dyDescent="0.2">
      <c r="A65" s="9">
        <v>2092</v>
      </c>
      <c r="B65" s="58"/>
      <c r="C65" s="10" t="s">
        <v>63</v>
      </c>
      <c r="D65" s="11">
        <v>5</v>
      </c>
      <c r="E65" s="12">
        <f t="shared" si="4"/>
        <v>731.31504768168372</v>
      </c>
    </row>
    <row r="66" spans="1:5" x14ac:dyDescent="0.2">
      <c r="A66" s="25">
        <v>2093</v>
      </c>
      <c r="B66" s="58"/>
      <c r="C66" s="25" t="s">
        <v>64</v>
      </c>
      <c r="D66" s="11">
        <v>2</v>
      </c>
      <c r="E66" s="12">
        <f t="shared" si="4"/>
        <v>292.52601907267348</v>
      </c>
    </row>
    <row r="67" spans="1:5" x14ac:dyDescent="0.2">
      <c r="A67" s="25">
        <v>1900</v>
      </c>
      <c r="B67" s="58"/>
      <c r="C67" s="25" t="s">
        <v>65</v>
      </c>
      <c r="D67" s="11">
        <v>9</v>
      </c>
      <c r="E67" s="12">
        <f t="shared" si="4"/>
        <v>1316.3670858270307</v>
      </c>
    </row>
    <row r="68" spans="1:5" x14ac:dyDescent="0.2">
      <c r="A68" s="25">
        <v>2104</v>
      </c>
      <c r="B68" s="58"/>
      <c r="C68" s="25" t="s">
        <v>66</v>
      </c>
      <c r="D68" s="11">
        <v>33</v>
      </c>
      <c r="E68" s="12">
        <f t="shared" si="4"/>
        <v>4826.6793146991122</v>
      </c>
    </row>
    <row r="69" spans="1:5" x14ac:dyDescent="0.2">
      <c r="A69" s="9">
        <v>2096</v>
      </c>
      <c r="B69" s="58"/>
      <c r="C69" s="10" t="s">
        <v>67</v>
      </c>
      <c r="D69" s="11">
        <v>13</v>
      </c>
      <c r="E69" s="12">
        <f t="shared" si="4"/>
        <v>1901.4191239723775</v>
      </c>
    </row>
    <row r="70" spans="1:5" x14ac:dyDescent="0.2">
      <c r="A70" s="9">
        <v>2101</v>
      </c>
      <c r="B70" s="58"/>
      <c r="C70" s="10" t="s">
        <v>68</v>
      </c>
      <c r="D70" s="11">
        <v>58</v>
      </c>
      <c r="E70" s="12">
        <f t="shared" si="4"/>
        <v>8483.2545531075302</v>
      </c>
    </row>
    <row r="71" spans="1:5" s="15" customFormat="1" x14ac:dyDescent="0.2">
      <c r="A71" s="10">
        <v>2102</v>
      </c>
      <c r="B71" s="58"/>
      <c r="C71" s="25" t="s">
        <v>69</v>
      </c>
      <c r="D71" s="11">
        <v>6</v>
      </c>
      <c r="E71" s="12">
        <f t="shared" si="4"/>
        <v>877.57805721802038</v>
      </c>
    </row>
    <row r="72" spans="1:5" s="15" customFormat="1" x14ac:dyDescent="0.2">
      <c r="A72" s="10">
        <v>2081</v>
      </c>
      <c r="B72" s="58"/>
      <c r="C72" s="25" t="s">
        <v>70</v>
      </c>
      <c r="D72" s="11">
        <v>0</v>
      </c>
      <c r="E72" s="12">
        <f t="shared" si="4"/>
        <v>0</v>
      </c>
    </row>
    <row r="73" spans="1:5" s="15" customFormat="1" x14ac:dyDescent="0.2">
      <c r="A73" s="10">
        <v>2089</v>
      </c>
      <c r="B73" s="58"/>
      <c r="C73" s="25" t="s">
        <v>71</v>
      </c>
      <c r="D73" s="11">
        <v>2</v>
      </c>
      <c r="E73" s="12">
        <f t="shared" si="4"/>
        <v>292.52601907267348</v>
      </c>
    </row>
    <row r="74" spans="1:5" ht="15" x14ac:dyDescent="0.25">
      <c r="A74" s="28">
        <v>2003</v>
      </c>
      <c r="B74" s="58"/>
      <c r="C74" s="28" t="s">
        <v>72</v>
      </c>
      <c r="D74" s="11">
        <v>15</v>
      </c>
      <c r="E74" s="12">
        <f t="shared" si="4"/>
        <v>2193.9451430450513</v>
      </c>
    </row>
    <row r="75" spans="1:5" ht="15" x14ac:dyDescent="0.25">
      <c r="A75" s="28">
        <v>2002</v>
      </c>
      <c r="B75" s="58"/>
      <c r="C75" s="28" t="s">
        <v>73</v>
      </c>
      <c r="D75" s="11">
        <v>6</v>
      </c>
      <c r="E75" s="12">
        <f t="shared" si="4"/>
        <v>877.57805721802038</v>
      </c>
    </row>
    <row r="76" spans="1:5" ht="15" x14ac:dyDescent="0.25">
      <c r="A76" s="28">
        <v>1996</v>
      </c>
      <c r="B76" s="58"/>
      <c r="C76" s="28" t="s">
        <v>74</v>
      </c>
      <c r="D76" s="11">
        <v>2</v>
      </c>
      <c r="E76" s="12">
        <f t="shared" si="4"/>
        <v>292.52601907267348</v>
      </c>
    </row>
    <row r="77" spans="1:5" ht="15" x14ac:dyDescent="0.25">
      <c r="A77" s="28">
        <v>1992</v>
      </c>
      <c r="B77" s="58"/>
      <c r="C77" s="28" t="s">
        <v>75</v>
      </c>
      <c r="D77" s="11">
        <v>3</v>
      </c>
      <c r="E77" s="12">
        <f t="shared" si="4"/>
        <v>438.78902860901019</v>
      </c>
    </row>
    <row r="78" spans="1:5" x14ac:dyDescent="0.2">
      <c r="A78" s="9">
        <v>2087</v>
      </c>
      <c r="B78" s="59"/>
      <c r="C78" s="10" t="s">
        <v>76</v>
      </c>
      <c r="D78" s="11">
        <v>94</v>
      </c>
      <c r="E78" s="12">
        <f t="shared" si="4"/>
        <v>13748.722896415653</v>
      </c>
    </row>
    <row r="79" spans="1:5" x14ac:dyDescent="0.2">
      <c r="A79" s="9">
        <v>2097</v>
      </c>
      <c r="B79" s="10" t="s">
        <v>77</v>
      </c>
      <c r="C79" s="9"/>
      <c r="D79" s="11">
        <v>350</v>
      </c>
      <c r="E79" s="12">
        <f t="shared" si="4"/>
        <v>51192.053337717858</v>
      </c>
    </row>
    <row r="80" spans="1:5" x14ac:dyDescent="0.2">
      <c r="A80" s="17">
        <v>1923</v>
      </c>
      <c r="B80" s="10" t="s">
        <v>78</v>
      </c>
      <c r="C80" s="9"/>
      <c r="D80" s="11">
        <v>116</v>
      </c>
      <c r="E80" s="12">
        <f t="shared" si="4"/>
        <v>16966.50910621506</v>
      </c>
    </row>
    <row r="81" spans="1:5" x14ac:dyDescent="0.2">
      <c r="A81" s="9">
        <v>2256</v>
      </c>
      <c r="B81" s="10" t="s">
        <v>79</v>
      </c>
      <c r="C81" s="9"/>
      <c r="D81" s="11">
        <v>692</v>
      </c>
      <c r="E81" s="12">
        <f t="shared" si="4"/>
        <v>101214.00259914502</v>
      </c>
    </row>
    <row r="82" spans="1:5" x14ac:dyDescent="0.2">
      <c r="A82" s="9">
        <v>2048</v>
      </c>
      <c r="B82" s="10" t="s">
        <v>80</v>
      </c>
      <c r="C82" s="9"/>
      <c r="D82" s="11">
        <v>828</v>
      </c>
      <c r="E82" s="12">
        <f t="shared" si="4"/>
        <v>121105.77189608682</v>
      </c>
    </row>
    <row r="83" spans="1:5" x14ac:dyDescent="0.2">
      <c r="A83" s="9">
        <v>2205</v>
      </c>
      <c r="B83" s="10" t="s">
        <v>81</v>
      </c>
      <c r="C83" s="9"/>
      <c r="D83" s="11">
        <v>323</v>
      </c>
      <c r="E83" s="12">
        <f t="shared" si="4"/>
        <v>47242.95208023677</v>
      </c>
    </row>
    <row r="84" spans="1:5" x14ac:dyDescent="0.2">
      <c r="A84" s="9">
        <v>1925</v>
      </c>
      <c r="B84" s="10" t="s">
        <v>82</v>
      </c>
      <c r="C84" s="9"/>
      <c r="D84" s="11">
        <v>119</v>
      </c>
      <c r="E84" s="12">
        <f t="shared" si="4"/>
        <v>17405.298134824072</v>
      </c>
    </row>
    <row r="85" spans="1:5" x14ac:dyDescent="0.2">
      <c r="A85" s="9">
        <v>2147</v>
      </c>
      <c r="B85" s="10" t="s">
        <v>83</v>
      </c>
      <c r="C85" s="9"/>
      <c r="D85" s="11">
        <v>426</v>
      </c>
      <c r="E85" s="12">
        <f t="shared" si="4"/>
        <v>62308.04206247945</v>
      </c>
    </row>
    <row r="86" spans="1:5" x14ac:dyDescent="0.2">
      <c r="A86" s="9">
        <v>2145</v>
      </c>
      <c r="B86" s="10" t="s">
        <v>84</v>
      </c>
      <c r="C86" s="9"/>
      <c r="D86" s="11">
        <v>84</v>
      </c>
      <c r="E86" s="12">
        <f t="shared" si="4"/>
        <v>12286.092801052286</v>
      </c>
    </row>
    <row r="87" spans="1:5" x14ac:dyDescent="0.2">
      <c r="A87" s="9">
        <v>2254</v>
      </c>
      <c r="B87" s="10" t="s">
        <v>85</v>
      </c>
      <c r="C87" s="9"/>
      <c r="D87" s="11">
        <v>193</v>
      </c>
      <c r="E87" s="12">
        <f t="shared" si="4"/>
        <v>28228.76084051299</v>
      </c>
    </row>
    <row r="88" spans="1:5" x14ac:dyDescent="0.2">
      <c r="A88" s="9">
        <v>1924</v>
      </c>
      <c r="B88" s="10" t="s">
        <v>86</v>
      </c>
      <c r="C88" s="9"/>
      <c r="D88" s="11">
        <v>1324</v>
      </c>
      <c r="E88" s="12">
        <f t="shared" si="4"/>
        <v>193652.22462610985</v>
      </c>
    </row>
    <row r="89" spans="1:5" x14ac:dyDescent="0.2">
      <c r="A89" s="9">
        <v>2141</v>
      </c>
      <c r="B89" s="10" t="s">
        <v>87</v>
      </c>
      <c r="C89" s="9"/>
      <c r="D89" s="11">
        <v>256</v>
      </c>
      <c r="E89" s="12">
        <f t="shared" si="4"/>
        <v>37443.330441302205</v>
      </c>
    </row>
    <row r="90" spans="1:5" x14ac:dyDescent="0.2">
      <c r="A90" s="9">
        <v>2143</v>
      </c>
      <c r="B90" s="10" t="s">
        <v>88</v>
      </c>
      <c r="C90" s="9"/>
      <c r="D90" s="11">
        <v>87</v>
      </c>
      <c r="E90" s="12">
        <f t="shared" si="4"/>
        <v>12724.881829661297</v>
      </c>
    </row>
    <row r="91" spans="1:5" x14ac:dyDescent="0.2">
      <c r="A91" s="9">
        <v>4131</v>
      </c>
      <c r="B91" s="54" t="s">
        <v>89</v>
      </c>
      <c r="C91" s="55"/>
      <c r="D91" s="56"/>
      <c r="E91" s="14"/>
    </row>
    <row r="92" spans="1:5" x14ac:dyDescent="0.2">
      <c r="A92" s="9">
        <v>4131</v>
      </c>
      <c r="B92" s="60"/>
      <c r="C92" s="9" t="s">
        <v>89</v>
      </c>
      <c r="D92" s="11">
        <v>335</v>
      </c>
      <c r="E92" s="12">
        <f>D92*$E$2</f>
        <v>48998.108194672808</v>
      </c>
    </row>
    <row r="93" spans="1:5" x14ac:dyDescent="0.2">
      <c r="A93" s="9">
        <v>2225</v>
      </c>
      <c r="B93" s="58"/>
      <c r="C93" s="29" t="s">
        <v>90</v>
      </c>
      <c r="D93" s="11">
        <v>12</v>
      </c>
      <c r="E93" s="12">
        <f>D93*$E$2</f>
        <v>1755.1561144360408</v>
      </c>
    </row>
    <row r="94" spans="1:5" x14ac:dyDescent="0.2">
      <c r="A94" s="22">
        <v>2230</v>
      </c>
      <c r="B94" s="54" t="s">
        <v>91</v>
      </c>
      <c r="C94" s="55"/>
      <c r="D94" s="56"/>
      <c r="E94" s="14"/>
    </row>
    <row r="95" spans="1:5" x14ac:dyDescent="0.2">
      <c r="A95" s="10">
        <v>1933</v>
      </c>
      <c r="B95" s="57"/>
      <c r="C95" s="10" t="s">
        <v>92</v>
      </c>
      <c r="D95" s="11">
        <v>92</v>
      </c>
      <c r="E95" s="12">
        <f t="shared" ref="E95:E108" si="5">D95*$E$2</f>
        <v>13456.19687734298</v>
      </c>
    </row>
    <row r="96" spans="1:5" x14ac:dyDescent="0.2">
      <c r="A96" s="10">
        <v>2240</v>
      </c>
      <c r="B96" s="57"/>
      <c r="C96" s="9" t="s">
        <v>93</v>
      </c>
      <c r="D96" s="11">
        <v>21</v>
      </c>
      <c r="E96" s="12">
        <f t="shared" si="5"/>
        <v>3071.5232002630714</v>
      </c>
    </row>
    <row r="97" spans="1:5" x14ac:dyDescent="0.2">
      <c r="A97" s="10">
        <v>1945</v>
      </c>
      <c r="B97" s="57"/>
      <c r="C97" s="9" t="s">
        <v>94</v>
      </c>
      <c r="D97" s="11">
        <v>4</v>
      </c>
      <c r="E97" s="12">
        <f t="shared" si="5"/>
        <v>585.05203814534696</v>
      </c>
    </row>
    <row r="98" spans="1:5" x14ac:dyDescent="0.2">
      <c r="A98" s="25">
        <v>2245</v>
      </c>
      <c r="B98" s="57"/>
      <c r="C98" s="25" t="s">
        <v>95</v>
      </c>
      <c r="D98" s="11">
        <v>16</v>
      </c>
      <c r="E98" s="12">
        <f t="shared" si="5"/>
        <v>2340.2081525813878</v>
      </c>
    </row>
    <row r="99" spans="1:5" x14ac:dyDescent="0.2">
      <c r="A99" s="25">
        <v>2262</v>
      </c>
      <c r="B99" s="57"/>
      <c r="C99" s="25" t="s">
        <v>96</v>
      </c>
      <c r="D99" s="11">
        <v>6</v>
      </c>
      <c r="E99" s="12">
        <f t="shared" si="5"/>
        <v>877.57805721802038</v>
      </c>
    </row>
    <row r="100" spans="1:5" x14ac:dyDescent="0.2">
      <c r="A100" s="10">
        <v>2198</v>
      </c>
      <c r="B100" s="57"/>
      <c r="C100" s="9" t="s">
        <v>97</v>
      </c>
      <c r="D100" s="11">
        <v>33</v>
      </c>
      <c r="E100" s="12">
        <f t="shared" si="5"/>
        <v>4826.6793146991122</v>
      </c>
    </row>
    <row r="101" spans="1:5" x14ac:dyDescent="0.2">
      <c r="A101" s="25">
        <v>2199</v>
      </c>
      <c r="B101" s="57"/>
      <c r="C101" s="25" t="s">
        <v>98</v>
      </c>
      <c r="D101" s="11">
        <v>27</v>
      </c>
      <c r="E101" s="12">
        <f t="shared" si="5"/>
        <v>3949.101257481092</v>
      </c>
    </row>
    <row r="102" spans="1:5" x14ac:dyDescent="0.2">
      <c r="A102" s="25">
        <v>1946</v>
      </c>
      <c r="B102" s="57"/>
      <c r="C102" s="25" t="s">
        <v>99</v>
      </c>
      <c r="D102" s="11">
        <v>10</v>
      </c>
      <c r="E102" s="12">
        <f t="shared" si="5"/>
        <v>1462.6300953633674</v>
      </c>
    </row>
    <row r="103" spans="1:5" x14ac:dyDescent="0.2">
      <c r="A103" s="10">
        <v>1944</v>
      </c>
      <c r="B103" s="57"/>
      <c r="C103" s="10" t="s">
        <v>100</v>
      </c>
      <c r="D103" s="11">
        <v>37</v>
      </c>
      <c r="E103" s="12">
        <f t="shared" si="5"/>
        <v>5411.7313528444593</v>
      </c>
    </row>
    <row r="104" spans="1:5" x14ac:dyDescent="0.2">
      <c r="A104" s="10">
        <v>1935</v>
      </c>
      <c r="B104" s="57"/>
      <c r="C104" s="10" t="s">
        <v>101</v>
      </c>
      <c r="D104" s="11">
        <v>131</v>
      </c>
      <c r="E104" s="12">
        <f t="shared" si="5"/>
        <v>19160.454249260114</v>
      </c>
    </row>
    <row r="105" spans="1:5" x14ac:dyDescent="0.2">
      <c r="A105" s="25">
        <v>1948</v>
      </c>
      <c r="B105" s="57"/>
      <c r="C105" s="25" t="s">
        <v>102</v>
      </c>
      <c r="D105" s="11">
        <v>40</v>
      </c>
      <c r="E105" s="12">
        <f t="shared" si="5"/>
        <v>5850.5203814534698</v>
      </c>
    </row>
    <row r="106" spans="1:5" x14ac:dyDescent="0.2">
      <c r="A106" s="25">
        <v>1947</v>
      </c>
      <c r="B106" s="57"/>
      <c r="C106" s="25" t="s">
        <v>103</v>
      </c>
      <c r="D106" s="11">
        <v>2</v>
      </c>
      <c r="E106" s="12">
        <f t="shared" si="5"/>
        <v>292.52601907267348</v>
      </c>
    </row>
    <row r="107" spans="1:5" x14ac:dyDescent="0.2">
      <c r="A107" s="25">
        <v>2251</v>
      </c>
      <c r="B107" s="57"/>
      <c r="C107" s="25" t="s">
        <v>104</v>
      </c>
      <c r="D107" s="11">
        <v>14</v>
      </c>
      <c r="E107" s="12">
        <f t="shared" si="5"/>
        <v>2047.6821335087143</v>
      </c>
    </row>
    <row r="108" spans="1:5" ht="12" customHeight="1" x14ac:dyDescent="0.2">
      <c r="A108" s="10">
        <v>1936</v>
      </c>
      <c r="B108" s="57"/>
      <c r="C108" s="10" t="s">
        <v>105</v>
      </c>
      <c r="D108" s="11">
        <v>27</v>
      </c>
      <c r="E108" s="12">
        <f t="shared" si="5"/>
        <v>3949.101257481092</v>
      </c>
    </row>
    <row r="109" spans="1:5" x14ac:dyDescent="0.2">
      <c r="A109" s="13">
        <v>2110</v>
      </c>
      <c r="B109" s="54" t="s">
        <v>106</v>
      </c>
      <c r="C109" s="55"/>
      <c r="D109" s="56"/>
      <c r="E109" s="14"/>
    </row>
    <row r="110" spans="1:5" x14ac:dyDescent="0.2">
      <c r="A110" s="10">
        <v>2113</v>
      </c>
      <c r="B110" s="57"/>
      <c r="C110" s="10" t="s">
        <v>107</v>
      </c>
      <c r="D110" s="11">
        <v>30</v>
      </c>
      <c r="E110" s="12">
        <f>D110*$E$2</f>
        <v>4387.8902860901026</v>
      </c>
    </row>
    <row r="111" spans="1:5" x14ac:dyDescent="0.2">
      <c r="A111" s="10">
        <v>2110</v>
      </c>
      <c r="B111" s="57"/>
      <c r="C111" s="10" t="s">
        <v>106</v>
      </c>
      <c r="D111" s="11">
        <v>311</v>
      </c>
      <c r="E111" s="12">
        <f>D111*$E$2</f>
        <v>45487.795965800724</v>
      </c>
    </row>
    <row r="112" spans="1:5" x14ac:dyDescent="0.2">
      <c r="A112" s="10">
        <v>2116</v>
      </c>
      <c r="B112" s="57"/>
      <c r="C112" s="25" t="s">
        <v>108</v>
      </c>
      <c r="D112" s="11">
        <v>31</v>
      </c>
      <c r="E112" s="12">
        <f>D112*$E$2</f>
        <v>4534.1532956264391</v>
      </c>
    </row>
    <row r="113" spans="1:5" s="15" customFormat="1" ht="12.75" customHeight="1" x14ac:dyDescent="0.2">
      <c r="A113" s="30">
        <v>4040</v>
      </c>
      <c r="B113" s="55" t="s">
        <v>109</v>
      </c>
      <c r="C113" s="55"/>
      <c r="D113" s="56"/>
      <c r="E113" s="14"/>
    </row>
    <row r="114" spans="1:5" s="15" customFormat="1" x14ac:dyDescent="0.2">
      <c r="A114" s="17">
        <v>2015</v>
      </c>
      <c r="B114" s="57"/>
      <c r="C114" s="18" t="s">
        <v>110</v>
      </c>
      <c r="D114" s="11">
        <v>2</v>
      </c>
      <c r="E114" s="12">
        <f t="shared" ref="E114:E129" si="6">D114*$E$2</f>
        <v>292.52601907267348</v>
      </c>
    </row>
    <row r="115" spans="1:5" s="15" customFormat="1" x14ac:dyDescent="0.2">
      <c r="A115" s="17">
        <v>4040</v>
      </c>
      <c r="B115" s="57"/>
      <c r="C115" s="18" t="s">
        <v>109</v>
      </c>
      <c r="D115" s="31">
        <v>80</v>
      </c>
      <c r="E115" s="12">
        <f t="shared" si="6"/>
        <v>11701.04076290694</v>
      </c>
    </row>
    <row r="116" spans="1:5" s="15" customFormat="1" x14ac:dyDescent="0.2">
      <c r="A116" s="17">
        <v>2014</v>
      </c>
      <c r="B116" s="57"/>
      <c r="C116" s="18" t="s">
        <v>111</v>
      </c>
      <c r="D116" s="11">
        <v>2</v>
      </c>
      <c r="E116" s="12">
        <f t="shared" si="6"/>
        <v>292.52601907267348</v>
      </c>
    </row>
    <row r="117" spans="1:5" s="15" customFormat="1" x14ac:dyDescent="0.2">
      <c r="A117" s="17">
        <v>2022</v>
      </c>
      <c r="B117" s="57"/>
      <c r="C117" s="18" t="s">
        <v>112</v>
      </c>
      <c r="D117" s="11">
        <v>2</v>
      </c>
      <c r="E117" s="12">
        <f t="shared" si="6"/>
        <v>292.52601907267348</v>
      </c>
    </row>
    <row r="118" spans="1:5" s="15" customFormat="1" x14ac:dyDescent="0.2">
      <c r="A118" s="17">
        <v>2111</v>
      </c>
      <c r="B118" s="57"/>
      <c r="C118" s="18" t="s">
        <v>113</v>
      </c>
      <c r="D118" s="11">
        <v>9</v>
      </c>
      <c r="E118" s="12">
        <f t="shared" si="6"/>
        <v>1316.3670858270307</v>
      </c>
    </row>
    <row r="119" spans="1:5" x14ac:dyDescent="0.2">
      <c r="A119" s="10">
        <v>2108</v>
      </c>
      <c r="B119" s="10" t="s">
        <v>114</v>
      </c>
      <c r="C119" s="10"/>
      <c r="D119" s="11">
        <v>251</v>
      </c>
      <c r="E119" s="12">
        <f t="shared" si="6"/>
        <v>36712.015393620524</v>
      </c>
    </row>
    <row r="120" spans="1:5" x14ac:dyDescent="0.2">
      <c r="A120" s="9">
        <v>1928</v>
      </c>
      <c r="B120" s="10" t="s">
        <v>115</v>
      </c>
      <c r="C120" s="9"/>
      <c r="D120" s="11">
        <v>282</v>
      </c>
      <c r="E120" s="12">
        <f t="shared" si="6"/>
        <v>41246.168689246959</v>
      </c>
    </row>
    <row r="121" spans="1:5" s="15" customFormat="1" x14ac:dyDescent="0.2">
      <c r="A121" s="9">
        <v>1926</v>
      </c>
      <c r="B121" s="10" t="s">
        <v>116</v>
      </c>
      <c r="C121" s="9"/>
      <c r="D121" s="11">
        <v>162</v>
      </c>
      <c r="E121" s="12">
        <f t="shared" si="6"/>
        <v>23694.607544886552</v>
      </c>
    </row>
    <row r="122" spans="1:5" s="15" customFormat="1" x14ac:dyDescent="0.2">
      <c r="A122" s="9">
        <v>2181</v>
      </c>
      <c r="B122" s="10" t="s">
        <v>117</v>
      </c>
      <c r="C122" s="9"/>
      <c r="D122" s="11">
        <v>449</v>
      </c>
      <c r="E122" s="12">
        <f t="shared" si="6"/>
        <v>65672.091281815199</v>
      </c>
    </row>
    <row r="123" spans="1:5" s="15" customFormat="1" x14ac:dyDescent="0.2">
      <c r="A123" s="9">
        <v>2039</v>
      </c>
      <c r="B123" s="10" t="s">
        <v>118</v>
      </c>
      <c r="C123" s="9"/>
      <c r="D123" s="11">
        <v>280</v>
      </c>
      <c r="E123" s="12">
        <f t="shared" si="6"/>
        <v>40953.642670174289</v>
      </c>
    </row>
    <row r="124" spans="1:5" x14ac:dyDescent="0.2">
      <c r="A124" s="9">
        <v>2180</v>
      </c>
      <c r="B124" s="10" t="s">
        <v>119</v>
      </c>
      <c r="C124" s="9"/>
      <c r="D124" s="11">
        <v>3430</v>
      </c>
      <c r="E124" s="12">
        <f t="shared" si="6"/>
        <v>501682.122709635</v>
      </c>
    </row>
    <row r="125" spans="1:5" x14ac:dyDescent="0.2">
      <c r="A125" s="9">
        <v>1977</v>
      </c>
      <c r="B125" s="10" t="s">
        <v>120</v>
      </c>
      <c r="C125" s="9"/>
      <c r="D125" s="11">
        <v>266</v>
      </c>
      <c r="E125" s="12">
        <f t="shared" si="6"/>
        <v>38905.960536665574</v>
      </c>
    </row>
    <row r="126" spans="1:5" x14ac:dyDescent="0.2">
      <c r="A126" s="9">
        <v>2182</v>
      </c>
      <c r="B126" s="10" t="s">
        <v>121</v>
      </c>
      <c r="C126" s="9"/>
      <c r="D126" s="11">
        <v>2754</v>
      </c>
      <c r="E126" s="12">
        <f t="shared" si="6"/>
        <v>402808.32826307137</v>
      </c>
    </row>
    <row r="127" spans="1:5" x14ac:dyDescent="0.2">
      <c r="A127" s="9">
        <v>2142</v>
      </c>
      <c r="B127" s="10" t="s">
        <v>122</v>
      </c>
      <c r="C127" s="9"/>
      <c r="D127" s="11">
        <v>6513</v>
      </c>
      <c r="E127" s="12">
        <f t="shared" si="6"/>
        <v>952610.98111016117</v>
      </c>
    </row>
    <row r="128" spans="1:5" x14ac:dyDescent="0.2">
      <c r="A128" s="9">
        <v>2244</v>
      </c>
      <c r="B128" s="10" t="s">
        <v>123</v>
      </c>
      <c r="C128" s="9"/>
      <c r="D128" s="11">
        <v>89</v>
      </c>
      <c r="E128" s="12">
        <f t="shared" si="6"/>
        <v>13017.40784873397</v>
      </c>
    </row>
    <row r="129" spans="1:5" x14ac:dyDescent="0.2">
      <c r="A129" s="9">
        <v>2138</v>
      </c>
      <c r="B129" s="10" t="s">
        <v>124</v>
      </c>
      <c r="C129" s="9"/>
      <c r="D129" s="11">
        <v>110</v>
      </c>
      <c r="E129" s="12">
        <f t="shared" si="6"/>
        <v>16088.931048997041</v>
      </c>
    </row>
    <row r="130" spans="1:5" x14ac:dyDescent="0.2">
      <c r="A130" s="22">
        <v>1949</v>
      </c>
      <c r="B130" s="54" t="s">
        <v>125</v>
      </c>
      <c r="C130" s="55"/>
      <c r="D130" s="56"/>
      <c r="E130" s="14"/>
    </row>
    <row r="131" spans="1:5" x14ac:dyDescent="0.2">
      <c r="A131" s="20">
        <v>1969</v>
      </c>
      <c r="B131" s="57"/>
      <c r="C131" s="20" t="s">
        <v>126</v>
      </c>
      <c r="D131" s="32">
        <v>5</v>
      </c>
      <c r="E131" s="12">
        <f t="shared" ref="E131:E137" si="7">D131*$E$2</f>
        <v>731.31504768168372</v>
      </c>
    </row>
    <row r="132" spans="1:5" x14ac:dyDescent="0.2">
      <c r="A132" s="20">
        <v>1972</v>
      </c>
      <c r="B132" s="57"/>
      <c r="C132" s="20" t="s">
        <v>127</v>
      </c>
      <c r="D132" s="32">
        <v>3</v>
      </c>
      <c r="E132" s="12">
        <f t="shared" si="7"/>
        <v>438.78902860901019</v>
      </c>
    </row>
    <row r="133" spans="1:5" x14ac:dyDescent="0.2">
      <c r="A133" s="20">
        <v>1965</v>
      </c>
      <c r="B133" s="57"/>
      <c r="C133" s="20" t="s">
        <v>128</v>
      </c>
      <c r="D133" s="32">
        <v>36</v>
      </c>
      <c r="E133" s="12">
        <f t="shared" si="7"/>
        <v>5265.4683433081227</v>
      </c>
    </row>
    <row r="134" spans="1:5" x14ac:dyDescent="0.2">
      <c r="A134" s="20">
        <v>1964</v>
      </c>
      <c r="B134" s="57"/>
      <c r="C134" s="20" t="s">
        <v>129</v>
      </c>
      <c r="D134" s="32">
        <v>24</v>
      </c>
      <c r="E134" s="12">
        <f t="shared" si="7"/>
        <v>3510.3122288720815</v>
      </c>
    </row>
    <row r="135" spans="1:5" x14ac:dyDescent="0.2">
      <c r="A135" s="20">
        <v>1968</v>
      </c>
      <c r="B135" s="57"/>
      <c r="C135" s="20" t="s">
        <v>130</v>
      </c>
      <c r="D135" s="32">
        <v>7</v>
      </c>
      <c r="E135" s="12">
        <f t="shared" si="7"/>
        <v>1023.8410667543571</v>
      </c>
    </row>
    <row r="136" spans="1:5" x14ac:dyDescent="0.2">
      <c r="A136" s="20">
        <v>1966</v>
      </c>
      <c r="B136" s="57"/>
      <c r="C136" s="20" t="s">
        <v>131</v>
      </c>
      <c r="D136" s="32">
        <v>36</v>
      </c>
      <c r="E136" s="12">
        <f t="shared" si="7"/>
        <v>5265.4683433081227</v>
      </c>
    </row>
    <row r="137" spans="1:5" x14ac:dyDescent="0.2">
      <c r="A137" s="20">
        <v>2001</v>
      </c>
      <c r="B137" s="57"/>
      <c r="C137" s="20" t="s">
        <v>132</v>
      </c>
      <c r="D137" s="32">
        <v>10</v>
      </c>
      <c r="E137" s="12">
        <f t="shared" si="7"/>
        <v>1462.6300953633674</v>
      </c>
    </row>
    <row r="138" spans="1:5" x14ac:dyDescent="0.2">
      <c r="A138" s="22">
        <v>2025</v>
      </c>
      <c r="B138" s="54" t="s">
        <v>133</v>
      </c>
      <c r="C138" s="55"/>
      <c r="D138" s="56"/>
      <c r="E138" s="14"/>
    </row>
    <row r="139" spans="1:5" x14ac:dyDescent="0.2">
      <c r="A139" s="25">
        <v>1974</v>
      </c>
      <c r="B139" s="58"/>
      <c r="C139" s="26" t="s">
        <v>134</v>
      </c>
      <c r="D139" s="11">
        <v>28</v>
      </c>
      <c r="E139" s="12">
        <f t="shared" ref="E139:E148" si="8">D139*$E$2</f>
        <v>4095.3642670174286</v>
      </c>
    </row>
    <row r="140" spans="1:5" x14ac:dyDescent="0.2">
      <c r="A140" s="9">
        <v>2059</v>
      </c>
      <c r="B140" s="58"/>
      <c r="C140" s="29" t="s">
        <v>135</v>
      </c>
      <c r="D140" s="11">
        <v>38</v>
      </c>
      <c r="E140" s="12">
        <f t="shared" si="8"/>
        <v>5557.9943623807958</v>
      </c>
    </row>
    <row r="141" spans="1:5" x14ac:dyDescent="0.2">
      <c r="A141" s="25">
        <v>2044</v>
      </c>
      <c r="B141" s="58"/>
      <c r="C141" s="26" t="s">
        <v>136</v>
      </c>
      <c r="D141" s="11">
        <v>3</v>
      </c>
      <c r="E141" s="12">
        <f t="shared" si="8"/>
        <v>438.78902860901019</v>
      </c>
    </row>
    <row r="142" spans="1:5" x14ac:dyDescent="0.2">
      <c r="A142" s="25">
        <v>2055</v>
      </c>
      <c r="B142" s="59"/>
      <c r="C142" s="26" t="s">
        <v>137</v>
      </c>
      <c r="D142" s="11">
        <v>34</v>
      </c>
      <c r="E142" s="12">
        <f t="shared" si="8"/>
        <v>4972.9423242354487</v>
      </c>
    </row>
    <row r="143" spans="1:5" x14ac:dyDescent="0.2">
      <c r="A143" s="9">
        <v>2083</v>
      </c>
      <c r="B143" s="10" t="s">
        <v>138</v>
      </c>
      <c r="C143" s="9"/>
      <c r="D143" s="11">
        <v>612</v>
      </c>
      <c r="E143" s="12">
        <f t="shared" si="8"/>
        <v>89512.961836238086</v>
      </c>
    </row>
    <row r="144" spans="1:5" x14ac:dyDescent="0.2">
      <c r="A144" s="9">
        <v>2242</v>
      </c>
      <c r="B144" s="10" t="s">
        <v>139</v>
      </c>
      <c r="C144" s="9"/>
      <c r="D144" s="11">
        <v>1021</v>
      </c>
      <c r="E144" s="12">
        <f t="shared" si="8"/>
        <v>149334.53273659982</v>
      </c>
    </row>
    <row r="145" spans="1:5" x14ac:dyDescent="0.2">
      <c r="A145" s="9">
        <v>2197</v>
      </c>
      <c r="B145" s="10" t="s">
        <v>140</v>
      </c>
      <c r="C145" s="9"/>
      <c r="D145" s="11">
        <v>153</v>
      </c>
      <c r="E145" s="12">
        <f t="shared" si="8"/>
        <v>22378.240459059522</v>
      </c>
    </row>
    <row r="146" spans="1:5" x14ac:dyDescent="0.2">
      <c r="A146" s="9">
        <v>2204</v>
      </c>
      <c r="B146" s="10" t="s">
        <v>141</v>
      </c>
      <c r="C146" s="9"/>
      <c r="D146" s="11">
        <v>328</v>
      </c>
      <c r="E146" s="12">
        <f t="shared" si="8"/>
        <v>47974.267127918451</v>
      </c>
    </row>
    <row r="147" spans="1:5" x14ac:dyDescent="0.2">
      <c r="A147" s="9">
        <v>1922</v>
      </c>
      <c r="B147" s="10" t="s">
        <v>142</v>
      </c>
      <c r="C147" s="9"/>
      <c r="D147" s="11">
        <v>317</v>
      </c>
      <c r="E147" s="12">
        <f t="shared" si="8"/>
        <v>46365.374023018747</v>
      </c>
    </row>
    <row r="148" spans="1:5" x14ac:dyDescent="0.2">
      <c r="A148" s="9">
        <v>2146</v>
      </c>
      <c r="B148" s="10" t="s">
        <v>143</v>
      </c>
      <c r="C148" s="9"/>
      <c r="D148" s="11">
        <v>1561</v>
      </c>
      <c r="E148" s="12">
        <f t="shared" si="8"/>
        <v>228316.55788622165</v>
      </c>
    </row>
    <row r="150" spans="1:5" x14ac:dyDescent="0.2">
      <c r="A150" s="35"/>
      <c r="B150" s="36"/>
      <c r="C150" s="35"/>
      <c r="D150" s="37"/>
      <c r="E150" s="38"/>
    </row>
    <row r="151" spans="1:5" x14ac:dyDescent="0.2">
      <c r="A151" s="39"/>
      <c r="B151" s="39"/>
      <c r="C151" s="39"/>
      <c r="D151" s="40">
        <f>SUM(D4:D148)</f>
        <v>45615</v>
      </c>
      <c r="E151" s="41">
        <f>SUM(E4:E148)</f>
        <v>6671787.1799999969</v>
      </c>
    </row>
    <row r="152" spans="1:5" x14ac:dyDescent="0.2">
      <c r="A152" s="42"/>
      <c r="B152" s="42"/>
      <c r="C152" s="42"/>
      <c r="D152" s="43"/>
      <c r="E152" s="44"/>
    </row>
    <row r="153" spans="1:5" x14ac:dyDescent="0.2">
      <c r="A153" s="42"/>
      <c r="B153" s="42"/>
      <c r="C153" s="42"/>
      <c r="D153" s="43"/>
      <c r="E153" s="44"/>
    </row>
    <row r="154" spans="1:5" x14ac:dyDescent="0.2">
      <c r="A154" s="42"/>
      <c r="B154" s="42"/>
      <c r="C154" s="42"/>
      <c r="D154" s="43"/>
      <c r="E154" s="44"/>
    </row>
    <row r="155" spans="1:5" s="45" customFormat="1" x14ac:dyDescent="0.2">
      <c r="A155" s="42"/>
      <c r="B155" s="42"/>
      <c r="C155" s="42"/>
      <c r="D155" s="33"/>
      <c r="E155" s="34"/>
    </row>
    <row r="156" spans="1:5" x14ac:dyDescent="0.2">
      <c r="A156" s="42"/>
      <c r="B156" s="42"/>
      <c r="C156" s="42"/>
      <c r="D156" s="46"/>
      <c r="E156" s="47"/>
    </row>
    <row r="157" spans="1:5" x14ac:dyDescent="0.2">
      <c r="A157" s="39"/>
      <c r="B157" s="39"/>
      <c r="C157" s="48"/>
      <c r="D157" s="49"/>
      <c r="E157" s="50"/>
    </row>
    <row r="158" spans="1:5" x14ac:dyDescent="0.2">
      <c r="A158" s="39"/>
      <c r="B158" s="39"/>
      <c r="C158" s="48"/>
      <c r="D158" s="49"/>
      <c r="E158" s="44"/>
    </row>
    <row r="159" spans="1:5" ht="15" x14ac:dyDescent="0.35">
      <c r="A159" s="42"/>
      <c r="B159" s="42"/>
      <c r="C159" s="51"/>
      <c r="D159" s="43"/>
      <c r="E159" s="44"/>
    </row>
    <row r="160" spans="1:5" x14ac:dyDescent="0.2">
      <c r="C160" s="52"/>
    </row>
    <row r="162" spans="3:3" x14ac:dyDescent="0.2">
      <c r="C162" s="53">
        <f>C160/D151</f>
        <v>0</v>
      </c>
    </row>
  </sheetData>
  <mergeCells count="22">
    <mergeCell ref="B25:B27"/>
    <mergeCell ref="B33:B34"/>
    <mergeCell ref="A1:E1"/>
    <mergeCell ref="B8:D8"/>
    <mergeCell ref="B9:B14"/>
    <mergeCell ref="B24:D24"/>
    <mergeCell ref="B91:D91"/>
    <mergeCell ref="B92:B93"/>
    <mergeCell ref="B94:D94"/>
    <mergeCell ref="B95:B108"/>
    <mergeCell ref="B39:D39"/>
    <mergeCell ref="B40:B51"/>
    <mergeCell ref="B56:D56"/>
    <mergeCell ref="B57:B78"/>
    <mergeCell ref="B130:D130"/>
    <mergeCell ref="B131:B137"/>
    <mergeCell ref="B138:D138"/>
    <mergeCell ref="B139:B142"/>
    <mergeCell ref="B109:D109"/>
    <mergeCell ref="B110:B112"/>
    <mergeCell ref="B113:D113"/>
    <mergeCell ref="B114:B1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F6CF85CBC40B4581C0B10A01367899" ma:contentTypeVersion="7" ma:contentTypeDescription="Create a new document." ma:contentTypeScope="" ma:versionID="501ce3b6e4891820316d9ddfc810913b">
  <xsd:schema xmlns:xsd="http://www.w3.org/2001/XMLSchema" xmlns:xs="http://www.w3.org/2001/XMLSchema" xmlns:p="http://schemas.microsoft.com/office/2006/metadata/properties" xmlns:ns1="http://schemas.microsoft.com/sharepoint/v3" xmlns:ns2="14007aae-f337-4414-b2f6-4f7e3ca77c60" xmlns:ns3="3a888146-b957-4f2c-b4cf-d03685ac217e" targetNamespace="http://schemas.microsoft.com/office/2006/metadata/properties" ma:root="true" ma:fieldsID="75d108fc9d54f628e9e35f9ecf95f665" ns1:_="" ns2:_="" ns3:_="">
    <xsd:import namespace="http://schemas.microsoft.com/sharepoint/v3"/>
    <xsd:import namespace="14007aae-f337-4414-b2f6-4f7e3ca77c60"/>
    <xsd:import namespace="3a888146-b957-4f2c-b4cf-d03685ac21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07aae-f337-4414-b2f6-4f7e3ca77c60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internalName="Estimated_x0020_Creation_x0020_Date" ma:readOnly="false">
      <xsd:simpleType>
        <xsd:restriction base="dms:Text">
          <xsd:maxLength value="255"/>
        </xsd:restriction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88146-b957-4f2c-b4cf-d03685ac217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14007aae-f337-4414-b2f6-4f7e3ca77c60" xsi:nil="true"/>
    <Remediation_x0020_Date xmlns="14007aae-f337-4414-b2f6-4f7e3ca77c60">2018-08-07T07:00:00+00:00</Remediation_x0020_Date>
    <Priority xmlns="14007aae-f337-4414-b2f6-4f7e3ca77c60">New</Priority>
  </documentManagement>
</p:properties>
</file>

<file path=customXml/itemProps1.xml><?xml version="1.0" encoding="utf-8"?>
<ds:datastoreItem xmlns:ds="http://schemas.openxmlformats.org/officeDocument/2006/customXml" ds:itemID="{0E06D8CD-B7EF-47B2-8030-9CB435C77DB6}"/>
</file>

<file path=customXml/itemProps2.xml><?xml version="1.0" encoding="utf-8"?>
<ds:datastoreItem xmlns:ds="http://schemas.openxmlformats.org/officeDocument/2006/customXml" ds:itemID="{29E57929-565C-405D-AB61-9E05EC128398}"/>
</file>

<file path=customXml/itemProps3.xml><?xml version="1.0" encoding="utf-8"?>
<ds:datastoreItem xmlns:ds="http://schemas.openxmlformats.org/officeDocument/2006/customXml" ds:itemID="{73934709-720C-4C8C-A39D-91FB8F16A7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III Final Allocations 2018-2019</dc:title>
  <dc:creator>"millerki"</dc:creator>
  <cp:lastModifiedBy>"swopee"</cp:lastModifiedBy>
  <dcterms:created xsi:type="dcterms:W3CDTF">2018-08-07T16:51:25Z</dcterms:created>
  <dcterms:modified xsi:type="dcterms:W3CDTF">2018-08-07T17:03:48Z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0x01010022F6CF85CBC40B4581C0B10A01367899</vt:lpwstr>
  </property>
</Properties>
</file>