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ainl\Downloads\"/>
    </mc:Choice>
  </mc:AlternateContent>
  <xr:revisionPtr revIDLastSave="0" documentId="13_ncr:1_{7BD1E637-E651-4586-A423-D476206E7D8F}" xr6:coauthVersionLast="47" xr6:coauthVersionMax="47" xr10:uidLastSave="{00000000-0000-0000-0000-000000000000}"/>
  <bookViews>
    <workbookView xWindow="-110" yWindow="-110" windowWidth="22780" windowHeight="14660" firstSheet="2" activeTab="4" xr2:uid="{00000000-000D-0000-FFFF-FFFF00000000}"/>
  </bookViews>
  <sheets>
    <sheet name="18-19" sheetId="5" r:id="rId1"/>
    <sheet name="19-20" sheetId="4" r:id="rId2"/>
    <sheet name="20-21" sheetId="3" r:id="rId3"/>
    <sheet name="21-22" sheetId="1" r:id="rId4"/>
    <sheet name="22-23" sheetId="7" r:id="rId5"/>
  </sheets>
  <definedNames>
    <definedName name="_xlnm.Print_Area" localSheetId="0">'18-19'!$A$1:$O$24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  <c r="M9" i="7"/>
  <c r="N9" i="7"/>
  <c r="O9" i="7"/>
  <c r="P9" i="7"/>
  <c r="Q9" i="7"/>
  <c r="S9" i="7"/>
  <c r="T9" i="7"/>
  <c r="C19" i="7"/>
  <c r="V7" i="7" s="1"/>
  <c r="V9" i="7" s="1"/>
  <c r="C19" i="5"/>
  <c r="F6" i="5"/>
  <c r="C19" i="4" l="1"/>
  <c r="G6" i="4"/>
  <c r="F6" i="4"/>
  <c r="C19" i="3"/>
  <c r="H6" i="3"/>
  <c r="G6" i="3"/>
  <c r="F6" i="3"/>
  <c r="F6" i="1"/>
  <c r="G6" i="1"/>
  <c r="H6" i="1"/>
  <c r="I6" i="1"/>
  <c r="C19" i="1" l="1"/>
</calcChain>
</file>

<file path=xl/sharedStrings.xml><?xml version="1.0" encoding="utf-8"?>
<sst xmlns="http://schemas.openxmlformats.org/spreadsheetml/2006/main" count="82" uniqueCount="33">
  <si>
    <t>Grade Level</t>
  </si>
  <si>
    <t>Count</t>
  </si>
  <si>
    <t>2019-20</t>
  </si>
  <si>
    <t>PK</t>
  </si>
  <si>
    <t>K-12 Homeless Student Counts by Year</t>
  </si>
  <si>
    <t>KG</t>
  </si>
  <si>
    <t>2018-19</t>
  </si>
  <si>
    <t>Homeless Students*</t>
  </si>
  <si>
    <t>Total Enrollment*</t>
  </si>
  <si>
    <t>% of Total Enrollment</t>
  </si>
  <si>
    <t>*K-12 Students enrolled in Oregon School Districts only.  Excludes students enrolled in ESDs, correctional programs, and other non-school district run programs.</t>
  </si>
  <si>
    <t>K12</t>
  </si>
  <si>
    <t>20-21</t>
  </si>
  <si>
    <t>21-22</t>
  </si>
  <si>
    <t>2020-21 Homeless students by grade level</t>
  </si>
  <si>
    <t>2021-22 Homeless students by grade level</t>
  </si>
  <si>
    <t>2019-20 Homeless students by grade level</t>
  </si>
  <si>
    <t>2018-19 Homeless students by grade level</t>
  </si>
  <si>
    <t>2022-23</t>
  </si>
  <si>
    <t>2021-22</t>
  </si>
  <si>
    <t>2020-21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</si>
  <si>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</si>
  <si>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</si>
  <si>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</si>
  <si>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</si>
  <si>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</si>
  <si>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</si>
  <si>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</si>
  <si>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</si>
  <si>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</si>
  <si>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</si>
  <si>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</si>
  <si>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22-23 Homeless students by grade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</si>
</sst>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3">
    <xf numFmtId="0" fontId="0" fillId="0" borderId="0" xfId="0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/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10" fontId="0" fillId="0" borderId="3" xfId="1" applyNumberFormat="1" applyFont="1" applyBorder="1"/>
    <xf numFmtId="0" fontId="0" fillId="0" borderId="10" xfId="0" applyBorder="1"/>
    <xf numFmtId="0" fontId="3" fillId="0" borderId="11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3" fontId="2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4" borderId="12" xfId="0" applyNumberFormat="1" applyFont="1" applyFill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5" xfId="0" applyBorder="1"/>
    <xf numFmtId="10" fontId="9" fillId="0" borderId="16" xfId="0" applyNumberFormat="1" applyFont="1" applyBorder="1" applyAlignment="1">
      <alignment horizontal="right" vertical="center" wrapText="1"/>
    </xf>
    <xf numFmtId="10" fontId="9" fillId="0" borderId="2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4" borderId="16" xfId="0" applyFill="1" applyBorder="1"/>
    <xf numFmtId="0" fontId="0" fillId="0" borderId="16" xfId="0" applyBorder="1"/>
    <xf numFmtId="3" fontId="9" fillId="0" borderId="14" xfId="0" applyNumberFormat="1" applyFont="1" applyBorder="1" applyAlignment="1">
      <alignment horizontal="right" vertical="center" wrapText="1"/>
    </xf>
    <xf numFmtId="3" fontId="9" fillId="0" borderId="16" xfId="0" applyNumberFormat="1" applyFont="1" applyBorder="1" applyAlignment="1">
      <alignment horizontal="right" vertical="center" wrapText="1"/>
    </xf>
    <xf numFmtId="3" fontId="9" fillId="2" borderId="16" xfId="0" applyNumberFormat="1" applyFont="1" applyFill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3" fontId="9" fillId="5" borderId="2" xfId="0" applyNumberFormat="1" applyFont="1" applyFill="1" applyBorder="1" applyAlignment="1">
      <alignment horizontal="right" vertical="center" wrapText="1"/>
    </xf>
    <xf numFmtId="0" fontId="2" fillId="5" borderId="14" xfId="0" applyFont="1" applyFill="1" applyBorder="1" applyAlignment="1">
      <alignment horizontal="center" vertical="center" wrapText="1"/>
    </xf>
    <xf numFmtId="164" fontId="0" fillId="4" borderId="16" xfId="0" applyNumberFormat="1" applyFill="1" applyBorder="1"/>
    <xf numFmtId="164" fontId="0" fillId="0" borderId="16" xfId="0" applyNumberFormat="1" applyBorder="1"/>
    <xf numFmtId="3" fontId="9" fillId="0" borderId="16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159912214363E-2"/>
          <c:y val="5.1579650104712521E-2"/>
          <c:w val="0.92318400877856366"/>
          <c:h val="0.84781140309268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'22-23'!$F$7</c:f>
              <c:strCache>
                <c:ptCount val="1"/>
                <c:pt idx="0">
                  <c:v>Homeless Students*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'22-23'!$R$6:$V$6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'22-23'!$R$7:$V$7</c:f>
              <c:numCache>
                <c:formatCode>#,##0</c:formatCode>
                <c:ptCount val="5"/>
                <c:pt idx="0">
                  <c:v>22215</c:v>
                </c:pt>
                <c:pt idx="1">
                  <c:v>21080</c:v>
                </c:pt>
                <c:pt idx="2" formatCode="#,###">
                  <c:v>17693</c:v>
                </c:pt>
                <c:pt idx="3" formatCode="#,###">
                  <c:v>18358</c:v>
                </c:pt>
                <c:pt idx="4" formatCode="#,###">
                  <c:v>21478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8-4782-889B-9A769D976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112240128"/>
        <c:axId val="112241664"/>
      </c:barChart>
      <c:scatterChart>
        <c:scatterStyle val="lineMarker"/>
        <c:varyColors val="0"/>
        <c:ser>
          <c:idx val="1"/>
          <c:order val="1"/>
          <c:tx>
            <c:strRef>
              <c:f>'22-23'!$F$9</c:f>
              <c:strCache>
                <c:ptCount val="1"/>
                <c:pt idx="0">
                  <c:v>% of Total Enrollment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numFmt formatCode="\(0.00%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'22-23'!$R$6:$V$6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xVal>
          <c:yVal>
            <c:numRef>
              <c:f>'22-23'!$R$9:$V$9</c:f>
              <c:numCache>
                <c:formatCode>0.00%</c:formatCode>
                <c:ptCount val="5"/>
                <c:pt idx="0">
                  <c:v>3.8800000000000001E-2</c:v>
                </c:pt>
                <c:pt idx="1">
                  <c:v>3.6178841556239391E-2</c:v>
                </c:pt>
                <c:pt idx="2">
                  <c:v>3.1542991209038057E-2</c:v>
                </c:pt>
                <c:pt idx="3">
                  <c:v>3.3196326306976512E-2</c:v>
                </c:pt>
                <c:pt idx="4">
                  <c:v>3.8882653245953872E-2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A8-4782-889B-9A769D976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53184"/>
        <c:axId val="112251648"/>
      </c:scatterChart>
      <c:catAx>
        <c:axId val="11224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241664"/>
        <c:crosses val="autoZero"/>
        <c:auto val="1"/>
        <c:lblAlgn val="ctr"/>
        <c:lblOffset val="100"/>
        <c:noMultiLvlLbl val="0"/>
      </c:catAx>
      <c:valAx>
        <c:axId val="112241664"/>
        <c:scaling>
          <c:orientation val="minMax"/>
          <c:max val="25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crossAx val="112240128"/>
        <c:crosses val="autoZero"/>
        <c:crossBetween val="between"/>
        <c:majorUnit val="5000"/>
        <c:minorUnit val="1000"/>
      </c:valAx>
      <c:valAx>
        <c:axId val="112251648"/>
        <c:scaling>
          <c:orientation val="minMax"/>
          <c:max val="5.000000000000001E-2"/>
          <c:min val="0"/>
        </c:scaling>
        <c:delete val="0"/>
        <c:axPos val="r"/>
        <c:numFmt formatCode="0.00%" sourceLinked="1"/>
        <c:majorTickMark val="out"/>
        <c:minorTickMark val="none"/>
        <c:tickLblPos val="none"/>
        <c:spPr>
          <a:ln>
            <a:noFill/>
          </a:ln>
        </c:spPr>
        <c:crossAx val="112253184"/>
        <c:crosses val="max"/>
        <c:crossBetween val="midCat"/>
      </c:valAx>
      <c:valAx>
        <c:axId val="112253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2516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225427</xdr:colOff>
      <xdr:row>7</xdr:row>
      <xdr:rowOff>176214</xdr:rowOff>
    </xdr:from>
    <xdr:to>
      <xdr:col>14</xdr:col>
      <xdr:colOff>523876</xdr:colOff>
      <xdr:row>23</xdr:row>
      <xdr:rowOff>14484</xdr:rowOff>
    </xdr:to>
    <xdr:pic>
      <xdr:nvPicPr>
        <xdr:cNvPr id="3" name="Picture 2" descr="Bar chart showing percent of total k-12 enrollment in Oregon from 2014 until 2019." title="Homeless Student Counts, K-12 Graph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3240" y="2041527"/>
          <a:ext cx="7672386" cy="2791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8</xdr:row>
      <xdr:rowOff>38101</xdr:rowOff>
    </xdr:from>
    <xdr:to>
      <xdr:col>14</xdr:col>
      <xdr:colOff>409575</xdr:colOff>
      <xdr:row>23</xdr:row>
      <xdr:rowOff>82937</xdr:rowOff>
    </xdr:to>
    <xdr:pic>
      <xdr:nvPicPr>
        <xdr:cNvPr id="3" name="Picture 2" descr="Bar chart showing percent of total k-12 enrollment in Oregon from 2015 until 2020." title="Homeless Student Counts, K-12 Graph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9288" y="2085976"/>
          <a:ext cx="7315200" cy="2797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7</xdr:row>
      <xdr:rowOff>100013</xdr:rowOff>
    </xdr:from>
    <xdr:to>
      <xdr:col>14</xdr:col>
      <xdr:colOff>487364</xdr:colOff>
      <xdr:row>23</xdr:row>
      <xdr:rowOff>177455</xdr:rowOff>
    </xdr:to>
    <xdr:pic>
      <xdr:nvPicPr>
        <xdr:cNvPr id="3" name="Picture 2" descr="Bar chart showing percent of total k-12 enrollment in Oregon from 2016 until 2021." title="Homeless Student Counts, K-12 Graph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38" y="1971676"/>
          <a:ext cx="7331076" cy="30111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325438</xdr:colOff>
      <xdr:row>7</xdr:row>
      <xdr:rowOff>158749</xdr:rowOff>
    </xdr:from>
    <xdr:to>
      <xdr:col>14</xdr:col>
      <xdr:colOff>508000</xdr:colOff>
      <xdr:row>23</xdr:row>
      <xdr:rowOff>21904</xdr:rowOff>
    </xdr:to>
    <xdr:pic>
      <xdr:nvPicPr>
        <xdr:cNvPr id="5" name="Picture 4" descr="Bar chart showing percent of total k-12 enrollment in Oregon from 2017 until 2022." title="Homeless Student Counts, K-12 Graph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4688" y="2024062"/>
          <a:ext cx="7389812" cy="2815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13</xdr:row>
      <xdr:rowOff>66675</xdr:rowOff>
    </xdr:from>
    <xdr:to>
      <xdr:col>17</xdr:col>
      <xdr:colOff>428625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176CEB-FD3E-4F9B-A459-72AFF80C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showRowColHeaders="0" zoomScaleNormal="100" workbookViewId="0">
      <selection activeCell="R15" sqref="R15"/>
    </sheetView>
  </sheetViews>
  <sheetFormatPr defaultRowHeight="14.5" x14ac:dyDescent="0.35"/>
  <cols>
    <col min="1" max="1" width="4.81640625" customWidth="1"/>
    <col min="2" max="2" width="7.7265625" customWidth="1"/>
    <col min="4" max="4" width="7" customWidth="1"/>
    <col min="5" max="5" width="14.26953125" customWidth="1"/>
    <col min="16" max="16" width="9.08984375" customWidth="1"/>
  </cols>
  <sheetData>
    <row r="1" spans="1:14" ht="15.5" x14ac:dyDescent="0.35">
      <c r="B1" s="3" t="s">
        <v>17</v>
      </c>
      <c r="E1" s="6"/>
      <c r="F1" s="4"/>
      <c r="H1" s="25" t="s">
        <v>4</v>
      </c>
      <c r="J1" s="5"/>
      <c r="K1" s="5"/>
      <c r="L1" s="5"/>
      <c r="M1" s="5"/>
      <c r="N1" s="5"/>
    </row>
    <row r="2" spans="1:14" ht="16" thickBot="1" x14ac:dyDescent="0.4">
      <c r="A2" s="3"/>
      <c r="E2" s="6"/>
      <c r="F2" s="4"/>
      <c r="G2" s="4"/>
      <c r="H2" s="5"/>
      <c r="I2" s="5"/>
      <c r="J2" s="5"/>
      <c r="K2" s="5"/>
      <c r="L2" s="5"/>
      <c r="M2" s="5"/>
      <c r="N2" s="5"/>
    </row>
    <row r="3" spans="1:14" ht="15" thickBot="1" x14ac:dyDescent="0.4">
      <c r="C3" s="19"/>
      <c r="E3" s="1"/>
      <c r="F3" s="10" t="s">
        <v>6</v>
      </c>
    </row>
    <row r="4" spans="1:14" ht="29.5" thickBot="1" x14ac:dyDescent="0.4">
      <c r="B4" s="22" t="s">
        <v>0</v>
      </c>
      <c r="C4" s="15" t="s">
        <v>1</v>
      </c>
      <c r="E4" s="8" t="s">
        <v>7</v>
      </c>
      <c r="F4" s="7">
        <v>22215</v>
      </c>
    </row>
    <row r="5" spans="1:14" ht="29.5" thickBot="1" x14ac:dyDescent="0.4">
      <c r="B5" s="14" t="s">
        <v>3</v>
      </c>
      <c r="C5" s="14">
        <v>1822</v>
      </c>
      <c r="E5" s="9" t="s">
        <v>8</v>
      </c>
      <c r="F5" s="7">
        <v>581730</v>
      </c>
    </row>
    <row r="6" spans="1:14" ht="29.5" thickBot="1" x14ac:dyDescent="0.4">
      <c r="B6" s="14" t="s">
        <v>5</v>
      </c>
      <c r="C6" s="14">
        <v>1728</v>
      </c>
      <c r="E6" s="8" t="s">
        <v>9</v>
      </c>
      <c r="F6" s="18">
        <f t="shared" ref="F6" si="0">F4/F5</f>
        <v>3.8187819091331031E-2</v>
      </c>
    </row>
    <row r="7" spans="1:14" x14ac:dyDescent="0.35">
      <c r="B7" s="14">
        <v>1</v>
      </c>
      <c r="C7" s="14">
        <v>1686</v>
      </c>
      <c r="E7" s="2" t="s">
        <v>10</v>
      </c>
    </row>
    <row r="8" spans="1:14" x14ac:dyDescent="0.35">
      <c r="B8" s="14">
        <v>2</v>
      </c>
      <c r="C8" s="14">
        <v>1587</v>
      </c>
    </row>
    <row r="9" spans="1:14" ht="15.5" x14ac:dyDescent="0.35">
      <c r="B9" s="14">
        <v>3</v>
      </c>
      <c r="C9" s="14">
        <v>1596</v>
      </c>
      <c r="E9" s="6"/>
      <c r="F9" s="5"/>
      <c r="G9" s="6"/>
      <c r="H9" s="5"/>
      <c r="I9" s="5"/>
      <c r="J9" s="5"/>
      <c r="K9" s="5"/>
      <c r="L9" s="5"/>
      <c r="M9" s="5"/>
    </row>
    <row r="10" spans="1:14" x14ac:dyDescent="0.35">
      <c r="B10" s="14">
        <v>4</v>
      </c>
      <c r="C10" s="14">
        <v>1704</v>
      </c>
    </row>
    <row r="11" spans="1:14" x14ac:dyDescent="0.35">
      <c r="B11" s="14">
        <v>5</v>
      </c>
      <c r="C11" s="14">
        <v>1762</v>
      </c>
    </row>
    <row r="12" spans="1:14" x14ac:dyDescent="0.35">
      <c r="B12" s="14">
        <v>6</v>
      </c>
      <c r="C12" s="14">
        <v>1584</v>
      </c>
    </row>
    <row r="13" spans="1:14" x14ac:dyDescent="0.35">
      <c r="B13" s="14">
        <v>7</v>
      </c>
      <c r="C13" s="14">
        <v>1504</v>
      </c>
    </row>
    <row r="14" spans="1:14" x14ac:dyDescent="0.35">
      <c r="B14" s="14">
        <v>8</v>
      </c>
      <c r="C14" s="14">
        <v>1435</v>
      </c>
    </row>
    <row r="15" spans="1:14" x14ac:dyDescent="0.35">
      <c r="B15" s="14">
        <v>9</v>
      </c>
      <c r="C15" s="14">
        <v>1675</v>
      </c>
    </row>
    <row r="16" spans="1:14" x14ac:dyDescent="0.35">
      <c r="B16" s="14">
        <v>10</v>
      </c>
      <c r="C16" s="14">
        <v>1596</v>
      </c>
    </row>
    <row r="17" spans="2:5" x14ac:dyDescent="0.35">
      <c r="B17" s="14">
        <v>11</v>
      </c>
      <c r="C17" s="14">
        <v>1747</v>
      </c>
    </row>
    <row r="18" spans="2:5" x14ac:dyDescent="0.35">
      <c r="B18" s="14">
        <v>12</v>
      </c>
      <c r="C18" s="14">
        <v>2611</v>
      </c>
    </row>
    <row r="19" spans="2:5" ht="15.5" x14ac:dyDescent="0.35">
      <c r="B19" s="16" t="s">
        <v>11</v>
      </c>
      <c r="C19" s="17">
        <f>SUM(C6:C18)</f>
        <v>22215</v>
      </c>
    </row>
    <row r="27" spans="2:5" x14ac:dyDescent="0.35">
      <c r="E27" s="3"/>
    </row>
  </sheetData>
  <pageMargins left="0.25" right="0.25" top="0.75" bottom="0.75" header="0.3" footer="0.3"/>
  <pageSetup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7"/>
  <sheetViews>
    <sheetView showGridLines="0" showRowColHeaders="0" zoomScaleNormal="100" workbookViewId="0">
      <selection activeCell="H1" sqref="H1"/>
    </sheetView>
  </sheetViews>
  <sheetFormatPr defaultRowHeight="14.5" x14ac:dyDescent="0.35"/>
  <cols>
    <col min="1" max="1" width="4.36328125" customWidth="1"/>
    <col min="2" max="2" width="8.453125" customWidth="1"/>
    <col min="4" max="4" width="7.81640625" customWidth="1"/>
    <col min="5" max="5" width="12.08984375" customWidth="1"/>
  </cols>
  <sheetData>
    <row r="1" spans="2:15" ht="15.5" x14ac:dyDescent="0.35">
      <c r="B1" s="3" t="s">
        <v>16</v>
      </c>
      <c r="E1" s="6"/>
      <c r="F1" s="4"/>
      <c r="G1" s="4"/>
      <c r="H1" s="25" t="s">
        <v>4</v>
      </c>
      <c r="I1" s="5"/>
      <c r="J1" s="5"/>
      <c r="K1" s="5"/>
      <c r="L1" s="5"/>
      <c r="M1" s="5"/>
      <c r="N1" s="5"/>
      <c r="O1" s="5"/>
    </row>
    <row r="2" spans="2:15" ht="15.5" x14ac:dyDescent="0.35">
      <c r="E2" s="6"/>
      <c r="F2" s="4"/>
      <c r="G2" s="4"/>
      <c r="H2" s="4"/>
      <c r="I2" s="5"/>
      <c r="J2" s="5"/>
      <c r="K2" s="5"/>
      <c r="L2" s="5"/>
      <c r="M2" s="5"/>
      <c r="N2" s="5"/>
      <c r="O2" s="5"/>
    </row>
    <row r="3" spans="2:15" ht="15" thickBot="1" x14ac:dyDescent="0.4">
      <c r="C3" s="19"/>
      <c r="E3" s="20"/>
      <c r="F3" s="21" t="s">
        <v>6</v>
      </c>
      <c r="G3" s="21" t="s">
        <v>2</v>
      </c>
    </row>
    <row r="4" spans="2:15" ht="29.5" thickBot="1" x14ac:dyDescent="0.4">
      <c r="B4" s="22" t="s">
        <v>0</v>
      </c>
      <c r="C4" s="15" t="s">
        <v>1</v>
      </c>
      <c r="E4" s="8" t="s">
        <v>7</v>
      </c>
      <c r="F4" s="7">
        <v>22215</v>
      </c>
      <c r="G4" s="7">
        <v>21080</v>
      </c>
    </row>
    <row r="5" spans="2:15" ht="29.5" thickBot="1" x14ac:dyDescent="0.4">
      <c r="B5" s="14" t="s">
        <v>3</v>
      </c>
      <c r="C5" s="14">
        <v>1281</v>
      </c>
      <c r="E5" s="9" t="s">
        <v>8</v>
      </c>
      <c r="F5" s="7">
        <v>581730</v>
      </c>
      <c r="G5" s="7">
        <v>582661</v>
      </c>
    </row>
    <row r="6" spans="2:15" ht="29.5" thickBot="1" x14ac:dyDescent="0.4">
      <c r="B6" s="14" t="s">
        <v>5</v>
      </c>
      <c r="C6" s="14">
        <v>1605</v>
      </c>
      <c r="E6" s="8" t="s">
        <v>9</v>
      </c>
      <c r="F6" s="18">
        <f t="shared" ref="F6:G6" si="0">F4/F5</f>
        <v>3.8187819091331031E-2</v>
      </c>
      <c r="G6" s="18">
        <f t="shared" si="0"/>
        <v>3.6178841556239391E-2</v>
      </c>
    </row>
    <row r="7" spans="2:15" x14ac:dyDescent="0.35">
      <c r="B7" s="14">
        <v>1</v>
      </c>
      <c r="C7" s="14">
        <v>1616</v>
      </c>
      <c r="E7" s="2" t="s">
        <v>10</v>
      </c>
    </row>
    <row r="8" spans="2:15" x14ac:dyDescent="0.35">
      <c r="B8" s="14">
        <v>2</v>
      </c>
      <c r="C8" s="14">
        <v>1546</v>
      </c>
    </row>
    <row r="9" spans="2:15" ht="15.5" x14ac:dyDescent="0.35">
      <c r="B9" s="14">
        <v>3</v>
      </c>
      <c r="C9" s="14">
        <v>1496</v>
      </c>
      <c r="E9" s="6"/>
      <c r="F9" s="5"/>
      <c r="G9" s="5"/>
      <c r="H9" s="6"/>
      <c r="I9" s="5"/>
      <c r="J9" s="5"/>
      <c r="K9" s="5"/>
      <c r="L9" s="5"/>
      <c r="M9" s="5"/>
      <c r="N9" s="5"/>
    </row>
    <row r="10" spans="2:15" x14ac:dyDescent="0.35">
      <c r="B10" s="14">
        <v>4</v>
      </c>
      <c r="C10" s="14">
        <v>1561</v>
      </c>
    </row>
    <row r="11" spans="2:15" x14ac:dyDescent="0.35">
      <c r="B11" s="14">
        <v>5</v>
      </c>
      <c r="C11" s="14">
        <v>1534</v>
      </c>
    </row>
    <row r="12" spans="2:15" x14ac:dyDescent="0.35">
      <c r="B12" s="14">
        <v>6</v>
      </c>
      <c r="C12" s="14">
        <v>1576</v>
      </c>
    </row>
    <row r="13" spans="2:15" x14ac:dyDescent="0.35">
      <c r="B13" s="14">
        <v>7</v>
      </c>
      <c r="C13" s="14">
        <v>1519</v>
      </c>
    </row>
    <row r="14" spans="2:15" x14ac:dyDescent="0.35">
      <c r="B14" s="14">
        <v>8</v>
      </c>
      <c r="C14" s="14">
        <v>1497</v>
      </c>
    </row>
    <row r="15" spans="2:15" x14ac:dyDescent="0.35">
      <c r="B15" s="14">
        <v>9</v>
      </c>
      <c r="C15" s="14">
        <v>1513</v>
      </c>
    </row>
    <row r="16" spans="2:15" x14ac:dyDescent="0.35">
      <c r="B16" s="14">
        <v>10</v>
      </c>
      <c r="C16" s="14">
        <v>1692</v>
      </c>
    </row>
    <row r="17" spans="2:5" x14ac:dyDescent="0.35">
      <c r="B17" s="14">
        <v>11</v>
      </c>
      <c r="C17" s="14">
        <v>1593</v>
      </c>
    </row>
    <row r="18" spans="2:5" x14ac:dyDescent="0.35">
      <c r="B18" s="23">
        <v>12</v>
      </c>
      <c r="C18" s="14">
        <v>2332</v>
      </c>
    </row>
    <row r="19" spans="2:5" ht="15.5" x14ac:dyDescent="0.35">
      <c r="B19" s="24" t="s">
        <v>11</v>
      </c>
      <c r="C19" s="17">
        <f>SUM(C6:C18)</f>
        <v>21080</v>
      </c>
    </row>
    <row r="27" spans="2:5" x14ac:dyDescent="0.35">
      <c r="E27" s="3"/>
    </row>
  </sheetData>
  <pageMargins left="0.25" right="0.25" top="0.75" bottom="0.75" header="0.3" footer="0.3"/>
  <pageSetup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7"/>
  <sheetViews>
    <sheetView showGridLines="0" showRowColHeaders="0" zoomScaleNormal="100" workbookViewId="0">
      <selection activeCell="D32" sqref="D32"/>
    </sheetView>
  </sheetViews>
  <sheetFormatPr defaultRowHeight="14.5" x14ac:dyDescent="0.35"/>
  <cols>
    <col min="1" max="1" width="3.81640625" customWidth="1"/>
    <col min="2" max="2" width="8.08984375" customWidth="1"/>
    <col min="4" max="4" width="6.08984375" customWidth="1"/>
    <col min="5" max="5" width="12.08984375" customWidth="1"/>
  </cols>
  <sheetData>
    <row r="1" spans="2:16" ht="15.5" x14ac:dyDescent="0.35">
      <c r="B1" s="3" t="s">
        <v>14</v>
      </c>
      <c r="E1" s="6"/>
      <c r="F1" s="4"/>
      <c r="G1" s="4"/>
      <c r="H1" s="25" t="s">
        <v>4</v>
      </c>
      <c r="J1" s="5"/>
      <c r="K1" s="5"/>
      <c r="L1" s="5"/>
      <c r="M1" s="5"/>
      <c r="N1" s="5"/>
      <c r="O1" s="5"/>
      <c r="P1" s="5"/>
    </row>
    <row r="2" spans="2:16" ht="16" thickBot="1" x14ac:dyDescent="0.4">
      <c r="E2" s="6"/>
      <c r="F2" s="4"/>
      <c r="G2" s="4"/>
      <c r="H2" s="4"/>
      <c r="I2" s="4"/>
      <c r="J2" s="5"/>
      <c r="K2" s="5"/>
      <c r="L2" s="5"/>
      <c r="M2" s="5"/>
      <c r="N2" s="5"/>
      <c r="O2" s="5"/>
      <c r="P2" s="5"/>
    </row>
    <row r="3" spans="2:16" ht="15" thickBot="1" x14ac:dyDescent="0.4">
      <c r="C3" s="19"/>
      <c r="E3" s="1"/>
      <c r="F3" s="10" t="s">
        <v>6</v>
      </c>
      <c r="G3" s="11" t="s">
        <v>2</v>
      </c>
      <c r="H3" s="12" t="s">
        <v>12</v>
      </c>
    </row>
    <row r="4" spans="2:16" ht="29.5" thickBot="1" x14ac:dyDescent="0.4">
      <c r="B4" s="22" t="s">
        <v>0</v>
      </c>
      <c r="C4" s="15" t="s">
        <v>1</v>
      </c>
      <c r="E4" s="8" t="s">
        <v>7</v>
      </c>
      <c r="F4" s="7">
        <v>22215</v>
      </c>
      <c r="G4" s="7">
        <v>21080</v>
      </c>
      <c r="H4" s="7">
        <v>17693</v>
      </c>
    </row>
    <row r="5" spans="2:16" ht="29.5" thickBot="1" x14ac:dyDescent="0.4">
      <c r="B5" s="14" t="s">
        <v>3</v>
      </c>
      <c r="C5" s="14">
        <v>127</v>
      </c>
      <c r="E5" s="9" t="s">
        <v>8</v>
      </c>
      <c r="F5" s="7">
        <v>581730</v>
      </c>
      <c r="G5" s="7">
        <v>582661</v>
      </c>
      <c r="H5" s="7">
        <v>560917</v>
      </c>
    </row>
    <row r="6" spans="2:16" ht="29.5" thickBot="1" x14ac:dyDescent="0.4">
      <c r="B6" s="14" t="s">
        <v>5</v>
      </c>
      <c r="C6" s="14">
        <v>1122</v>
      </c>
      <c r="E6" s="8" t="s">
        <v>9</v>
      </c>
      <c r="F6" s="18">
        <f t="shared" ref="F6:G6" si="0">F4/F5</f>
        <v>3.8187819091331031E-2</v>
      </c>
      <c r="G6" s="18">
        <f t="shared" si="0"/>
        <v>3.6178841556239391E-2</v>
      </c>
      <c r="H6" s="18">
        <f>H4/H5</f>
        <v>3.1542991209038057E-2</v>
      </c>
    </row>
    <row r="7" spans="2:16" x14ac:dyDescent="0.35">
      <c r="B7" s="14">
        <v>1</v>
      </c>
      <c r="C7" s="14">
        <v>1302</v>
      </c>
      <c r="E7" s="2" t="s">
        <v>10</v>
      </c>
    </row>
    <row r="8" spans="2:16" x14ac:dyDescent="0.35">
      <c r="B8" s="14">
        <v>2</v>
      </c>
      <c r="C8" s="14">
        <v>1420</v>
      </c>
    </row>
    <row r="9" spans="2:16" ht="15.5" x14ac:dyDescent="0.35">
      <c r="B9" s="14">
        <v>3</v>
      </c>
      <c r="C9" s="14">
        <v>1330</v>
      </c>
      <c r="E9" s="6"/>
      <c r="F9" s="5"/>
      <c r="G9" s="5"/>
      <c r="H9" s="5"/>
      <c r="I9" s="6"/>
      <c r="J9" s="5"/>
      <c r="K9" s="5"/>
      <c r="L9" s="5"/>
      <c r="M9" s="5"/>
      <c r="N9" s="5"/>
      <c r="O9" s="5"/>
    </row>
    <row r="10" spans="2:16" x14ac:dyDescent="0.35">
      <c r="B10" s="14">
        <v>4</v>
      </c>
      <c r="C10" s="14">
        <v>1298</v>
      </c>
    </row>
    <row r="11" spans="2:16" x14ac:dyDescent="0.35">
      <c r="B11" s="14">
        <v>5</v>
      </c>
      <c r="C11" s="14">
        <v>1329</v>
      </c>
    </row>
    <row r="12" spans="2:16" x14ac:dyDescent="0.35">
      <c r="B12" s="14">
        <v>6</v>
      </c>
      <c r="C12" s="14">
        <v>1259</v>
      </c>
    </row>
    <row r="13" spans="2:16" x14ac:dyDescent="0.35">
      <c r="B13" s="14">
        <v>7</v>
      </c>
      <c r="C13" s="14">
        <v>1308</v>
      </c>
    </row>
    <row r="14" spans="2:16" x14ac:dyDescent="0.35">
      <c r="B14" s="14">
        <v>8</v>
      </c>
      <c r="C14" s="14">
        <v>1269</v>
      </c>
    </row>
    <row r="15" spans="2:16" x14ac:dyDescent="0.35">
      <c r="B15" s="14">
        <v>9</v>
      </c>
      <c r="C15" s="14">
        <v>1324</v>
      </c>
    </row>
    <row r="16" spans="2:16" x14ac:dyDescent="0.35">
      <c r="B16" s="14">
        <v>10</v>
      </c>
      <c r="C16" s="14">
        <v>1338</v>
      </c>
    </row>
    <row r="17" spans="2:5" x14ac:dyDescent="0.35">
      <c r="B17" s="14">
        <v>11</v>
      </c>
      <c r="C17" s="14">
        <v>1455</v>
      </c>
    </row>
    <row r="18" spans="2:5" x14ac:dyDescent="0.35">
      <c r="B18" s="14">
        <v>12</v>
      </c>
      <c r="C18" s="14">
        <v>1939</v>
      </c>
    </row>
    <row r="19" spans="2:5" ht="15.5" x14ac:dyDescent="0.35">
      <c r="B19" s="16" t="s">
        <v>11</v>
      </c>
      <c r="C19" s="17">
        <f>SUM(C6:C18)</f>
        <v>17693</v>
      </c>
    </row>
    <row r="27" spans="2:5" x14ac:dyDescent="0.35">
      <c r="E27" s="3"/>
    </row>
  </sheetData>
  <pageMargins left="0.25" right="0.25" top="0.75" bottom="0.75" header="0.3" footer="0.3"/>
  <pageSetup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27"/>
  <sheetViews>
    <sheetView showGridLines="0" showRowColHeaders="0" zoomScaleNormal="100" workbookViewId="0">
      <selection activeCell="F5" sqref="F5"/>
    </sheetView>
  </sheetViews>
  <sheetFormatPr defaultRowHeight="14.5" x14ac:dyDescent="0.35"/>
  <cols>
    <col min="1" max="1" width="4.453125" customWidth="1"/>
    <col min="2" max="2" width="9.08984375" customWidth="1"/>
    <col min="4" max="4" width="6.7265625" customWidth="1"/>
    <col min="5" max="5" width="12.08984375" customWidth="1"/>
  </cols>
  <sheetData>
    <row r="1" spans="2:17" ht="15.5" x14ac:dyDescent="0.35">
      <c r="B1" s="3" t="s">
        <v>15</v>
      </c>
      <c r="E1" s="6"/>
      <c r="F1" s="4"/>
      <c r="G1" s="4"/>
      <c r="H1" s="25" t="s">
        <v>4</v>
      </c>
      <c r="I1" s="4"/>
      <c r="K1" s="5"/>
      <c r="L1" s="5"/>
      <c r="M1" s="5"/>
      <c r="N1" s="5"/>
      <c r="O1" s="5"/>
      <c r="P1" s="5"/>
      <c r="Q1" s="5"/>
    </row>
    <row r="2" spans="2:17" ht="16" thickBot="1" x14ac:dyDescent="0.4">
      <c r="E2" s="6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</row>
    <row r="3" spans="2:17" ht="15" thickBot="1" x14ac:dyDescent="0.4">
      <c r="C3" s="19"/>
      <c r="E3" s="1"/>
      <c r="F3" s="10" t="s">
        <v>6</v>
      </c>
      <c r="G3" s="11" t="s">
        <v>2</v>
      </c>
      <c r="H3" s="12" t="s">
        <v>12</v>
      </c>
      <c r="I3" s="13" t="s">
        <v>13</v>
      </c>
    </row>
    <row r="4" spans="2:17" ht="29.5" thickBot="1" x14ac:dyDescent="0.4">
      <c r="B4" s="22" t="s">
        <v>0</v>
      </c>
      <c r="C4" s="15" t="s">
        <v>1</v>
      </c>
      <c r="E4" s="8" t="s">
        <v>7</v>
      </c>
      <c r="F4" s="7">
        <v>22215</v>
      </c>
      <c r="G4" s="7">
        <v>21080</v>
      </c>
      <c r="H4" s="7">
        <v>17693</v>
      </c>
      <c r="I4" s="7">
        <v>18358</v>
      </c>
    </row>
    <row r="5" spans="2:17" ht="29.5" thickBot="1" x14ac:dyDescent="0.4">
      <c r="B5" s="14" t="s">
        <v>3</v>
      </c>
      <c r="C5" s="14">
        <v>349</v>
      </c>
      <c r="E5" s="9" t="s">
        <v>8</v>
      </c>
      <c r="F5" s="7">
        <v>581730</v>
      </c>
      <c r="G5" s="7">
        <v>582661</v>
      </c>
      <c r="H5" s="7">
        <v>560917</v>
      </c>
      <c r="I5" s="7">
        <v>553012</v>
      </c>
    </row>
    <row r="6" spans="2:17" ht="29.5" thickBot="1" x14ac:dyDescent="0.4">
      <c r="B6" s="14" t="s">
        <v>5</v>
      </c>
      <c r="C6" s="14">
        <v>1257</v>
      </c>
      <c r="E6" s="8" t="s">
        <v>9</v>
      </c>
      <c r="F6" s="18">
        <f t="shared" ref="F6:G6" si="0">F4/F5</f>
        <v>3.8187819091331031E-2</v>
      </c>
      <c r="G6" s="18">
        <f t="shared" si="0"/>
        <v>3.6178841556239391E-2</v>
      </c>
      <c r="H6" s="18">
        <f>H4/H5</f>
        <v>3.1542991209038057E-2</v>
      </c>
      <c r="I6" s="18">
        <f>I4/I5</f>
        <v>3.3196386335197066E-2</v>
      </c>
    </row>
    <row r="7" spans="2:17" x14ac:dyDescent="0.35">
      <c r="B7" s="14">
        <v>1</v>
      </c>
      <c r="C7" s="14">
        <v>1250</v>
      </c>
      <c r="E7" s="2" t="s">
        <v>10</v>
      </c>
    </row>
    <row r="8" spans="2:17" x14ac:dyDescent="0.35">
      <c r="B8" s="14">
        <v>2</v>
      </c>
      <c r="C8" s="14">
        <v>1381</v>
      </c>
    </row>
    <row r="9" spans="2:17" ht="15.5" x14ac:dyDescent="0.35">
      <c r="B9" s="14">
        <v>3</v>
      </c>
      <c r="C9" s="14">
        <v>1366</v>
      </c>
      <c r="E9" s="6"/>
      <c r="F9" s="5"/>
      <c r="G9" s="5"/>
      <c r="H9" s="5"/>
      <c r="I9" s="5"/>
      <c r="J9" s="6"/>
      <c r="K9" s="5"/>
      <c r="L9" s="5"/>
      <c r="M9" s="5"/>
      <c r="N9" s="5"/>
      <c r="O9" s="5"/>
      <c r="P9" s="5"/>
    </row>
    <row r="10" spans="2:17" x14ac:dyDescent="0.35">
      <c r="B10" s="14">
        <v>4</v>
      </c>
      <c r="C10" s="14">
        <v>1398</v>
      </c>
    </row>
    <row r="11" spans="2:17" x14ac:dyDescent="0.35">
      <c r="B11" s="14">
        <v>5</v>
      </c>
      <c r="C11" s="14">
        <v>1353</v>
      </c>
    </row>
    <row r="12" spans="2:17" x14ac:dyDescent="0.35">
      <c r="B12" s="14">
        <v>6</v>
      </c>
      <c r="C12" s="14">
        <v>1179</v>
      </c>
    </row>
    <row r="13" spans="2:17" x14ac:dyDescent="0.35">
      <c r="B13" s="14">
        <v>7</v>
      </c>
      <c r="C13" s="14">
        <v>1231</v>
      </c>
    </row>
    <row r="14" spans="2:17" x14ac:dyDescent="0.35">
      <c r="B14" s="14">
        <v>8</v>
      </c>
      <c r="C14" s="14">
        <v>1342</v>
      </c>
    </row>
    <row r="15" spans="2:17" x14ac:dyDescent="0.35">
      <c r="B15" s="14">
        <v>9</v>
      </c>
      <c r="C15" s="14">
        <v>1461</v>
      </c>
    </row>
    <row r="16" spans="2:17" x14ac:dyDescent="0.35">
      <c r="B16" s="14">
        <v>10</v>
      </c>
      <c r="C16" s="14">
        <v>1453</v>
      </c>
    </row>
    <row r="17" spans="2:5" x14ac:dyDescent="0.35">
      <c r="B17" s="14">
        <v>11</v>
      </c>
      <c r="C17" s="14">
        <v>1559</v>
      </c>
    </row>
    <row r="18" spans="2:5" x14ac:dyDescent="0.35">
      <c r="B18" s="14">
        <v>12</v>
      </c>
      <c r="C18" s="14">
        <v>2128</v>
      </c>
    </row>
    <row r="19" spans="2:5" ht="15.5" x14ac:dyDescent="0.35">
      <c r="B19" s="16" t="s">
        <v>11</v>
      </c>
      <c r="C19" s="17">
        <f>SUM(C6:C18)</f>
        <v>18358</v>
      </c>
    </row>
    <row r="27" spans="2:5" x14ac:dyDescent="0.35">
      <c r="E27" s="3"/>
    </row>
  </sheetData>
  <pageMargins left="0.25" right="0.25" top="0.75" bottom="0.75" header="0.3" footer="0.3"/>
  <pageSetup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3CB85-FF09-4FD9-A4CE-44FCBA77EE1C}">
  <dimension ref="A2:V31"/>
  <sheetViews>
    <sheetView tabSelected="1" workbookViewId="0">
      <selection activeCell="S10" sqref="S10"/>
    </sheetView>
  </sheetViews>
  <sheetFormatPr defaultRowHeight="14.5" x14ac:dyDescent="0.35"/>
  <cols>
    <col min="6" max="6" width="12.1796875" customWidth="1"/>
  </cols>
  <sheetData>
    <row r="2" spans="1:22" ht="15" thickBot="1" x14ac:dyDescent="0.4">
      <c r="A2" s="58" t="s">
        <v>32</v>
      </c>
      <c r="B2" s="58"/>
      <c r="C2" s="58"/>
      <c r="D2" s="58"/>
    </row>
    <row r="3" spans="1:22" x14ac:dyDescent="0.35">
      <c r="B3" s="62" t="s">
        <v>0</v>
      </c>
      <c r="C3" s="61" t="s">
        <v>1</v>
      </c>
    </row>
    <row r="4" spans="1:22" ht="15" thickBot="1" x14ac:dyDescent="0.4">
      <c r="B4" s="60"/>
      <c r="C4" s="59" t="s">
        <v>18</v>
      </c>
    </row>
    <row r="5" spans="1:22" ht="15" thickBot="1" x14ac:dyDescent="0.4">
      <c r="B5" s="33" t="s">
        <v>3</v>
      </c>
      <c r="C5" s="32">
        <f>(202+316+337+65+165+54+89+20+3+2+38+9+125)</f>
        <v>1425</v>
      </c>
      <c r="F5" s="58" t="s">
        <v>4</v>
      </c>
      <c r="G5" s="58"/>
      <c r="H5" s="58"/>
      <c r="I5" s="58"/>
      <c r="J5" s="58"/>
      <c r="K5" s="58"/>
      <c r="L5" s="58"/>
      <c r="S5" s="57"/>
      <c r="T5" s="57"/>
    </row>
    <row r="6" spans="1:22" ht="15" thickBot="1" x14ac:dyDescent="0.4">
      <c r="B6" s="33" t="s">
        <v>5</v>
      </c>
      <c r="C6" s="32">
        <v>1584</v>
      </c>
      <c r="F6" s="1"/>
      <c r="G6" s="56" t="s">
        <v>31</v>
      </c>
      <c r="H6" s="56" t="s">
        <v>30</v>
      </c>
      <c r="I6" s="56" t="s">
        <v>29</v>
      </c>
      <c r="J6" s="56" t="s">
        <v>28</v>
      </c>
      <c r="K6" s="56" t="s">
        <v>27</v>
      </c>
      <c r="L6" s="56" t="s">
        <v>26</v>
      </c>
      <c r="M6" s="56" t="s">
        <v>25</v>
      </c>
      <c r="N6" s="56" t="s">
        <v>24</v>
      </c>
      <c r="O6" s="54" t="s">
        <v>23</v>
      </c>
      <c r="P6" s="54" t="s">
        <v>22</v>
      </c>
      <c r="Q6" s="54" t="s">
        <v>21</v>
      </c>
      <c r="R6" s="54" t="s">
        <v>6</v>
      </c>
      <c r="S6" s="55" t="s">
        <v>2</v>
      </c>
      <c r="T6" s="54" t="s">
        <v>20</v>
      </c>
      <c r="U6" s="54" t="s">
        <v>19</v>
      </c>
      <c r="V6" s="54" t="s">
        <v>18</v>
      </c>
    </row>
    <row r="7" spans="1:22" ht="29.5" thickBot="1" x14ac:dyDescent="0.4">
      <c r="B7" s="33">
        <v>1</v>
      </c>
      <c r="C7" s="32">
        <v>1628</v>
      </c>
      <c r="F7" s="37" t="s">
        <v>7</v>
      </c>
      <c r="G7" s="52">
        <v>15859</v>
      </c>
      <c r="H7" s="52">
        <v>18051</v>
      </c>
      <c r="I7" s="52">
        <v>19040</v>
      </c>
      <c r="J7" s="52">
        <v>20545</v>
      </c>
      <c r="K7" s="52">
        <v>20370</v>
      </c>
      <c r="L7" s="52">
        <v>18165</v>
      </c>
      <c r="M7" s="53">
        <v>18902</v>
      </c>
      <c r="N7" s="52">
        <v>20524</v>
      </c>
      <c r="O7" s="51">
        <v>21340</v>
      </c>
      <c r="P7" s="50">
        <v>22541</v>
      </c>
      <c r="Q7" s="50">
        <v>21746</v>
      </c>
      <c r="R7" s="50">
        <v>22215</v>
      </c>
      <c r="S7" s="49">
        <v>21080</v>
      </c>
      <c r="T7" s="48">
        <v>17693</v>
      </c>
      <c r="U7" s="48">
        <v>18358</v>
      </c>
      <c r="V7" s="47">
        <f>C19</f>
        <v>21478</v>
      </c>
    </row>
    <row r="8" spans="1:22" ht="29.5" thickBot="1" x14ac:dyDescent="0.4">
      <c r="B8" s="33">
        <v>2</v>
      </c>
      <c r="C8" s="32">
        <v>1588</v>
      </c>
      <c r="F8" s="46" t="s">
        <v>8</v>
      </c>
      <c r="G8" s="45">
        <v>559708</v>
      </c>
      <c r="H8" s="45">
        <v>558522</v>
      </c>
      <c r="I8" s="45">
        <v>556171</v>
      </c>
      <c r="J8" s="45">
        <v>558558</v>
      </c>
      <c r="K8" s="45">
        <v>558056</v>
      </c>
      <c r="L8" s="43">
        <v>563714</v>
      </c>
      <c r="M8" s="44">
        <v>564241</v>
      </c>
      <c r="N8" s="43">
        <v>570857</v>
      </c>
      <c r="O8" s="42">
        <v>575787</v>
      </c>
      <c r="P8" s="41">
        <v>578381</v>
      </c>
      <c r="Q8" s="41">
        <v>580170</v>
      </c>
      <c r="R8" s="7">
        <v>581730</v>
      </c>
      <c r="S8" s="40">
        <v>582661</v>
      </c>
      <c r="T8" s="39">
        <v>560917</v>
      </c>
      <c r="U8" s="39">
        <v>553013</v>
      </c>
      <c r="V8" s="38">
        <v>552380</v>
      </c>
    </row>
    <row r="9" spans="1:22" ht="29.5" thickBot="1" x14ac:dyDescent="0.4">
      <c r="B9" s="33">
        <v>3</v>
      </c>
      <c r="C9" s="32">
        <v>1654</v>
      </c>
      <c r="F9" s="37" t="s">
        <v>9</v>
      </c>
      <c r="G9" s="36">
        <v>2.8299999999999999E-2</v>
      </c>
      <c r="H9" s="36">
        <v>3.2300000000000002E-2</v>
      </c>
      <c r="I9" s="36">
        <v>3.4200000000000001E-2</v>
      </c>
      <c r="J9" s="36">
        <v>3.6799999999999999E-2</v>
      </c>
      <c r="K9" s="36">
        <v>3.6499999999999998E-2</v>
      </c>
      <c r="L9" s="36">
        <v>3.2199999999999999E-2</v>
      </c>
      <c r="M9" s="36">
        <f>M7/M8</f>
        <v>3.3499869736513296E-2</v>
      </c>
      <c r="N9" s="36">
        <f>N7/N8</f>
        <v>3.5952961950190682E-2</v>
      </c>
      <c r="O9" s="36">
        <f>O7/O8</f>
        <v>3.7062316446880531E-2</v>
      </c>
      <c r="P9" s="36">
        <f>P7/P8</f>
        <v>3.8972580357930151E-2</v>
      </c>
      <c r="Q9" s="36">
        <f>Q7/Q8</f>
        <v>3.7482117310443493E-2</v>
      </c>
      <c r="R9" s="36">
        <v>3.8800000000000001E-2</v>
      </c>
      <c r="S9" s="36">
        <f>S7/S8</f>
        <v>3.6178841556239391E-2</v>
      </c>
      <c r="T9" s="35">
        <f>T7/T8</f>
        <v>3.1542991209038057E-2</v>
      </c>
      <c r="U9" s="35">
        <v>3.3196326306976512E-2</v>
      </c>
      <c r="V9" s="35">
        <f>V7/V8</f>
        <v>3.8882653245953872E-2</v>
      </c>
    </row>
    <row r="10" spans="1:22" ht="15" thickBot="1" x14ac:dyDescent="0.4">
      <c r="B10" s="33">
        <v>4</v>
      </c>
      <c r="C10" s="32">
        <v>1655</v>
      </c>
      <c r="F10" s="2" t="s">
        <v>10</v>
      </c>
      <c r="G10" s="34"/>
      <c r="H10" s="34"/>
      <c r="I10" s="34"/>
      <c r="J10" s="34"/>
      <c r="K10" s="34"/>
      <c r="L10" s="34"/>
    </row>
    <row r="11" spans="1:22" ht="15" thickBot="1" x14ac:dyDescent="0.4">
      <c r="B11" s="33">
        <v>5</v>
      </c>
      <c r="C11" s="32">
        <v>1554</v>
      </c>
    </row>
    <row r="12" spans="1:22" ht="15" thickBot="1" x14ac:dyDescent="0.4">
      <c r="B12" s="33">
        <v>6</v>
      </c>
      <c r="C12" s="32">
        <v>1499</v>
      </c>
    </row>
    <row r="13" spans="1:22" ht="15" thickBot="1" x14ac:dyDescent="0.4">
      <c r="B13" s="33">
        <v>7</v>
      </c>
      <c r="C13" s="32">
        <v>1465</v>
      </c>
    </row>
    <row r="14" spans="1:22" ht="15" thickBot="1" x14ac:dyDescent="0.4">
      <c r="B14" s="33">
        <v>8</v>
      </c>
      <c r="C14" s="32">
        <v>1442</v>
      </c>
    </row>
    <row r="15" spans="1:22" ht="15" thickBot="1" x14ac:dyDescent="0.4">
      <c r="B15" s="33">
        <v>9</v>
      </c>
      <c r="C15" s="32">
        <v>1718</v>
      </c>
    </row>
    <row r="16" spans="1:22" ht="15" thickBot="1" x14ac:dyDescent="0.4">
      <c r="B16" s="33">
        <v>10</v>
      </c>
      <c r="C16" s="32">
        <v>1734</v>
      </c>
    </row>
    <row r="17" spans="2:6" x14ac:dyDescent="0.35">
      <c r="B17" s="31">
        <v>11</v>
      </c>
      <c r="C17" s="30">
        <v>1701</v>
      </c>
    </row>
    <row r="18" spans="2:6" x14ac:dyDescent="0.35">
      <c r="B18" s="29">
        <v>12</v>
      </c>
      <c r="C18" s="28">
        <v>2256</v>
      </c>
    </row>
    <row r="19" spans="2:6" x14ac:dyDescent="0.35">
      <c r="B19" s="27" t="s">
        <v>11</v>
      </c>
      <c r="C19" s="26">
        <f>SUM(C6:C18)</f>
        <v>21478</v>
      </c>
    </row>
    <row r="31" spans="2:6" x14ac:dyDescent="0.35">
      <c r="F31" s="3"/>
    </row>
  </sheetData>
  <mergeCells count="3">
    <mergeCell ref="A2:D2"/>
    <mergeCell ref="B3:B4"/>
    <mergeCell ref="F5:L5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04086F55FA9D4EBC26F07BC715F759" ma:contentTypeVersion="7" ma:contentTypeDescription="Create a new document." ma:contentTypeScope="" ma:versionID="59ca4870397f40fdb3dff6bbd39c2db8">
  <xsd:schema xmlns:xsd="http://www.w3.org/2001/XMLSchema" xmlns:xs="http://www.w3.org/2001/XMLSchema" xmlns:p="http://schemas.microsoft.com/office/2006/metadata/properties" xmlns:ns1="http://schemas.microsoft.com/sharepoint/v3" xmlns:ns2="3728c118-24f1-458a-8f37-d50515104f04" xmlns:ns3="54031767-dd6d-417c-ab73-583408f47564" targetNamespace="http://schemas.microsoft.com/office/2006/metadata/properties" ma:root="true" ma:fieldsID="a460b76a168c21ca24ec812b022b805e" ns1:_="" ns2:_="" ns3:_="">
    <xsd:import namespace="http://schemas.microsoft.com/sharepoint/v3"/>
    <xsd:import namespace="3728c118-24f1-458a-8f37-d50515104f04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8c118-24f1-458a-8f37-d50515104f04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3728c118-24f1-458a-8f37-d50515104f04">2020-12-11T08:00:00+00:00</Remediation_x0020_Date>
    <Priority xmlns="3728c118-24f1-458a-8f37-d50515104f04">New</Priority>
    <Estimated_x0020_Creation_x0020_Date xmlns="3728c118-24f1-458a-8f37-d50515104f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B7786-97A4-40F3-B597-612BB9D69951}"/>
</file>

<file path=customXml/itemProps2.xml><?xml version="1.0" encoding="utf-8"?>
<ds:datastoreItem xmlns:ds="http://schemas.openxmlformats.org/officeDocument/2006/customXml" ds:itemID="{EEEB45B2-73BC-4FFD-8D24-6F9FFACF6D5D}">
  <ds:schemaRefs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3728c118-24f1-458a-8f37-d50515104f04"/>
    <ds:schemaRef ds:uri="http://purl.org/dc/elements/1.1/"/>
    <ds:schemaRef ds:uri="http://schemas.microsoft.com/office/infopath/2007/PartnerControls"/>
    <ds:schemaRef ds:uri="54031767-dd6d-417c-ab73-583408f47564"/>
    <ds:schemaRef ds:uri="http://www.w3.org/XML/1998/namespace"/>
    <ds:schemaRef ds:uri="http://purl.org/dc/dcmitype/"/>
    <ds:schemaRef ds:uri="033ab11c-6041-4f50-b845-c0c38e41b3e3"/>
  </ds:schemaRefs>
</ds:datastoreItem>
</file>

<file path=customXml/itemProps3.xml><?xml version="1.0" encoding="utf-8"?>
<ds:datastoreItem xmlns:ds="http://schemas.openxmlformats.org/officeDocument/2006/customXml" ds:itemID="{E72354D6-738D-438B-BCCA-71DA4313C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18-19</vt:lpstr>
      <vt:lpstr>19-20</vt:lpstr>
      <vt:lpstr>20-21</vt:lpstr>
      <vt:lpstr>21-22</vt:lpstr>
      <vt:lpstr>22-23</vt:lpstr>
      <vt:lpstr>'18-19'!Print_Area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Homeless Unduplicated State Totals</dc:title>
  <dc:creator>"BoltD"</dc:creator>
  <cp:lastModifiedBy>Guest User</cp:lastModifiedBy>
  <dcterms:created xsi:type="dcterms:W3CDTF">2020-12-03T22:06:44Z</dcterms:created>
  <dcterms:modified xsi:type="dcterms:W3CDTF">2023-11-29T16:13:41Z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0x0101002A04086F55FA9D4EBC26F07BC715F759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2023-11-29T16:13:41Z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de851910-5edf-44f4-8409-9c476bf150c8</vt:lpwstr>
  </property>
  <property fmtid="{D5CDD505-2E9C-101B-9397-08002B2CF9AE}" pid="9" name="MSIP_Label_7730ea53-6f5e-4160-81a5-992a9105450a_ContentBits">
    <vt:lpwstr>0</vt:lpwstr>
  </property>
</Properties>
</file>