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K:\_SNP\_SSA\BatB Equipment Grant\2025-2027\Web Postings\9.8.26\"/>
    </mc:Choice>
  </mc:AlternateContent>
  <xr:revisionPtr revIDLastSave="0" documentId="13_ncr:1_{61A55A7F-F816-4F2E-9C81-A96146FE5EDF}" xr6:coauthVersionLast="47" xr6:coauthVersionMax="47" xr10:uidLastSave="{00000000-0000-0000-0000-000000000000}"/>
  <bookViews>
    <workbookView xWindow="-120" yWindow="-120" windowWidth="29040" windowHeight="15720" activeTab="1" xr2:uid="{16DC8EE8-25F7-4B1C-8A66-23950F6D5388}"/>
  </bookViews>
  <sheets>
    <sheet name="Instructions" sheetId="4" r:id="rId1"/>
    <sheet name="Claim Entry Example" sheetId="8" r:id="rId2"/>
    <sheet name="Claim Totals Example" sheetId="9" r:id="rId3"/>
    <sheet name="Claim Entry" sheetId="1" r:id="rId4"/>
    <sheet name="Claim Totals" sheetId="5" r:id="rId5"/>
    <sheet name="sponsor dropdowns" sheetId="7" state="hidden" r:id="rId6"/>
    <sheet name="Subgrants" sheetId="10" state="hidden" r:id="rId7"/>
  </sheets>
  <definedNames>
    <definedName name="reasons">'sponsor dropdowns'!$D$2:$D$17</definedName>
    <definedName name="Sponsor_Name">'Claim Entry'!$I$2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 i="1" l="1" a="1"/>
  <c r="M4" i="1" s="1"/>
  <c r="N4" i="1" a="1"/>
  <c r="N4" i="1" s="1"/>
  <c r="O4" i="1" a="1"/>
  <c r="O4" i="1" s="1"/>
  <c r="P4" i="1" a="1"/>
  <c r="P4" i="1" s="1"/>
  <c r="Q4" i="1" a="1"/>
  <c r="Q4" i="1" s="1"/>
  <c r="R4" i="1" a="1"/>
  <c r="R4" i="1" s="1"/>
  <c r="S4" i="1" a="1"/>
  <c r="S4" i="1" s="1"/>
  <c r="T4" i="1" a="1"/>
  <c r="T4" i="1" s="1"/>
  <c r="U4" i="1" a="1"/>
  <c r="U4" i="1" s="1"/>
  <c r="V4" i="1" a="1"/>
  <c r="V4" i="1" s="1"/>
  <c r="W4" i="1" a="1"/>
  <c r="W4" i="1" s="1"/>
  <c r="X4" i="1" a="1"/>
  <c r="X4" i="1" s="1"/>
  <c r="F5" i="1" a="1"/>
  <c r="F5" i="1" s="1"/>
  <c r="F200" i="1" a="1"/>
  <c r="F200" i="1" s="1"/>
  <c r="F50" i="1" a="1"/>
  <c r="F50" i="1" s="1"/>
  <c r="F51" i="1" a="1"/>
  <c r="F51" i="1" s="1"/>
  <c r="F52" i="1" a="1"/>
  <c r="F52" i="1" s="1"/>
  <c r="F53" i="1" a="1"/>
  <c r="F53" i="1" s="1"/>
  <c r="F54" i="1" a="1"/>
  <c r="F54" i="1" s="1"/>
  <c r="F55" i="1" a="1"/>
  <c r="F55" i="1" s="1"/>
  <c r="F56" i="1" a="1"/>
  <c r="F56" i="1" s="1"/>
  <c r="F57" i="1" a="1"/>
  <c r="F57" i="1" s="1"/>
  <c r="F58" i="1" a="1"/>
  <c r="F58" i="1" s="1"/>
  <c r="F59" i="1" a="1"/>
  <c r="F59" i="1" s="1"/>
  <c r="F60" i="1" a="1"/>
  <c r="F60" i="1" s="1"/>
  <c r="F61" i="1" a="1"/>
  <c r="F61" i="1" s="1"/>
  <c r="F62" i="1" a="1"/>
  <c r="F62" i="1" s="1"/>
  <c r="F63" i="1" a="1"/>
  <c r="F63" i="1" s="1"/>
  <c r="F64" i="1" a="1"/>
  <c r="F64" i="1" s="1"/>
  <c r="F65" i="1" a="1"/>
  <c r="F65" i="1" s="1"/>
  <c r="F66" i="1" a="1"/>
  <c r="F66" i="1" s="1"/>
  <c r="F67" i="1" a="1"/>
  <c r="F67" i="1" s="1"/>
  <c r="F68" i="1" a="1"/>
  <c r="F68" i="1" s="1"/>
  <c r="F69" i="1" a="1"/>
  <c r="F69" i="1" s="1"/>
  <c r="F70" i="1" a="1"/>
  <c r="F70" i="1" s="1"/>
  <c r="F71" i="1" a="1"/>
  <c r="F71" i="1" s="1"/>
  <c r="F72" i="1" a="1"/>
  <c r="F72" i="1" s="1"/>
  <c r="F73" i="1" a="1"/>
  <c r="F73" i="1" s="1"/>
  <c r="F74" i="1" a="1"/>
  <c r="F74" i="1" s="1"/>
  <c r="F75" i="1" a="1"/>
  <c r="F75" i="1" s="1"/>
  <c r="F76" i="1" a="1"/>
  <c r="F76" i="1" s="1"/>
  <c r="F77" i="1" a="1"/>
  <c r="F77" i="1" s="1"/>
  <c r="F78" i="1" a="1"/>
  <c r="F78" i="1" s="1"/>
  <c r="F79" i="1" a="1"/>
  <c r="F79" i="1" s="1"/>
  <c r="F80" i="1" a="1"/>
  <c r="F80" i="1" s="1"/>
  <c r="F81" i="1" a="1"/>
  <c r="F81" i="1" s="1"/>
  <c r="F82" i="1" a="1"/>
  <c r="F82" i="1" s="1"/>
  <c r="F83" i="1" a="1"/>
  <c r="F83" i="1" s="1"/>
  <c r="F84" i="1" a="1"/>
  <c r="F84" i="1" s="1"/>
  <c r="F85" i="1" a="1"/>
  <c r="F85" i="1" s="1"/>
  <c r="F86" i="1" a="1"/>
  <c r="F86" i="1" s="1"/>
  <c r="F87" i="1" a="1"/>
  <c r="F87" i="1" s="1"/>
  <c r="F88" i="1" a="1"/>
  <c r="F88" i="1" s="1"/>
  <c r="F89" i="1" a="1"/>
  <c r="F89" i="1" s="1"/>
  <c r="F90" i="1" a="1"/>
  <c r="F90" i="1" s="1"/>
  <c r="F91" i="1" a="1"/>
  <c r="F91" i="1" s="1"/>
  <c r="F92" i="1" a="1"/>
  <c r="F92" i="1" s="1"/>
  <c r="F93" i="1" a="1"/>
  <c r="F93" i="1" s="1"/>
  <c r="F94" i="1" a="1"/>
  <c r="F94" i="1" s="1"/>
  <c r="F95" i="1" a="1"/>
  <c r="F95" i="1" s="1"/>
  <c r="F96" i="1" a="1"/>
  <c r="F96" i="1" s="1"/>
  <c r="F97" i="1" a="1"/>
  <c r="F97" i="1" s="1"/>
  <c r="F98" i="1" a="1"/>
  <c r="F98" i="1" s="1"/>
  <c r="F99" i="1" a="1"/>
  <c r="F99" i="1" s="1"/>
  <c r="F100" i="1" a="1"/>
  <c r="F100" i="1" s="1"/>
  <c r="F101" i="1" a="1"/>
  <c r="F101" i="1" s="1"/>
  <c r="F102" i="1" a="1"/>
  <c r="F102" i="1" s="1"/>
  <c r="F103" i="1" a="1"/>
  <c r="F103" i="1" s="1"/>
  <c r="F104" i="1" a="1"/>
  <c r="F104" i="1" s="1"/>
  <c r="F105" i="1" a="1"/>
  <c r="F105" i="1" s="1"/>
  <c r="F106" i="1" a="1"/>
  <c r="F106" i="1" s="1"/>
  <c r="F107" i="1" a="1"/>
  <c r="F107" i="1" s="1"/>
  <c r="F108" i="1" a="1"/>
  <c r="F108" i="1" s="1"/>
  <c r="F109" i="1" a="1"/>
  <c r="F109" i="1" s="1"/>
  <c r="F110" i="1" a="1"/>
  <c r="F110" i="1" s="1"/>
  <c r="F111" i="1" a="1"/>
  <c r="F111" i="1" s="1"/>
  <c r="F112" i="1" a="1"/>
  <c r="F112" i="1" s="1"/>
  <c r="F113" i="1" a="1"/>
  <c r="F113" i="1" s="1"/>
  <c r="F114" i="1" a="1"/>
  <c r="F114" i="1" s="1"/>
  <c r="F115" i="1" a="1"/>
  <c r="F115" i="1" s="1"/>
  <c r="F116" i="1" a="1"/>
  <c r="F116" i="1" s="1"/>
  <c r="F117" i="1" a="1"/>
  <c r="F117" i="1" s="1"/>
  <c r="F118" i="1" a="1"/>
  <c r="F118" i="1" s="1"/>
  <c r="F119" i="1" a="1"/>
  <c r="F119" i="1" s="1"/>
  <c r="F120" i="1" a="1"/>
  <c r="F120" i="1" s="1"/>
  <c r="F121" i="1" a="1"/>
  <c r="F121" i="1" s="1"/>
  <c r="F122" i="1" a="1"/>
  <c r="F122" i="1" s="1"/>
  <c r="F123" i="1" a="1"/>
  <c r="F123" i="1" s="1"/>
  <c r="F124" i="1" a="1"/>
  <c r="F124" i="1" s="1"/>
  <c r="F125" i="1" a="1"/>
  <c r="F125" i="1" s="1"/>
  <c r="F126" i="1" a="1"/>
  <c r="F126" i="1" s="1"/>
  <c r="F127" i="1" a="1"/>
  <c r="F127" i="1" s="1"/>
  <c r="F128" i="1" a="1"/>
  <c r="F128" i="1" s="1"/>
  <c r="F129" i="1" a="1"/>
  <c r="F129" i="1" s="1"/>
  <c r="F130" i="1" a="1"/>
  <c r="F130" i="1" s="1"/>
  <c r="F131" i="1" a="1"/>
  <c r="F131" i="1" s="1"/>
  <c r="F132" i="1" a="1"/>
  <c r="F132" i="1" s="1"/>
  <c r="F133" i="1" a="1"/>
  <c r="F133" i="1"/>
  <c r="F134" i="1" a="1"/>
  <c r="F134" i="1" s="1"/>
  <c r="F135" i="1" a="1"/>
  <c r="F135" i="1" s="1"/>
  <c r="F136" i="1" a="1"/>
  <c r="F136" i="1" s="1"/>
  <c r="F137" i="1" a="1"/>
  <c r="F137" i="1" s="1"/>
  <c r="F138" i="1" a="1"/>
  <c r="F138" i="1" s="1"/>
  <c r="F139" i="1" a="1"/>
  <c r="F139" i="1" s="1"/>
  <c r="F140" i="1" a="1"/>
  <c r="F140" i="1" s="1"/>
  <c r="F141" i="1" a="1"/>
  <c r="F141" i="1" s="1"/>
  <c r="F142" i="1" a="1"/>
  <c r="F142" i="1" s="1"/>
  <c r="F143" i="1" a="1"/>
  <c r="F143" i="1" s="1"/>
  <c r="F144" i="1" a="1"/>
  <c r="F144" i="1" s="1"/>
  <c r="F145" i="1" a="1"/>
  <c r="F145" i="1" s="1"/>
  <c r="F146" i="1" a="1"/>
  <c r="F146" i="1" s="1"/>
  <c r="F147" i="1" a="1"/>
  <c r="F147" i="1" s="1"/>
  <c r="F148" i="1" a="1"/>
  <c r="F148" i="1" s="1"/>
  <c r="F149" i="1" a="1"/>
  <c r="F149" i="1" s="1"/>
  <c r="F150" i="1" a="1"/>
  <c r="F150" i="1" s="1"/>
  <c r="F151" i="1" a="1"/>
  <c r="F151" i="1" s="1"/>
  <c r="F152" i="1" a="1"/>
  <c r="F152" i="1" s="1"/>
  <c r="F153" i="1" a="1"/>
  <c r="F153" i="1" s="1"/>
  <c r="F154" i="1" a="1"/>
  <c r="F154" i="1" s="1"/>
  <c r="F155" i="1" a="1"/>
  <c r="F155" i="1" s="1"/>
  <c r="F156" i="1" a="1"/>
  <c r="F156" i="1" s="1"/>
  <c r="F157" i="1" a="1"/>
  <c r="F157" i="1"/>
  <c r="F158" i="1" a="1"/>
  <c r="F158" i="1" s="1"/>
  <c r="F159" i="1" a="1"/>
  <c r="F159" i="1" s="1"/>
  <c r="F160" i="1" a="1"/>
  <c r="F160" i="1" s="1"/>
  <c r="F161" i="1" a="1"/>
  <c r="F161" i="1" s="1"/>
  <c r="F162" i="1" a="1"/>
  <c r="F162" i="1" s="1"/>
  <c r="F163" i="1" a="1"/>
  <c r="F163" i="1" s="1"/>
  <c r="F164" i="1" a="1"/>
  <c r="F164" i="1" s="1"/>
  <c r="F165" i="1" a="1"/>
  <c r="F165" i="1" s="1"/>
  <c r="F166" i="1" a="1"/>
  <c r="F166" i="1" s="1"/>
  <c r="F167" i="1" a="1"/>
  <c r="F167" i="1" s="1"/>
  <c r="F168" i="1" a="1"/>
  <c r="F168" i="1" s="1"/>
  <c r="F169" i="1" a="1"/>
  <c r="F169" i="1" s="1"/>
  <c r="F170" i="1" a="1"/>
  <c r="F170" i="1" s="1"/>
  <c r="F171" i="1" a="1"/>
  <c r="F171" i="1" s="1"/>
  <c r="F172" i="1" a="1"/>
  <c r="F172" i="1" s="1"/>
  <c r="F173" i="1" a="1"/>
  <c r="F173" i="1" s="1"/>
  <c r="F174" i="1" a="1"/>
  <c r="F174" i="1" s="1"/>
  <c r="F175" i="1" a="1"/>
  <c r="F175" i="1" s="1"/>
  <c r="F176" i="1" a="1"/>
  <c r="F176" i="1" s="1"/>
  <c r="F177" i="1" a="1"/>
  <c r="F177" i="1" s="1"/>
  <c r="F178" i="1" a="1"/>
  <c r="F178" i="1" s="1"/>
  <c r="F179" i="1" a="1"/>
  <c r="F179" i="1"/>
  <c r="F180" i="1" a="1"/>
  <c r="F180" i="1" s="1"/>
  <c r="F181" i="1" a="1"/>
  <c r="F181" i="1" s="1"/>
  <c r="F182" i="1" a="1"/>
  <c r="F182" i="1" s="1"/>
  <c r="F183" i="1" a="1"/>
  <c r="F183" i="1" s="1"/>
  <c r="F184" i="1" a="1"/>
  <c r="F184" i="1" s="1"/>
  <c r="F185" i="1" a="1"/>
  <c r="F185" i="1" s="1"/>
  <c r="F186" i="1" a="1"/>
  <c r="F186" i="1" s="1"/>
  <c r="F187" i="1" a="1"/>
  <c r="F187" i="1" s="1"/>
  <c r="F188" i="1" a="1"/>
  <c r="F188" i="1" s="1"/>
  <c r="F189" i="1" a="1"/>
  <c r="F189" i="1" s="1"/>
  <c r="F190" i="1" a="1"/>
  <c r="F190" i="1" s="1"/>
  <c r="F191" i="1" a="1"/>
  <c r="F191" i="1" s="1"/>
  <c r="F192" i="1" a="1"/>
  <c r="F192" i="1" s="1"/>
  <c r="F193" i="1" a="1"/>
  <c r="F193" i="1" s="1"/>
  <c r="F194" i="1" a="1"/>
  <c r="F194" i="1" s="1"/>
  <c r="F195" i="1" a="1"/>
  <c r="F195" i="1" s="1"/>
  <c r="F196" i="1" a="1"/>
  <c r="F196" i="1" s="1"/>
  <c r="F197" i="1" a="1"/>
  <c r="F197" i="1" s="1"/>
  <c r="F198" i="1" a="1"/>
  <c r="F198" i="1" s="1"/>
  <c r="F199" i="1" a="1"/>
  <c r="F199" i="1" s="1"/>
  <c r="F49" i="1" a="1"/>
  <c r="F49" i="1" s="1"/>
  <c r="B49" i="1" a="1"/>
  <c r="B49" i="1" s="1"/>
  <c r="B151" i="1" a="1"/>
  <c r="B151" i="1" s="1"/>
  <c r="B152" i="1" a="1"/>
  <c r="B152" i="1"/>
  <c r="B153" i="1" a="1"/>
  <c r="B153" i="1" s="1"/>
  <c r="B154" i="1" a="1"/>
  <c r="B154" i="1" s="1"/>
  <c r="B155" i="1" a="1"/>
  <c r="B155" i="1" s="1"/>
  <c r="B156" i="1" a="1"/>
  <c r="B156" i="1" s="1"/>
  <c r="B157" i="1" a="1"/>
  <c r="B157" i="1" s="1"/>
  <c r="B158" i="1" a="1"/>
  <c r="B158" i="1" s="1"/>
  <c r="B159" i="1" a="1"/>
  <c r="B159" i="1" s="1"/>
  <c r="B160" i="1" a="1"/>
  <c r="B160" i="1" s="1"/>
  <c r="B161" i="1" a="1"/>
  <c r="B161" i="1" s="1"/>
  <c r="B162" i="1" a="1"/>
  <c r="B162" i="1"/>
  <c r="B163" i="1" a="1"/>
  <c r="B163" i="1" s="1"/>
  <c r="B164" i="1" a="1"/>
  <c r="B164" i="1"/>
  <c r="B165" i="1" a="1"/>
  <c r="B165" i="1" s="1"/>
  <c r="B166" i="1" a="1"/>
  <c r="B166" i="1" s="1"/>
  <c r="B167" i="1" a="1"/>
  <c r="B167" i="1" s="1"/>
  <c r="B168" i="1" a="1"/>
  <c r="B168" i="1" s="1"/>
  <c r="B169" i="1" a="1"/>
  <c r="B169" i="1" s="1"/>
  <c r="B170" i="1" a="1"/>
  <c r="B170" i="1" s="1"/>
  <c r="B171" i="1" a="1"/>
  <c r="B171" i="1" s="1"/>
  <c r="B172" i="1" a="1"/>
  <c r="B172" i="1"/>
  <c r="B173" i="1" a="1"/>
  <c r="B173" i="1"/>
  <c r="B174" i="1" a="1"/>
  <c r="B174" i="1" s="1"/>
  <c r="B175" i="1" a="1"/>
  <c r="B175" i="1" s="1"/>
  <c r="B176" i="1" a="1"/>
  <c r="B176" i="1" s="1"/>
  <c r="B177" i="1" a="1"/>
  <c r="B177" i="1" s="1"/>
  <c r="B178" i="1" a="1"/>
  <c r="B178" i="1" s="1"/>
  <c r="B179" i="1" a="1"/>
  <c r="B179" i="1" s="1"/>
  <c r="B180" i="1" a="1"/>
  <c r="B180" i="1" s="1"/>
  <c r="B181" i="1" a="1"/>
  <c r="B181" i="1" s="1"/>
  <c r="B182" i="1" a="1"/>
  <c r="B182" i="1" s="1"/>
  <c r="B183" i="1" a="1"/>
  <c r="B183" i="1" s="1"/>
  <c r="B184" i="1" a="1"/>
  <c r="B184" i="1" s="1"/>
  <c r="B185" i="1" a="1"/>
  <c r="B185" i="1" s="1"/>
  <c r="B186" i="1" a="1"/>
  <c r="B186" i="1" s="1"/>
  <c r="B187" i="1" a="1"/>
  <c r="B187" i="1" s="1"/>
  <c r="B188" i="1" a="1"/>
  <c r="B188" i="1" s="1"/>
  <c r="B189" i="1" a="1"/>
  <c r="B189" i="1" s="1"/>
  <c r="B190" i="1" a="1"/>
  <c r="B190" i="1"/>
  <c r="B191" i="1" a="1"/>
  <c r="B191" i="1" s="1"/>
  <c r="B192" i="1" a="1"/>
  <c r="B192" i="1" s="1"/>
  <c r="B193" i="1" a="1"/>
  <c r="B193" i="1" s="1"/>
  <c r="B194" i="1" a="1"/>
  <c r="B194" i="1" s="1"/>
  <c r="B195" i="1" a="1"/>
  <c r="B195" i="1" s="1"/>
  <c r="B196" i="1" a="1"/>
  <c r="B196" i="1" s="1"/>
  <c r="B197" i="1" a="1"/>
  <c r="B197" i="1" s="1"/>
  <c r="B198" i="1" a="1"/>
  <c r="B198" i="1" s="1"/>
  <c r="B199" i="1" a="1"/>
  <c r="B199" i="1" s="1"/>
  <c r="B200" i="1" a="1"/>
  <c r="B200" i="1" s="1"/>
  <c r="F6" i="1" a="1"/>
  <c r="F6" i="1" s="1"/>
  <c r="F7" i="1" a="1"/>
  <c r="F7" i="1" s="1"/>
  <c r="F8" i="1" a="1"/>
  <c r="F8" i="1" s="1"/>
  <c r="F9" i="1" a="1"/>
  <c r="F9" i="1" s="1"/>
  <c r="F10" i="1" a="1"/>
  <c r="F10" i="1" s="1"/>
  <c r="F11" i="1" a="1"/>
  <c r="F11" i="1" s="1"/>
  <c r="F12" i="1" a="1"/>
  <c r="F12" i="1" s="1"/>
  <c r="F13" i="1" a="1"/>
  <c r="F13" i="1" s="1"/>
  <c r="F14" i="1" a="1"/>
  <c r="F14" i="1" s="1"/>
  <c r="F15" i="1" a="1"/>
  <c r="F15" i="1" s="1"/>
  <c r="F16" i="1" a="1"/>
  <c r="F16" i="1" s="1"/>
  <c r="F17" i="1" a="1"/>
  <c r="F17" i="1" s="1"/>
  <c r="F18" i="1" a="1"/>
  <c r="F18" i="1" s="1"/>
  <c r="F19" i="1" a="1"/>
  <c r="F19" i="1" s="1"/>
  <c r="F20" i="1" a="1"/>
  <c r="F20" i="1" s="1"/>
  <c r="F21" i="1" a="1"/>
  <c r="F21" i="1" s="1"/>
  <c r="F22" i="1" a="1"/>
  <c r="F22" i="1" s="1"/>
  <c r="F23" i="1" a="1"/>
  <c r="F23" i="1" s="1"/>
  <c r="F24" i="1" a="1"/>
  <c r="F24" i="1" s="1"/>
  <c r="F25" i="1" a="1"/>
  <c r="F25" i="1" s="1"/>
  <c r="F26" i="1" a="1"/>
  <c r="F26" i="1" s="1"/>
  <c r="F27" i="1" a="1"/>
  <c r="F27" i="1" s="1"/>
  <c r="F28" i="1" a="1"/>
  <c r="F28" i="1" s="1"/>
  <c r="F29" i="1" a="1"/>
  <c r="F29" i="1" s="1"/>
  <c r="F30" i="1" a="1"/>
  <c r="F30" i="1" s="1"/>
  <c r="F31" i="1" a="1"/>
  <c r="F31" i="1" s="1"/>
  <c r="F32" i="1" a="1"/>
  <c r="F32" i="1" s="1"/>
  <c r="F33" i="1" a="1"/>
  <c r="F33" i="1" s="1"/>
  <c r="F34" i="1" a="1"/>
  <c r="F34" i="1" s="1"/>
  <c r="F35" i="1" a="1"/>
  <c r="F35" i="1" s="1"/>
  <c r="F36" i="1" a="1"/>
  <c r="F36" i="1" s="1"/>
  <c r="F37" i="1" a="1"/>
  <c r="F37" i="1" s="1"/>
  <c r="F38" i="1" a="1"/>
  <c r="F38" i="1" s="1"/>
  <c r="F39" i="1" a="1"/>
  <c r="F39" i="1" s="1"/>
  <c r="F40" i="1" a="1"/>
  <c r="F40" i="1" s="1"/>
  <c r="F41" i="1" a="1"/>
  <c r="F41" i="1" s="1"/>
  <c r="F42" i="1" a="1"/>
  <c r="F42" i="1" s="1"/>
  <c r="F43" i="1" a="1"/>
  <c r="F43" i="1" s="1"/>
  <c r="F44" i="1" a="1"/>
  <c r="F44" i="1" s="1"/>
  <c r="F45" i="1" a="1"/>
  <c r="F45" i="1" s="1"/>
  <c r="F46" i="1" a="1"/>
  <c r="F46" i="1" s="1"/>
  <c r="F47" i="1" a="1"/>
  <c r="F47" i="1" s="1"/>
  <c r="F48" i="1" a="1"/>
  <c r="F48" i="1" s="1"/>
  <c r="B9" i="5" l="1"/>
  <c r="B20" i="5"/>
  <c r="I13" i="5"/>
  <c r="N17" i="5"/>
  <c r="L23" i="5"/>
  <c r="X26" i="5"/>
  <c r="S9" i="5"/>
  <c r="L11" i="5"/>
  <c r="J13" i="5"/>
  <c r="R15" i="5"/>
  <c r="O17" i="5"/>
  <c r="U19" i="5"/>
  <c r="Q21" i="5"/>
  <c r="M23" i="5"/>
  <c r="I25" i="5"/>
  <c r="Y26" i="5"/>
  <c r="Q28" i="5"/>
  <c r="R9" i="5"/>
  <c r="AF11" i="5"/>
  <c r="AN13" i="5"/>
  <c r="AL15" i="5"/>
  <c r="P17" i="5"/>
  <c r="V19" i="5"/>
  <c r="R21" i="5"/>
  <c r="N23" i="5"/>
  <c r="J25" i="5"/>
  <c r="AI26" i="5"/>
  <c r="R28" i="5"/>
  <c r="K11" i="5"/>
  <c r="Q15" i="5"/>
  <c r="J19" i="5"/>
  <c r="P21" i="5"/>
  <c r="AC24" i="5"/>
  <c r="P28" i="5"/>
  <c r="H12" i="5"/>
  <c r="F14" i="5"/>
  <c r="N16" i="5"/>
  <c r="J18" i="5"/>
  <c r="F20" i="5"/>
  <c r="L22" i="5"/>
  <c r="AC23" i="5"/>
  <c r="X25" i="5"/>
  <c r="R27" i="5"/>
  <c r="B15" i="5"/>
  <c r="I12" i="5"/>
  <c r="G14" i="5"/>
  <c r="O16" i="5"/>
  <c r="K18" i="5"/>
  <c r="G20" i="5"/>
  <c r="M22" i="5"/>
  <c r="AD23" i="5"/>
  <c r="Y25" i="5"/>
  <c r="B16" i="5"/>
  <c r="L10" i="5"/>
  <c r="R14" i="5"/>
  <c r="L18" i="5"/>
  <c r="R20" i="5"/>
  <c r="J24" i="5"/>
  <c r="T27" i="5"/>
  <c r="M10" i="5"/>
  <c r="S14" i="5"/>
  <c r="Q16" i="5"/>
  <c r="M18" i="5"/>
  <c r="O22" i="5"/>
  <c r="K24" i="5"/>
  <c r="U27" i="5"/>
  <c r="AG10" i="5"/>
  <c r="AE12" i="5"/>
  <c r="AM14" i="5"/>
  <c r="X18" i="5"/>
  <c r="T20" i="5"/>
  <c r="L24" i="5"/>
  <c r="V27" i="5"/>
  <c r="B19" i="5"/>
  <c r="AP12" i="5"/>
  <c r="AN14" i="5"/>
  <c r="Y18" i="5"/>
  <c r="U20" i="5"/>
  <c r="M24" i="5"/>
  <c r="R26" i="5"/>
  <c r="S27" i="5"/>
  <c r="J12" i="5"/>
  <c r="P16" i="5"/>
  <c r="N22" i="5"/>
  <c r="Z25" i="5"/>
  <c r="B17" i="5"/>
  <c r="K12" i="5"/>
  <c r="S20" i="5"/>
  <c r="AA25" i="5"/>
  <c r="B18" i="5"/>
  <c r="AJ16" i="5"/>
  <c r="P22" i="5"/>
  <c r="G26" i="5"/>
  <c r="AH10" i="5"/>
  <c r="AK16" i="5"/>
  <c r="Q22" i="5"/>
  <c r="AF27" i="5"/>
  <c r="Q9" i="5"/>
  <c r="AG11" i="5"/>
  <c r="AO13" i="5"/>
  <c r="AM15" i="5"/>
  <c r="F18" i="5"/>
  <c r="W19" i="5"/>
  <c r="S21" i="5"/>
  <c r="O23" i="5"/>
  <c r="T25" i="5"/>
  <c r="N27" i="5"/>
  <c r="S28" i="5"/>
  <c r="P9" i="5"/>
  <c r="AH11" i="5"/>
  <c r="AP13" i="5"/>
  <c r="AN15" i="5"/>
  <c r="G18" i="5"/>
  <c r="X19" i="5"/>
  <c r="T21" i="5"/>
  <c r="P23" i="5"/>
  <c r="U25" i="5"/>
  <c r="O27" i="5"/>
  <c r="AC28" i="5"/>
  <c r="O9" i="5"/>
  <c r="F12" i="5"/>
  <c r="D14" i="5"/>
  <c r="L16" i="5"/>
  <c r="H18" i="5"/>
  <c r="D20" i="5"/>
  <c r="U21" i="5"/>
  <c r="AA23" i="5"/>
  <c r="V25" i="5"/>
  <c r="P27" i="5"/>
  <c r="B13" i="5"/>
  <c r="N9" i="5"/>
  <c r="G12" i="5"/>
  <c r="E14" i="5"/>
  <c r="M16" i="5"/>
  <c r="I18" i="5"/>
  <c r="E20" i="5"/>
  <c r="V21" i="5"/>
  <c r="AB23" i="5"/>
  <c r="W25" i="5"/>
  <c r="Q27" i="5"/>
  <c r="B14" i="5"/>
  <c r="D9" i="5"/>
  <c r="AI10" i="5"/>
  <c r="G13" i="5"/>
  <c r="T9" i="5"/>
  <c r="W26" i="5"/>
  <c r="AB24" i="5"/>
  <c r="O21" i="5"/>
  <c r="M17" i="5"/>
  <c r="J11" i="5"/>
  <c r="U9" i="5"/>
  <c r="N28" i="5"/>
  <c r="AA24" i="5"/>
  <c r="D21" i="5"/>
  <c r="H19" i="5"/>
  <c r="O15" i="5"/>
  <c r="I11" i="5"/>
  <c r="V9" i="5"/>
  <c r="U26" i="5"/>
  <c r="AD22" i="5"/>
  <c r="AP20" i="5"/>
  <c r="K17" i="5"/>
  <c r="D15" i="5"/>
  <c r="AK10" i="5"/>
  <c r="AN9" i="5"/>
  <c r="L28" i="5"/>
  <c r="T26" i="5"/>
  <c r="Y24" i="5"/>
  <c r="S22" i="5"/>
  <c r="W20" i="5"/>
  <c r="F19" i="5"/>
  <c r="J17" i="5"/>
  <c r="AP14" i="5"/>
  <c r="E13" i="5"/>
  <c r="AJ10" i="5"/>
  <c r="O28" i="5"/>
  <c r="K23" i="5"/>
  <c r="I19" i="5"/>
  <c r="P15" i="5"/>
  <c r="H13" i="5"/>
  <c r="V26" i="5"/>
  <c r="AE22" i="5"/>
  <c r="L17" i="5"/>
  <c r="M28" i="5"/>
  <c r="Z24" i="5"/>
  <c r="G19" i="5"/>
  <c r="F13" i="5"/>
  <c r="B21" i="5"/>
  <c r="K28" i="5"/>
  <c r="S26" i="5"/>
  <c r="X24" i="5"/>
  <c r="R22" i="5"/>
  <c r="V20" i="5"/>
  <c r="E19" i="5"/>
  <c r="I17" i="5"/>
  <c r="AO14" i="5"/>
  <c r="D13" i="5"/>
  <c r="N10" i="5"/>
  <c r="M11" i="5"/>
  <c r="L12" i="5"/>
  <c r="U13" i="5"/>
  <c r="T14" i="5"/>
  <c r="S15" i="5"/>
  <c r="R16" i="5"/>
  <c r="AA17" i="5"/>
  <c r="Z18" i="5"/>
  <c r="Y19" i="5"/>
  <c r="X20" i="5"/>
  <c r="AG21" i="5"/>
  <c r="AF22" i="5"/>
  <c r="AE23" i="5"/>
  <c r="AD24" i="5"/>
  <c r="AB25" i="5"/>
  <c r="AJ26" i="5"/>
  <c r="AG27" i="5"/>
  <c r="AD28" i="5"/>
  <c r="AM9" i="5"/>
  <c r="R10" i="5"/>
  <c r="AA11" i="5"/>
  <c r="Z12" i="5"/>
  <c r="Y13" i="5"/>
  <c r="X14" i="5"/>
  <c r="AG15" i="5"/>
  <c r="AF16" i="5"/>
  <c r="AE17" i="5"/>
  <c r="AD18" i="5"/>
  <c r="AM19" i="5"/>
  <c r="AL20" i="5"/>
  <c r="AK21" i="5"/>
  <c r="F24" i="5"/>
  <c r="E25" i="5"/>
  <c r="AP25" i="5"/>
  <c r="AN26" i="5"/>
  <c r="AK27" i="5"/>
  <c r="AH28" i="5"/>
  <c r="AI9" i="5"/>
  <c r="S10" i="5"/>
  <c r="AB11" i="5"/>
  <c r="Z13" i="5"/>
  <c r="AH15" i="5"/>
  <c r="AG16" i="5"/>
  <c r="AE18" i="5"/>
  <c r="AM20" i="5"/>
  <c r="AL21" i="5"/>
  <c r="G24" i="5"/>
  <c r="D26" i="5"/>
  <c r="AO26" i="5"/>
  <c r="AI28" i="5"/>
  <c r="AH9" i="5"/>
  <c r="O10" i="5"/>
  <c r="N11" i="5"/>
  <c r="M12" i="5"/>
  <c r="V13" i="5"/>
  <c r="U14" i="5"/>
  <c r="T15" i="5"/>
  <c r="S16" i="5"/>
  <c r="AB17" i="5"/>
  <c r="AA18" i="5"/>
  <c r="Z19" i="5"/>
  <c r="Y20" i="5"/>
  <c r="AH21" i="5"/>
  <c r="AG22" i="5"/>
  <c r="AF23" i="5"/>
  <c r="AE24" i="5"/>
  <c r="AM25" i="5"/>
  <c r="AK26" i="5"/>
  <c r="AH27" i="5"/>
  <c r="AE28" i="5"/>
  <c r="AL9" i="5"/>
  <c r="P10" i="5"/>
  <c r="O11" i="5"/>
  <c r="X12" i="5"/>
  <c r="W13" i="5"/>
  <c r="V14" i="5"/>
  <c r="U15" i="5"/>
  <c r="AD16" i="5"/>
  <c r="AC17" i="5"/>
  <c r="AB18" i="5"/>
  <c r="AA19" i="5"/>
  <c r="AJ20" i="5"/>
  <c r="AI21" i="5"/>
  <c r="AH22" i="5"/>
  <c r="AG23" i="5"/>
  <c r="AP24" i="5"/>
  <c r="AN25" i="5"/>
  <c r="AL26" i="5"/>
  <c r="AI27" i="5"/>
  <c r="AF28" i="5"/>
  <c r="AK9" i="5"/>
  <c r="AJ22" i="5"/>
  <c r="AA12" i="5"/>
  <c r="Y14" i="5"/>
  <c r="AF17" i="5"/>
  <c r="AN19" i="5"/>
  <c r="AK22" i="5"/>
  <c r="F25" i="5"/>
  <c r="AL27" i="5"/>
  <c r="Q10" i="5"/>
  <c r="P11" i="5"/>
  <c r="Y12" i="5"/>
  <c r="X13" i="5"/>
  <c r="W14" i="5"/>
  <c r="V15" i="5"/>
  <c r="AE16" i="5"/>
  <c r="AD17" i="5"/>
  <c r="AC18" i="5"/>
  <c r="AB19" i="5"/>
  <c r="AK20" i="5"/>
  <c r="AJ21" i="5"/>
  <c r="AI22" i="5"/>
  <c r="AH23" i="5"/>
  <c r="D25" i="5"/>
  <c r="AO25" i="5"/>
  <c r="AM26" i="5"/>
  <c r="AJ27" i="5"/>
  <c r="AG28" i="5"/>
  <c r="AJ9" i="5"/>
  <c r="AD10" i="5"/>
  <c r="AC11" i="5"/>
  <c r="AB12" i="5"/>
  <c r="AA13" i="5"/>
  <c r="AJ14" i="5"/>
  <c r="AI15" i="5"/>
  <c r="AH16" i="5"/>
  <c r="AG17" i="5"/>
  <c r="AP18" i="5"/>
  <c r="AO19" i="5"/>
  <c r="AN20" i="5"/>
  <c r="AM21" i="5"/>
  <c r="I23" i="5"/>
  <c r="H24" i="5"/>
  <c r="G25" i="5"/>
  <c r="E26" i="5"/>
  <c r="AP26" i="5"/>
  <c r="AM27" i="5"/>
  <c r="AJ28" i="5"/>
  <c r="AG9" i="5"/>
  <c r="AE10" i="5"/>
  <c r="AD11" i="5"/>
  <c r="AC12" i="5"/>
  <c r="AB13" i="5"/>
  <c r="AK14" i="5"/>
  <c r="AJ15" i="5"/>
  <c r="AI16" i="5"/>
  <c r="AH17" i="5"/>
  <c r="D19" i="5"/>
  <c r="AP19" i="5"/>
  <c r="AO20" i="5"/>
  <c r="AN21" i="5"/>
  <c r="J23" i="5"/>
  <c r="I24" i="5"/>
  <c r="H25" i="5"/>
  <c r="F26" i="5"/>
  <c r="D27" i="5"/>
  <c r="AN27" i="5"/>
  <c r="AK28" i="5"/>
  <c r="AF9" i="5"/>
  <c r="AF10" i="5"/>
  <c r="AE11" i="5"/>
  <c r="AD12" i="5"/>
  <c r="AM13" i="5"/>
  <c r="AL14" i="5"/>
  <c r="AK15" i="5"/>
  <c r="T10" i="5"/>
  <c r="AL10" i="5"/>
  <c r="Q11" i="5"/>
  <c r="AI11" i="5"/>
  <c r="N12" i="5"/>
  <c r="AF12" i="5"/>
  <c r="K13" i="5"/>
  <c r="AC13" i="5"/>
  <c r="H14" i="5"/>
  <c r="Z14" i="5"/>
  <c r="E15" i="5"/>
  <c r="W15" i="5"/>
  <c r="AO15" i="5"/>
  <c r="T16" i="5"/>
  <c r="AL16" i="5"/>
  <c r="Q17" i="5"/>
  <c r="AI17" i="5"/>
  <c r="N18" i="5"/>
  <c r="AF18" i="5"/>
  <c r="K19" i="5"/>
  <c r="AC19" i="5"/>
  <c r="H20" i="5"/>
  <c r="Z20" i="5"/>
  <c r="E21" i="5"/>
  <c r="W21" i="5"/>
  <c r="AO21" i="5"/>
  <c r="T22" i="5"/>
  <c r="AL22" i="5"/>
  <c r="Q23" i="5"/>
  <c r="AI23" i="5"/>
  <c r="N24" i="5"/>
  <c r="AF24" i="5"/>
  <c r="K25" i="5"/>
  <c r="AC25" i="5"/>
  <c r="H26" i="5"/>
  <c r="Z26" i="5"/>
  <c r="E27" i="5"/>
  <c r="W27" i="5"/>
  <c r="AO27" i="5"/>
  <c r="T28" i="5"/>
  <c r="AL28" i="5"/>
  <c r="B22" i="5"/>
  <c r="AE9" i="5"/>
  <c r="M9" i="5"/>
  <c r="O24" i="5"/>
  <c r="AG24" i="5"/>
  <c r="L25" i="5"/>
  <c r="AD25" i="5"/>
  <c r="I26" i="5"/>
  <c r="AA26" i="5"/>
  <c r="F27" i="5"/>
  <c r="X27" i="5"/>
  <c r="AP27" i="5"/>
  <c r="U28" i="5"/>
  <c r="AM28" i="5"/>
  <c r="B23" i="5"/>
  <c r="AD9" i="5"/>
  <c r="L9" i="5"/>
  <c r="W12" i="5"/>
  <c r="Q14" i="5"/>
  <c r="E18" i="5"/>
  <c r="AI20" i="5"/>
  <c r="W24" i="5"/>
  <c r="U10" i="5"/>
  <c r="AM10" i="5"/>
  <c r="R11" i="5"/>
  <c r="AJ11" i="5"/>
  <c r="O12" i="5"/>
  <c r="AG12" i="5"/>
  <c r="L13" i="5"/>
  <c r="AD13" i="5"/>
  <c r="I14" i="5"/>
  <c r="AA14" i="5"/>
  <c r="F15" i="5"/>
  <c r="X15" i="5"/>
  <c r="AP15" i="5"/>
  <c r="U16" i="5"/>
  <c r="AM16" i="5"/>
  <c r="R17" i="5"/>
  <c r="AJ17" i="5"/>
  <c r="O18" i="5"/>
  <c r="AG18" i="5"/>
  <c r="L19" i="5"/>
  <c r="AD19" i="5"/>
  <c r="I20" i="5"/>
  <c r="AA20" i="5"/>
  <c r="F21" i="5"/>
  <c r="X21" i="5"/>
  <c r="AP21" i="5"/>
  <c r="U22" i="5"/>
  <c r="AM22" i="5"/>
  <c r="R23" i="5"/>
  <c r="AJ23" i="5"/>
  <c r="D10" i="5"/>
  <c r="V10" i="5"/>
  <c r="AN10" i="5"/>
  <c r="S11" i="5"/>
  <c r="AK11" i="5"/>
  <c r="P12" i="5"/>
  <c r="AH12" i="5"/>
  <c r="M13" i="5"/>
  <c r="AE13" i="5"/>
  <c r="J14" i="5"/>
  <c r="AB14" i="5"/>
  <c r="G15" i="5"/>
  <c r="Y15" i="5"/>
  <c r="D16" i="5"/>
  <c r="V16" i="5"/>
  <c r="AN16" i="5"/>
  <c r="S17" i="5"/>
  <c r="AK17" i="5"/>
  <c r="P18" i="5"/>
  <c r="AH18" i="5"/>
  <c r="M19" i="5"/>
  <c r="AE19" i="5"/>
  <c r="J20" i="5"/>
  <c r="AB20" i="5"/>
  <c r="G21" i="5"/>
  <c r="Y21" i="5"/>
  <c r="D22" i="5"/>
  <c r="V22" i="5"/>
  <c r="AN22" i="5"/>
  <c r="S23" i="5"/>
  <c r="AK23" i="5"/>
  <c r="P24" i="5"/>
  <c r="AH24" i="5"/>
  <c r="M25" i="5"/>
  <c r="AE25" i="5"/>
  <c r="J26" i="5"/>
  <c r="AB26" i="5"/>
  <c r="G27" i="5"/>
  <c r="Y27" i="5"/>
  <c r="D28" i="5"/>
  <c r="V28" i="5"/>
  <c r="AN28" i="5"/>
  <c r="B24" i="5"/>
  <c r="AC9" i="5"/>
  <c r="K9" i="5"/>
  <c r="Y11" i="5"/>
  <c r="J16" i="5"/>
  <c r="AN18" i="5"/>
  <c r="AE21" i="5"/>
  <c r="AN24" i="5"/>
  <c r="M27" i="5"/>
  <c r="W9" i="5"/>
  <c r="Z11" i="5"/>
  <c r="H17" i="5"/>
  <c r="Q20" i="5"/>
  <c r="E24" i="5"/>
  <c r="E10" i="5"/>
  <c r="W10" i="5"/>
  <c r="AO10" i="5"/>
  <c r="T11" i="5"/>
  <c r="AL11" i="5"/>
  <c r="Q12" i="5"/>
  <c r="AI12" i="5"/>
  <c r="N13" i="5"/>
  <c r="AF13" i="5"/>
  <c r="K14" i="5"/>
  <c r="AC14" i="5"/>
  <c r="H15" i="5"/>
  <c r="Z15" i="5"/>
  <c r="E16" i="5"/>
  <c r="W16" i="5"/>
  <c r="AO16" i="5"/>
  <c r="T17" i="5"/>
  <c r="AL17" i="5"/>
  <c r="Q18" i="5"/>
  <c r="AI18" i="5"/>
  <c r="N19" i="5"/>
  <c r="AF19" i="5"/>
  <c r="K20" i="5"/>
  <c r="AC20" i="5"/>
  <c r="H21" i="5"/>
  <c r="Z21" i="5"/>
  <c r="E22" i="5"/>
  <c r="W22" i="5"/>
  <c r="AO22" i="5"/>
  <c r="T23" i="5"/>
  <c r="AL23" i="5"/>
  <c r="Q24" i="5"/>
  <c r="AI24" i="5"/>
  <c r="N25" i="5"/>
  <c r="AF25" i="5"/>
  <c r="K26" i="5"/>
  <c r="AC26" i="5"/>
  <c r="H27" i="5"/>
  <c r="Z27" i="5"/>
  <c r="E28" i="5"/>
  <c r="W28" i="5"/>
  <c r="AO28" i="5"/>
  <c r="B25" i="5"/>
  <c r="AB9" i="5"/>
  <c r="J9" i="5"/>
  <c r="R24" i="5"/>
  <c r="AG25" i="5"/>
  <c r="I27" i="5"/>
  <c r="F28" i="5"/>
  <c r="AP28" i="5"/>
  <c r="AA9" i="5"/>
  <c r="I9" i="5"/>
  <c r="O20" i="5"/>
  <c r="AM24" i="5"/>
  <c r="L27" i="5"/>
  <c r="AP9" i="5"/>
  <c r="G11" i="5"/>
  <c r="AB16" i="5"/>
  <c r="S19" i="5"/>
  <c r="J22" i="5"/>
  <c r="S25" i="5"/>
  <c r="AE27" i="5"/>
  <c r="E9" i="5"/>
  <c r="E12" i="5"/>
  <c r="AL13" i="5"/>
  <c r="K16" i="5"/>
  <c r="W18" i="5"/>
  <c r="K22" i="5"/>
  <c r="AO24" i="5"/>
  <c r="F10" i="5"/>
  <c r="X10" i="5"/>
  <c r="AP10" i="5"/>
  <c r="U11" i="5"/>
  <c r="AM11" i="5"/>
  <c r="R12" i="5"/>
  <c r="AJ12" i="5"/>
  <c r="O13" i="5"/>
  <c r="AG13" i="5"/>
  <c r="L14" i="5"/>
  <c r="AD14" i="5"/>
  <c r="I15" i="5"/>
  <c r="AA15" i="5"/>
  <c r="F16" i="5"/>
  <c r="X16" i="5"/>
  <c r="AP16" i="5"/>
  <c r="U17" i="5"/>
  <c r="AM17" i="5"/>
  <c r="R18" i="5"/>
  <c r="AJ18" i="5"/>
  <c r="O19" i="5"/>
  <c r="AG19" i="5"/>
  <c r="L20" i="5"/>
  <c r="AD20" i="5"/>
  <c r="I21" i="5"/>
  <c r="AA21" i="5"/>
  <c r="F22" i="5"/>
  <c r="X22" i="5"/>
  <c r="AP22" i="5"/>
  <c r="U23" i="5"/>
  <c r="AM23" i="5"/>
  <c r="AJ24" i="5"/>
  <c r="O25" i="5"/>
  <c r="L26" i="5"/>
  <c r="AD26" i="5"/>
  <c r="AA27" i="5"/>
  <c r="X28" i="5"/>
  <c r="B26" i="5"/>
  <c r="AD21" i="5"/>
  <c r="AJ25" i="5"/>
  <c r="I28" i="5"/>
  <c r="F9" i="5"/>
  <c r="D12" i="5"/>
  <c r="S13" i="5"/>
  <c r="AH14" i="5"/>
  <c r="G17" i="5"/>
  <c r="P20" i="5"/>
  <c r="AB22" i="5"/>
  <c r="AK25" i="5"/>
  <c r="J28" i="5"/>
  <c r="K10" i="5"/>
  <c r="AF15" i="5"/>
  <c r="T19" i="5"/>
  <c r="AC22" i="5"/>
  <c r="AL25" i="5"/>
  <c r="G10" i="5"/>
  <c r="Y10" i="5"/>
  <c r="D11" i="5"/>
  <c r="V11" i="5"/>
  <c r="AN11" i="5"/>
  <c r="S12" i="5"/>
  <c r="AK12" i="5"/>
  <c r="P13" i="5"/>
  <c r="AH13" i="5"/>
  <c r="M14" i="5"/>
  <c r="AE14" i="5"/>
  <c r="J15" i="5"/>
  <c r="AB15" i="5"/>
  <c r="G16" i="5"/>
  <c r="Y16" i="5"/>
  <c r="D17" i="5"/>
  <c r="V17" i="5"/>
  <c r="AN17" i="5"/>
  <c r="S18" i="5"/>
  <c r="AK18" i="5"/>
  <c r="P19" i="5"/>
  <c r="AH19" i="5"/>
  <c r="M20" i="5"/>
  <c r="AE20" i="5"/>
  <c r="J21" i="5"/>
  <c r="AB21" i="5"/>
  <c r="G22" i="5"/>
  <c r="Y22" i="5"/>
  <c r="D23" i="5"/>
  <c r="V23" i="5"/>
  <c r="AN23" i="5"/>
  <c r="S24" i="5"/>
  <c r="AK24" i="5"/>
  <c r="P25" i="5"/>
  <c r="AH25" i="5"/>
  <c r="M26" i="5"/>
  <c r="AE26" i="5"/>
  <c r="J27" i="5"/>
  <c r="AB27" i="5"/>
  <c r="G28" i="5"/>
  <c r="Y28" i="5"/>
  <c r="B27" i="5"/>
  <c r="Z9" i="5"/>
  <c r="H9" i="5"/>
  <c r="B28" i="5"/>
  <c r="Y9" i="5"/>
  <c r="I10" i="5"/>
  <c r="F11" i="5"/>
  <c r="X11" i="5"/>
  <c r="U12" i="5"/>
  <c r="AM12" i="5"/>
  <c r="AJ13" i="5"/>
  <c r="AG14" i="5"/>
  <c r="AD15" i="5"/>
  <c r="AA16" i="5"/>
  <c r="X17" i="5"/>
  <c r="U18" i="5"/>
  <c r="R19" i="5"/>
  <c r="AG20" i="5"/>
  <c r="AA22" i="5"/>
  <c r="X23" i="5"/>
  <c r="U24" i="5"/>
  <c r="O26" i="5"/>
  <c r="AD27" i="5"/>
  <c r="B11" i="5"/>
  <c r="AB10" i="5"/>
  <c r="V12" i="5"/>
  <c r="AK13" i="5"/>
  <c r="M15" i="5"/>
  <c r="Y17" i="5"/>
  <c r="V18" i="5"/>
  <c r="AH20" i="5"/>
  <c r="G23" i="5"/>
  <c r="D24" i="5"/>
  <c r="P26" i="5"/>
  <c r="AB28" i="5"/>
  <c r="AO9" i="5"/>
  <c r="H11" i="5"/>
  <c r="T13" i="5"/>
  <c r="N15" i="5"/>
  <c r="AC16" i="5"/>
  <c r="AO18" i="5"/>
  <c r="N21" i="5"/>
  <c r="H23" i="5"/>
  <c r="H10" i="5"/>
  <c r="Z10" i="5"/>
  <c r="E11" i="5"/>
  <c r="W11" i="5"/>
  <c r="AO11" i="5"/>
  <c r="T12" i="5"/>
  <c r="AL12" i="5"/>
  <c r="Q13" i="5"/>
  <c r="AI13" i="5"/>
  <c r="N14" i="5"/>
  <c r="AF14" i="5"/>
  <c r="K15" i="5"/>
  <c r="AC15" i="5"/>
  <c r="H16" i="5"/>
  <c r="Z16" i="5"/>
  <c r="E17" i="5"/>
  <c r="W17" i="5"/>
  <c r="AO17" i="5"/>
  <c r="T18" i="5"/>
  <c r="AL18" i="5"/>
  <c r="Q19" i="5"/>
  <c r="AI19" i="5"/>
  <c r="N20" i="5"/>
  <c r="AF20" i="5"/>
  <c r="K21" i="5"/>
  <c r="AC21" i="5"/>
  <c r="H22" i="5"/>
  <c r="Z22" i="5"/>
  <c r="E23" i="5"/>
  <c r="W23" i="5"/>
  <c r="AO23" i="5"/>
  <c r="T24" i="5"/>
  <c r="AL24" i="5"/>
  <c r="Q25" i="5"/>
  <c r="AI25" i="5"/>
  <c r="N26" i="5"/>
  <c r="AF26" i="5"/>
  <c r="K27" i="5"/>
  <c r="AC27" i="5"/>
  <c r="H28" i="5"/>
  <c r="Z28" i="5"/>
  <c r="B10" i="5"/>
  <c r="G9" i="5"/>
  <c r="AA10" i="5"/>
  <c r="AP11" i="5"/>
  <c r="R13" i="5"/>
  <c r="O14" i="5"/>
  <c r="L15" i="5"/>
  <c r="I16" i="5"/>
  <c r="F17" i="5"/>
  <c r="AP17" i="5"/>
  <c r="AM18" i="5"/>
  <c r="AJ19" i="5"/>
  <c r="L21" i="5"/>
  <c r="I22" i="5"/>
  <c r="F23" i="5"/>
  <c r="AP23" i="5"/>
  <c r="R25" i="5"/>
  <c r="AG26" i="5"/>
  <c r="AA28" i="5"/>
  <c r="X9" i="5"/>
  <c r="J10" i="5"/>
  <c r="AN12" i="5"/>
  <c r="P14" i="5"/>
  <c r="AE15" i="5"/>
  <c r="D18" i="5"/>
  <c r="AK19" i="5"/>
  <c r="M21" i="5"/>
  <c r="Y23" i="5"/>
  <c r="V24" i="5"/>
  <c r="AH26" i="5"/>
  <c r="B12" i="5"/>
  <c r="AC10" i="5"/>
  <c r="AO12" i="5"/>
  <c r="AI14" i="5"/>
  <c r="Z17" i="5"/>
  <c r="AL19" i="5"/>
  <c r="AF21" i="5"/>
  <c r="Z23" i="5"/>
  <c r="Q26" i="5"/>
  <c r="C13" i="5" l="1"/>
  <c r="C12" i="5"/>
  <c r="C15" i="5"/>
  <c r="C10" i="5"/>
  <c r="C17" i="5"/>
  <c r="C27" i="5"/>
  <c r="C19" i="5"/>
  <c r="C21" i="5"/>
  <c r="C25" i="5"/>
  <c r="C18" i="5"/>
  <c r="C20" i="5"/>
  <c r="C11" i="5"/>
  <c r="C14" i="5"/>
  <c r="C26" i="5"/>
  <c r="C23" i="5"/>
  <c r="C16" i="5"/>
  <c r="C22" i="5"/>
  <c r="C28" i="5"/>
  <c r="C24" i="5"/>
  <c r="B66" i="1" l="1" a="1"/>
  <c r="B66" i="1" s="1"/>
  <c r="B67" i="1" a="1"/>
  <c r="B67" i="1" s="1"/>
  <c r="B68" i="1" a="1"/>
  <c r="B68" i="1" s="1"/>
  <c r="B69" i="1" a="1"/>
  <c r="B69" i="1" s="1"/>
  <c r="B70" i="1" a="1"/>
  <c r="B70" i="1" s="1"/>
  <c r="B71" i="1" a="1"/>
  <c r="B71" i="1" s="1"/>
  <c r="B72" i="1" a="1"/>
  <c r="B72" i="1" s="1"/>
  <c r="B73" i="1" a="1"/>
  <c r="B73" i="1" s="1"/>
  <c r="B74" i="1" a="1"/>
  <c r="B74" i="1"/>
  <c r="B75" i="1" a="1"/>
  <c r="B75" i="1" s="1"/>
  <c r="B76" i="1" a="1"/>
  <c r="B76" i="1" s="1"/>
  <c r="B77" i="1" a="1"/>
  <c r="B77" i="1" s="1"/>
  <c r="B78" i="1" a="1"/>
  <c r="B78" i="1" s="1"/>
  <c r="B79" i="1" a="1"/>
  <c r="B79" i="1" s="1"/>
  <c r="B80" i="1" a="1"/>
  <c r="B80" i="1"/>
  <c r="B81" i="1" a="1"/>
  <c r="B81" i="1" s="1"/>
  <c r="B82" i="1" a="1"/>
  <c r="B82" i="1" s="1"/>
  <c r="B83" i="1" a="1"/>
  <c r="B83" i="1"/>
  <c r="B84" i="1" a="1"/>
  <c r="B84" i="1" s="1"/>
  <c r="B85" i="1" a="1"/>
  <c r="B85" i="1" s="1"/>
  <c r="B86" i="1" a="1"/>
  <c r="B86" i="1"/>
  <c r="B87" i="1" a="1"/>
  <c r="B87" i="1" s="1"/>
  <c r="B88" i="1" a="1"/>
  <c r="B88" i="1" s="1"/>
  <c r="B89" i="1" a="1"/>
  <c r="B89" i="1" s="1"/>
  <c r="B90" i="1" a="1"/>
  <c r="B90" i="1"/>
  <c r="B91" i="1" a="1"/>
  <c r="B91" i="1" s="1"/>
  <c r="B92" i="1" a="1"/>
  <c r="B92" i="1"/>
  <c r="B93" i="1" a="1"/>
  <c r="B93" i="1" s="1"/>
  <c r="B94" i="1" a="1"/>
  <c r="B94" i="1" s="1"/>
  <c r="B95" i="1" a="1"/>
  <c r="B95" i="1" s="1"/>
  <c r="B96" i="1" a="1"/>
  <c r="B96" i="1"/>
  <c r="B97" i="1" a="1"/>
  <c r="B97" i="1" s="1"/>
  <c r="B98" i="1" a="1"/>
  <c r="B98" i="1" s="1"/>
  <c r="B99" i="1" a="1"/>
  <c r="B99" i="1" s="1"/>
  <c r="B100" i="1" a="1"/>
  <c r="B100" i="1"/>
  <c r="B101" i="1" a="1"/>
  <c r="B101" i="1" s="1"/>
  <c r="B102" i="1" a="1"/>
  <c r="B102" i="1" s="1"/>
  <c r="B103" i="1" a="1"/>
  <c r="B103" i="1" s="1"/>
  <c r="B104" i="1" a="1"/>
  <c r="B104" i="1" s="1"/>
  <c r="B105" i="1" a="1"/>
  <c r="B105" i="1"/>
  <c r="B106" i="1" a="1"/>
  <c r="B106" i="1" s="1"/>
  <c r="B107" i="1" a="1"/>
  <c r="B107" i="1" s="1"/>
  <c r="B108" i="1" a="1"/>
  <c r="B108" i="1"/>
  <c r="B109" i="1" a="1"/>
  <c r="B109" i="1"/>
  <c r="B110" i="1" a="1"/>
  <c r="B110" i="1" s="1"/>
  <c r="B111" i="1" a="1"/>
  <c r="B111" i="1" s="1"/>
  <c r="B112" i="1" a="1"/>
  <c r="B112" i="1" s="1"/>
  <c r="B113" i="1" a="1"/>
  <c r="B113" i="1" s="1"/>
  <c r="B114" i="1" a="1"/>
  <c r="B114" i="1" s="1"/>
  <c r="B115" i="1" a="1"/>
  <c r="B115" i="1" s="1"/>
  <c r="B116" i="1" a="1"/>
  <c r="B116" i="1" s="1"/>
  <c r="B117" i="1" a="1"/>
  <c r="B117" i="1"/>
  <c r="B118" i="1" a="1"/>
  <c r="B118" i="1" s="1"/>
  <c r="B119" i="1" a="1"/>
  <c r="B119" i="1" s="1"/>
  <c r="B120" i="1" a="1"/>
  <c r="B120" i="1" s="1"/>
  <c r="B121" i="1" a="1"/>
  <c r="B121" i="1" s="1"/>
  <c r="B122" i="1" a="1"/>
  <c r="B122" i="1"/>
  <c r="B123" i="1" a="1"/>
  <c r="B123" i="1"/>
  <c r="B124" i="1" a="1"/>
  <c r="B124" i="1" s="1"/>
  <c r="B125" i="1" a="1"/>
  <c r="B125" i="1" s="1"/>
  <c r="B126" i="1" a="1"/>
  <c r="B126" i="1" s="1"/>
  <c r="B127" i="1" a="1"/>
  <c r="B127" i="1" s="1"/>
  <c r="B128" i="1" a="1"/>
  <c r="B128" i="1" s="1"/>
  <c r="B129" i="1" a="1"/>
  <c r="B129" i="1" s="1"/>
  <c r="B130" i="1" a="1"/>
  <c r="B130" i="1" s="1"/>
  <c r="B131" i="1" a="1"/>
  <c r="B131" i="1" s="1"/>
  <c r="B132" i="1" a="1"/>
  <c r="B132" i="1" s="1"/>
  <c r="B133" i="1" a="1"/>
  <c r="B133" i="1" s="1"/>
  <c r="B134" i="1" a="1"/>
  <c r="B134" i="1" s="1"/>
  <c r="B135" i="1" a="1"/>
  <c r="B135" i="1"/>
  <c r="B136" i="1" a="1"/>
  <c r="B136" i="1" s="1"/>
  <c r="B137" i="1" a="1"/>
  <c r="B137" i="1" s="1"/>
  <c r="B138" i="1" a="1"/>
  <c r="B138" i="1" s="1"/>
  <c r="B139" i="1" a="1"/>
  <c r="B139" i="1" s="1"/>
  <c r="B140" i="1" a="1"/>
  <c r="B140" i="1"/>
  <c r="B141" i="1" a="1"/>
  <c r="B141" i="1" s="1"/>
  <c r="B142" i="1" a="1"/>
  <c r="B142" i="1" s="1"/>
  <c r="B143" i="1" a="1"/>
  <c r="B143" i="1" s="1"/>
  <c r="B144" i="1" a="1"/>
  <c r="B144" i="1" s="1"/>
  <c r="B145" i="1" a="1"/>
  <c r="B145" i="1" s="1"/>
  <c r="B146" i="1" a="1"/>
  <c r="B146" i="1" s="1"/>
  <c r="B147" i="1" a="1"/>
  <c r="B147" i="1" s="1"/>
  <c r="B148" i="1" a="1"/>
  <c r="B148" i="1" s="1"/>
  <c r="B149" i="1" a="1"/>
  <c r="B149" i="1" s="1"/>
  <c r="B150" i="1" a="1"/>
  <c r="B150" i="1"/>
  <c r="B55" i="1" a="1"/>
  <c r="B55" i="1" s="1"/>
  <c r="B56" i="1" a="1"/>
  <c r="B56" i="1" s="1"/>
  <c r="B57" i="1" a="1"/>
  <c r="B57" i="1" s="1"/>
  <c r="B58" i="1" a="1"/>
  <c r="B58" i="1" s="1"/>
  <c r="B59" i="1" a="1"/>
  <c r="B59" i="1" s="1"/>
  <c r="B60" i="1" a="1"/>
  <c r="B60" i="1" s="1"/>
  <c r="B61" i="1" a="1"/>
  <c r="B61" i="1" s="1"/>
  <c r="B62" i="1" a="1"/>
  <c r="B62" i="1" s="1"/>
  <c r="B63" i="1" a="1"/>
  <c r="B63" i="1" s="1"/>
  <c r="B64" i="1" a="1"/>
  <c r="B64" i="1" s="1"/>
  <c r="B65" i="1" a="1"/>
  <c r="B65" i="1" s="1"/>
  <c r="B6" i="1" l="1" a="1"/>
  <c r="B6" i="1" s="1"/>
  <c r="B7" i="1" a="1"/>
  <c r="B7" i="1" s="1"/>
  <c r="B8" i="1" a="1"/>
  <c r="B8" i="1" s="1"/>
  <c r="B9" i="1" a="1"/>
  <c r="B9" i="1" s="1"/>
  <c r="B10" i="1" a="1"/>
  <c r="B10" i="1" s="1"/>
  <c r="B11" i="1" a="1"/>
  <c r="B11" i="1" s="1"/>
  <c r="B12" i="1" a="1"/>
  <c r="B12" i="1" s="1"/>
  <c r="B13" i="1" a="1"/>
  <c r="B13" i="1" s="1"/>
  <c r="B14" i="1" a="1"/>
  <c r="B14" i="1" s="1"/>
  <c r="B15" i="1" a="1"/>
  <c r="B15" i="1" s="1"/>
  <c r="B16" i="1" a="1"/>
  <c r="B16" i="1" s="1"/>
  <c r="B17" i="1" a="1"/>
  <c r="B17" i="1" s="1"/>
  <c r="B18" i="1" a="1"/>
  <c r="B18" i="1" s="1"/>
  <c r="B19" i="1" a="1"/>
  <c r="B19" i="1" s="1"/>
  <c r="B20" i="1" a="1"/>
  <c r="B20" i="1" s="1"/>
  <c r="B21" i="1" a="1"/>
  <c r="B21" i="1" s="1"/>
  <c r="B22" i="1" a="1"/>
  <c r="B22" i="1" s="1"/>
  <c r="B23" i="1" a="1"/>
  <c r="B23" i="1" s="1"/>
  <c r="B24" i="1" a="1"/>
  <c r="B24" i="1" s="1"/>
  <c r="B25" i="1" a="1"/>
  <c r="B25" i="1" s="1"/>
  <c r="B26" i="1" a="1"/>
  <c r="B26" i="1" s="1"/>
  <c r="B27" i="1" a="1"/>
  <c r="B27" i="1" s="1"/>
  <c r="B28" i="1" a="1"/>
  <c r="B28" i="1" s="1"/>
  <c r="B29" i="1" a="1"/>
  <c r="B29" i="1" s="1"/>
  <c r="B30" i="1" a="1"/>
  <c r="B30" i="1" s="1"/>
  <c r="B31" i="1" a="1"/>
  <c r="B31" i="1" s="1"/>
  <c r="B32" i="1" a="1"/>
  <c r="B32" i="1" s="1"/>
  <c r="B33" i="1" a="1"/>
  <c r="B33" i="1" s="1"/>
  <c r="B34" i="1" a="1"/>
  <c r="B34" i="1" s="1"/>
  <c r="B35" i="1" a="1"/>
  <c r="B35" i="1" s="1"/>
  <c r="B36" i="1" a="1"/>
  <c r="B36" i="1" s="1"/>
  <c r="B37" i="1" a="1"/>
  <c r="B37" i="1" s="1"/>
  <c r="B38" i="1" a="1"/>
  <c r="B38" i="1" s="1"/>
  <c r="B39" i="1" a="1"/>
  <c r="B39" i="1" s="1"/>
  <c r="B40" i="1" a="1"/>
  <c r="B40" i="1" s="1"/>
  <c r="B41" i="1" a="1"/>
  <c r="B41" i="1" s="1"/>
  <c r="B42" i="1" a="1"/>
  <c r="B42" i="1" s="1"/>
  <c r="B43" i="1" a="1"/>
  <c r="B43" i="1" s="1"/>
  <c r="B44" i="1" a="1"/>
  <c r="B44" i="1" s="1"/>
  <c r="B45" i="1" a="1"/>
  <c r="B45" i="1" s="1"/>
  <c r="B46" i="1" a="1"/>
  <c r="B46" i="1" s="1"/>
  <c r="B47" i="1" a="1"/>
  <c r="B47" i="1" s="1"/>
  <c r="B48" i="1" a="1"/>
  <c r="B48" i="1" s="1"/>
  <c r="B50" i="1" a="1"/>
  <c r="B50" i="1" s="1"/>
  <c r="B51" i="1" a="1"/>
  <c r="B51" i="1" s="1"/>
  <c r="B52" i="1" a="1"/>
  <c r="B52" i="1" s="1"/>
  <c r="B53" i="1" a="1"/>
  <c r="B53" i="1" s="1"/>
  <c r="B54" i="1" a="1"/>
  <c r="B54" i="1" s="1"/>
  <c r="B5" i="1" a="1"/>
  <c r="B5" i="1" s="1"/>
  <c r="B5" i="8" a="1"/>
  <c r="B5" i="8" s="1"/>
  <c r="F5" i="8" a="1"/>
  <c r="F5" i="8" s="1"/>
  <c r="E4" i="5"/>
  <c r="F4" i="5"/>
  <c r="G4" i="5"/>
  <c r="H4" i="5"/>
  <c r="H6" i="5" s="1"/>
  <c r="J4" i="5"/>
  <c r="Y4" i="1" a="1"/>
  <c r="Y4" i="1" s="1"/>
  <c r="Z4" i="1" a="1"/>
  <c r="Z4" i="1" s="1"/>
  <c r="AA4" i="1" a="1"/>
  <c r="AA4" i="1" s="1"/>
  <c r="AB4" i="1" a="1"/>
  <c r="AB4" i="1" s="1"/>
  <c r="AC4" i="1" a="1"/>
  <c r="AC4" i="1" s="1"/>
  <c r="AD4" i="1" a="1"/>
  <c r="AD4" i="1" s="1"/>
  <c r="AE4" i="1" a="1"/>
  <c r="AE4" i="1" s="1"/>
  <c r="AF4" i="1" a="1"/>
  <c r="AF4" i="1" s="1"/>
  <c r="AG4" i="1" a="1"/>
  <c r="AG4" i="1" s="1"/>
  <c r="X4" i="5" s="1"/>
  <c r="AH4" i="1" a="1"/>
  <c r="AH4" i="1" s="1"/>
  <c r="AI4" i="1" a="1"/>
  <c r="AI4" i="1" s="1"/>
  <c r="AJ4" i="1" a="1"/>
  <c r="AJ4" i="1" s="1"/>
  <c r="AK4" i="1" a="1"/>
  <c r="AK4" i="1" s="1"/>
  <c r="AL4" i="1" a="1"/>
  <c r="AL4" i="1" s="1"/>
  <c r="AM4" i="1" a="1"/>
  <c r="AM4" i="1" s="1"/>
  <c r="AN4" i="1" a="1"/>
  <c r="AN4" i="1" s="1"/>
  <c r="AO4" i="1" a="1"/>
  <c r="AO4" i="1" s="1"/>
  <c r="AP4" i="1" a="1"/>
  <c r="AP4" i="1" s="1"/>
  <c r="AQ4" i="1" a="1"/>
  <c r="AQ4" i="1" s="1"/>
  <c r="AR4" i="1" a="1"/>
  <c r="AR4" i="1" s="1"/>
  <c r="AS4" i="1" a="1"/>
  <c r="AS4" i="1" s="1"/>
  <c r="AT4" i="1" a="1"/>
  <c r="AT4" i="1" s="1"/>
  <c r="AU4" i="1" a="1"/>
  <c r="AU4" i="1" s="1"/>
  <c r="AV4" i="1" a="1"/>
  <c r="AV4" i="1" s="1"/>
  <c r="AW4" i="1" a="1"/>
  <c r="AW4" i="1" s="1"/>
  <c r="AX4" i="1" a="1"/>
  <c r="AX4" i="1" s="1"/>
  <c r="AY4" i="1" a="1"/>
  <c r="AY4" i="1" s="1"/>
  <c r="C9" i="5" l="1"/>
  <c r="E8" i="5"/>
  <c r="B9" i="9"/>
  <c r="O3" i="1" a="1"/>
  <c r="O3" i="1" s="1"/>
  <c r="F3" i="5" s="1"/>
  <c r="F5" i="5" s="1"/>
  <c r="N3" i="1" a="1"/>
  <c r="N3" i="1" s="1"/>
  <c r="E3" i="5" s="1"/>
  <c r="E5" i="5" s="1"/>
  <c r="Q3" i="1" a="1"/>
  <c r="Q3" i="1" s="1"/>
  <c r="H3" i="5" s="1"/>
  <c r="H5" i="5" s="1"/>
  <c r="P3" i="1" a="1"/>
  <c r="P3" i="1" s="1"/>
  <c r="G3" i="5" s="1"/>
  <c r="G5" i="5" s="1"/>
  <c r="C5" i="1"/>
  <c r="AG3" i="1" a="1"/>
  <c r="AG3" i="1" s="1"/>
  <c r="X3" i="5" s="1"/>
  <c r="X5" i="5" s="1"/>
  <c r="AX3" i="1" a="1"/>
  <c r="AX3" i="1" s="1"/>
  <c r="AO3" i="5" s="1"/>
  <c r="AO4" i="5"/>
  <c r="M3" i="1" a="1"/>
  <c r="M3" i="1" s="1"/>
  <c r="D3" i="5" s="1"/>
  <c r="D5" i="5" s="1"/>
  <c r="D4" i="5"/>
  <c r="D6" i="5" s="1"/>
  <c r="AU3" i="1" a="1"/>
  <c r="AU3" i="1" s="1"/>
  <c r="AL3" i="5" s="1"/>
  <c r="AL4" i="5"/>
  <c r="AT3" i="1" a="1"/>
  <c r="AT3" i="1" s="1"/>
  <c r="AK3" i="5" s="1"/>
  <c r="AK4" i="5"/>
  <c r="AA3" i="1" a="1"/>
  <c r="AA3" i="1" s="1"/>
  <c r="R3" i="5" s="1"/>
  <c r="R5" i="5" s="1"/>
  <c r="R4" i="5"/>
  <c r="AP3" i="1" a="1"/>
  <c r="AP3" i="1" s="1"/>
  <c r="AG3" i="5" s="1"/>
  <c r="AG4" i="5"/>
  <c r="AN3" i="1" a="1"/>
  <c r="AN3" i="1" s="1"/>
  <c r="AE3" i="5" s="1"/>
  <c r="AE4" i="5"/>
  <c r="U3" i="1" a="1"/>
  <c r="U3" i="1" s="1"/>
  <c r="L3" i="5" s="1"/>
  <c r="L5" i="5" s="1"/>
  <c r="L4" i="5"/>
  <c r="R3" i="1" a="1"/>
  <c r="R3" i="1" s="1"/>
  <c r="I3" i="5" s="1"/>
  <c r="I5" i="5" s="1"/>
  <c r="I4" i="5"/>
  <c r="AW3" i="1" a="1"/>
  <c r="AW3" i="1" s="1"/>
  <c r="AN3" i="5" s="1"/>
  <c r="AN4" i="5"/>
  <c r="AV3" i="1" a="1"/>
  <c r="AV3" i="1" s="1"/>
  <c r="AM3" i="5" s="1"/>
  <c r="AM4" i="5"/>
  <c r="AC3" i="1" a="1"/>
  <c r="AC3" i="1" s="1"/>
  <c r="T3" i="5" s="1"/>
  <c r="T5" i="5" s="1"/>
  <c r="T4" i="5"/>
  <c r="AB3" i="1" a="1"/>
  <c r="AB3" i="1" s="1"/>
  <c r="S3" i="5" s="1"/>
  <c r="S5" i="5" s="1"/>
  <c r="S4" i="5"/>
  <c r="AS3" i="1" a="1"/>
  <c r="AS3" i="1" s="1"/>
  <c r="AJ3" i="5" s="1"/>
  <c r="AJ4" i="5"/>
  <c r="Z3" i="1" a="1"/>
  <c r="Z3" i="1" s="1"/>
  <c r="Q3" i="5" s="1"/>
  <c r="Q5" i="5" s="1"/>
  <c r="Q4" i="5"/>
  <c r="Y3" i="1" a="1"/>
  <c r="Y3" i="1" s="1"/>
  <c r="P3" i="5" s="1"/>
  <c r="P5" i="5" s="1"/>
  <c r="P4" i="5"/>
  <c r="W3" i="1" a="1"/>
  <c r="W3" i="1" s="1"/>
  <c r="N3" i="5" s="1"/>
  <c r="N5" i="5" s="1"/>
  <c r="N4" i="5"/>
  <c r="AM3" i="1" a="1"/>
  <c r="AM3" i="1" s="1"/>
  <c r="AD3" i="5" s="1"/>
  <c r="AD4" i="5"/>
  <c r="T3" i="1" a="1"/>
  <c r="T3" i="1" s="1"/>
  <c r="K3" i="5" s="1"/>
  <c r="K5" i="5" s="1"/>
  <c r="K4" i="5"/>
  <c r="AI3" i="1" a="1"/>
  <c r="AI3" i="1" s="1"/>
  <c r="Z3" i="5" s="1"/>
  <c r="Z5" i="5" s="1"/>
  <c r="Z4" i="5"/>
  <c r="AF3" i="1" a="1"/>
  <c r="AF3" i="1" s="1"/>
  <c r="W3" i="5" s="1"/>
  <c r="W5" i="5" s="1"/>
  <c r="W4" i="5"/>
  <c r="AE3" i="1" a="1"/>
  <c r="AE3" i="1" s="1"/>
  <c r="V3" i="5" s="1"/>
  <c r="V5" i="5" s="1"/>
  <c r="V4" i="5"/>
  <c r="AD3" i="1" a="1"/>
  <c r="AD3" i="1" s="1"/>
  <c r="U3" i="5" s="1"/>
  <c r="U5" i="5" s="1"/>
  <c r="U4" i="5"/>
  <c r="AR3" i="1" a="1"/>
  <c r="AR3" i="1" s="1"/>
  <c r="AI3" i="5" s="1"/>
  <c r="AI4" i="5"/>
  <c r="AQ3" i="1" a="1"/>
  <c r="AQ3" i="1" s="1"/>
  <c r="AH3" i="5" s="1"/>
  <c r="AH4" i="5"/>
  <c r="X3" i="1" a="1"/>
  <c r="X3" i="1" s="1"/>
  <c r="O3" i="5" s="1"/>
  <c r="O5" i="5" s="1"/>
  <c r="O4" i="5"/>
  <c r="AO3" i="1" a="1"/>
  <c r="AO3" i="1" s="1"/>
  <c r="AF3" i="5" s="1"/>
  <c r="AF4" i="5"/>
  <c r="V3" i="1" a="1"/>
  <c r="V3" i="1" s="1"/>
  <c r="M3" i="5" s="1"/>
  <c r="M5" i="5" s="1"/>
  <c r="M4" i="5"/>
  <c r="AL3" i="1" a="1"/>
  <c r="AL3" i="1" s="1"/>
  <c r="AC3" i="5" s="1"/>
  <c r="AC4" i="5"/>
  <c r="AK3" i="1" a="1"/>
  <c r="AK3" i="1" s="1"/>
  <c r="AB3" i="5" s="1"/>
  <c r="AB4" i="5"/>
  <c r="AJ3" i="1" a="1"/>
  <c r="AJ3" i="1" s="1"/>
  <c r="AA3" i="5" s="1"/>
  <c r="AA5" i="5" s="1"/>
  <c r="AA4" i="5"/>
  <c r="AH3" i="1" a="1"/>
  <c r="AH3" i="1" s="1"/>
  <c r="Y3" i="5" s="1"/>
  <c r="Y5" i="5" s="1"/>
  <c r="Y4" i="5"/>
  <c r="AY3" i="1" a="1"/>
  <c r="AY3" i="1" s="1"/>
  <c r="AP3" i="5" s="1"/>
  <c r="AP4" i="5"/>
  <c r="S3" i="1" a="1"/>
  <c r="S3" i="1" s="1"/>
  <c r="J3" i="5" s="1"/>
  <c r="J5" i="5" s="1"/>
  <c r="M4" i="8" a="1"/>
  <c r="M4" i="8" s="1"/>
  <c r="D4" i="9" s="1"/>
  <c r="D5" i="9" s="1"/>
  <c r="D6" i="9" s="1"/>
  <c r="N4" i="8" a="1"/>
  <c r="N4" i="8" s="1"/>
  <c r="E4" i="9" s="1"/>
  <c r="E5" i="9" s="1"/>
  <c r="E6" i="9" s="1"/>
  <c r="O4" i="8" a="1"/>
  <c r="O4" i="8" s="1"/>
  <c r="F4" i="9" s="1"/>
  <c r="F5" i="9" s="1"/>
  <c r="F6" i="9" s="1"/>
  <c r="T4" i="8" a="1"/>
  <c r="T4" i="8" s="1"/>
  <c r="U4" i="8" a="1"/>
  <c r="U4" i="8" s="1"/>
  <c r="F6" i="8" a="1"/>
  <c r="F6" i="8" s="1"/>
  <c r="C6" i="8" s="1"/>
  <c r="F7" i="8" a="1"/>
  <c r="F7" i="8"/>
  <c r="C7" i="8" s="1"/>
  <c r="F8" i="8" a="1"/>
  <c r="F8" i="8" s="1"/>
  <c r="F9" i="8" a="1"/>
  <c r="F9" i="8" s="1"/>
  <c r="C9" i="8" s="1"/>
  <c r="F10" i="8" a="1"/>
  <c r="F10" i="8" s="1"/>
  <c r="F11" i="8" a="1"/>
  <c r="F11" i="8" s="1"/>
  <c r="F12" i="8" a="1"/>
  <c r="F12" i="8" s="1"/>
  <c r="C12" i="8" s="1"/>
  <c r="F13" i="8" a="1"/>
  <c r="F13" i="8" s="1"/>
  <c r="F14" i="8" a="1"/>
  <c r="F14" i="8"/>
  <c r="C14" i="8" s="1"/>
  <c r="F15" i="8" a="1"/>
  <c r="F15" i="8" s="1"/>
  <c r="F16" i="8" a="1"/>
  <c r="F16" i="8" s="1"/>
  <c r="C16" i="8" s="1"/>
  <c r="F17" i="8" a="1"/>
  <c r="F17" i="8" s="1"/>
  <c r="C17" i="8" s="1"/>
  <c r="F18" i="8" a="1"/>
  <c r="F18" i="8" s="1"/>
  <c r="F19" i="8" a="1"/>
  <c r="F19" i="8"/>
  <c r="F20" i="8" a="1"/>
  <c r="F20" i="8" s="1"/>
  <c r="F21" i="8" a="1"/>
  <c r="F21" i="8" s="1"/>
  <c r="F22" i="8" a="1"/>
  <c r="F22" i="8" s="1"/>
  <c r="C22" i="8" s="1"/>
  <c r="F23" i="8" a="1"/>
  <c r="F23" i="8"/>
  <c r="C23" i="8" s="1"/>
  <c r="F24" i="8" a="1"/>
  <c r="F24" i="8" s="1"/>
  <c r="C24" i="8" s="1"/>
  <c r="F25" i="8" a="1"/>
  <c r="F25" i="8" s="1"/>
  <c r="F26" i="8" a="1"/>
  <c r="F26" i="8" s="1"/>
  <c r="F27" i="8" a="1"/>
  <c r="F27" i="8" s="1"/>
  <c r="C27" i="8" s="1"/>
  <c r="F28" i="8" a="1"/>
  <c r="F28" i="8" s="1"/>
  <c r="C28" i="8" s="1"/>
  <c r="F29" i="8" a="1"/>
  <c r="F29" i="8" s="1"/>
  <c r="F30" i="8" a="1"/>
  <c r="F30" i="8" s="1"/>
  <c r="F31" i="8" a="1"/>
  <c r="F31" i="8"/>
  <c r="C31" i="8" s="1"/>
  <c r="F32" i="8" a="1"/>
  <c r="F32" i="8"/>
  <c r="C32" i="8" s="1"/>
  <c r="F33" i="8" a="1"/>
  <c r="F33" i="8" s="1"/>
  <c r="F34" i="8" a="1"/>
  <c r="F34" i="8" s="1"/>
  <c r="C34" i="8" s="1"/>
  <c r="F35" i="8" a="1"/>
  <c r="F35" i="8"/>
  <c r="F36" i="8" a="1"/>
  <c r="F36" i="8" s="1"/>
  <c r="C36" i="8" s="1"/>
  <c r="F37" i="8" a="1"/>
  <c r="F37" i="8" s="1"/>
  <c r="C37" i="8" s="1"/>
  <c r="F38" i="8" a="1"/>
  <c r="F38" i="8"/>
  <c r="F39" i="8" a="1"/>
  <c r="F39" i="8"/>
  <c r="C39" i="8" s="1"/>
  <c r="F40" i="8" a="1"/>
  <c r="F40" i="8"/>
  <c r="F41" i="8" a="1"/>
  <c r="F41" i="8"/>
  <c r="C41" i="8" s="1"/>
  <c r="F42" i="8" a="1"/>
  <c r="F42" i="8" s="1"/>
  <c r="F43" i="8" a="1"/>
  <c r="F43" i="8" s="1"/>
  <c r="C43" i="8" s="1"/>
  <c r="F44" i="8" a="1"/>
  <c r="F44" i="8" s="1"/>
  <c r="F45" i="8" a="1"/>
  <c r="F45" i="8"/>
  <c r="F46" i="8" a="1"/>
  <c r="F46" i="8" s="1"/>
  <c r="C46" i="8" s="1"/>
  <c r="F47" i="8" a="1"/>
  <c r="F47" i="8"/>
  <c r="C47" i="8" s="1"/>
  <c r="F48" i="8" a="1"/>
  <c r="F48" i="8"/>
  <c r="F49" i="8" a="1"/>
  <c r="F49" i="8"/>
  <c r="C49" i="8" s="1"/>
  <c r="F50" i="8" a="1"/>
  <c r="F50" i="8"/>
  <c r="F51" i="8" a="1"/>
  <c r="F51" i="8" s="1"/>
  <c r="F52" i="8" a="1"/>
  <c r="F52" i="8" s="1"/>
  <c r="F53" i="8" a="1"/>
  <c r="F53" i="8" s="1"/>
  <c r="F54" i="8" a="1"/>
  <c r="F54" i="8" s="1"/>
  <c r="C54" i="8" s="1"/>
  <c r="B6" i="8" a="1"/>
  <c r="B6" i="8"/>
  <c r="B7" i="8" a="1"/>
  <c r="B7" i="8" s="1"/>
  <c r="B8" i="8" a="1"/>
  <c r="B8" i="8"/>
  <c r="B9" i="8" a="1"/>
  <c r="B9" i="8"/>
  <c r="B10" i="8" a="1"/>
  <c r="B10" i="8" s="1"/>
  <c r="B11" i="8" a="1"/>
  <c r="B11" i="8" s="1"/>
  <c r="B12" i="8" a="1"/>
  <c r="B12" i="8"/>
  <c r="B13" i="8" a="1"/>
  <c r="B13" i="8" s="1"/>
  <c r="B14" i="8" a="1"/>
  <c r="B14" i="8" s="1"/>
  <c r="B15" i="8" a="1"/>
  <c r="B15" i="8" s="1"/>
  <c r="B16" i="8" a="1"/>
  <c r="B16" i="8" s="1"/>
  <c r="B17" i="8" a="1"/>
  <c r="B17" i="8" s="1"/>
  <c r="B18" i="8" a="1"/>
  <c r="B18" i="8"/>
  <c r="B19" i="8" a="1"/>
  <c r="B19" i="8" s="1"/>
  <c r="B20" i="8" a="1"/>
  <c r="B20" i="8" s="1"/>
  <c r="B21" i="8" a="1"/>
  <c r="B21" i="8" s="1"/>
  <c r="B22" i="8" a="1"/>
  <c r="B22" i="8"/>
  <c r="B23" i="8" a="1"/>
  <c r="B23" i="8" s="1"/>
  <c r="B24" i="8" a="1"/>
  <c r="B24" i="8"/>
  <c r="B25" i="8" a="1"/>
  <c r="B25" i="8" s="1"/>
  <c r="B26" i="8" a="1"/>
  <c r="B26" i="8" s="1"/>
  <c r="B27" i="8" a="1"/>
  <c r="B27" i="8"/>
  <c r="B28" i="8" a="1"/>
  <c r="B28" i="8" s="1"/>
  <c r="B29" i="8" a="1"/>
  <c r="B29" i="8"/>
  <c r="B30" i="8" a="1"/>
  <c r="B30" i="8" s="1"/>
  <c r="B31" i="8" a="1"/>
  <c r="B31" i="8" s="1"/>
  <c r="B32" i="8" a="1"/>
  <c r="B32" i="8"/>
  <c r="B33" i="8" a="1"/>
  <c r="B33" i="8"/>
  <c r="B34" i="8" a="1"/>
  <c r="B34" i="8" s="1"/>
  <c r="B35" i="8" a="1"/>
  <c r="B35" i="8" s="1"/>
  <c r="B36" i="8" a="1"/>
  <c r="B36" i="8" s="1"/>
  <c r="B37" i="8" a="1"/>
  <c r="B37" i="8" s="1"/>
  <c r="B38" i="8" a="1"/>
  <c r="B38" i="8" s="1"/>
  <c r="B39" i="8" a="1"/>
  <c r="B39" i="8" s="1"/>
  <c r="B40" i="8" a="1"/>
  <c r="B40" i="8" s="1"/>
  <c r="B41" i="8" a="1"/>
  <c r="B41" i="8" s="1"/>
  <c r="B42" i="8" a="1"/>
  <c r="B42" i="8" s="1"/>
  <c r="B43" i="8" a="1"/>
  <c r="B43" i="8" s="1"/>
  <c r="B44" i="8" a="1"/>
  <c r="B44" i="8"/>
  <c r="B45" i="8" a="1"/>
  <c r="B45" i="8"/>
  <c r="B46" i="8" a="1"/>
  <c r="B46" i="8" s="1"/>
  <c r="B47" i="8" a="1"/>
  <c r="B47" i="8" s="1"/>
  <c r="B48" i="8" a="1"/>
  <c r="B48" i="8" s="1"/>
  <c r="B49" i="8" a="1"/>
  <c r="B49" i="8" s="1"/>
  <c r="B50" i="8" a="1"/>
  <c r="B50" i="8" s="1"/>
  <c r="B51" i="8" a="1"/>
  <c r="B51" i="8" s="1"/>
  <c r="B52" i="8" a="1"/>
  <c r="B52" i="8" s="1"/>
  <c r="B53" i="8" a="1"/>
  <c r="B53" i="8" s="1"/>
  <c r="B54" i="8" a="1"/>
  <c r="B54" i="8"/>
  <c r="C54" i="1"/>
  <c r="C20" i="8" l="1"/>
  <c r="C21" i="8"/>
  <c r="C53" i="8"/>
  <c r="C52" i="8"/>
  <c r="C26" i="8"/>
  <c r="C11" i="8"/>
  <c r="C10" i="8"/>
  <c r="E11" i="9"/>
  <c r="C45" i="8"/>
  <c r="F11" i="9"/>
  <c r="C35" i="8"/>
  <c r="C33" i="8"/>
  <c r="C8" i="8"/>
  <c r="D11" i="9"/>
  <c r="C11" i="9" s="1"/>
  <c r="C44" i="8"/>
  <c r="F10" i="9"/>
  <c r="C42" i="8"/>
  <c r="E10" i="9"/>
  <c r="D10" i="9"/>
  <c r="C5" i="8"/>
  <c r="C51" i="8"/>
  <c r="C19" i="8"/>
  <c r="C50" i="8"/>
  <c r="C40" i="8"/>
  <c r="C30" i="8"/>
  <c r="E9" i="9"/>
  <c r="C29" i="8"/>
  <c r="C18" i="8"/>
  <c r="F12" i="9"/>
  <c r="F9" i="9"/>
  <c r="E12" i="9"/>
  <c r="D12" i="9"/>
  <c r="C12" i="9" s="1"/>
  <c r="C48" i="8"/>
  <c r="C38" i="8"/>
  <c r="C15" i="8"/>
  <c r="B11" i="9"/>
  <c r="C25" i="8"/>
  <c r="D9" i="9"/>
  <c r="C13" i="8"/>
  <c r="B10" i="9"/>
  <c r="U6" i="5"/>
  <c r="U7" i="5" s="1"/>
  <c r="AL6" i="5"/>
  <c r="AL7" i="5" s="1"/>
  <c r="AP6" i="5"/>
  <c r="AP7" i="5" s="1"/>
  <c r="L6" i="5"/>
  <c r="L7" i="5" s="1"/>
  <c r="R6" i="5"/>
  <c r="R7" i="5" s="1"/>
  <c r="G6" i="5"/>
  <c r="W6" i="5"/>
  <c r="W7" i="5" s="1"/>
  <c r="Q6" i="5"/>
  <c r="Q7" i="5" s="1"/>
  <c r="E6" i="5"/>
  <c r="E7" i="5" s="1"/>
  <c r="AD6" i="5"/>
  <c r="AD7" i="5" s="1"/>
  <c r="O6" i="5"/>
  <c r="O7" i="5" s="1"/>
  <c r="X6" i="5"/>
  <c r="X7" i="5" s="1"/>
  <c r="AE6" i="5"/>
  <c r="AE7" i="5" s="1"/>
  <c r="M6" i="5"/>
  <c r="M7" i="5" s="1"/>
  <c r="AJ6" i="5"/>
  <c r="AJ7" i="5" s="1"/>
  <c r="AN6" i="5"/>
  <c r="AN7" i="5" s="1"/>
  <c r="AK6" i="5"/>
  <c r="AK7" i="5" s="1"/>
  <c r="AH6" i="5"/>
  <c r="AH7" i="5" s="1"/>
  <c r="AF6" i="5"/>
  <c r="AF7" i="5" s="1"/>
  <c r="T6" i="5"/>
  <c r="T7" i="5" s="1"/>
  <c r="N6" i="5"/>
  <c r="N7" i="5" s="1"/>
  <c r="P6" i="5"/>
  <c r="P7" i="5" s="1"/>
  <c r="J6" i="5"/>
  <c r="AC6" i="5"/>
  <c r="AC7" i="5" s="1"/>
  <c r="V6" i="5"/>
  <c r="V7" i="5" s="1"/>
  <c r="S6" i="5"/>
  <c r="S7" i="5" s="1"/>
  <c r="Z6" i="5"/>
  <c r="Z7" i="5" s="1"/>
  <c r="AG6" i="5"/>
  <c r="AG7" i="5" s="1"/>
  <c r="AA6" i="5"/>
  <c r="AA7" i="5" s="1"/>
  <c r="F6" i="5"/>
  <c r="AB6" i="5"/>
  <c r="AB7" i="5" s="1"/>
  <c r="Y6" i="5"/>
  <c r="Y7" i="5" s="1"/>
  <c r="AO6" i="5"/>
  <c r="AO7" i="5" s="1"/>
  <c r="K6" i="5"/>
  <c r="AI6" i="5"/>
  <c r="AI7" i="5" s="1"/>
  <c r="I6" i="5"/>
  <c r="AM6" i="5"/>
  <c r="AM7" i="5" s="1"/>
  <c r="AG5" i="5"/>
  <c r="AB5" i="5"/>
  <c r="AC5" i="5"/>
  <c r="AE5" i="5"/>
  <c r="AF5" i="5"/>
  <c r="AD5" i="5"/>
  <c r="AJ5" i="5"/>
  <c r="AK5" i="5"/>
  <c r="AL5" i="5"/>
  <c r="AP5" i="5"/>
  <c r="AH5" i="5"/>
  <c r="AI5" i="5"/>
  <c r="AM5" i="5"/>
  <c r="AN5" i="5"/>
  <c r="AO5" i="5"/>
  <c r="C12" i="1"/>
  <c r="C11" i="1"/>
  <c r="C46" i="1"/>
  <c r="C9" i="1"/>
  <c r="C44" i="1"/>
  <c r="C26" i="1"/>
  <c r="C43" i="1"/>
  <c r="C25" i="1"/>
  <c r="C7" i="1"/>
  <c r="C42" i="1"/>
  <c r="C6" i="1"/>
  <c r="C41" i="1"/>
  <c r="C40" i="1"/>
  <c r="C39" i="1"/>
  <c r="C24" i="1"/>
  <c r="C22" i="1"/>
  <c r="C21" i="1"/>
  <c r="C20" i="1"/>
  <c r="C32" i="1"/>
  <c r="C50" i="1"/>
  <c r="C30" i="1"/>
  <c r="C28" i="1"/>
  <c r="C23" i="1"/>
  <c r="C38" i="1"/>
  <c r="C37" i="1"/>
  <c r="C19" i="1"/>
  <c r="C36" i="1"/>
  <c r="C18" i="1"/>
  <c r="C53" i="1"/>
  <c r="C35" i="1"/>
  <c r="C17" i="1"/>
  <c r="C52" i="1"/>
  <c r="C34" i="1"/>
  <c r="C16" i="1"/>
  <c r="C51" i="1"/>
  <c r="C33" i="1"/>
  <c r="C27" i="1"/>
  <c r="C45" i="1"/>
  <c r="C49" i="1"/>
  <c r="C31" i="1"/>
  <c r="C48" i="1"/>
  <c r="C47" i="1"/>
  <c r="C29" i="1"/>
  <c r="C14" i="1"/>
  <c r="F8" i="9" l="1"/>
  <c r="F7" i="9" s="1"/>
  <c r="E8" i="9"/>
  <c r="E7" i="9" s="1"/>
  <c r="C9" i="9"/>
  <c r="C10" i="9"/>
  <c r="C15" i="1"/>
  <c r="C8" i="1"/>
  <c r="C13" i="1"/>
  <c r="C10" i="1"/>
  <c r="D8" i="9" l="1"/>
  <c r="D7" i="9" l="1"/>
  <c r="AO8" i="5" l="1"/>
  <c r="W8" i="5"/>
  <c r="AN8" i="5"/>
  <c r="V8" i="5"/>
  <c r="AM8" i="5"/>
  <c r="U8" i="5"/>
  <c r="AL8" i="5"/>
  <c r="T8" i="5"/>
  <c r="AK8" i="5"/>
  <c r="H8" i="5"/>
  <c r="H7" i="5" s="1"/>
  <c r="R8" i="5"/>
  <c r="G8" i="5"/>
  <c r="G7" i="5" s="1"/>
  <c r="AI8" i="5"/>
  <c r="Q8" i="5"/>
  <c r="AH8" i="5"/>
  <c r="AG8" i="5"/>
  <c r="O8" i="5"/>
  <c r="AF8" i="5"/>
  <c r="N8" i="5"/>
  <c r="AD8" i="5"/>
  <c r="L8" i="5"/>
  <c r="AC8" i="5"/>
  <c r="K8" i="5"/>
  <c r="K7" i="5" s="1"/>
  <c r="AB8" i="5"/>
  <c r="J8" i="5"/>
  <c r="J7" i="5" s="1"/>
  <c r="AA8" i="5"/>
  <c r="I8" i="5"/>
  <c r="I7" i="5" s="1"/>
  <c r="Z8" i="5"/>
  <c r="Y8" i="5"/>
  <c r="AP8" i="5"/>
  <c r="X8" i="5"/>
  <c r="S8" i="5"/>
  <c r="AJ8" i="5"/>
  <c r="P8" i="5"/>
  <c r="AE8" i="5"/>
  <c r="D8" i="5"/>
  <c r="D7" i="5" s="1"/>
  <c r="M8" i="5"/>
  <c r="F8" i="5" l="1"/>
  <c r="F7"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"MabaleJ"</author>
  </authors>
  <commentList>
    <comment ref="F4" authorId="0" shapeId="0" xr:uid="{76719639-5161-4984-9496-94C40F2E4F4B}">
      <text>
        <r>
          <rPr>
            <sz val="9"/>
            <color indexed="81"/>
            <rFont val="Tahoma"/>
            <family val="2"/>
          </rPr>
          <t xml:space="preserve">Automatically numbered and grouped by date.
</t>
        </r>
      </text>
    </comment>
    <comment ref="L4" authorId="0" shapeId="0" xr:uid="{68828496-5FEA-4783-96A0-838BA104D8EE}">
      <text>
        <r>
          <rPr>
            <b/>
            <sz val="9"/>
            <color indexed="81"/>
            <rFont val="Tahoma"/>
            <family val="2"/>
          </rPr>
          <t xml:space="preserve">Justification of how the equipment will be used for Breakfast After the Bell: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"MabaleJ"</author>
  </authors>
  <commentList>
    <comment ref="F4" authorId="0" shapeId="0" xr:uid="{F69FB417-C3DA-47D8-AA69-67336ADC88E4}">
      <text>
        <r>
          <rPr>
            <sz val="9"/>
            <color indexed="81"/>
            <rFont val="Tahoma"/>
            <family val="2"/>
          </rPr>
          <t xml:space="preserve">Automatically numbered and grouped by date.
</t>
        </r>
      </text>
    </comment>
    <comment ref="L4" authorId="0" shapeId="0" xr:uid="{9D81B177-88A8-4F9C-A7B2-26C5F0E3E93E}">
      <text>
        <r>
          <rPr>
            <b/>
            <sz val="9"/>
            <color indexed="81"/>
            <rFont val="Tahoma"/>
            <family val="2"/>
          </rPr>
          <t xml:space="preserve">Justification of how the equipment will be used for Breakfast After the Bell:  </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33257F5-CD0F-41F5-8D14-D523E75814B8}" keepAlive="1" name="Query - BATB_Reqd" description="Connection to the 'BATB_Reqd' query in the workbook." type="5" refreshedVersion="8" background="1" saveData="1">
    <dbPr connection="Provider=Microsoft.Mashup.OleDb.1;Data Source=$Workbook$;Location=BATB_Reqd;Extended Properties=&quot;&quot;" command="SELECT * FROM [BATB_Reqd]"/>
  </connection>
  <connection id="2" xr16:uid="{76DCD4FD-1090-403B-944A-C136BB8B7B65}" keepAlive="1" name="Query - Sponsor_List" description="Connection to the 'Sponsor_List' query in the workbook." type="5" refreshedVersion="8" background="1" saveData="1">
    <dbPr connection="Provider=Microsoft.Mashup.OleDb.1;Data Source=$Workbook$;Location=Sponsor_List;Extended Properties=&quot;&quot;" command="SELECT * FROM [Sponsor_List]"/>
  </connection>
  <connection id="3" xr16:uid="{A420DDC8-14E5-4588-A27D-D4EB0371BADF}" keepAlive="1" name="Query - Subgrants" description="Connection to the 'Subgrants' query in the workbook." type="5" refreshedVersion="8" background="1" saveData="1">
    <dbPr connection="Provider=Microsoft.Mashup.OleDb.1;Data Source=$Workbook$;Location=Subgrants;Extended Properties=&quot;&quot;" command="SELECT * FROM [Subgrants]"/>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<sst xmlns="http://schemas.openxmlformats.org/spreadsheetml/2006/main" count="2005" uniqueCount="1318">
  <si>
    <t>Instructions for Completing BAtB Equipment Grant Claim Form</t>
  </si>
  <si>
    <t>CLAIM ENTRY TAB</t>
  </si>
  <si>
    <t>1.</t>
  </si>
  <si>
    <t>2.</t>
  </si>
  <si>
    <t>3.</t>
  </si>
  <si>
    <t>CLAIM TOTALS TAB</t>
  </si>
  <si>
    <t>4.</t>
  </si>
  <si>
    <t>SUBMISSION INSTRUCTIONS</t>
  </si>
  <si>
    <t>Purchase, repair, renovate, or upgrade the necessary equipment by June 30, 2027</t>
  </si>
  <si>
    <t>After approval, enter claims through the Electronic Grant Management System (EGMS)</t>
  </si>
  <si>
    <t>Complete the claims process no later than July 10, 2027.</t>
  </si>
  <si>
    <t>Sponsor Name</t>
  </si>
  <si>
    <t>Portland SD</t>
  </si>
  <si>
    <t>CNP USE ONLY</t>
  </si>
  <si>
    <t>Comments</t>
  </si>
  <si>
    <t>TOTAL</t>
  </si>
  <si>
    <t>Claim No.</t>
  </si>
  <si>
    <t>Claim
Date</t>
  </si>
  <si>
    <t>Vendor</t>
  </si>
  <si>
    <t>Invoice
Number</t>
  </si>
  <si>
    <t>Invoice
Date</t>
  </si>
  <si>
    <t>Equipment Item</t>
  </si>
  <si>
    <t>Bargreen</t>
  </si>
  <si>
    <t>Can opener</t>
  </si>
  <si>
    <t>Paring knife</t>
  </si>
  <si>
    <t>Market Trays</t>
  </si>
  <si>
    <t>Amazon</t>
  </si>
  <si>
    <t>Small Wares</t>
  </si>
  <si>
    <t>Webstore</t>
  </si>
  <si>
    <t xml:space="preserve">Immersion Hand Mixer </t>
  </si>
  <si>
    <t>Salad Bar Legs</t>
  </si>
  <si>
    <t>Over claim amount - sent back for corrections</t>
  </si>
  <si>
    <t>Webstaurant</t>
  </si>
  <si>
    <t>Breakfast Cart</t>
  </si>
  <si>
    <t>Summary of Totals from 'Claim Entry' Sheet</t>
  </si>
  <si>
    <t>Subgrant Number</t>
  </si>
  <si>
    <t>Amount Allocated for SY 25-26</t>
  </si>
  <si>
    <t>Remaining Amount Available</t>
  </si>
  <si>
    <t>Claim
No.</t>
  </si>
  <si>
    <t>Totals by Site ⇒
&amp; by Claim No. ⇓</t>
  </si>
  <si>
    <t>Select Sponsor</t>
  </si>
  <si>
    <t>Alsea SD 7J</t>
  </si>
  <si>
    <t>Astoria SD</t>
  </si>
  <si>
    <t>Athena-Weston SD 29RJ</t>
  </si>
  <si>
    <t>Baker SD 5J</t>
  </si>
  <si>
    <t>Bethel SD 52</t>
  </si>
  <si>
    <t>Brookings-Harbor SD 17C</t>
  </si>
  <si>
    <t>Butte Falls SD 91</t>
  </si>
  <si>
    <t>Cascade SD 5</t>
  </si>
  <si>
    <t>Centennial SD 28J</t>
  </si>
  <si>
    <t>Central Curry SD 1</t>
  </si>
  <si>
    <t>Central Point SD</t>
  </si>
  <si>
    <t>Central SD 13J</t>
  </si>
  <si>
    <t>Clatskanie SD 6J</t>
  </si>
  <si>
    <t>Coos Bay SD 9</t>
  </si>
  <si>
    <t>Coquille SD</t>
  </si>
  <si>
    <t>Corvallis SD 509J</t>
  </si>
  <si>
    <t>Crook Co SD</t>
  </si>
  <si>
    <t>Crow-Applegate-Lorane</t>
  </si>
  <si>
    <t>Culver SD</t>
  </si>
  <si>
    <t>Dallas SD</t>
  </si>
  <si>
    <t>David Douglas SD 40</t>
  </si>
  <si>
    <t>Days Creek SD 15</t>
  </si>
  <si>
    <t>Dayton SD 8</t>
  </si>
  <si>
    <t>Eagle Point SD</t>
  </si>
  <si>
    <t>Eugene SD 4J</t>
  </si>
  <si>
    <t>Falls City SD 57</t>
  </si>
  <si>
    <t>Forest Grove SD 15</t>
  </si>
  <si>
    <t>Gervais SD</t>
  </si>
  <si>
    <t>Gladstone SD 115</t>
  </si>
  <si>
    <t>Glendale SD 77</t>
  </si>
  <si>
    <t>Grants Pass SD</t>
  </si>
  <si>
    <t>Greater Albany SD</t>
  </si>
  <si>
    <t>Gresham-Barlow SD 10J</t>
  </si>
  <si>
    <t>Harrisburg SD</t>
  </si>
  <si>
    <t>Hillsboro SD 1J</t>
  </si>
  <si>
    <t>Hood River SD</t>
  </si>
  <si>
    <t>Huntington SD</t>
  </si>
  <si>
    <t>Jefferson Co SD 509</t>
  </si>
  <si>
    <t>Jefferson SD 14J</t>
  </si>
  <si>
    <t>Joseph SD 6</t>
  </si>
  <si>
    <t>Klamath Co SD</t>
  </si>
  <si>
    <t>Klamath Falls SD</t>
  </si>
  <si>
    <t>LaGrande SD</t>
  </si>
  <si>
    <t>Lakeview SD</t>
  </si>
  <si>
    <t>Lebanon Community SD 9</t>
  </si>
  <si>
    <t>Lincoln Co SD</t>
  </si>
  <si>
    <t>Long Creek SD 17</t>
  </si>
  <si>
    <t>Lowell SD 71</t>
  </si>
  <si>
    <t>Madrone Trail Public Charter School</t>
  </si>
  <si>
    <t>Mapleton SD 32</t>
  </si>
  <si>
    <t>Marcola SD 79J</t>
  </si>
  <si>
    <t>McKenzie SD 68</t>
  </si>
  <si>
    <t>McMinnville SD 40</t>
  </si>
  <si>
    <t>Medford SD 549</t>
  </si>
  <si>
    <t>Milton-Freewater SD 7</t>
  </si>
  <si>
    <t>Monument SD 8</t>
  </si>
  <si>
    <t>Morrow Co SD</t>
  </si>
  <si>
    <t>Mosier Community School</t>
  </si>
  <si>
    <t>Mt. Angel SD 91</t>
  </si>
  <si>
    <t>Multnomah ESD</t>
  </si>
  <si>
    <t>Myrtle Point SD 41</t>
  </si>
  <si>
    <t>Neah-Kah-Nie SD 56</t>
  </si>
  <si>
    <t>Nestucca Valley SD 101J</t>
  </si>
  <si>
    <t>Network Charter School</t>
  </si>
  <si>
    <t>Newberg SD 29J</t>
  </si>
  <si>
    <t>North Bend SD 13</t>
  </si>
  <si>
    <t>North Clackamas SD 12</t>
  </si>
  <si>
    <t>North Douglas SD 22</t>
  </si>
  <si>
    <t>North Lake SD 14</t>
  </si>
  <si>
    <t>North Santiam SD 29</t>
  </si>
  <si>
    <t>North Wasco Co. SD</t>
  </si>
  <si>
    <t>Nyssa SD 26</t>
  </si>
  <si>
    <t>Oakland SD</t>
  </si>
  <si>
    <t>Oakridge SD 76</t>
  </si>
  <si>
    <t>Ontario SD</t>
  </si>
  <si>
    <t>Oregon City SD 62</t>
  </si>
  <si>
    <t>Oregon School for the Deaf</t>
  </si>
  <si>
    <t>Parkrose SD 3</t>
  </si>
  <si>
    <t>Phoenix-Talent SD</t>
  </si>
  <si>
    <t>Pilot Rock SD 2</t>
  </si>
  <si>
    <t>Port Orford-Langlois SD</t>
  </si>
  <si>
    <t>Prospect SD 59</t>
  </si>
  <si>
    <t>Rainier SD 13</t>
  </si>
  <si>
    <t>Reedsport SD 105</t>
  </si>
  <si>
    <t>Reynolds SD 7</t>
  </si>
  <si>
    <t>Riddle SD 70</t>
  </si>
  <si>
    <t>Roseburg SD 4</t>
  </si>
  <si>
    <t>Salem-Keizer SD 24J</t>
  </si>
  <si>
    <t>Scappoose SD</t>
  </si>
  <si>
    <t>Sheridan SD 48J</t>
  </si>
  <si>
    <t>Silver Falls SD 4</t>
  </si>
  <si>
    <t>Siuslaw SD 97J</t>
  </si>
  <si>
    <t>South Umpqua SD 19</t>
  </si>
  <si>
    <t>South Wasco Co SD</t>
  </si>
  <si>
    <t>Springfield SD 19</t>
  </si>
  <si>
    <t>St. Helens SD 502</t>
  </si>
  <si>
    <t>Stanfield SD 61</t>
  </si>
  <si>
    <t>Sutherlin SD 130</t>
  </si>
  <si>
    <t>Sweet Home SD 55</t>
  </si>
  <si>
    <t>Three Rivers SD</t>
  </si>
  <si>
    <t>Tigard-Tualatin SD 23J</t>
  </si>
  <si>
    <t>Umatilla SD 6</t>
  </si>
  <si>
    <t>Vale SD 84</t>
  </si>
  <si>
    <t>Vernonia SD 47J</t>
  </si>
  <si>
    <t>Willamina SD 30J</t>
  </si>
  <si>
    <t>Winston-Dillard SD 116</t>
  </si>
  <si>
    <t>Woodburn SD 103</t>
  </si>
  <si>
    <t>Yoncalla SD 32</t>
  </si>
  <si>
    <t>Alsea Schools</t>
  </si>
  <si>
    <t>Astor Elementary</t>
  </si>
  <si>
    <t>Athena Elementary</t>
  </si>
  <si>
    <t>Weston Middle</t>
  </si>
  <si>
    <t>Baker Early Learning Center</t>
  </si>
  <si>
    <t>Brooklyn Primary School</t>
  </si>
  <si>
    <t>Eagle Cap</t>
  </si>
  <si>
    <t>Eastern Oregon Headstart  Baker Center</t>
  </si>
  <si>
    <t>South Baker Elementary</t>
  </si>
  <si>
    <t>Bear Creek Elementary</t>
  </si>
  <si>
    <t>Elk Meadow Elementary</t>
  </si>
  <si>
    <t>Ensworth Elementary</t>
  </si>
  <si>
    <t>LaPine Elementary</t>
  </si>
  <si>
    <t>LaPine High School</t>
  </si>
  <si>
    <t>LaPine Middle School</t>
  </si>
  <si>
    <t>Rosland Elementary</t>
  </si>
  <si>
    <t>Cascade Middle</t>
  </si>
  <si>
    <t>Danebo Elem</t>
  </si>
  <si>
    <t>Fairfield Elem</t>
  </si>
  <si>
    <t>Malabon Elem</t>
  </si>
  <si>
    <t>Azalea Middle</t>
  </si>
  <si>
    <t>Brooking-Harbor High</t>
  </si>
  <si>
    <t>Kalmiopsis Elem</t>
  </si>
  <si>
    <t>Butte Falls Elementary Charter School</t>
  </si>
  <si>
    <t>Butte Falls High School Charter School</t>
  </si>
  <si>
    <t>Aumsville Elem</t>
  </si>
  <si>
    <t>Cascade Opportunity Center</t>
  </si>
  <si>
    <t>Meadows Elem</t>
  </si>
  <si>
    <t>Oliver Middle School</t>
  </si>
  <si>
    <t>Parklane Elem</t>
  </si>
  <si>
    <t>Patrick Lynch Elem</t>
  </si>
  <si>
    <t>Powell Butte Elem</t>
  </si>
  <si>
    <t>Riley Creek Elementary</t>
  </si>
  <si>
    <t>Jewett Elementary</t>
  </si>
  <si>
    <t>Richardson Elementary</t>
  </si>
  <si>
    <t>Rogue Primary</t>
  </si>
  <si>
    <t>Ash Creek</t>
  </si>
  <si>
    <t>Central High</t>
  </si>
  <si>
    <t>Independence Elem</t>
  </si>
  <si>
    <t>Monmouth Elem</t>
  </si>
  <si>
    <t>Talmadge  Middle</t>
  </si>
  <si>
    <t>Clatskanie Elem</t>
  </si>
  <si>
    <t>Eastside Elementary</t>
  </si>
  <si>
    <t>Harding Building</t>
  </si>
  <si>
    <t>Little Pirates Preschool</t>
  </si>
  <si>
    <t>Madison Elem</t>
  </si>
  <si>
    <t>Marshfield Junior High School</t>
  </si>
  <si>
    <t>Sunset Middle</t>
  </si>
  <si>
    <t>Lincoln Elementary</t>
  </si>
  <si>
    <t>Powers Elementary</t>
  </si>
  <si>
    <t>Powers High School</t>
  </si>
  <si>
    <t>Winter Lakes Elementary</t>
  </si>
  <si>
    <t>Winter Lakes High School</t>
  </si>
  <si>
    <t>Garfield Elem</t>
  </si>
  <si>
    <t>Letitia Carson Elementary</t>
  </si>
  <si>
    <t>Lincoln Elem</t>
  </si>
  <si>
    <t>Mt View Elem</t>
  </si>
  <si>
    <t>Pioneer Alternative High School</t>
  </si>
  <si>
    <t>Applegate Elem</t>
  </si>
  <si>
    <t>Culver Elementary School</t>
  </si>
  <si>
    <t>Culver Middle School</t>
  </si>
  <si>
    <t>Dallas High (Morrison Campus)</t>
  </si>
  <si>
    <t>LaCreole Middle School</t>
  </si>
  <si>
    <t>Lyle Elementary</t>
  </si>
  <si>
    <t>Oakdale Heights Elementary</t>
  </si>
  <si>
    <t>Alice Ott Middle</t>
  </si>
  <si>
    <t>Cherry Park Elem</t>
  </si>
  <si>
    <t>Earl Boyles</t>
  </si>
  <si>
    <t>Floyd Light Middle</t>
  </si>
  <si>
    <t>Gilbert Heights Elem</t>
  </si>
  <si>
    <t>Gilbert Park Elem</t>
  </si>
  <si>
    <t>Lincoln Park Elem</t>
  </si>
  <si>
    <t>Menlo Park Elem</t>
  </si>
  <si>
    <t>Mill Park Elem</t>
  </si>
  <si>
    <t>Ron Russell Middle School</t>
  </si>
  <si>
    <t>Ventura Park Elem</t>
  </si>
  <si>
    <t>West Powellhurst Elem</t>
  </si>
  <si>
    <t>Days Creek Charter School</t>
  </si>
  <si>
    <t>Dayton Grade School</t>
  </si>
  <si>
    <t>Dayton High School</t>
  </si>
  <si>
    <t>Dayton Jr High</t>
  </si>
  <si>
    <t>Lower Table Rock Elementary</t>
  </si>
  <si>
    <t>Shady Cove Elem</t>
  </si>
  <si>
    <t>URCEO - At-Risk</t>
  </si>
  <si>
    <t>Upper Table Rock Elementary</t>
  </si>
  <si>
    <t>White Mountain Middle Sch</t>
  </si>
  <si>
    <t>Awbrey Park Elem</t>
  </si>
  <si>
    <t>Chavez</t>
  </si>
  <si>
    <t>Colin Kelly Middle</t>
  </si>
  <si>
    <t>Education Options East</t>
  </si>
  <si>
    <t>Family School</t>
  </si>
  <si>
    <t>Fox Hollow School</t>
  </si>
  <si>
    <t>Holt Elementary School</t>
  </si>
  <si>
    <t>Howard Elem</t>
  </si>
  <si>
    <t>McCornack Elem</t>
  </si>
  <si>
    <t>North Eugene High</t>
  </si>
  <si>
    <t>River Road Elem</t>
  </si>
  <si>
    <t>Spring Creek Elem</t>
  </si>
  <si>
    <t>Willagillespie Elem</t>
  </si>
  <si>
    <t>Falls City Elem</t>
  </si>
  <si>
    <t>Falls City High</t>
  </si>
  <si>
    <t>CALC-Community Alternative Learning Center</t>
  </si>
  <si>
    <t>Cornelius Elem</t>
  </si>
  <si>
    <t>Echo Shaw Elem</t>
  </si>
  <si>
    <t>Fern Hill Elementary</t>
  </si>
  <si>
    <t>Joseph Gale Elem</t>
  </si>
  <si>
    <t>Neil Armstrong Middle</t>
  </si>
  <si>
    <t>Oak Grove Academy</t>
  </si>
  <si>
    <t>Tom McCall Upper Elem</t>
  </si>
  <si>
    <t>Early Learning Center</t>
  </si>
  <si>
    <t>Gervais Elementary</t>
  </si>
  <si>
    <t>Gervais High School</t>
  </si>
  <si>
    <t>Gervais Middle School</t>
  </si>
  <si>
    <t>Gladstone Center for Children and Families (GCCF)</t>
  </si>
  <si>
    <t>Glendale Elem</t>
  </si>
  <si>
    <t>Allen Dale Elementary</t>
  </si>
  <si>
    <t>Gladiola High School</t>
  </si>
  <si>
    <t>Parkside Elementary</t>
  </si>
  <si>
    <t>Riverside Elementary</t>
  </si>
  <si>
    <t>Albany Options</t>
  </si>
  <si>
    <t>Calapooia Middle</t>
  </si>
  <si>
    <t>Central Elem</t>
  </si>
  <si>
    <t>Lafayette Elem</t>
  </si>
  <si>
    <t>Memorial Middle</t>
  </si>
  <si>
    <t>Oak Elem</t>
  </si>
  <si>
    <t>Periwinkle Elemenetary School</t>
  </si>
  <si>
    <t>South Albany High</t>
  </si>
  <si>
    <t>South Shore Elem</t>
  </si>
  <si>
    <t>Sunrise Elem</t>
  </si>
  <si>
    <t>Takena Elem</t>
  </si>
  <si>
    <t>Tangent Elem</t>
  </si>
  <si>
    <t>Waverly Elem</t>
  </si>
  <si>
    <t>Center for Advance Learning</t>
  </si>
  <si>
    <t>Clear Creek Middle</t>
  </si>
  <si>
    <t>East Gresham Elem</t>
  </si>
  <si>
    <t>Hall Elem</t>
  </si>
  <si>
    <t>Highland Elem</t>
  </si>
  <si>
    <t>North Gresham Elem</t>
  </si>
  <si>
    <t>Harrisburg Elementary</t>
  </si>
  <si>
    <t>Butternut Creek Elem</t>
  </si>
  <si>
    <t>Eastwood Elem</t>
  </si>
  <si>
    <t>Free Orchards Elementary</t>
  </si>
  <si>
    <t>Groner Elem</t>
  </si>
  <si>
    <t>Hillsboro High</t>
  </si>
  <si>
    <t>Lincoln Street Elementary</t>
  </si>
  <si>
    <t>Mooberry Elem</t>
  </si>
  <si>
    <t>Oak Street Campus</t>
  </si>
  <si>
    <t>Reedville Elem</t>
  </si>
  <si>
    <t>South Meadows Middle School</t>
  </si>
  <si>
    <t>W L Henry Elem</t>
  </si>
  <si>
    <t>W V McKinney Elem</t>
  </si>
  <si>
    <t>West Union Elem</t>
  </si>
  <si>
    <t>Witch Hazel Elem</t>
  </si>
  <si>
    <t>Cascade Locks School</t>
  </si>
  <si>
    <t>Mid Valley Elementary</t>
  </si>
  <si>
    <t>Parkdale Elementary</t>
  </si>
  <si>
    <t>Wy'East Middle School</t>
  </si>
  <si>
    <t>Huntington School</t>
  </si>
  <si>
    <t>Buff Elementary</t>
  </si>
  <si>
    <t>Jefferson County Middle</t>
  </si>
  <si>
    <t>Madras High</t>
  </si>
  <si>
    <t>Warm Springs K-8 Academy</t>
  </si>
  <si>
    <t>Jefferson Elem</t>
  </si>
  <si>
    <t>Jefferson High</t>
  </si>
  <si>
    <t>Imnaha Elem</t>
  </si>
  <si>
    <t>Bonanza Elem</t>
  </si>
  <si>
    <t>Bonanza High</t>
  </si>
  <si>
    <t>Brixner Jr High</t>
  </si>
  <si>
    <t>Chiloquin Elem</t>
  </si>
  <si>
    <t>Chiloquin High</t>
  </si>
  <si>
    <t>Falcon Heights Henley HS</t>
  </si>
  <si>
    <t>Ferguson Elem</t>
  </si>
  <si>
    <t>Gearhart Elem</t>
  </si>
  <si>
    <t>Gilchrist Elem</t>
  </si>
  <si>
    <t>Gilchrist High</t>
  </si>
  <si>
    <t>Lost River High</t>
  </si>
  <si>
    <t>Malin Elem</t>
  </si>
  <si>
    <t>Merrill Elem</t>
  </si>
  <si>
    <t>Peterson Elem</t>
  </si>
  <si>
    <t>Shasta Elem</t>
  </si>
  <si>
    <t>Stearns Elem</t>
  </si>
  <si>
    <t>Joseph Conger Elementary</t>
  </si>
  <si>
    <t>Klamath Learning Center</t>
  </si>
  <si>
    <t>Klamath Union High School</t>
  </si>
  <si>
    <t>Mills Elementary</t>
  </si>
  <si>
    <t>Pelican Elementary</t>
  </si>
  <si>
    <t>Ponderosa Jr High</t>
  </si>
  <si>
    <t>Greenwood Elem</t>
  </si>
  <si>
    <t>Daly Middle</t>
  </si>
  <si>
    <t>Fremont/Hay Elem</t>
  </si>
  <si>
    <t>Lakeview Sr High School</t>
  </si>
  <si>
    <t>Cascades School</t>
  </si>
  <si>
    <t>Green Acres Elem</t>
  </si>
  <si>
    <t>Hamilton Creek Elem</t>
  </si>
  <si>
    <t>Lacomb Elem</t>
  </si>
  <si>
    <t>Lebanon High</t>
  </si>
  <si>
    <t>Pioneer School</t>
  </si>
  <si>
    <t>Riverview School</t>
  </si>
  <si>
    <t>Seven Oak Middle</t>
  </si>
  <si>
    <t>Crestview Heights</t>
  </si>
  <si>
    <t>Eddyville Charter School</t>
  </si>
  <si>
    <t>Newport High</t>
  </si>
  <si>
    <t>Newport Middle School</t>
  </si>
  <si>
    <t>Oceanlake Elem</t>
  </si>
  <si>
    <t>Sam Case Elem</t>
  </si>
  <si>
    <t>Taft Elem</t>
  </si>
  <si>
    <t>Taft High</t>
  </si>
  <si>
    <t>Toledo Elementary</t>
  </si>
  <si>
    <t>Toledo High</t>
  </si>
  <si>
    <t>Waldport High</t>
  </si>
  <si>
    <t>Yaquina View Elementary</t>
  </si>
  <si>
    <t>Long Creek School</t>
  </si>
  <si>
    <t>Lowell High</t>
  </si>
  <si>
    <t>Lundy Elem</t>
  </si>
  <si>
    <t>Mapleton Elementary</t>
  </si>
  <si>
    <t>Mapleton Jr/Sr High</t>
  </si>
  <si>
    <t>Marcola Elem</t>
  </si>
  <si>
    <t>MRCS K-12</t>
  </si>
  <si>
    <t>F Patton Middle</t>
  </si>
  <si>
    <t>Grandhaven</t>
  </si>
  <si>
    <t>McMinnville High</t>
  </si>
  <si>
    <t>Newby Elem</t>
  </si>
  <si>
    <t>Sue Buel Elementary</t>
  </si>
  <si>
    <t>Wascher Elem</t>
  </si>
  <si>
    <t>Willamette Elementary</t>
  </si>
  <si>
    <t>Griffin Creek Elem</t>
  </si>
  <si>
    <t>Hedrick Middle</t>
  </si>
  <si>
    <t>Innovation Academy</t>
  </si>
  <si>
    <t>Jackson Elementary</t>
  </si>
  <si>
    <t>Kennedy Elem</t>
  </si>
  <si>
    <t>McLoughlin Middle</t>
  </si>
  <si>
    <t>North Medford High</t>
  </si>
  <si>
    <t>Oak Grove</t>
  </si>
  <si>
    <t>Oakdale Middle School</t>
  </si>
  <si>
    <t>Roosevelt Elem</t>
  </si>
  <si>
    <t>Ruch Elem</t>
  </si>
  <si>
    <t>South Medford High</t>
  </si>
  <si>
    <t>Washington Elem</t>
  </si>
  <si>
    <t>Wilson Elem</t>
  </si>
  <si>
    <t>Central Middle</t>
  </si>
  <si>
    <t>Gib Olinger Elementary</t>
  </si>
  <si>
    <t>Monument School</t>
  </si>
  <si>
    <t>A C Houghton Elem</t>
  </si>
  <si>
    <t>Irrigon Elementary</t>
  </si>
  <si>
    <t>Sam Boardman Elem</t>
  </si>
  <si>
    <t>Windy River Elementary</t>
  </si>
  <si>
    <t>St Mary's Public School</t>
  </si>
  <si>
    <t>Arata Creek</t>
  </si>
  <si>
    <t>Burlingame Creek</t>
  </si>
  <si>
    <t>Wheatley School</t>
  </si>
  <si>
    <t>Myrtle Crest School</t>
  </si>
  <si>
    <t>Garibaldi Elem</t>
  </si>
  <si>
    <t>Neah-Kah-Nie High School</t>
  </si>
  <si>
    <t>Nehalem Elem</t>
  </si>
  <si>
    <t>Nestucca   K8/Nestucca  Valley Elementary - Previous name</t>
  </si>
  <si>
    <t>Nestucca High</t>
  </si>
  <si>
    <t>Catalyst High School</t>
  </si>
  <si>
    <t>Edwards Elem</t>
  </si>
  <si>
    <t>Hillcrest Elem</t>
  </si>
  <si>
    <t>North Bay Elem</t>
  </si>
  <si>
    <t>North Bend Middle School</t>
  </si>
  <si>
    <t>North Bend Sr High</t>
  </si>
  <si>
    <t>Linwood Elem</t>
  </si>
  <si>
    <t>New Urban High School</t>
  </si>
  <si>
    <t>Oak Grove Elem</t>
  </si>
  <si>
    <t>Whitcomb Elem</t>
  </si>
  <si>
    <t>North Douglas Elem. Cafeteria</t>
  </si>
  <si>
    <t>North Lake School</t>
  </si>
  <si>
    <t>Stayton Elem</t>
  </si>
  <si>
    <t>Stayton Middle</t>
  </si>
  <si>
    <t>Chenowith Elem</t>
  </si>
  <si>
    <t>Colonel Wright Elem</t>
  </si>
  <si>
    <t>Dry Hollow Elem</t>
  </si>
  <si>
    <t>The Dalles Middle</t>
  </si>
  <si>
    <t>Wahtonka Campus</t>
  </si>
  <si>
    <t>Nyssa Early Learning  Program</t>
  </si>
  <si>
    <t>Nyssa Elem</t>
  </si>
  <si>
    <t>Nyssa High</t>
  </si>
  <si>
    <t>Lincoln Middle School</t>
  </si>
  <si>
    <t>Oakland Elementary</t>
  </si>
  <si>
    <t>Oakland High</t>
  </si>
  <si>
    <t>Oakridge Elem</t>
  </si>
  <si>
    <t>Oakridge Jr/Sr High</t>
  </si>
  <si>
    <t>Aiken Elem</t>
  </si>
  <si>
    <t>Alameda Elem</t>
  </si>
  <si>
    <t>May Roberts Elem</t>
  </si>
  <si>
    <t>Ontario Middle</t>
  </si>
  <si>
    <t>Ontario Sr High</t>
  </si>
  <si>
    <t>Bridges to Independence</t>
  </si>
  <si>
    <t>Eastham - Jackson Program</t>
  </si>
  <si>
    <t>Oregon City Service Learning Academy</t>
  </si>
  <si>
    <t>Prescott Elem</t>
  </si>
  <si>
    <t>Shaver Elem</t>
  </si>
  <si>
    <t>Armadillo Community Charter School</t>
  </si>
  <si>
    <t>Orchard Hill Elem</t>
  </si>
  <si>
    <t>Phoenix Elem</t>
  </si>
  <si>
    <t>Talent Middle</t>
  </si>
  <si>
    <t>Pilot Rock Elem</t>
  </si>
  <si>
    <t>Driftwood Elem</t>
  </si>
  <si>
    <t>Boise/Eliot Elem</t>
  </si>
  <si>
    <t>CTC NE</t>
  </si>
  <si>
    <t>CTC SE</t>
  </si>
  <si>
    <t>Cesar Chavez</t>
  </si>
  <si>
    <t>Chapman Elem</t>
  </si>
  <si>
    <t>Clarendon Early Learning Academy</t>
  </si>
  <si>
    <t>Clark Elem</t>
  </si>
  <si>
    <t>Faubion Elem</t>
  </si>
  <si>
    <t>George Middle</t>
  </si>
  <si>
    <t>Grout Elem</t>
  </si>
  <si>
    <t>Harrison Park Middle</t>
  </si>
  <si>
    <t>James John Elementary</t>
  </si>
  <si>
    <t>Kellogg Middle</t>
  </si>
  <si>
    <t>Kelly Elementary</t>
  </si>
  <si>
    <t>Lane Middle</t>
  </si>
  <si>
    <t>Lee Elem</t>
  </si>
  <si>
    <t>Lent Elem</t>
  </si>
  <si>
    <t>Martin Luther King Jr School</t>
  </si>
  <si>
    <t>Marysville Elem</t>
  </si>
  <si>
    <t>Pioneer Programs</t>
  </si>
  <si>
    <t>Rigler Elem</t>
  </si>
  <si>
    <t>Roosevelt High</t>
  </si>
  <si>
    <t>Rosa Parks Elem</t>
  </si>
  <si>
    <t>Roseway Heights Middle School</t>
  </si>
  <si>
    <t>Sacajawea Head Start</t>
  </si>
  <si>
    <t>Scott Elem</t>
  </si>
  <si>
    <t>Sitton Elementary</t>
  </si>
  <si>
    <t>Vestal Elem</t>
  </si>
  <si>
    <t>Whitman Elem</t>
  </si>
  <si>
    <t>Woodlawn Elementary</t>
  </si>
  <si>
    <t>Woodmere Elem</t>
  </si>
  <si>
    <t>Youth Progress Association</t>
  </si>
  <si>
    <t>Prospect School</t>
  </si>
  <si>
    <t>Hudson Park Elementary</t>
  </si>
  <si>
    <t>Rainier Jr/Sr High School</t>
  </si>
  <si>
    <t>Reedsport Community Charter School</t>
  </si>
  <si>
    <t>Alder Elem</t>
  </si>
  <si>
    <t>Davis Elem</t>
  </si>
  <si>
    <t>Fairview Elementary</t>
  </si>
  <si>
    <t>Glenfair Elem</t>
  </si>
  <si>
    <t>Hartley Elem</t>
  </si>
  <si>
    <t>Hauton B Lee Middle</t>
  </si>
  <si>
    <t>Margaret Scott Elem</t>
  </si>
  <si>
    <t>Reynolds High</t>
  </si>
  <si>
    <t>Reynolds Learning Academy</t>
  </si>
  <si>
    <t>Reynolds Middle</t>
  </si>
  <si>
    <t>Rockwood Prepatory Academy</t>
  </si>
  <si>
    <t>Salish Ponds Elementary</t>
  </si>
  <si>
    <t>Wilkes Elem</t>
  </si>
  <si>
    <t>Woodland Elem</t>
  </si>
  <si>
    <t>Riddle Elem</t>
  </si>
  <si>
    <t>Fir Grove Elem</t>
  </si>
  <si>
    <t>Fullerton IV Elem</t>
  </si>
  <si>
    <t>Green Elementary</t>
  </si>
  <si>
    <t>Sunnyslope Elementary</t>
  </si>
  <si>
    <t>Winchester Elem</t>
  </si>
  <si>
    <t>Auburn Elem</t>
  </si>
  <si>
    <t>Baker Early Childhood Center</t>
  </si>
  <si>
    <t>Bethel Early Child Learning Center</t>
  </si>
  <si>
    <t>Bush Elem</t>
  </si>
  <si>
    <t>Chavez Elementary</t>
  </si>
  <si>
    <t>Claggett Creek Secondary</t>
  </si>
  <si>
    <t>Downtown Learning Center</t>
  </si>
  <si>
    <t>ESCC (East Salem Community Center)</t>
  </si>
  <si>
    <t>Englewood Elem</t>
  </si>
  <si>
    <t>Eyre Elementary</t>
  </si>
  <si>
    <t>Four Corners Elem</t>
  </si>
  <si>
    <t>Hallman Elementary</t>
  </si>
  <si>
    <t>Harritt Elementary</t>
  </si>
  <si>
    <t>Hayesville Elem</t>
  </si>
  <si>
    <t>Highland</t>
  </si>
  <si>
    <t>Hoover Elem</t>
  </si>
  <si>
    <t>Houck Middle</t>
  </si>
  <si>
    <t>Keizer Elem</t>
  </si>
  <si>
    <t>Lamb Elementary</t>
  </si>
  <si>
    <t>Lee Elementary</t>
  </si>
  <si>
    <t>McKay High</t>
  </si>
  <si>
    <t>Miller Elem</t>
  </si>
  <si>
    <t>North Salem High</t>
  </si>
  <si>
    <t>Parrish Middle</t>
  </si>
  <si>
    <t>Richmond Elem</t>
  </si>
  <si>
    <t>Roberts High School</t>
  </si>
  <si>
    <t>Roberts High School At Chemekata</t>
  </si>
  <si>
    <t>Roberts Middle School</t>
  </si>
  <si>
    <t>Stephens Middle</t>
  </si>
  <si>
    <t>Swegle Elem</t>
  </si>
  <si>
    <t>Waldo Middle</t>
  </si>
  <si>
    <t>Weddle Elementary</t>
  </si>
  <si>
    <t>Wright Elementary</t>
  </si>
  <si>
    <t>Yoshikai Elem</t>
  </si>
  <si>
    <t>Head Start</t>
  </si>
  <si>
    <t>Faulconer -Chapman School</t>
  </si>
  <si>
    <t>Sheridan AllPrep Children's Center</t>
  </si>
  <si>
    <t>Preschool Promise</t>
  </si>
  <si>
    <t>Sequoia Falls Academy</t>
  </si>
  <si>
    <t>Siuslaw Elem</t>
  </si>
  <si>
    <t>Siuslaw High</t>
  </si>
  <si>
    <t>Siuslaw West</t>
  </si>
  <si>
    <t>Coffenberry Middle</t>
  </si>
  <si>
    <t>Myrtle Creek Elem</t>
  </si>
  <si>
    <t>South Umpqua High</t>
  </si>
  <si>
    <t>Tri City Elem</t>
  </si>
  <si>
    <t>Maupin Elem</t>
  </si>
  <si>
    <t>South Wasco County High School</t>
  </si>
  <si>
    <t>Briggs Middle</t>
  </si>
  <si>
    <t>Centennial Elem</t>
  </si>
  <si>
    <t>Douglas Gardens Elem</t>
  </si>
  <si>
    <t>Elizabeth Page Elem</t>
  </si>
  <si>
    <t>Gateways High School</t>
  </si>
  <si>
    <t>Guy Lee Elem</t>
  </si>
  <si>
    <t>Hamlin Middle</t>
  </si>
  <si>
    <t>Maple Elem</t>
  </si>
  <si>
    <t>Mt Vernon Elem</t>
  </si>
  <si>
    <t>Riverbend Elem</t>
  </si>
  <si>
    <t>Two Rivers-Dos Rios Elementary</t>
  </si>
  <si>
    <t>Willamette Leadership Academy</t>
  </si>
  <si>
    <t>Columbia City School</t>
  </si>
  <si>
    <t>Lewis &amp; Clark Elem</t>
  </si>
  <si>
    <t>McBride Elem</t>
  </si>
  <si>
    <t>Plymouth High School</t>
  </si>
  <si>
    <t>St Helens Middle</t>
  </si>
  <si>
    <t>Stanfield Elementary School</t>
  </si>
  <si>
    <t>Stanfield Secondary</t>
  </si>
  <si>
    <t>East Sutherlin Primary</t>
  </si>
  <si>
    <t>West Sutherlin Intermed</t>
  </si>
  <si>
    <t>Foster Elem</t>
  </si>
  <si>
    <t>Hawthorne Elem</t>
  </si>
  <si>
    <t>Oak Heights Elem</t>
  </si>
  <si>
    <t>Sweet Home Jr High</t>
  </si>
  <si>
    <t>Evergreen Elem</t>
  </si>
  <si>
    <t>Fort Vannoy Elem</t>
  </si>
  <si>
    <t>Fruitdale Elem</t>
  </si>
  <si>
    <t>Illinois Valley High</t>
  </si>
  <si>
    <t>Lincoln Savage Middle</t>
  </si>
  <si>
    <t>Lorna Byrne Middle</t>
  </si>
  <si>
    <t>Madrona Elem</t>
  </si>
  <si>
    <t>Manzanita Elementary</t>
  </si>
  <si>
    <t>SOSA-Southern Oregon Success Academy</t>
  </si>
  <si>
    <t>Williams Elem</t>
  </si>
  <si>
    <t>Creekside Community High School</t>
  </si>
  <si>
    <t>James Templeton Elem</t>
  </si>
  <si>
    <t>Lifeworks</t>
  </si>
  <si>
    <t>Clara Brownell Middle</t>
  </si>
  <si>
    <t>McNary Heights Elem</t>
  </si>
  <si>
    <t>Vale Elementary</t>
  </si>
  <si>
    <t>Vernonia Elementary</t>
  </si>
  <si>
    <t>Vernonia Middle School</t>
  </si>
  <si>
    <t>Willamina Elem</t>
  </si>
  <si>
    <t>Brockway Elementary</t>
  </si>
  <si>
    <t>Dillard Alternative School</t>
  </si>
  <si>
    <t>McGovern Elem</t>
  </si>
  <si>
    <t>Winston Middle</t>
  </si>
  <si>
    <t>Chemekata High School</t>
  </si>
  <si>
    <t>French Prairie Middle</t>
  </si>
  <si>
    <t>Heritage Elem</t>
  </si>
  <si>
    <t>Nelie Muir Elem</t>
  </si>
  <si>
    <t>Success</t>
  </si>
  <si>
    <t>Valor Middle</t>
  </si>
  <si>
    <t>Yoncalla Elem</t>
  </si>
  <si>
    <t>Yoncalla High</t>
  </si>
  <si>
    <t>Enhance breakfast after the bell serving area</t>
  </si>
  <si>
    <t>Efficient service lines</t>
  </si>
  <si>
    <t>Maintain safe serving temperatures</t>
  </si>
  <si>
    <t>Will increase participation</t>
  </si>
  <si>
    <t>Transporting food to service area</t>
  </si>
  <si>
    <t>Racks for organization</t>
  </si>
  <si>
    <t>Sanitation or food safety</t>
  </si>
  <si>
    <t>Organize food and supplies storage</t>
  </si>
  <si>
    <t>Serve grab and go and second chance breakfast models</t>
  </si>
  <si>
    <t>Quicker wait time for students to receive a reimbursable meal</t>
  </si>
  <si>
    <t>Advertisement and promotion</t>
  </si>
  <si>
    <t>Create more appealing, nutritious offerings for students</t>
  </si>
  <si>
    <t>Prepare or serve food</t>
  </si>
  <si>
    <t>Crowd Control</t>
  </si>
  <si>
    <t>Improve efficiency of kitchen</t>
  </si>
  <si>
    <t>Upgrade/Replace/Repair Equipment</t>
  </si>
  <si>
    <t>Reasons</t>
  </si>
  <si>
    <t>Sites</t>
  </si>
  <si>
    <r>
      <t xml:space="preserve">Reason
</t>
    </r>
    <r>
      <rPr>
        <b/>
        <sz val="10"/>
        <color theme="1"/>
        <rFont val="Aptos Narrow"/>
        <family val="2"/>
        <scheme val="minor"/>
      </rPr>
      <t>(Select primary reason or enter your own)</t>
    </r>
  </si>
  <si>
    <t>ODE Approved</t>
  </si>
  <si>
    <t>Dated Processed in EGMS</t>
  </si>
  <si>
    <t>Site Num</t>
  </si>
  <si>
    <t>Wild Things Unified School District</t>
  </si>
  <si>
    <t>Max's Island Elementary School</t>
  </si>
  <si>
    <t>Rumpus Middle School</t>
  </si>
  <si>
    <t xml:space="preserve">Crown &amp; Scepter High School </t>
  </si>
  <si>
    <t>Subgrant No.</t>
  </si>
  <si>
    <t>SG-90001-ME</t>
  </si>
  <si>
    <t>SG-90002-RM</t>
  </si>
  <si>
    <t>SG-90003-CS</t>
  </si>
  <si>
    <t>Summary of Totals from 'Claim Entry Example' Sheet</t>
  </si>
  <si>
    <t>Total Claim Amount</t>
  </si>
  <si>
    <t>09/20.25</t>
  </si>
  <si>
    <t>CNP Use Only</t>
  </si>
  <si>
    <t xml:space="preserve">This sheet autopopulates from the Claim Entry Form.  The cells are locked and will provide information for each site's subgrant of the following: </t>
  </si>
  <si>
    <t xml:space="preserve">a. The eligible site and identifying EGMS subgrant number. </t>
  </si>
  <si>
    <t>b. The total of amount of the claim for all sites and date submitted for approval.</t>
  </si>
  <si>
    <t xml:space="preserve">b. Amount allocated for each site during performance period. </t>
  </si>
  <si>
    <t>Email the completed BAtB Equipment  Grant Claim form and invoice for each site to ode.schoolnutrition@ode.oregon.gov.  Include in the subject line of the email, "BAtB Equipment Grant Reimbursement - (Sponsor Name)</t>
  </si>
  <si>
    <t>After the first claim has been submitted and processed,  you may want to purchase additional equipment and submit another claim.   You can enter your information in the next row.  Again, please don’t forget to enter the same date for each claim submitted for approval</t>
  </si>
  <si>
    <t>c. Each claim by site.</t>
  </si>
  <si>
    <t>CLAIM ENTRY EXAMPLE AND CLAIM TOTALS EXAMPLE TABS</t>
  </si>
  <si>
    <t xml:space="preserve">Please review these tabs as a guide for entering information into the "claim entry" tab. Do not enter your invoice and claim information on these tabs. </t>
  </si>
  <si>
    <t>c. Totals by site and the remaining amound available to claim</t>
  </si>
  <si>
    <t xml:space="preserve">Column G - Claim Date: This is the date that you will be submitting this document for ODE CNP approval.  It may be possible that you will use the same date on multiple rows for the different equipment on the invoice(s).  The spreadsheet will group the equipment costs per site by the identifying claim date.  </t>
  </si>
  <si>
    <t xml:space="preserve">Columns H-K - Equipment/Invoice Information:  Using your invoice as a reference, enter the vendor, invoice number, invoice date, and each equipment item.  If you have multiple items, you can copy and paste the claim date, vendor, invoice number, and invoice date to several rows.  If you don’t have some of this information, you may leave some cells blank.  </t>
  </si>
  <si>
    <t>Column L - Reason:  Please use the drop down to indicate how this product will be used for Breakfast After the Bell.  If one of the reasons from the drop-down doesn’t apply, you can enter your own reason in the blank cell.</t>
  </si>
  <si>
    <t>Column M and after - Enter the equipment amount for each site.  If you purchased multiple pieces of the same equipment item, you can enter this on same row for the equipment and then the cost of each piece under each site.  If you purchased one piece of equipment that will be used for multiple sites, you can enter the amount you want applied to each site.  The total amount on the form cannot be more than the piece of equipment shown on the invoice.</t>
  </si>
  <si>
    <t>Grant No.</t>
  </si>
  <si>
    <t>SponsorNo.</t>
  </si>
  <si>
    <t>School District/Sponsor/Fiscal Agent</t>
  </si>
  <si>
    <t>School Site/Award Recipient</t>
  </si>
  <si>
    <t>SiteId</t>
  </si>
  <si>
    <t>87790</t>
  </si>
  <si>
    <t>87808</t>
  </si>
  <si>
    <t>87809</t>
  </si>
  <si>
    <t>87810</t>
  </si>
  <si>
    <t>87811</t>
  </si>
  <si>
    <t>87812</t>
  </si>
  <si>
    <t>87813</t>
  </si>
  <si>
    <t>87814</t>
  </si>
  <si>
    <t>87815</t>
  </si>
  <si>
    <t>87867</t>
  </si>
  <si>
    <t>87875</t>
  </si>
  <si>
    <t>87876</t>
  </si>
  <si>
    <t>87877</t>
  </si>
  <si>
    <t>87878</t>
  </si>
  <si>
    <t>87879</t>
  </si>
  <si>
    <t>87880</t>
  </si>
  <si>
    <t>87881</t>
  </si>
  <si>
    <t>87882</t>
  </si>
  <si>
    <t>87883</t>
  </si>
  <si>
    <t>87884</t>
  </si>
  <si>
    <t>87885</t>
  </si>
  <si>
    <t>87886</t>
  </si>
  <si>
    <t>87887</t>
  </si>
  <si>
    <t>87888</t>
  </si>
  <si>
    <t>87889</t>
  </si>
  <si>
    <t>87890</t>
  </si>
  <si>
    <t>87891</t>
  </si>
  <si>
    <t>87892</t>
  </si>
  <si>
    <t>87896</t>
  </si>
  <si>
    <t>87895</t>
  </si>
  <si>
    <t>87893</t>
  </si>
  <si>
    <t>87894</t>
  </si>
  <si>
    <t>87951</t>
  </si>
  <si>
    <t>87952</t>
  </si>
  <si>
    <t>87953</t>
  </si>
  <si>
    <t>87954</t>
  </si>
  <si>
    <t>87955</t>
  </si>
  <si>
    <t>87956</t>
  </si>
  <si>
    <t>87957</t>
  </si>
  <si>
    <t>87958</t>
  </si>
  <si>
    <t>87959</t>
  </si>
  <si>
    <t>87998</t>
  </si>
  <si>
    <t>87999</t>
  </si>
  <si>
    <t>88000</t>
  </si>
  <si>
    <t>88001</t>
  </si>
  <si>
    <t>88002</t>
  </si>
  <si>
    <t>88003</t>
  </si>
  <si>
    <t>88004</t>
  </si>
  <si>
    <t>88005</t>
  </si>
  <si>
    <t>88006</t>
  </si>
  <si>
    <t>88007</t>
  </si>
  <si>
    <t>88008</t>
  </si>
  <si>
    <t>88009</t>
  </si>
  <si>
    <t>88010</t>
  </si>
  <si>
    <t>88011</t>
  </si>
  <si>
    <t>88012</t>
  </si>
  <si>
    <t>88013</t>
  </si>
  <si>
    <t>88014</t>
  </si>
  <si>
    <t>88015</t>
  </si>
  <si>
    <t>88016</t>
  </si>
  <si>
    <t>88017</t>
  </si>
  <si>
    <t>88018</t>
  </si>
  <si>
    <t>88019</t>
  </si>
  <si>
    <t>88020</t>
  </si>
  <si>
    <t>88021</t>
  </si>
  <si>
    <t>88022</t>
  </si>
  <si>
    <t>88023</t>
  </si>
  <si>
    <t>88024</t>
  </si>
  <si>
    <t>88025</t>
  </si>
  <si>
    <t>88026</t>
  </si>
  <si>
    <t>88027</t>
  </si>
  <si>
    <t>88028</t>
  </si>
  <si>
    <t>88029</t>
  </si>
  <si>
    <t>88030</t>
  </si>
  <si>
    <t>88031</t>
  </si>
  <si>
    <t>88032</t>
  </si>
  <si>
    <t>88801</t>
  </si>
  <si>
    <t>88033</t>
  </si>
  <si>
    <t>88034</t>
  </si>
  <si>
    <t>88035</t>
  </si>
  <si>
    <t>88036</t>
  </si>
  <si>
    <t>88037</t>
  </si>
  <si>
    <t>88038</t>
  </si>
  <si>
    <t>88040</t>
  </si>
  <si>
    <t>88039</t>
  </si>
  <si>
    <t>88041</t>
  </si>
  <si>
    <t>88042</t>
  </si>
  <si>
    <t>88043</t>
  </si>
  <si>
    <t>88044</t>
  </si>
  <si>
    <t>88045</t>
  </si>
  <si>
    <t>88046</t>
  </si>
  <si>
    <t>88047</t>
  </si>
  <si>
    <t>88048</t>
  </si>
  <si>
    <t>88049</t>
  </si>
  <si>
    <t>88050</t>
  </si>
  <si>
    <t>88051</t>
  </si>
  <si>
    <t>88052</t>
  </si>
  <si>
    <t>88053</t>
  </si>
  <si>
    <t>88054</t>
  </si>
  <si>
    <t>88055</t>
  </si>
  <si>
    <t>88056</t>
  </si>
  <si>
    <t>88057</t>
  </si>
  <si>
    <t>88058</t>
  </si>
  <si>
    <t>88059</t>
  </si>
  <si>
    <t>88060</t>
  </si>
  <si>
    <t>88061</t>
  </si>
  <si>
    <t>88062</t>
  </si>
  <si>
    <t>88063</t>
  </si>
  <si>
    <t>88064</t>
  </si>
  <si>
    <t>88065</t>
  </si>
  <si>
    <t>88066</t>
  </si>
  <si>
    <t>88067</t>
  </si>
  <si>
    <t>88068</t>
  </si>
  <si>
    <t>88069</t>
  </si>
  <si>
    <t>88070</t>
  </si>
  <si>
    <t>88071</t>
  </si>
  <si>
    <t>88072</t>
  </si>
  <si>
    <t>88073</t>
  </si>
  <si>
    <t>88074</t>
  </si>
  <si>
    <t>88075</t>
  </si>
  <si>
    <t>88076</t>
  </si>
  <si>
    <t>88077</t>
  </si>
  <si>
    <t>88078</t>
  </si>
  <si>
    <t>88079</t>
  </si>
  <si>
    <t>88080</t>
  </si>
  <si>
    <t>88081</t>
  </si>
  <si>
    <t>88082</t>
  </si>
  <si>
    <t>88083</t>
  </si>
  <si>
    <t>88084</t>
  </si>
  <si>
    <t>88085</t>
  </si>
  <si>
    <t>88086</t>
  </si>
  <si>
    <t>88087</t>
  </si>
  <si>
    <t>88088</t>
  </si>
  <si>
    <t>88089</t>
  </si>
  <si>
    <t>88090</t>
  </si>
  <si>
    <t>88091</t>
  </si>
  <si>
    <t>88092</t>
  </si>
  <si>
    <t>88093</t>
  </si>
  <si>
    <t>88094</t>
  </si>
  <si>
    <t>88095</t>
  </si>
  <si>
    <t>88096</t>
  </si>
  <si>
    <t>88097</t>
  </si>
  <si>
    <t>88098</t>
  </si>
  <si>
    <t>88099</t>
  </si>
  <si>
    <t>88100</t>
  </si>
  <si>
    <t>88101</t>
  </si>
  <si>
    <t>88102</t>
  </si>
  <si>
    <t>88103</t>
  </si>
  <si>
    <t>88104</t>
  </si>
  <si>
    <t>88105</t>
  </si>
  <si>
    <t>88106</t>
  </si>
  <si>
    <t>88107</t>
  </si>
  <si>
    <t>88108</t>
  </si>
  <si>
    <t>88109</t>
  </si>
  <si>
    <t>88110</t>
  </si>
  <si>
    <t>88111</t>
  </si>
  <si>
    <t>88112</t>
  </si>
  <si>
    <t>88113</t>
  </si>
  <si>
    <t>88114</t>
  </si>
  <si>
    <t>88115</t>
  </si>
  <si>
    <t>88116</t>
  </si>
  <si>
    <t>88117</t>
  </si>
  <si>
    <t>88118</t>
  </si>
  <si>
    <t>88119</t>
  </si>
  <si>
    <t>88120</t>
  </si>
  <si>
    <t>88121</t>
  </si>
  <si>
    <t>88122</t>
  </si>
  <si>
    <t>88123</t>
  </si>
  <si>
    <t>88124</t>
  </si>
  <si>
    <t>88125</t>
  </si>
  <si>
    <t>88126</t>
  </si>
  <si>
    <t>88127</t>
  </si>
  <si>
    <t>88128</t>
  </si>
  <si>
    <t>88129</t>
  </si>
  <si>
    <t>88130</t>
  </si>
  <si>
    <t>88131</t>
  </si>
  <si>
    <t>88132</t>
  </si>
  <si>
    <t>88133</t>
  </si>
  <si>
    <t>88134</t>
  </si>
  <si>
    <t>88135</t>
  </si>
  <si>
    <t>88136</t>
  </si>
  <si>
    <t>88137</t>
  </si>
  <si>
    <t>88138</t>
  </si>
  <si>
    <t>88139</t>
  </si>
  <si>
    <t>88140</t>
  </si>
  <si>
    <t>88141</t>
  </si>
  <si>
    <t>88142</t>
  </si>
  <si>
    <t>88143</t>
  </si>
  <si>
    <t>88144</t>
  </si>
  <si>
    <t>88145</t>
  </si>
  <si>
    <t>88146</t>
  </si>
  <si>
    <t>88147</t>
  </si>
  <si>
    <t>88148</t>
  </si>
  <si>
    <t>88149</t>
  </si>
  <si>
    <t>88150</t>
  </si>
  <si>
    <t>88151</t>
  </si>
  <si>
    <t>88152</t>
  </si>
  <si>
    <t>88153</t>
  </si>
  <si>
    <t>88154</t>
  </si>
  <si>
    <t>88155</t>
  </si>
  <si>
    <t>88156</t>
  </si>
  <si>
    <t>88157</t>
  </si>
  <si>
    <t>88158</t>
  </si>
  <si>
    <t>88159</t>
  </si>
  <si>
    <t>88160</t>
  </si>
  <si>
    <t>88161</t>
  </si>
  <si>
    <t>88162</t>
  </si>
  <si>
    <t>88163</t>
  </si>
  <si>
    <t>88164</t>
  </si>
  <si>
    <t>88165</t>
  </si>
  <si>
    <t>88166</t>
  </si>
  <si>
    <t>88167</t>
  </si>
  <si>
    <t>88169</t>
  </si>
  <si>
    <t>88168</t>
  </si>
  <si>
    <t>88170</t>
  </si>
  <si>
    <t>88172</t>
  </si>
  <si>
    <t>88171</t>
  </si>
  <si>
    <t>88173</t>
  </si>
  <si>
    <t>88174</t>
  </si>
  <si>
    <t>88175</t>
  </si>
  <si>
    <t>88176</t>
  </si>
  <si>
    <t>88177</t>
  </si>
  <si>
    <t>88178</t>
  </si>
  <si>
    <t>88179</t>
  </si>
  <si>
    <t>88180</t>
  </si>
  <si>
    <t>88181</t>
  </si>
  <si>
    <t>88182</t>
  </si>
  <si>
    <t>88183</t>
  </si>
  <si>
    <t>88184</t>
  </si>
  <si>
    <t>88185</t>
  </si>
  <si>
    <t>88186</t>
  </si>
  <si>
    <t>88187</t>
  </si>
  <si>
    <t>88188</t>
  </si>
  <si>
    <t>88189</t>
  </si>
  <si>
    <t>88190</t>
  </si>
  <si>
    <t>88192</t>
  </si>
  <si>
    <t>88191</t>
  </si>
  <si>
    <t>88193</t>
  </si>
  <si>
    <t>88194</t>
  </si>
  <si>
    <t>88195</t>
  </si>
  <si>
    <t>88196</t>
  </si>
  <si>
    <t>88197</t>
  </si>
  <si>
    <t>88198</t>
  </si>
  <si>
    <t>88199</t>
  </si>
  <si>
    <t>88200</t>
  </si>
  <si>
    <t>88201</t>
  </si>
  <si>
    <t>88202</t>
  </si>
  <si>
    <t>88203</t>
  </si>
  <si>
    <t>88204</t>
  </si>
  <si>
    <t>88205</t>
  </si>
  <si>
    <t>88206</t>
  </si>
  <si>
    <t>88207</t>
  </si>
  <si>
    <t>88208</t>
  </si>
  <si>
    <t>88209</t>
  </si>
  <si>
    <t>88210</t>
  </si>
  <si>
    <t>88211</t>
  </si>
  <si>
    <t>88212</t>
  </si>
  <si>
    <t>88213</t>
  </si>
  <si>
    <t>88214</t>
  </si>
  <si>
    <t>88215</t>
  </si>
  <si>
    <t>88216</t>
  </si>
  <si>
    <t>88217</t>
  </si>
  <si>
    <t>88218</t>
  </si>
  <si>
    <t>88219</t>
  </si>
  <si>
    <t>88220</t>
  </si>
  <si>
    <t>88221</t>
  </si>
  <si>
    <t>88222</t>
  </si>
  <si>
    <t>88223</t>
  </si>
  <si>
    <t>88226</t>
  </si>
  <si>
    <t>88224</t>
  </si>
  <si>
    <t>88225</t>
  </si>
  <si>
    <t>88227</t>
  </si>
  <si>
    <t>88228</t>
  </si>
  <si>
    <t>88229</t>
  </si>
  <si>
    <t>88230</t>
  </si>
  <si>
    <t>88231</t>
  </si>
  <si>
    <t>88232</t>
  </si>
  <si>
    <t>88233</t>
  </si>
  <si>
    <t>88234</t>
  </si>
  <si>
    <t>88235</t>
  </si>
  <si>
    <t>88237</t>
  </si>
  <si>
    <t>88236</t>
  </si>
  <si>
    <t>88238</t>
  </si>
  <si>
    <t>88239</t>
  </si>
  <si>
    <t>88240</t>
  </si>
  <si>
    <t>88241</t>
  </si>
  <si>
    <t>88242</t>
  </si>
  <si>
    <t>88243</t>
  </si>
  <si>
    <t>88244</t>
  </si>
  <si>
    <t>88245</t>
  </si>
  <si>
    <t>88246</t>
  </si>
  <si>
    <t>88247</t>
  </si>
  <si>
    <t>88248</t>
  </si>
  <si>
    <t>88249</t>
  </si>
  <si>
    <t>88250</t>
  </si>
  <si>
    <t>88251</t>
  </si>
  <si>
    <t>88252</t>
  </si>
  <si>
    <t>88253</t>
  </si>
  <si>
    <t>88254</t>
  </si>
  <si>
    <t>88255</t>
  </si>
  <si>
    <t>88256</t>
  </si>
  <si>
    <t>88257</t>
  </si>
  <si>
    <t>88258</t>
  </si>
  <si>
    <t>88259</t>
  </si>
  <si>
    <t>88260</t>
  </si>
  <si>
    <t>88261</t>
  </si>
  <si>
    <t>88266</t>
  </si>
  <si>
    <t>88267</t>
  </si>
  <si>
    <t>88262</t>
  </si>
  <si>
    <t>88263</t>
  </si>
  <si>
    <t>88264</t>
  </si>
  <si>
    <t>88265</t>
  </si>
  <si>
    <t>88268</t>
  </si>
  <si>
    <t>88270</t>
  </si>
  <si>
    <t>88271</t>
  </si>
  <si>
    <t>88272</t>
  </si>
  <si>
    <t>88273</t>
  </si>
  <si>
    <t>88274</t>
  </si>
  <si>
    <t>88275</t>
  </si>
  <si>
    <t>88276</t>
  </si>
  <si>
    <t>88277</t>
  </si>
  <si>
    <t>88278</t>
  </si>
  <si>
    <t>88279</t>
  </si>
  <si>
    <t>88280</t>
  </si>
  <si>
    <t>88281</t>
  </si>
  <si>
    <t>88282</t>
  </si>
  <si>
    <t>88283</t>
  </si>
  <si>
    <t>88284</t>
  </si>
  <si>
    <t>88285</t>
  </si>
  <si>
    <t>88286</t>
  </si>
  <si>
    <t>88287</t>
  </si>
  <si>
    <t>88288</t>
  </si>
  <si>
    <t>88289</t>
  </si>
  <si>
    <t>88290</t>
  </si>
  <si>
    <t>88291</t>
  </si>
  <si>
    <t>88292</t>
  </si>
  <si>
    <t>88293</t>
  </si>
  <si>
    <t>88294</t>
  </si>
  <si>
    <t>88295</t>
  </si>
  <si>
    <t>88296</t>
  </si>
  <si>
    <t>88298</t>
  </si>
  <si>
    <t>88297</t>
  </si>
  <si>
    <t>88299</t>
  </si>
  <si>
    <t>88300</t>
  </si>
  <si>
    <t>88301</t>
  </si>
  <si>
    <t>88302</t>
  </si>
  <si>
    <t>88303</t>
  </si>
  <si>
    <t>88304</t>
  </si>
  <si>
    <t>88305</t>
  </si>
  <si>
    <t>88306</t>
  </si>
  <si>
    <t>88307</t>
  </si>
  <si>
    <t>88308</t>
  </si>
  <si>
    <t>88309</t>
  </si>
  <si>
    <t>88310</t>
  </si>
  <si>
    <t>88311</t>
  </si>
  <si>
    <t>88312</t>
  </si>
  <si>
    <t>88313</t>
  </si>
  <si>
    <t>88314</t>
  </si>
  <si>
    <t>88315</t>
  </si>
  <si>
    <t>88316</t>
  </si>
  <si>
    <t>88317</t>
  </si>
  <si>
    <t>88318</t>
  </si>
  <si>
    <t>88319</t>
  </si>
  <si>
    <t>88320</t>
  </si>
  <si>
    <t>88321</t>
  </si>
  <si>
    <t>88322</t>
  </si>
  <si>
    <t>88325</t>
  </si>
  <si>
    <t>88326</t>
  </si>
  <si>
    <t>88327</t>
  </si>
  <si>
    <t>88328</t>
  </si>
  <si>
    <t>88330</t>
  </si>
  <si>
    <t>88329</t>
  </si>
  <si>
    <t>88331</t>
  </si>
  <si>
    <t>88332</t>
  </si>
  <si>
    <t>88333</t>
  </si>
  <si>
    <t>88334</t>
  </si>
  <si>
    <t>88335</t>
  </si>
  <si>
    <t>88336</t>
  </si>
  <si>
    <t>88337</t>
  </si>
  <si>
    <t>88338</t>
  </si>
  <si>
    <t>88339</t>
  </si>
  <si>
    <t>88340</t>
  </si>
  <si>
    <t>88341</t>
  </si>
  <si>
    <t>88342</t>
  </si>
  <si>
    <t>88343</t>
  </si>
  <si>
    <t>88344</t>
  </si>
  <si>
    <t>88345</t>
  </si>
  <si>
    <t>88346</t>
  </si>
  <si>
    <t>88347</t>
  </si>
  <si>
    <t>88348</t>
  </si>
  <si>
    <t>88349</t>
  </si>
  <si>
    <t>88350</t>
  </si>
  <si>
    <t>88351</t>
  </si>
  <si>
    <t>88352</t>
  </si>
  <si>
    <t>88353</t>
  </si>
  <si>
    <t>88354</t>
  </si>
  <si>
    <t>88355</t>
  </si>
  <si>
    <t>88356</t>
  </si>
  <si>
    <t>88357</t>
  </si>
  <si>
    <t>88358</t>
  </si>
  <si>
    <t>88359</t>
  </si>
  <si>
    <t>88360</t>
  </si>
  <si>
    <t>88361</t>
  </si>
  <si>
    <t>88362</t>
  </si>
  <si>
    <t>88363</t>
  </si>
  <si>
    <t>89443</t>
  </si>
  <si>
    <t>88364</t>
  </si>
  <si>
    <t>88365</t>
  </si>
  <si>
    <t>88366</t>
  </si>
  <si>
    <t>88369</t>
  </si>
  <si>
    <t>88367</t>
  </si>
  <si>
    <t>88368</t>
  </si>
  <si>
    <t>88370</t>
  </si>
  <si>
    <t>88371</t>
  </si>
  <si>
    <t>88372</t>
  </si>
  <si>
    <t>88373</t>
  </si>
  <si>
    <t>88374</t>
  </si>
  <si>
    <t>88375</t>
  </si>
  <si>
    <t>88381</t>
  </si>
  <si>
    <t>88377</t>
  </si>
  <si>
    <t>88376</t>
  </si>
  <si>
    <t>88378</t>
  </si>
  <si>
    <t>88379</t>
  </si>
  <si>
    <t>88380</t>
  </si>
  <si>
    <t>88382</t>
  </si>
  <si>
    <t>88383</t>
  </si>
  <si>
    <t>88384</t>
  </si>
  <si>
    <t>88385</t>
  </si>
  <si>
    <t>88386</t>
  </si>
  <si>
    <t>88387</t>
  </si>
  <si>
    <t>88388</t>
  </si>
  <si>
    <t>88389</t>
  </si>
  <si>
    <t>88390</t>
  </si>
  <si>
    <t>88391</t>
  </si>
  <si>
    <t>88392</t>
  </si>
  <si>
    <t>88393</t>
  </si>
  <si>
    <t>88394</t>
  </si>
  <si>
    <t>88396</t>
  </si>
  <si>
    <t>88395</t>
  </si>
  <si>
    <t>88397</t>
  </si>
  <si>
    <t>88398</t>
  </si>
  <si>
    <t>88400</t>
  </si>
  <si>
    <t>88399</t>
  </si>
  <si>
    <t>88401</t>
  </si>
  <si>
    <t>88402</t>
  </si>
  <si>
    <t>88403</t>
  </si>
  <si>
    <t>88406</t>
  </si>
  <si>
    <t>88404</t>
  </si>
  <si>
    <t>88407</t>
  </si>
  <si>
    <t>88405</t>
  </si>
  <si>
    <t>88408</t>
  </si>
  <si>
    <t>88409</t>
  </si>
  <si>
    <t>88410</t>
  </si>
  <si>
    <t>88411</t>
  </si>
  <si>
    <t>88412</t>
  </si>
  <si>
    <t>88413</t>
  </si>
  <si>
    <t>88414</t>
  </si>
  <si>
    <t>88415</t>
  </si>
  <si>
    <t>88416</t>
  </si>
  <si>
    <t>88418</t>
  </si>
  <si>
    <t>88420</t>
  </si>
  <si>
    <t>88417</t>
  </si>
  <si>
    <t>88419</t>
  </si>
  <si>
    <t>88428</t>
  </si>
  <si>
    <t>88421</t>
  </si>
  <si>
    <t>88423</t>
  </si>
  <si>
    <t>88424</t>
  </si>
  <si>
    <t>88425</t>
  </si>
  <si>
    <t>88427</t>
  </si>
  <si>
    <t>88422</t>
  </si>
  <si>
    <t>88426</t>
  </si>
  <si>
    <t>88429</t>
  </si>
  <si>
    <t>88430</t>
  </si>
  <si>
    <t>Round</t>
  </si>
  <si>
    <t>88269</t>
  </si>
  <si>
    <t xml:space="preserve">The “CNP Use Only” is a hidden section, You can view this by clicking on the plus (+)  button from the left top bar.  Please do not make any edits to this section.  This is for viewing only to check the claims that have been approved, processed through EGMS and to check if any corrections are needed. </t>
  </si>
  <si>
    <r>
      <t xml:space="preserve">Columns I-K, Row 2 - Sponsor Name: Click on the “drop down” button to select your sponsor’s name.  Once this is selected, a list of your BAtB sites will be displayed in green.  If you see an additional site or a site that is missing, please contact </t>
    </r>
    <r>
      <rPr>
        <u/>
        <sz val="12"/>
        <color theme="4"/>
        <rFont val="Aptos Narrow"/>
        <family val="2"/>
        <scheme val="minor"/>
      </rPr>
      <t>ode.schoolnutrition@ode.oregon.gov</t>
    </r>
    <r>
      <rPr>
        <sz val="12"/>
        <color theme="1"/>
        <rFont val="Aptos Narrow"/>
        <family val="2"/>
        <scheme val="minor"/>
      </rPr>
      <t xml:space="preserve"> indicating the correction needed.   </t>
    </r>
  </si>
  <si>
    <t>5.</t>
  </si>
  <si>
    <t>6.</t>
  </si>
  <si>
    <t>Adrian SD 61</t>
  </si>
  <si>
    <t>Amity SD 4J</t>
  </si>
  <si>
    <t>Ashland SD 5</t>
  </si>
  <si>
    <t>Bandon SD 54</t>
  </si>
  <si>
    <t>Camas Valley SD 21J</t>
  </si>
  <si>
    <t>Canby SD 86</t>
  </si>
  <si>
    <t>Central Linn SD 552</t>
  </si>
  <si>
    <t>Condon SD 25J</t>
  </si>
  <si>
    <t>Creswell SD 40</t>
  </si>
  <si>
    <t>Douglas County SD 4</t>
  </si>
  <si>
    <t>Fern Ridge SD 28J</t>
  </si>
  <si>
    <t>Glide SD 12</t>
  </si>
  <si>
    <t>Harney Co SD 3</t>
  </si>
  <si>
    <t>Jewell SD 8</t>
  </si>
  <si>
    <t>John Day SD 3</t>
  </si>
  <si>
    <t>Junction City SD 69</t>
  </si>
  <si>
    <t>Kings Valley Charter School</t>
  </si>
  <si>
    <t>Molalla River SD 35</t>
  </si>
  <si>
    <t>Monroe SD 1J</t>
  </si>
  <si>
    <t>North Marion SD 15</t>
  </si>
  <si>
    <t>North Powder SD 8J</t>
  </si>
  <si>
    <t>Oregon Trail SD 46</t>
  </si>
  <si>
    <t>Prairie City SD 4</t>
  </si>
  <si>
    <t>Santiam Canyon SD 129J</t>
  </si>
  <si>
    <t>Seaside SD 10</t>
  </si>
  <si>
    <t>Spray SD 1</t>
  </si>
  <si>
    <t>Union SD 5</t>
  </si>
  <si>
    <t>Wallowa SD 12</t>
  </si>
  <si>
    <t>West Linn - Wilsonville SD 3J</t>
  </si>
  <si>
    <t>Adrian Elem</t>
  </si>
  <si>
    <t>Amity Elementary</t>
  </si>
  <si>
    <t>Bellview Elem</t>
  </si>
  <si>
    <t>Walker Elem</t>
  </si>
  <si>
    <t>Harbor Lights Middle</t>
  </si>
  <si>
    <t>Ocean Crest Elem</t>
  </si>
  <si>
    <t>Bandon Sr High</t>
  </si>
  <si>
    <t>Education Center</t>
  </si>
  <si>
    <t>Irving Elem</t>
  </si>
  <si>
    <t>Willamette High</t>
  </si>
  <si>
    <t>Prairie Mountain School</t>
  </si>
  <si>
    <t>Camas Valley School</t>
  </si>
  <si>
    <t>Carus School</t>
  </si>
  <si>
    <t>Trost Elem</t>
  </si>
  <si>
    <t>Centennial Middle</t>
  </si>
  <si>
    <t>Pleasant Valley Elem</t>
  </si>
  <si>
    <t>Centennial High</t>
  </si>
  <si>
    <t>Butler Creek Elem</t>
  </si>
  <si>
    <t>Centennial Transition Center - CTC</t>
  </si>
  <si>
    <t>Gold Beach High School</t>
  </si>
  <si>
    <t>Central Linn Elementary</t>
  </si>
  <si>
    <t>Hanby Middle School</t>
  </si>
  <si>
    <t xml:space="preserve">Crater High School </t>
  </si>
  <si>
    <t>Condon Elementary School</t>
  </si>
  <si>
    <t>Coquille Jr./Sr. High</t>
  </si>
  <si>
    <t>Coquille Valley Elementary</t>
  </si>
  <si>
    <t>Creslane Elem</t>
  </si>
  <si>
    <t>Crooked River Elementary</t>
  </si>
  <si>
    <t>Crook Co Middle School</t>
  </si>
  <si>
    <t>Barnes Butte Elementary</t>
  </si>
  <si>
    <t>David Douglas High</t>
  </si>
  <si>
    <t>Hucrest Elem</t>
  </si>
  <si>
    <t>John Fremont Jr High</t>
  </si>
  <si>
    <t>Joseph Lane Middle School</t>
  </si>
  <si>
    <t>Roseburg Sr High</t>
  </si>
  <si>
    <t>Hillside Elementary</t>
  </si>
  <si>
    <t>Eagle Point Middle School</t>
  </si>
  <si>
    <t>Eagle Point High School</t>
  </si>
  <si>
    <t>Lake Creek Learning Center</t>
  </si>
  <si>
    <t>Eagle Rock Elem</t>
  </si>
  <si>
    <t>Crater Lake Charter Academy K-12</t>
  </si>
  <si>
    <t>Arts and Technology Academy</t>
  </si>
  <si>
    <t>Fern Ridge Middle</t>
  </si>
  <si>
    <t>Veneta Elem</t>
  </si>
  <si>
    <t>West Lane Charter School</t>
  </si>
  <si>
    <t>Glide Elem</t>
  </si>
  <si>
    <t>Glide High</t>
  </si>
  <si>
    <t>Meadow Ridge Elementary</t>
  </si>
  <si>
    <t>Dexter McCarty Middle</t>
  </si>
  <si>
    <t>Gordon Russell Middle</t>
  </si>
  <si>
    <t>Hollydale Elem</t>
  </si>
  <si>
    <t>Powell Valley Elem</t>
  </si>
  <si>
    <t>Gresham High</t>
  </si>
  <si>
    <t>Kelly Creek Elem</t>
  </si>
  <si>
    <t>Hogan Cedars Elem</t>
  </si>
  <si>
    <t>Springwater Trail High</t>
  </si>
  <si>
    <t>Henry L Slater Elementary</t>
  </si>
  <si>
    <t>Harrisburg Middle School</t>
  </si>
  <si>
    <t>Brookwood Elem</t>
  </si>
  <si>
    <t>Jewell School</t>
  </si>
  <si>
    <t>Humbolt Elementary</t>
  </si>
  <si>
    <t>Seneca Elementary</t>
  </si>
  <si>
    <t>Joseph K-12</t>
  </si>
  <si>
    <t>Laurel Elem</t>
  </si>
  <si>
    <t>Oaklea Middle</t>
  </si>
  <si>
    <t>Junction City High</t>
  </si>
  <si>
    <t>Keno Elem</t>
  </si>
  <si>
    <t>Mazama High School</t>
  </si>
  <si>
    <t>Eagle Ridge High School</t>
  </si>
  <si>
    <t>Roosevelt Elementary</t>
  </si>
  <si>
    <t>Klamath Early Childhood Development Center (KECDC)</t>
  </si>
  <si>
    <t>A Duniway Middle</t>
  </si>
  <si>
    <t>Molalla Elem</t>
  </si>
  <si>
    <t>Monroe Grade School</t>
  </si>
  <si>
    <t>Myrtle Point High</t>
  </si>
  <si>
    <t>Bilquist Elem</t>
  </si>
  <si>
    <t>Riverside Elem</t>
  </si>
  <si>
    <t>Rowe Middle</t>
  </si>
  <si>
    <t>Milwaukie High</t>
  </si>
  <si>
    <t>Alder Creek Middle School</t>
  </si>
  <si>
    <t>Ardenwald Elem</t>
  </si>
  <si>
    <t>Lewelling Elem</t>
  </si>
  <si>
    <t>Pace- High School</t>
  </si>
  <si>
    <t>North Marion Intermediate</t>
  </si>
  <si>
    <t>North Marion Middle</t>
  </si>
  <si>
    <t>North Marion High</t>
  </si>
  <si>
    <t>North Marion Primary</t>
  </si>
  <si>
    <t>Powder Valley School</t>
  </si>
  <si>
    <t>The Dalles High</t>
  </si>
  <si>
    <t>Naas Elem</t>
  </si>
  <si>
    <t>Sandy Grade</t>
  </si>
  <si>
    <t>Russell Elem</t>
  </si>
  <si>
    <t>Sacramento Elem</t>
  </si>
  <si>
    <t>Parkrose Middle</t>
  </si>
  <si>
    <t>Parkrose High</t>
  </si>
  <si>
    <t>Talent Elem</t>
  </si>
  <si>
    <t>Phoenix High</t>
  </si>
  <si>
    <t>Pacific High</t>
  </si>
  <si>
    <t>Creston Elem</t>
  </si>
  <si>
    <t>Harriet Tubman MS</t>
  </si>
  <si>
    <t>Leodis V. McDaniel High</t>
  </si>
  <si>
    <t>Hayu Aliqi Uyxat</t>
  </si>
  <si>
    <t>Prairie City School</t>
  </si>
  <si>
    <t>Sweetbriar Elem</t>
  </si>
  <si>
    <t>Troutdale Elem</t>
  </si>
  <si>
    <t>Walt Morey Middle</t>
  </si>
  <si>
    <t>Multnomah Learning Academy - Elementary</t>
  </si>
  <si>
    <t>Arthur Academy</t>
  </si>
  <si>
    <t>Community Transitions Program (CTP)</t>
  </si>
  <si>
    <t>Cummings Elem</t>
  </si>
  <si>
    <t>Grant Community School</t>
  </si>
  <si>
    <t>Liberty Elem</t>
  </si>
  <si>
    <t>McKinley Elem</t>
  </si>
  <si>
    <t>Morningside Elem</t>
  </si>
  <si>
    <t>Pringle Elem</t>
  </si>
  <si>
    <t>Salem Heights Elem</t>
  </si>
  <si>
    <t>Leslie Middle</t>
  </si>
  <si>
    <t>Walker Middle</t>
  </si>
  <si>
    <t>McNary High</t>
  </si>
  <si>
    <t>Hammond Elementary</t>
  </si>
  <si>
    <t>Battle Creek Elementary School</t>
  </si>
  <si>
    <t>Santiam Junior/Senior High School</t>
  </si>
  <si>
    <t>Seaside Middle/High School</t>
  </si>
  <si>
    <t>Sheridan High</t>
  </si>
  <si>
    <t>Siuslaw Middle</t>
  </si>
  <si>
    <t>Spray School</t>
  </si>
  <si>
    <t>Ridgeview Elem</t>
  </si>
  <si>
    <t>Springfield High</t>
  </si>
  <si>
    <t>Agnes Stewart Middle</t>
  </si>
  <si>
    <t>Hidden Valley High</t>
  </si>
  <si>
    <t>North Valley High School</t>
  </si>
  <si>
    <t>Woodland Charter</t>
  </si>
  <si>
    <t>Fleming Middle</t>
  </si>
  <si>
    <t>Bridgeport Elem</t>
  </si>
  <si>
    <t>Charles Tigard Elem</t>
  </si>
  <si>
    <t>Metzger Elem</t>
  </si>
  <si>
    <t>WISE Rise Church</t>
  </si>
  <si>
    <t>Umatilla High</t>
  </si>
  <si>
    <t>Union Elementary</t>
  </si>
  <si>
    <t>Willowcreek Elem</t>
  </si>
  <si>
    <t>Vale High</t>
  </si>
  <si>
    <t>Vale Middle</t>
  </si>
  <si>
    <t>Wallowa Elementary</t>
  </si>
  <si>
    <t>Wallowa High</t>
  </si>
  <si>
    <t>The Heuman Center (Adult Transition)</t>
  </si>
  <si>
    <t>Willamina Middle-High</t>
  </si>
  <si>
    <t>Bend-LaPine SD</t>
  </si>
  <si>
    <t>Bend-Lapine SD</t>
  </si>
  <si>
    <t>This claim form has replaced the previous Word document claim form.  The purpose of the form is to provided for a more efficient and accurate claim reporting, better tracking tool, and less cumbersome submissions.  Please download this form directly to your desktop.  This form is not compatiable with different applications such as google 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</si>
</sst>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quot;$&quot;#,##0.00"/>
    <numFmt numFmtId="165" formatCode="mm/dd/yy;@"/>
    <numFmt numFmtId="166" formatCode="&quot;$&quot;#,##0.00_);[Red]\(&quot;$&quot;#,##0.00\)\ "/>
  </numFmts>
  <fonts count="23" x14ac:knownFonts="1">
    <font>
      <sz val="11"/>
      <color theme="1"/>
      <name val="Aptos Narrow"/>
      <family val="2"/>
      <scheme val="minor"/>
    </font>
    <font>
      <b/>
      <sz val="11"/>
      <color theme="1"/>
      <name val="Aptos Narrow"/>
      <family val="2"/>
      <scheme val="minor"/>
    </font>
    <font>
      <b/>
      <sz val="14"/>
      <color theme="1"/>
      <name val="Aptos Narrow"/>
      <family val="2"/>
      <scheme val="minor"/>
    </font>
    <font>
      <sz val="8"/>
      <name val="Aptos Narrow"/>
      <family val="2"/>
      <scheme val="minor"/>
    </font>
    <font>
      <sz val="9"/>
      <color indexed="81"/>
      <name val="Tahoma"/>
      <family val="2"/>
    </font>
    <font>
      <b/>
      <sz val="9"/>
      <color indexed="81"/>
      <name val="Tahoma"/>
      <family val="2"/>
    </font>
    <font>
      <sz val="11"/>
      <color rgb="FF3F3F76"/>
      <name val="Aptos Narrow"/>
      <family val="2"/>
      <scheme val="minor"/>
    </font>
    <font>
      <b/>
      <sz val="11"/>
      <color rgb="FF3F3F76"/>
      <name val="Aptos Narrow"/>
      <family val="2"/>
      <scheme val="minor"/>
    </font>
    <font>
      <sz val="11"/>
      <color theme="1"/>
      <name val="Aptos Narrow"/>
      <family val="2"/>
      <scheme val="minor"/>
    </font>
    <font>
      <b/>
      <sz val="18"/>
      <color theme="1"/>
      <name val="Aptos Narrow"/>
      <family val="2"/>
      <scheme val="minor"/>
    </font>
    <font>
      <b/>
      <sz val="11"/>
      <color theme="0"/>
      <name val="Aptos Narrow"/>
      <family val="2"/>
      <scheme val="minor"/>
    </font>
    <font>
      <b/>
      <sz val="10"/>
      <color theme="1"/>
      <name val="Aptos Narrow"/>
      <family val="2"/>
      <scheme val="minor"/>
    </font>
    <font>
      <sz val="11"/>
      <color theme="0"/>
      <name val="Aptos Narrow"/>
      <family val="2"/>
      <scheme val="minor"/>
    </font>
    <font>
      <b/>
      <sz val="12"/>
      <color theme="1"/>
      <name val="Aptos Narrow"/>
      <family val="2"/>
      <scheme val="minor"/>
    </font>
    <font>
      <sz val="12"/>
      <color theme="1"/>
      <name val="Aptos Narrow"/>
      <family val="2"/>
      <scheme val="minor"/>
    </font>
    <font>
      <sz val="12"/>
      <color rgb="FF000000"/>
      <name val="Aptos Narrow"/>
      <family val="2"/>
    </font>
    <font>
      <b/>
      <i/>
      <sz val="12"/>
      <color theme="1"/>
      <name val="Aptos Narrow"/>
      <family val="2"/>
      <scheme val="minor"/>
    </font>
    <font>
      <i/>
      <sz val="12"/>
      <color rgb="FF000000"/>
      <name val="Aptos Narrow"/>
      <family val="2"/>
    </font>
    <font>
      <sz val="14"/>
      <color theme="1"/>
      <name val="Aptos Narrow"/>
      <family val="2"/>
      <scheme val="minor"/>
    </font>
    <font>
      <i/>
      <sz val="12"/>
      <color theme="1"/>
      <name val="Aptos Narrow"/>
      <family val="2"/>
      <scheme val="minor"/>
    </font>
    <font>
      <b/>
      <sz val="11"/>
      <name val="Aptos Narrow"/>
      <family val="2"/>
      <scheme val="minor"/>
    </font>
    <font>
      <u/>
      <sz val="12"/>
      <color theme="4"/>
      <name val="Aptos Narrow"/>
      <family val="2"/>
      <scheme val="minor"/>
    </font>
    <font>
      <sz val="11"/>
      <name val="Aptos Narrow"/>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rgb="FFFFCC99"/>
      </patternFill>
    </fill>
    <fill>
      <patternFill patternType="solid">
        <fgColor theme="3" tint="0.89999084444715716"/>
        <bgColor indexed="64"/>
      </patternFill>
    </fill>
    <fill>
      <patternFill patternType="solid">
        <fgColor theme="5"/>
        <bgColor theme="5"/>
      </patternFill>
    </fill>
    <fill>
      <patternFill patternType="solid">
        <fgColor theme="1" tint="0.499984740745262"/>
        <bgColor theme="5"/>
      </patternFill>
    </fill>
    <fill>
      <patternFill patternType="solid">
        <fgColor rgb="FFB0C4B1"/>
        <bgColor indexed="64"/>
      </patternFill>
    </fill>
    <fill>
      <patternFill patternType="solid">
        <fgColor theme="9"/>
        <bgColor theme="9"/>
      </patternFill>
    </fill>
    <fill>
      <patternFill patternType="solid">
        <fgColor theme="9" tint="0.79998168889431442"/>
        <bgColor theme="9" tint="0.79998168889431442"/>
      </patternFill>
    </fill>
    <fill>
      <patternFill patternType="solid">
        <fgColor rgb="FFFFFF00"/>
        <bgColor indexed="64"/>
      </patternFill>
    </fill>
    <fill>
      <patternFill patternType="solid">
        <fgColor rgb="FFFFFF00"/>
        <bgColor theme="9" tint="0.79998168889431442"/>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5"/>
      </left>
      <right style="thin">
        <color theme="5"/>
      </right>
      <top style="thin">
        <color theme="5"/>
      </top>
      <bottom/>
      <diagonal/>
    </border>
    <border>
      <left style="thin">
        <color theme="5"/>
      </left>
      <right style="thin">
        <color theme="5"/>
      </right>
      <top style="thin">
        <color theme="5"/>
      </top>
      <bottom style="thin">
        <color theme="5"/>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left>
      <right style="thin">
        <color theme="0"/>
      </right>
      <top style="thin">
        <color theme="0"/>
      </top>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style="thin">
        <color theme="9" tint="0.39997558519241921"/>
      </left>
      <right style="thin">
        <color theme="9" tint="0.39997558519241921"/>
      </right>
      <top style="thin">
        <color theme="9" tint="0.39997558519241921"/>
      </top>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s>
  <cellStyleXfs count="4">
    <xf numFmtId="0" fontId="0" fillId="0" borderId="0"/>
    <xf numFmtId="0" fontId="6" fillId="3" borderId="1" applyNumberFormat="0" applyAlignment="0" applyProtection="0"/>
    <xf numFmtId="44" fontId="8" fillId="0" borderId="0" applyFont="0" applyFill="0" applyBorder="0" applyAlignment="0" applyProtection="0"/>
    <xf numFmtId="43" fontId="8" fillId="0" borderId="0" applyFont="0" applyFill="0" applyBorder="0" applyAlignment="0" applyProtection="0"/>
  </cellStyleXfs>
  <cellXfs count="120">
    <xf numFmtId="0" fontId="0" fillId="0" borderId="0" xfId="0"/>
    <xf numFmtId="0" fontId="1" fillId="0" borderId="0" xfId="0" applyFont="1" applyAlignment="1">
      <alignment horizontal="left"/>
    </xf>
    <xf numFmtId="0" fontId="0" fillId="0" borderId="0" xfId="0" applyAlignment="1">
      <alignment horizontal="center"/>
    </xf>
    <xf numFmtId="0" fontId="9" fillId="0" borderId="0" xfId="0" applyFont="1"/>
    <xf numFmtId="0" fontId="1" fillId="4" borderId="8" xfId="0" applyFont="1" applyFill="1" applyBorder="1" applyAlignment="1">
      <alignment vertical="center" wrapText="1"/>
    </xf>
    <xf numFmtId="0" fontId="1" fillId="4" borderId="9" xfId="0" applyFont="1" applyFill="1" applyBorder="1" applyAlignment="1">
      <alignment vertical="center" wrapText="1"/>
    </xf>
    <xf numFmtId="0" fontId="1" fillId="4" borderId="10" xfId="0" applyFont="1" applyFill="1" applyBorder="1" applyAlignment="1">
      <alignment vertical="center" wrapText="1"/>
    </xf>
    <xf numFmtId="44" fontId="1" fillId="0" borderId="0" xfId="2" applyFont="1" applyAlignment="1" applyProtection="1">
      <alignment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xf numFmtId="0" fontId="1" fillId="4" borderId="10" xfId="0" applyFont="1" applyFill="1" applyBorder="1" applyAlignment="1">
      <alignment horizontal="right" vertical="center" indent="1"/>
    </xf>
    <xf numFmtId="0" fontId="1" fillId="4" borderId="7" xfId="0" applyFont="1" applyFill="1" applyBorder="1" applyAlignment="1">
      <alignment horizontal="center" vertical="center" wrapText="1"/>
    </xf>
    <xf numFmtId="0" fontId="0" fillId="0" borderId="0" xfId="0" applyAlignment="1">
      <alignment horizontal="center" wrapText="1"/>
    </xf>
    <xf numFmtId="165" fontId="0" fillId="0" borderId="0" xfId="0" applyNumberFormat="1" applyAlignment="1">
      <alignment horizontal="center"/>
    </xf>
    <xf numFmtId="44" fontId="0" fillId="0" borderId="0" xfId="2" applyFont="1" applyAlignment="1" applyProtection="1">
      <alignment horizontal="center" vertical="center" wrapText="1"/>
    </xf>
    <xf numFmtId="44" fontId="0" fillId="0" borderId="0" xfId="2" applyFont="1" applyProtection="1"/>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0" fillId="5" borderId="11" xfId="0" applyFont="1" applyFill="1" applyBorder="1"/>
    <xf numFmtId="0" fontId="0" fillId="0" borderId="11" xfId="0" applyBorder="1"/>
    <xf numFmtId="0" fontId="0" fillId="0" borderId="12" xfId="0" applyBorder="1"/>
    <xf numFmtId="0" fontId="1" fillId="0" borderId="0" xfId="0" applyFont="1" applyAlignment="1">
      <alignment horizontal="center" vertical="center"/>
    </xf>
    <xf numFmtId="44" fontId="0" fillId="0" borderId="0" xfId="2" applyFont="1" applyAlignment="1" applyProtection="1">
      <alignment vertical="top"/>
      <protection locked="0"/>
    </xf>
    <xf numFmtId="0" fontId="0" fillId="0" borderId="0" xfId="0" applyAlignment="1" applyProtection="1">
      <alignment vertical="top"/>
      <protection locked="0"/>
    </xf>
    <xf numFmtId="0" fontId="0" fillId="0" borderId="0" xfId="0" applyAlignment="1" applyProtection="1">
      <alignment horizontal="center" vertical="top"/>
      <protection locked="0"/>
    </xf>
    <xf numFmtId="165" fontId="0" fillId="0" borderId="0" xfId="0" applyNumberFormat="1" applyAlignment="1" applyProtection="1">
      <alignment horizontal="center" vertical="top"/>
      <protection locked="0"/>
    </xf>
    <xf numFmtId="0" fontId="0" fillId="0" borderId="0" xfId="0" applyAlignment="1" applyProtection="1">
      <alignment vertical="top" wrapText="1"/>
      <protection locked="0"/>
    </xf>
    <xf numFmtId="0" fontId="12" fillId="0" borderId="0" xfId="2" applyNumberFormat="1" applyFont="1" applyProtection="1"/>
    <xf numFmtId="0" fontId="10" fillId="0" borderId="0" xfId="2" applyNumberFormat="1" applyFont="1" applyProtection="1"/>
    <xf numFmtId="0" fontId="10" fillId="6" borderId="13" xfId="0" applyFont="1" applyFill="1" applyBorder="1"/>
    <xf numFmtId="0" fontId="10" fillId="6" borderId="0" xfId="0" applyFont="1" applyFill="1"/>
    <xf numFmtId="0" fontId="1" fillId="4" borderId="0" xfId="0" applyFont="1" applyFill="1" applyAlignment="1">
      <alignment horizontal="centerContinuous" vertical="center"/>
    </xf>
    <xf numFmtId="0" fontId="1" fillId="4" borderId="0" xfId="0" applyFont="1" applyFill="1" applyAlignment="1">
      <alignment horizontal="centerContinuous"/>
    </xf>
    <xf numFmtId="0" fontId="1" fillId="4" borderId="2" xfId="0" applyFont="1" applyFill="1" applyBorder="1" applyAlignment="1">
      <alignment vertical="center" wrapText="1"/>
    </xf>
    <xf numFmtId="0" fontId="1" fillId="4" borderId="2" xfId="0" applyFont="1" applyFill="1" applyBorder="1" applyAlignment="1">
      <alignment horizontal="center" vertical="center" wrapText="1"/>
    </xf>
    <xf numFmtId="0" fontId="0" fillId="0" borderId="0" xfId="0" applyAlignment="1">
      <alignment vertical="top"/>
    </xf>
    <xf numFmtId="0" fontId="0" fillId="0" borderId="0" xfId="0" applyAlignment="1">
      <alignment wrapText="1"/>
    </xf>
    <xf numFmtId="165" fontId="1" fillId="0" borderId="0" xfId="0" applyNumberFormat="1" applyFont="1" applyAlignment="1">
      <alignment horizontal="right" indent="1"/>
    </xf>
    <xf numFmtId="0" fontId="1" fillId="0" borderId="0" xfId="0" applyFont="1" applyAlignment="1">
      <alignment horizontal="center" vertical="center" wrapText="1"/>
    </xf>
    <xf numFmtId="49" fontId="0" fillId="0" borderId="0" xfId="0" applyNumberFormat="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0" fontId="13" fillId="0" borderId="0" xfId="0" applyFont="1" applyAlignment="1">
      <alignment horizontal="left" vertical="top"/>
    </xf>
    <xf numFmtId="0" fontId="14" fillId="0" borderId="0" xfId="0" applyFont="1"/>
    <xf numFmtId="0" fontId="14" fillId="0" borderId="0" xfId="0" applyFont="1" applyAlignment="1">
      <alignment horizontal="left" vertical="top"/>
    </xf>
    <xf numFmtId="0" fontId="14" fillId="0" borderId="0" xfId="0" applyFont="1" applyAlignment="1">
      <alignment vertical="top" wrapText="1"/>
    </xf>
    <xf numFmtId="49" fontId="14" fillId="0" borderId="0" xfId="0" applyNumberFormat="1" applyFont="1" applyAlignment="1">
      <alignment horizontal="left" vertical="top"/>
    </xf>
    <xf numFmtId="0" fontId="14" fillId="0" borderId="0" xfId="0" applyFont="1" applyAlignment="1">
      <alignment wrapText="1"/>
    </xf>
    <xf numFmtId="0" fontId="15" fillId="0" borderId="0" xfId="0" applyFont="1" applyAlignment="1">
      <alignment vertical="top" wrapText="1"/>
    </xf>
    <xf numFmtId="0" fontId="16" fillId="0" borderId="0" xfId="0" applyFont="1" applyAlignment="1">
      <alignment wrapText="1"/>
    </xf>
    <xf numFmtId="0" fontId="17" fillId="0" borderId="0" xfId="0" applyFont="1" applyAlignment="1">
      <alignment vertical="top" wrapText="1"/>
    </xf>
    <xf numFmtId="0" fontId="18" fillId="0" borderId="0" xfId="0" applyFont="1"/>
    <xf numFmtId="0" fontId="19" fillId="0" borderId="0" xfId="0" applyFont="1" applyAlignment="1">
      <alignment horizontal="left" vertical="top" wrapText="1"/>
    </xf>
    <xf numFmtId="44" fontId="0" fillId="0" borderId="0" xfId="2" applyFont="1" applyAlignment="1" applyProtection="1">
      <alignment vertical="top" wrapText="1"/>
      <protection locked="0"/>
    </xf>
    <xf numFmtId="0" fontId="0" fillId="0" borderId="0" xfId="2" applyNumberFormat="1" applyFont="1" applyProtection="1"/>
    <xf numFmtId="43" fontId="0" fillId="0" borderId="0" xfId="3" applyFont="1" applyAlignment="1" applyProtection="1">
      <alignment vertical="top" wrapText="1"/>
      <protection locked="0"/>
    </xf>
    <xf numFmtId="164" fontId="0" fillId="0" borderId="0" xfId="2" applyNumberFormat="1" applyFont="1" applyAlignment="1" applyProtection="1">
      <alignment horizontal="right" vertical="center" wrapText="1"/>
    </xf>
    <xf numFmtId="164" fontId="0" fillId="0" borderId="0" xfId="2" applyNumberFormat="1" applyFont="1" applyProtection="1"/>
    <xf numFmtId="44" fontId="1" fillId="0" borderId="0" xfId="2" applyFont="1" applyAlignment="1" applyProtection="1">
      <alignment horizontal="center" vertical="center" wrapText="1"/>
    </xf>
    <xf numFmtId="0" fontId="0" fillId="2" borderId="2" xfId="0" applyFill="1" applyBorder="1" applyAlignment="1">
      <alignment vertical="top" wrapText="1"/>
    </xf>
    <xf numFmtId="164" fontId="0" fillId="2" borderId="2" xfId="0" applyNumberFormat="1" applyFill="1" applyBorder="1" applyAlignment="1">
      <alignment vertical="top" wrapText="1"/>
    </xf>
    <xf numFmtId="165" fontId="0" fillId="2" borderId="2" xfId="0" applyNumberFormat="1" applyFill="1" applyBorder="1" applyAlignment="1">
      <alignment horizontal="center" vertical="top" wrapText="1"/>
    </xf>
    <xf numFmtId="165" fontId="0" fillId="2" borderId="3" xfId="0" applyNumberFormat="1" applyFill="1" applyBorder="1" applyAlignment="1">
      <alignment horizontal="center" vertical="top" wrapText="1"/>
    </xf>
    <xf numFmtId="165" fontId="0" fillId="0" borderId="0" xfId="0" applyNumberFormat="1" applyAlignment="1">
      <alignment vertical="top"/>
    </xf>
    <xf numFmtId="44" fontId="0" fillId="0" borderId="0" xfId="2" applyFont="1" applyAlignment="1" applyProtection="1">
      <alignment vertical="top"/>
    </xf>
    <xf numFmtId="0" fontId="0" fillId="2" borderId="3" xfId="0" applyFill="1" applyBorder="1" applyAlignment="1">
      <alignment horizontal="center" vertical="top" wrapText="1"/>
    </xf>
    <xf numFmtId="165" fontId="0" fillId="0" borderId="7" xfId="0" applyNumberFormat="1" applyBorder="1" applyAlignment="1" applyProtection="1">
      <alignment horizontal="center" vertical="top" wrapText="1"/>
      <protection locked="0"/>
    </xf>
    <xf numFmtId="0" fontId="0" fillId="0" borderId="7" xfId="0" applyBorder="1" applyAlignment="1" applyProtection="1">
      <alignment vertical="top" wrapText="1"/>
      <protection locked="0"/>
    </xf>
    <xf numFmtId="8" fontId="1" fillId="0" borderId="0" xfId="0" applyNumberFormat="1" applyFont="1"/>
    <xf numFmtId="8" fontId="1" fillId="0" borderId="0" xfId="0" applyNumberFormat="1" applyFont="1" applyAlignment="1">
      <alignment horizontal="left"/>
    </xf>
    <xf numFmtId="8" fontId="1" fillId="0" borderId="0" xfId="2" applyNumberFormat="1" applyFont="1" applyAlignment="1" applyProtection="1">
      <alignment vertical="center"/>
    </xf>
    <xf numFmtId="8" fontId="1" fillId="0" borderId="0" xfId="0" applyNumberFormat="1" applyFont="1" applyAlignment="1">
      <alignment vertical="center"/>
    </xf>
    <xf numFmtId="8" fontId="1" fillId="0" borderId="0" xfId="0" applyNumberFormat="1" applyFont="1" applyAlignment="1">
      <alignment horizontal="left" vertical="center"/>
    </xf>
    <xf numFmtId="8" fontId="20" fillId="0" borderId="0" xfId="0" applyNumberFormat="1" applyFont="1"/>
    <xf numFmtId="165" fontId="1" fillId="7" borderId="14" xfId="0" applyNumberFormat="1" applyFont="1" applyFill="1" applyBorder="1" applyAlignment="1">
      <alignment horizontal="center" vertical="center" wrapText="1"/>
    </xf>
    <xf numFmtId="0" fontId="1" fillId="7" borderId="14" xfId="0" applyFont="1" applyFill="1" applyBorder="1" applyAlignment="1">
      <alignment vertical="center" wrapText="1"/>
    </xf>
    <xf numFmtId="0" fontId="1" fillId="7" borderId="14" xfId="0" applyFont="1" applyFill="1" applyBorder="1" applyAlignment="1">
      <alignment horizontal="center" vertical="center" wrapText="1"/>
    </xf>
    <xf numFmtId="165" fontId="0" fillId="0" borderId="7" xfId="0" applyNumberFormat="1" applyBorder="1" applyAlignment="1">
      <alignment horizontal="center" vertical="top" wrapText="1"/>
    </xf>
    <xf numFmtId="0" fontId="0" fillId="0" borderId="7" xfId="0" applyBorder="1" applyAlignment="1">
      <alignment vertical="top" wrapText="1"/>
    </xf>
    <xf numFmtId="43" fontId="0" fillId="0" borderId="0" xfId="3" applyFont="1" applyAlignment="1" applyProtection="1">
      <alignment vertical="top" wrapText="1"/>
    </xf>
    <xf numFmtId="44" fontId="0" fillId="0" borderId="0" xfId="2" applyFont="1" applyAlignment="1" applyProtection="1">
      <alignment vertical="top" wrapText="1"/>
    </xf>
    <xf numFmtId="0" fontId="0" fillId="0" borderId="0" xfId="0" applyAlignment="1">
      <alignment vertical="top" wrapText="1"/>
    </xf>
    <xf numFmtId="0" fontId="0" fillId="0" borderId="0" xfId="0" applyAlignment="1">
      <alignment horizontal="center" vertical="top"/>
    </xf>
    <xf numFmtId="165" fontId="0" fillId="0" borderId="0" xfId="0" applyNumberFormat="1" applyAlignment="1">
      <alignment horizontal="center" vertical="top"/>
    </xf>
    <xf numFmtId="0" fontId="0" fillId="0" borderId="15" xfId="0" applyBorder="1"/>
    <xf numFmtId="0" fontId="10" fillId="8" borderId="19" xfId="0" applyFont="1" applyFill="1" applyBorder="1"/>
    <xf numFmtId="0" fontId="0" fillId="9" borderId="19" xfId="0" applyFill="1" applyBorder="1"/>
    <xf numFmtId="0" fontId="0" fillId="0" borderId="19" xfId="0" applyBorder="1"/>
    <xf numFmtId="0" fontId="10" fillId="8" borderId="20" xfId="0" applyFont="1" applyFill="1" applyBorder="1"/>
    <xf numFmtId="0" fontId="10" fillId="8" borderId="21" xfId="0" applyFont="1" applyFill="1" applyBorder="1"/>
    <xf numFmtId="0" fontId="10" fillId="8" borderId="22" xfId="0" applyFont="1" applyFill="1" applyBorder="1"/>
    <xf numFmtId="0" fontId="12" fillId="0" borderId="0" xfId="0" applyFont="1"/>
    <xf numFmtId="166" fontId="0" fillId="0" borderId="0" xfId="2" applyNumberFormat="1" applyFont="1" applyProtection="1"/>
    <xf numFmtId="44" fontId="8" fillId="0" borderId="0" xfId="2" applyFont="1" applyAlignment="1" applyProtection="1">
      <alignment horizontal="center" vertical="center" wrapText="1"/>
    </xf>
    <xf numFmtId="0" fontId="0" fillId="0" borderId="0" xfId="0" applyAlignment="1">
      <alignment horizontal="center" vertical="center"/>
    </xf>
    <xf numFmtId="166" fontId="0" fillId="0" borderId="0" xfId="0" applyNumberFormat="1"/>
    <xf numFmtId="166" fontId="22" fillId="0" borderId="0" xfId="0" applyNumberFormat="1" applyFont="1"/>
    <xf numFmtId="166" fontId="8" fillId="0" borderId="0" xfId="2" applyNumberFormat="1" applyFont="1" applyAlignment="1" applyProtection="1">
      <alignment vertical="center"/>
    </xf>
    <xf numFmtId="0" fontId="0" fillId="9" borderId="21" xfId="0" applyFill="1" applyBorder="1" applyAlignment="1">
      <alignment horizontal="right"/>
    </xf>
    <xf numFmtId="0" fontId="0" fillId="0" borderId="21" xfId="0" applyBorder="1" applyAlignment="1">
      <alignment horizontal="right"/>
    </xf>
    <xf numFmtId="0" fontId="0" fillId="9" borderId="20" xfId="0" applyFill="1" applyBorder="1" applyAlignment="1">
      <alignment horizontal="right"/>
    </xf>
    <xf numFmtId="0" fontId="0" fillId="0" borderId="20" xfId="0" applyBorder="1" applyAlignment="1">
      <alignment horizontal="right"/>
    </xf>
    <xf numFmtId="0" fontId="0" fillId="9" borderId="16" xfId="0" applyFill="1" applyBorder="1" applyAlignment="1">
      <alignment horizontal="right"/>
    </xf>
    <xf numFmtId="0" fontId="0" fillId="10" borderId="21" xfId="0" applyFill="1" applyBorder="1" applyAlignment="1">
      <alignment horizontal="right"/>
    </xf>
    <xf numFmtId="0" fontId="0" fillId="11" borderId="21" xfId="0" applyFill="1" applyBorder="1" applyAlignment="1">
      <alignment horizontal="right"/>
    </xf>
    <xf numFmtId="0" fontId="0" fillId="9" borderId="17" xfId="0" applyFill="1" applyBorder="1" applyAlignment="1">
      <alignment horizontal="right"/>
    </xf>
    <xf numFmtId="0" fontId="0" fillId="0" borderId="20" xfId="0" applyBorder="1"/>
    <xf numFmtId="0" fontId="0" fillId="0" borderId="21" xfId="0" applyBorder="1"/>
    <xf numFmtId="0" fontId="0" fillId="0" borderId="22" xfId="0" applyBorder="1"/>
    <xf numFmtId="0" fontId="0" fillId="0" borderId="16" xfId="0" applyBorder="1"/>
    <xf numFmtId="0" fontId="0" fillId="0" borderId="17" xfId="0" applyBorder="1"/>
    <xf numFmtId="0" fontId="0" fillId="0" borderId="18" xfId="0" applyBorder="1"/>
    <xf numFmtId="0" fontId="7" fillId="3" borderId="4" xfId="1" applyFont="1" applyBorder="1" applyAlignment="1" applyProtection="1">
      <alignment horizontal="left" wrapText="1"/>
    </xf>
    <xf numFmtId="0" fontId="7" fillId="3" borderId="5" xfId="1" applyFont="1" applyBorder="1" applyAlignment="1" applyProtection="1">
      <alignment horizontal="left" wrapText="1"/>
    </xf>
    <xf numFmtId="0" fontId="7" fillId="3" borderId="6" xfId="1" applyFont="1" applyBorder="1" applyAlignment="1" applyProtection="1">
      <alignment horizontal="left" wrapText="1"/>
    </xf>
    <xf numFmtId="0" fontId="7" fillId="3" borderId="4" xfId="1" applyFont="1" applyBorder="1" applyAlignment="1" applyProtection="1">
      <alignment horizontal="left" wrapText="1"/>
      <protection locked="0"/>
    </xf>
    <xf numFmtId="0" fontId="7" fillId="3" borderId="5" xfId="1" applyFont="1" applyBorder="1" applyAlignment="1" applyProtection="1">
      <alignment horizontal="left" wrapText="1"/>
      <protection locked="0"/>
    </xf>
    <xf numFmtId="0" fontId="7" fillId="3" borderId="6" xfId="1" applyFont="1" applyBorder="1" applyAlignment="1" applyProtection="1">
      <alignment horizontal="left" wrapText="1"/>
      <protection locked="0"/>
    </xf>
  </cellXfs>
  <cellStyles count="4">
    <cellStyle name="Comma" xfId="3" builtinId="3"/>
    <cellStyle name="Currency" xfId="2" builtinId="4"/>
    <cellStyle name="Input" xfId="1" builtinId="20"/>
    <cellStyle name="Normal" xfId="0" builtinId="0"/>
  </cellStyles>
  <dxfs count="18">
    <dxf>
      <border>
        <left style="thin">
          <color theme="0" tint="-4.9989318521683403E-2"/>
        </left>
        <right style="thin">
          <color theme="0" tint="-4.9989318521683403E-2"/>
        </right>
        <top style="thin">
          <color theme="0" tint="-4.9989318521683403E-2"/>
        </top>
        <bottom style="thin">
          <color theme="0" tint="-4.9989318521683403E-2"/>
        </bottom>
        <vertical/>
        <horizontal/>
      </border>
    </dxf>
    <dxf>
      <font>
        <b/>
        <i val="0"/>
      </font>
      <numFmt numFmtId="166" formatCode="&quot;$&quot;#,##0.00_);[Red]\(&quot;$&quot;#,##0.00\)\ "/>
      <fill>
        <patternFill>
          <bgColor rgb="FFB0C4B1"/>
        </patternFill>
      </fill>
      <border>
        <left style="thin">
          <color theme="0"/>
        </left>
        <right style="thin">
          <color theme="0"/>
        </right>
        <top style="thin">
          <color theme="0"/>
        </top>
        <bottom style="thin">
          <color theme="0"/>
        </bottom>
        <vertical/>
        <horizontal/>
      </border>
    </dxf>
    <dxf>
      <font>
        <b/>
        <i val="0"/>
      </font>
      <numFmt numFmtId="0" formatCode="General"/>
      <fill>
        <patternFill>
          <bgColor rgb="FFB0C4B1"/>
        </patternFill>
      </fill>
      <border>
        <left style="thin">
          <color theme="0"/>
        </left>
        <right style="thin">
          <color theme="0"/>
        </right>
        <top style="thin">
          <color theme="0"/>
        </top>
        <bottom style="thin">
          <color theme="0"/>
        </bottom>
        <vertical/>
        <horizontal/>
      </border>
    </dxf>
    <dxf>
      <border>
        <left style="thin">
          <color theme="0" tint="-4.9989318521683403E-2"/>
        </left>
        <right style="thin">
          <color theme="0" tint="-4.9989318521683403E-2"/>
        </right>
        <top style="thin">
          <color theme="0" tint="-4.9989318521683403E-2"/>
        </top>
        <bottom style="thin">
          <color theme="0" tint="-4.9989318521683403E-2"/>
        </bottom>
        <vertical/>
        <horizontal/>
      </border>
    </dxf>
    <dxf>
      <border>
        <left style="thin">
          <color theme="0" tint="-4.9989318521683403E-2"/>
        </left>
        <right style="thin">
          <color theme="0" tint="-4.9989318521683403E-2"/>
        </right>
        <top style="thin">
          <color theme="0" tint="-4.9989318521683403E-2"/>
        </top>
        <bottom style="thin">
          <color theme="0" tint="-4.9989318521683403E-2"/>
        </bottom>
        <vertical/>
        <horizontal/>
      </border>
    </dxf>
    <dxf>
      <border>
        <left style="thin">
          <color theme="0" tint="-4.9989318521683403E-2"/>
        </left>
        <right style="thin">
          <color theme="0" tint="-4.9989318521683403E-2"/>
        </right>
        <top style="thin">
          <color theme="0" tint="-4.9989318521683403E-2"/>
        </top>
        <bottom style="thin">
          <color rgb="FFB0C4B1"/>
        </bottom>
        <vertical/>
        <horizontal/>
      </border>
    </dxf>
    <dxf>
      <font>
        <b/>
        <i val="0"/>
      </font>
      <numFmt numFmtId="0" formatCode="General"/>
      <fill>
        <patternFill>
          <bgColor rgb="FFB0C4B1"/>
        </patternFill>
      </fill>
      <border>
        <left style="thin">
          <color theme="0"/>
        </left>
        <right style="thin">
          <color theme="0"/>
        </right>
        <top style="thin">
          <color theme="0"/>
        </top>
        <bottom style="thin">
          <color theme="0"/>
        </bottom>
        <vertical/>
        <horizontal/>
      </border>
    </dxf>
    <dxf>
      <border>
        <left style="thin">
          <color theme="0" tint="-4.9989318521683403E-2"/>
        </left>
        <right style="thin">
          <color auto="1"/>
        </right>
        <top style="thin">
          <color theme="0" tint="-4.9989318521683403E-2"/>
        </top>
        <bottom style="thin">
          <color theme="0" tint="-4.9989318521683403E-2"/>
        </bottom>
        <vertical/>
        <horizontal/>
      </border>
    </dxf>
    <dxf>
      <border>
        <bottom style="thin">
          <color rgb="FFB0C4B1"/>
        </bottom>
        <vertical/>
        <horizontal/>
      </border>
    </dxf>
    <dxf>
      <numFmt numFmtId="12" formatCode="&quot;$&quot;#,##0.00_);[Red]\(&quot;$&quot;#,##0.00\)"/>
      <border>
        <left style="thin">
          <color theme="0" tint="-4.9989318521683403E-2"/>
        </left>
        <right style="thin">
          <color theme="0" tint="-4.9989318521683403E-2"/>
        </right>
        <top style="thin">
          <color theme="0" tint="-4.9989318521683403E-2"/>
        </top>
        <bottom style="thin">
          <color theme="0" tint="-4.9989318521683403E-2"/>
        </bottom>
        <vertical/>
        <horizontal/>
      </border>
    </dxf>
    <dxf>
      <font>
        <b/>
        <i val="0"/>
      </font>
      <numFmt numFmtId="166" formatCode="&quot;$&quot;#,##0.00_);[Red]\(&quot;$&quot;#,##0.00\)\ "/>
      <fill>
        <patternFill>
          <bgColor rgb="FFB0C4B1"/>
        </patternFill>
      </fill>
      <border>
        <left style="thin">
          <color theme="0"/>
        </left>
        <right style="thin">
          <color theme="0"/>
        </right>
        <top style="thin">
          <color theme="0"/>
        </top>
        <bottom style="thin">
          <color theme="0"/>
        </bottom>
        <vertical/>
        <horizontal/>
      </border>
    </dxf>
    <dxf>
      <font>
        <b/>
        <i val="0"/>
      </font>
      <numFmt numFmtId="0" formatCode="General"/>
      <fill>
        <patternFill>
          <bgColor rgb="FFB0C4B1"/>
        </patternFill>
      </fill>
      <border>
        <left style="thin">
          <color theme="0"/>
        </left>
        <right style="thin">
          <color theme="0"/>
        </right>
        <top style="thin">
          <color theme="0"/>
        </top>
        <bottom style="thin">
          <color theme="0"/>
        </bottom>
        <vertical/>
        <horizontal/>
      </border>
    </dxf>
    <dxf>
      <border>
        <left style="thin">
          <color theme="0" tint="-4.9989318521683403E-2"/>
        </left>
        <right style="thin">
          <color theme="0" tint="-4.9989318521683403E-2"/>
        </right>
        <top style="thin">
          <color theme="0" tint="-4.9989318521683403E-2"/>
        </top>
        <bottom style="thin">
          <color theme="0" tint="-4.9989318521683403E-2"/>
        </bottom>
        <vertical/>
        <horizontal/>
      </border>
    </dxf>
    <dxf>
      <border>
        <left style="thin">
          <color theme="0" tint="-4.9989318521683403E-2"/>
        </left>
        <right style="thin">
          <color theme="0" tint="-4.9989318521683403E-2"/>
        </right>
        <top style="thin">
          <color theme="0" tint="-4.9989318521683403E-2"/>
        </top>
        <bottom style="thin">
          <color theme="0" tint="-4.9989318521683403E-2"/>
        </bottom>
        <vertical/>
        <horizontal/>
      </border>
    </dxf>
    <dxf>
      <border>
        <left style="thin">
          <color theme="0" tint="-4.9989318521683403E-2"/>
        </left>
        <right style="thin">
          <color theme="0" tint="-4.9989318521683403E-2"/>
        </right>
        <top style="thin">
          <color theme="0" tint="-4.9989318521683403E-2"/>
        </top>
        <bottom style="thin">
          <color rgb="FFB0C4B1"/>
        </bottom>
        <vertical/>
        <horizontal/>
      </border>
    </dxf>
    <dxf>
      <font>
        <b/>
        <i val="0"/>
      </font>
      <numFmt numFmtId="0" formatCode="General"/>
      <fill>
        <patternFill>
          <bgColor rgb="FFB0C4B1"/>
        </patternFill>
      </fill>
      <border>
        <left style="thin">
          <color theme="0"/>
        </left>
        <right style="thin">
          <color theme="0"/>
        </right>
        <top style="thin">
          <color theme="0"/>
        </top>
        <bottom style="thin">
          <color theme="0"/>
        </bottom>
        <vertical/>
        <horizontal/>
      </border>
    </dxf>
    <dxf>
      <border>
        <left style="thin">
          <color theme="0" tint="-4.9989318521683403E-2"/>
        </left>
        <right style="thin">
          <color auto="1"/>
        </right>
        <top style="thin">
          <color theme="0" tint="-4.9989318521683403E-2"/>
        </top>
        <bottom style="thin">
          <color theme="0" tint="-4.9989318521683403E-2"/>
        </bottom>
        <vertical/>
        <horizontal/>
      </border>
    </dxf>
    <dxf>
      <border>
        <bottom style="thin">
          <color rgb="FFB0C4B1"/>
        </bottom>
        <vertical/>
        <horizontal/>
      </border>
    </dxf>
  </dxfs>
  <tableStyles count="0" defaultTableStyle="TableStyleMedium2" defaultPivotStyle="PivotStyleLight16"/>
  <colors>
    <mruColors>
      <color rgb="FFB0C4B1"/>
      <color rgb="FFF5F0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91AB6-A7F3-4E01-9AF5-231B9A534A52}">
  <sheetPr codeName="Sheet3">
    <tabColor rgb="FF92D050"/>
  </sheetPr>
  <dimension ref="B2:C28"/>
  <sheetViews>
    <sheetView showGridLines="0" zoomScale="90" zoomScaleNormal="90" workbookViewId="0">
      <selection activeCell="G8" sqref="G8"/>
    </sheetView>
  </sheetViews>
  <sheetFormatPr defaultRowHeight="15" x14ac:dyDescent="0.25"/>
  <cols>
    <col min="1" max="1" width="2.28515625" customWidth="1"/>
    <col min="2" max="2" width="3.28515625" style="43" customWidth="1"/>
    <col min="3" max="3" width="86.140625" customWidth="1"/>
  </cols>
  <sheetData>
    <row r="2" spans="2:3" ht="18.75" x14ac:dyDescent="0.3">
      <c r="B2" s="42" t="s">
        <v>0</v>
      </c>
      <c r="C2" s="53"/>
    </row>
    <row r="3" spans="2:3" ht="72.599999999999994" customHeight="1" x14ac:dyDescent="0.25">
      <c r="B3" s="46"/>
      <c r="C3" s="54" t="s">
        <v>1317</v>
      </c>
    </row>
    <row r="4" spans="2:3" ht="14.25" customHeight="1" x14ac:dyDescent="0.25">
      <c r="B4" s="44" t="s">
        <v>649</v>
      </c>
      <c r="C4" s="45"/>
    </row>
    <row r="5" spans="2:3" ht="42" customHeight="1" x14ac:dyDescent="0.25">
      <c r="B5" s="46"/>
      <c r="C5" s="47" t="s">
        <v>650</v>
      </c>
    </row>
    <row r="6" spans="2:3" ht="15.75" x14ac:dyDescent="0.25">
      <c r="B6" s="44" t="s">
        <v>1</v>
      </c>
      <c r="C6" s="45"/>
    </row>
    <row r="7" spans="2:3" ht="67.5" customHeight="1" x14ac:dyDescent="0.25">
      <c r="B7" s="48" t="s">
        <v>2</v>
      </c>
      <c r="C7" s="47" t="s">
        <v>1137</v>
      </c>
    </row>
    <row r="8" spans="2:3" ht="68.25" customHeight="1" x14ac:dyDescent="0.25">
      <c r="B8" s="48" t="s">
        <v>3</v>
      </c>
      <c r="C8" s="50" t="s">
        <v>652</v>
      </c>
    </row>
    <row r="9" spans="2:3" ht="50.25" customHeight="1" x14ac:dyDescent="0.25">
      <c r="B9" s="48" t="s">
        <v>4</v>
      </c>
      <c r="C9" s="50" t="s">
        <v>653</v>
      </c>
    </row>
    <row r="10" spans="2:3" ht="53.25" customHeight="1" x14ac:dyDescent="0.25">
      <c r="B10" s="48" t="s">
        <v>6</v>
      </c>
      <c r="C10" s="50" t="s">
        <v>654</v>
      </c>
    </row>
    <row r="11" spans="2:3" ht="84.95" customHeight="1" x14ac:dyDescent="0.25">
      <c r="B11" s="48" t="s">
        <v>1138</v>
      </c>
      <c r="C11" s="50" t="s">
        <v>655</v>
      </c>
    </row>
    <row r="12" spans="2:3" ht="51.75" customHeight="1" x14ac:dyDescent="0.25">
      <c r="B12" s="48" t="s">
        <v>1139</v>
      </c>
      <c r="C12" s="50" t="s">
        <v>647</v>
      </c>
    </row>
    <row r="13" spans="2:3" ht="15.75" x14ac:dyDescent="0.25">
      <c r="B13" s="48"/>
      <c r="C13" s="51" t="s">
        <v>641</v>
      </c>
    </row>
    <row r="14" spans="2:3" ht="73.5" customHeight="1" x14ac:dyDescent="0.25">
      <c r="B14" s="48"/>
      <c r="C14" s="52" t="s">
        <v>1136</v>
      </c>
    </row>
    <row r="15" spans="2:3" ht="15.75" x14ac:dyDescent="0.25">
      <c r="B15" s="44" t="s">
        <v>5</v>
      </c>
      <c r="C15" s="49"/>
    </row>
    <row r="16" spans="2:3" ht="31.5" x14ac:dyDescent="0.25">
      <c r="B16" s="48" t="s">
        <v>2</v>
      </c>
      <c r="C16" s="49" t="s">
        <v>642</v>
      </c>
    </row>
    <row r="17" spans="2:3" ht="15.75" x14ac:dyDescent="0.25">
      <c r="B17" s="48"/>
      <c r="C17" s="49" t="s">
        <v>643</v>
      </c>
    </row>
    <row r="18" spans="2:3" ht="15.75" x14ac:dyDescent="0.25">
      <c r="B18" s="48"/>
      <c r="C18" s="49" t="s">
        <v>645</v>
      </c>
    </row>
    <row r="19" spans="2:3" ht="15.75" x14ac:dyDescent="0.25">
      <c r="B19" s="48"/>
      <c r="C19" s="49" t="s">
        <v>651</v>
      </c>
    </row>
    <row r="20" spans="2:3" ht="15.75" x14ac:dyDescent="0.25">
      <c r="B20" s="48"/>
      <c r="C20" s="49" t="s">
        <v>644</v>
      </c>
    </row>
    <row r="21" spans="2:3" ht="15.75" x14ac:dyDescent="0.25">
      <c r="B21" s="48"/>
      <c r="C21" s="49" t="s">
        <v>648</v>
      </c>
    </row>
    <row r="22" spans="2:3" ht="15.75" x14ac:dyDescent="0.25">
      <c r="B22" s="46"/>
      <c r="C22" s="49"/>
    </row>
    <row r="23" spans="2:3" ht="15.75" x14ac:dyDescent="0.25">
      <c r="B23" s="44" t="s">
        <v>7</v>
      </c>
      <c r="C23" s="49"/>
    </row>
    <row r="24" spans="2:3" ht="15.75" x14ac:dyDescent="0.25">
      <c r="B24" s="48" t="s">
        <v>2</v>
      </c>
      <c r="C24" s="49" t="s">
        <v>8</v>
      </c>
    </row>
    <row r="25" spans="2:3" ht="47.25" x14ac:dyDescent="0.25">
      <c r="B25" s="48" t="s">
        <v>3</v>
      </c>
      <c r="C25" s="49" t="s">
        <v>646</v>
      </c>
    </row>
    <row r="26" spans="2:3" ht="15.75" x14ac:dyDescent="0.25">
      <c r="B26" s="48" t="s">
        <v>4</v>
      </c>
      <c r="C26" s="49" t="s">
        <v>9</v>
      </c>
    </row>
    <row r="27" spans="2:3" ht="15.75" x14ac:dyDescent="0.25">
      <c r="B27" s="41" t="s">
        <v>6</v>
      </c>
      <c r="C27" s="49" t="s">
        <v>10</v>
      </c>
    </row>
    <row r="28" spans="2:3" x14ac:dyDescent="0.25">
      <c r="C28" s="38"/>
    </row>
  </sheetData>
  <sheetProtection algorithmName="SHA-512" hashValue="vM/UbL4VpRkcTmZriMKlueuokLWSAbUSgMgbO1FSuIQknu6pH0K9fnLsarvjJjOZURwSeuUWAnT2C9GwHZCgfQ==" saltValue="3xxmy21baEO+26L3yR2BdA==" spinCount="100000" sheet="1" objects="1" scenarios="1"/>
  <pageMargins left="0.7" right="0.7" top="0.75" bottom="0.75" header="0.3" footer="0.3"/>
  <pageSetup orientation="portrait" horizontalDpi="1200" verticalDpi="1200" r:id="rId1"/>
  <ignoredErrors>
    <ignoredError sqref="B24:B25 B26:B27 B16 B7 B8:B12"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9CD50-6C0D-434A-A959-39EBB9E2081A}">
  <sheetPr codeName="Sheet2">
    <tabColor theme="1" tint="0.499984740745262"/>
  </sheetPr>
  <dimension ref="A1:DH131"/>
  <sheetViews>
    <sheetView showGridLines="0" showZeros="0" tabSelected="1" zoomScaleNormal="100" workbookViewId="0">
      <pane xSplit="12" topLeftCell="M1" activePane="topRight" state="frozen"/>
      <selection activeCell="F1" sqref="F1"/>
      <selection pane="topRight" activeCell="I2" sqref="I2:K2"/>
    </sheetView>
  </sheetViews>
  <sheetFormatPr defaultColWidth="9.140625" defaultRowHeight="15" outlineLevelCol="1" x14ac:dyDescent="0.25"/>
  <cols>
    <col min="1" max="1" width="42.7109375" style="37" hidden="1" customWidth="1" outlineLevel="1"/>
    <col min="2" max="2" width="11.7109375" style="37" hidden="1" customWidth="1" outlineLevel="1"/>
    <col min="3" max="5" width="10.7109375" style="37" hidden="1" customWidth="1" outlineLevel="1"/>
    <col min="6" max="6" width="6.28515625" style="37" hidden="1" customWidth="1" outlineLevel="1"/>
    <col min="7" max="7" width="10.7109375" style="84" customWidth="1" collapsed="1"/>
    <col min="8" max="8" width="13.140625" style="85" customWidth="1"/>
    <col min="9" max="10" width="10.7109375" style="37" customWidth="1"/>
    <col min="11" max="11" width="21" style="85" bestFit="1" customWidth="1"/>
    <col min="12" max="12" width="20.42578125" style="83" customWidth="1"/>
    <col min="13" max="112" width="12.7109375" style="66" customWidth="1"/>
    <col min="113" max="16384" width="9.140625" style="37"/>
  </cols>
  <sheetData>
    <row r="1" spans="1:112" customFormat="1" x14ac:dyDescent="0.25">
      <c r="G1" s="2"/>
      <c r="H1" s="15"/>
      <c r="K1" s="15"/>
      <c r="L1" s="38"/>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row>
    <row r="2" spans="1:112" customFormat="1" x14ac:dyDescent="0.25">
      <c r="F2" s="2"/>
      <c r="G2" s="2"/>
      <c r="H2" s="39" t="s">
        <v>11</v>
      </c>
      <c r="I2" s="114" t="s">
        <v>630</v>
      </c>
      <c r="J2" s="115"/>
      <c r="K2" s="116"/>
      <c r="L2" s="38"/>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row>
    <row r="3" spans="1:112" s="11" customFormat="1" x14ac:dyDescent="0.25">
      <c r="A3" s="33" t="s">
        <v>13</v>
      </c>
      <c r="B3" s="34"/>
      <c r="C3" s="34"/>
      <c r="D3" s="34"/>
      <c r="E3" s="34"/>
      <c r="F3" s="34"/>
      <c r="G3" s="40"/>
      <c r="H3" s="40"/>
      <c r="I3" s="40"/>
      <c r="J3" s="40"/>
      <c r="K3" s="40"/>
      <c r="L3" s="40"/>
      <c r="M3" s="29"/>
      <c r="N3" s="29"/>
      <c r="O3" s="29"/>
      <c r="P3" s="29"/>
      <c r="Q3" s="29"/>
      <c r="R3" s="29"/>
      <c r="S3" s="29"/>
      <c r="T3" s="29"/>
      <c r="U3" s="29"/>
      <c r="V3" s="29"/>
      <c r="W3" s="29"/>
      <c r="X3" s="29"/>
      <c r="Y3" s="29"/>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row>
    <row r="4" spans="1:112" s="8" customFormat="1" ht="45" x14ac:dyDescent="0.25">
      <c r="A4" s="35" t="s">
        <v>14</v>
      </c>
      <c r="B4" s="36" t="s">
        <v>15</v>
      </c>
      <c r="C4" s="36" t="s">
        <v>639</v>
      </c>
      <c r="D4" s="36" t="s">
        <v>627</v>
      </c>
      <c r="E4" s="36" t="s">
        <v>628</v>
      </c>
      <c r="F4" s="36" t="s">
        <v>16</v>
      </c>
      <c r="G4" s="76" t="s">
        <v>17</v>
      </c>
      <c r="H4" s="77" t="s">
        <v>18</v>
      </c>
      <c r="I4" s="78" t="s">
        <v>19</v>
      </c>
      <c r="J4" s="76" t="s">
        <v>20</v>
      </c>
      <c r="K4" s="77" t="s">
        <v>21</v>
      </c>
      <c r="L4" s="77" t="s">
        <v>626</v>
      </c>
      <c r="M4" s="16" t="str" cm="1">
        <f t="array" ref="M4">IFERROR(INDEX('sponsor dropdowns'!$H$2:$H$4,SMALL(IF('sponsor dropdowns'!$F$2:$F$4=$I$2,ROW('sponsor dropdowns'!$F$2:$F$4)-ROW('sponsor dropdowns'!$F$2)+1),COLUMN(A1))),"")</f>
        <v>Max's Island Elementary School</v>
      </c>
      <c r="N4" s="16" t="str" cm="1">
        <f t="array" ref="N4">IFERROR(INDEX('sponsor dropdowns'!$H$2:$H$4,SMALL(IF('sponsor dropdowns'!$F$2:$F$4=$I$2,ROW('sponsor dropdowns'!$F$2:$F$4)-ROW('sponsor dropdowns'!$F$2)+1),COLUMN(B1))),"")</f>
        <v>Rumpus Middle School</v>
      </c>
      <c r="O4" s="16" t="str" cm="1">
        <f t="array" ref="O4">IFERROR(INDEX('sponsor dropdowns'!$H$2:$H$4,SMALL(IF('sponsor dropdowns'!$F$2:$F$4=$I$2,ROW('sponsor dropdowns'!$F$2:$F$4)-ROW('sponsor dropdowns'!$F$2)+1),COLUMN(C1))),"")</f>
        <v xml:space="preserve">Crown &amp; Scepter High School </v>
      </c>
      <c r="P4" s="16"/>
      <c r="Q4" s="16"/>
      <c r="R4" s="16"/>
      <c r="S4" s="16"/>
      <c r="T4" s="16" t="str" cm="1">
        <f t="array" ref="T4">IFERROR(INDEX('sponsor dropdowns'!$H$2:$H$4,SMALL(IF('sponsor dropdowns'!$F$2:$F$4=$I$2,ROW('sponsor dropdowns'!$F$2:$F$4)-ROW('sponsor dropdowns'!$F$2)+1),COLUMN(E1))),"")</f>
        <v/>
      </c>
      <c r="U4" s="16" t="str" cm="1">
        <f t="array" ref="U4">IFERROR(INDEX('sponsor dropdowns'!$H$2:$H$4,SMALL(IF('sponsor dropdowns'!$F$2:$F$4=$I$2,ROW('sponsor dropdowns'!$F$2:$F$4)-ROW('sponsor dropdowns'!$F$2)+1),COLUMN(F1))),"")</f>
        <v/>
      </c>
      <c r="V4" s="16"/>
      <c r="W4" s="16"/>
      <c r="X4" s="16"/>
      <c r="Y4" s="16"/>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row>
    <row r="5" spans="1:112" s="83" customFormat="1" x14ac:dyDescent="0.25">
      <c r="A5" s="61"/>
      <c r="B5" s="62" cm="1">
        <f t="array" ref="B5">IFERROR(
    SUMPRODUCT(
        IF(ISNUMBER('Claim Entry Example'!M5:DH5), 'Claim Entry Example'!M5:DH5, 0)
    ),
"")</f>
        <v>94.679999999999993</v>
      </c>
      <c r="C5" s="62" t="str">
        <f>IF(F5&lt;&gt;F6,SUMIFS($B$5:$B$54,$F$5:$F$54,F5),"")</f>
        <v/>
      </c>
      <c r="D5" s="63">
        <v>45942</v>
      </c>
      <c r="E5" s="64">
        <v>45943</v>
      </c>
      <c r="F5" s="67" cm="1">
        <f t="array" ref="F5">IF(G5="","",SUMPRODUCT(($G$5:G5&lt;&gt;"")/COUNTIF($G$5:G5,$G$5:G5&amp;"")))</f>
        <v>1</v>
      </c>
      <c r="G5" s="79">
        <v>45939</v>
      </c>
      <c r="H5" s="80" t="s">
        <v>22</v>
      </c>
      <c r="I5" s="80">
        <v>1001</v>
      </c>
      <c r="J5" s="79">
        <v>45909</v>
      </c>
      <c r="K5" s="80" t="s">
        <v>23</v>
      </c>
      <c r="L5" s="80" t="s">
        <v>620</v>
      </c>
      <c r="M5" s="81">
        <v>31.56</v>
      </c>
      <c r="N5" s="81">
        <v>31.56</v>
      </c>
      <c r="O5" s="81">
        <v>31.56</v>
      </c>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c r="CV5" s="82"/>
      <c r="CW5" s="82"/>
      <c r="CX5" s="82"/>
      <c r="CY5" s="82"/>
      <c r="CZ5" s="82"/>
      <c r="DA5" s="82"/>
      <c r="DB5" s="82"/>
      <c r="DC5" s="82"/>
      <c r="DD5" s="82"/>
      <c r="DE5" s="82"/>
      <c r="DF5" s="82"/>
      <c r="DG5" s="82"/>
      <c r="DH5" s="82"/>
    </row>
    <row r="6" spans="1:112" s="83" customFormat="1" x14ac:dyDescent="0.25">
      <c r="A6" s="61"/>
      <c r="B6" s="62" cm="1">
        <f t="array" ref="B6">IFERROR(
    SUMPRODUCT(
        IF(ISNUMBER('Claim Entry Example'!M6:DH6), 'Claim Entry Example'!M6:DH6, 0)
    ),
"")</f>
        <v>17.73</v>
      </c>
      <c r="C6" s="62" t="str">
        <f t="shared" ref="C6:C54" si="0">IF(F6&lt;&gt;F7,SUMIFS($B$5:$B$54,$F$5:$F$54,F6),"")</f>
        <v/>
      </c>
      <c r="D6" s="63">
        <v>45942</v>
      </c>
      <c r="E6" s="64">
        <v>45943</v>
      </c>
      <c r="F6" s="67" cm="1">
        <f t="array" ref="F6">IF(G6="","",SUMPRODUCT(($G$5:G6&lt;&gt;"")/COUNTIF($G$5:G6,$G$5:G6&amp;"")))</f>
        <v>1</v>
      </c>
      <c r="G6" s="79">
        <v>45939</v>
      </c>
      <c r="H6" s="80" t="s">
        <v>22</v>
      </c>
      <c r="I6" s="80">
        <v>1001</v>
      </c>
      <c r="J6" s="79">
        <v>45909</v>
      </c>
      <c r="K6" s="80" t="s">
        <v>24</v>
      </c>
      <c r="L6" s="80" t="s">
        <v>620</v>
      </c>
      <c r="M6" s="81">
        <v>5.91</v>
      </c>
      <c r="N6" s="81">
        <v>5.91</v>
      </c>
      <c r="O6" s="81">
        <v>5.91</v>
      </c>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row>
    <row r="7" spans="1:112" s="83" customFormat="1" x14ac:dyDescent="0.25">
      <c r="A7" s="61"/>
      <c r="B7" s="62" cm="1">
        <f t="array" ref="B7">IFERROR(
    SUMPRODUCT(
        IF(ISNUMBER('Claim Entry Example'!M7:DH7), 'Claim Entry Example'!M7:DH7, 0)
    ),
"")</f>
        <v>879.30000000000007</v>
      </c>
      <c r="C7" s="62" t="str">
        <f t="shared" si="0"/>
        <v/>
      </c>
      <c r="D7" s="63">
        <v>45942</v>
      </c>
      <c r="E7" s="64">
        <v>45943</v>
      </c>
      <c r="F7" s="67" cm="1">
        <f t="array" ref="F7">IF(G7="","",SUMPRODUCT(($G$5:G7&lt;&gt;"")/COUNTIF($G$5:G7,$G$5:G7&amp;"")))</f>
        <v>1</v>
      </c>
      <c r="G7" s="79">
        <v>45939</v>
      </c>
      <c r="H7" s="80" t="s">
        <v>22</v>
      </c>
      <c r="I7" s="80">
        <v>1001</v>
      </c>
      <c r="J7" s="79">
        <v>45909</v>
      </c>
      <c r="K7" s="80" t="s">
        <v>25</v>
      </c>
      <c r="L7" s="80" t="s">
        <v>620</v>
      </c>
      <c r="M7" s="81">
        <v>293.10000000000002</v>
      </c>
      <c r="N7" s="81">
        <v>293.10000000000002</v>
      </c>
      <c r="O7" s="81">
        <v>293.10000000000002</v>
      </c>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1"/>
      <c r="AU7" s="81"/>
      <c r="AV7" s="81"/>
      <c r="AW7" s="81"/>
      <c r="AX7" s="81"/>
      <c r="AY7" s="81"/>
      <c r="AZ7" s="81"/>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2"/>
      <c r="CN7" s="82"/>
      <c r="CO7" s="82"/>
      <c r="CP7" s="82"/>
      <c r="CQ7" s="82"/>
      <c r="CR7" s="82"/>
      <c r="CS7" s="82"/>
      <c r="CT7" s="82"/>
      <c r="CU7" s="82"/>
      <c r="CV7" s="82"/>
      <c r="CW7" s="82"/>
      <c r="CX7" s="82"/>
      <c r="CY7" s="82"/>
      <c r="CZ7" s="82"/>
      <c r="DA7" s="82"/>
      <c r="DB7" s="82"/>
      <c r="DC7" s="82"/>
      <c r="DD7" s="82"/>
      <c r="DE7" s="82"/>
      <c r="DF7" s="82"/>
      <c r="DG7" s="82"/>
      <c r="DH7" s="82"/>
    </row>
    <row r="8" spans="1:112" s="83" customFormat="1" x14ac:dyDescent="0.25">
      <c r="A8" s="61"/>
      <c r="B8" s="62" cm="1">
        <f t="array" ref="B8">IFERROR(
    SUMPRODUCT(
        IF(ISNUMBER('Claim Entry Example'!M8:DH8), 'Claim Entry Example'!M8:DH8, 0)
    ),
"")</f>
        <v>1977.79</v>
      </c>
      <c r="C8" s="62">
        <f t="shared" si="0"/>
        <v>2969.5</v>
      </c>
      <c r="D8" s="63">
        <v>45942</v>
      </c>
      <c r="E8" s="64">
        <v>45943</v>
      </c>
      <c r="F8" s="67" cm="1">
        <f t="array" ref="F8">IF(G8="","",SUMPRODUCT(($G$5:G8&lt;&gt;"")/COUNTIF($G$5:G8,$G$5:G8&amp;"")))</f>
        <v>1</v>
      </c>
      <c r="G8" s="79">
        <v>45939</v>
      </c>
      <c r="H8" s="80" t="s">
        <v>26</v>
      </c>
      <c r="I8" s="80">
        <v>888</v>
      </c>
      <c r="J8" s="79" t="s">
        <v>640</v>
      </c>
      <c r="K8" s="80" t="s">
        <v>27</v>
      </c>
      <c r="L8" s="80" t="s">
        <v>620</v>
      </c>
      <c r="M8" s="81">
        <v>643.33000000000004</v>
      </c>
      <c r="N8" s="81">
        <v>650.42999999999995</v>
      </c>
      <c r="O8" s="81">
        <v>684.03</v>
      </c>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row>
    <row r="9" spans="1:112" s="83" customFormat="1" ht="30" x14ac:dyDescent="0.25">
      <c r="A9" s="61"/>
      <c r="B9" s="62" cm="1">
        <f t="array" ref="B9">IFERROR(
    SUMPRODUCT(
        IF(ISNUMBER('Claim Entry Example'!M9:DH9), 'Claim Entry Example'!M9:DH9, 0)
    ),
"")</f>
        <v>299.99</v>
      </c>
      <c r="C9" s="62" t="str">
        <f t="shared" si="0"/>
        <v/>
      </c>
      <c r="D9" s="63">
        <v>45964</v>
      </c>
      <c r="E9" s="64">
        <v>45965</v>
      </c>
      <c r="F9" s="67" cm="1">
        <f t="array" ref="F9">IF(G9="","",SUMPRODUCT(($G$5:G9&lt;&gt;"")/COUNTIF($G$5:G9,$G$5:G9&amp;"")))</f>
        <v>2</v>
      </c>
      <c r="G9" s="79">
        <v>45961</v>
      </c>
      <c r="H9" s="80" t="s">
        <v>28</v>
      </c>
      <c r="I9" s="80">
        <v>999</v>
      </c>
      <c r="J9" s="79">
        <v>45931</v>
      </c>
      <c r="K9" s="80" t="s">
        <v>29</v>
      </c>
      <c r="L9" s="80" t="s">
        <v>620</v>
      </c>
      <c r="M9" s="81">
        <v>78.33</v>
      </c>
      <c r="N9" s="81">
        <v>78.33</v>
      </c>
      <c r="O9" s="81">
        <v>143.33000000000001</v>
      </c>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2"/>
      <c r="CN9" s="82"/>
      <c r="CO9" s="82"/>
      <c r="CP9" s="82"/>
      <c r="CQ9" s="82"/>
      <c r="CR9" s="82"/>
      <c r="CS9" s="82"/>
      <c r="CT9" s="82"/>
      <c r="CU9" s="82"/>
      <c r="CV9" s="82"/>
      <c r="CW9" s="82"/>
      <c r="CX9" s="82"/>
      <c r="CY9" s="82"/>
      <c r="CZ9" s="82"/>
      <c r="DA9" s="82"/>
      <c r="DB9" s="82"/>
      <c r="DC9" s="82"/>
      <c r="DD9" s="82"/>
      <c r="DE9" s="82"/>
      <c r="DF9" s="82"/>
      <c r="DG9" s="82"/>
      <c r="DH9" s="82"/>
    </row>
    <row r="10" spans="1:112" s="83" customFormat="1" x14ac:dyDescent="0.25">
      <c r="A10" s="61"/>
      <c r="B10" s="62" cm="1">
        <f t="array" ref="B10">IFERROR(
    SUMPRODUCT(
        IF(ISNUMBER('Claim Entry Example'!M10:DH10), 'Claim Entry Example'!M10:DH10, 0)
    ),
"")</f>
        <v>17.73</v>
      </c>
      <c r="C10" s="62">
        <f t="shared" si="0"/>
        <v>317.72000000000003</v>
      </c>
      <c r="D10" s="63">
        <v>45964</v>
      </c>
      <c r="E10" s="64">
        <v>45965</v>
      </c>
      <c r="F10" s="67" cm="1">
        <f t="array" ref="F10">IF(G10="","",SUMPRODUCT(($G$5:G10&lt;&gt;"")/COUNTIF($G$5:G10,$G$5:G10&amp;"")))</f>
        <v>2</v>
      </c>
      <c r="G10" s="79">
        <v>45961</v>
      </c>
      <c r="H10" s="80" t="s">
        <v>28</v>
      </c>
      <c r="I10" s="80">
        <v>999</v>
      </c>
      <c r="J10" s="79">
        <v>45931</v>
      </c>
      <c r="K10" s="80" t="s">
        <v>24</v>
      </c>
      <c r="L10" s="80" t="s">
        <v>620</v>
      </c>
      <c r="M10" s="81">
        <v>5.91</v>
      </c>
      <c r="N10" s="81">
        <v>5.91</v>
      </c>
      <c r="O10" s="81">
        <v>5.91</v>
      </c>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row>
    <row r="11" spans="1:112" s="83" customFormat="1" x14ac:dyDescent="0.25">
      <c r="A11" s="61"/>
      <c r="B11" s="62" cm="1">
        <f t="array" ref="B11">IFERROR(
    SUMPRODUCT(
        IF(ISNUMBER('Claim Entry Example'!M11:DH11), 'Claim Entry Example'!M11:DH11, 0)
    ),
"")</f>
        <v>879.30000000000007</v>
      </c>
      <c r="C11" s="62" t="str">
        <f t="shared" si="0"/>
        <v/>
      </c>
      <c r="D11" s="63">
        <v>45978</v>
      </c>
      <c r="E11" s="64">
        <v>45978</v>
      </c>
      <c r="F11" s="67" cm="1">
        <f t="array" ref="F11">IF(G11="","",SUMPRODUCT(($G$5:G11&lt;&gt;"")/COUNTIF($G$5:G11,$G$5:G11&amp;"")))</f>
        <v>3</v>
      </c>
      <c r="G11" s="79">
        <v>45976</v>
      </c>
      <c r="H11" s="80" t="s">
        <v>28</v>
      </c>
      <c r="I11" s="80">
        <v>999</v>
      </c>
      <c r="J11" s="79">
        <v>45962</v>
      </c>
      <c r="K11" s="80" t="s">
        <v>25</v>
      </c>
      <c r="L11" s="80" t="s">
        <v>620</v>
      </c>
      <c r="M11" s="81">
        <v>293.10000000000002</v>
      </c>
      <c r="N11" s="81">
        <v>293.10000000000002</v>
      </c>
      <c r="O11" s="81">
        <v>293.10000000000002</v>
      </c>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1"/>
      <c r="AU11" s="81"/>
      <c r="AV11" s="81"/>
      <c r="AW11" s="81"/>
      <c r="AX11" s="81"/>
      <c r="AY11" s="81"/>
      <c r="AZ11" s="81"/>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2"/>
      <c r="CN11" s="82"/>
      <c r="CO11" s="82"/>
      <c r="CP11" s="82"/>
      <c r="CQ11" s="82"/>
      <c r="CR11" s="82"/>
      <c r="CS11" s="82"/>
      <c r="CT11" s="82"/>
      <c r="CU11" s="82"/>
      <c r="CV11" s="82"/>
      <c r="CW11" s="82"/>
      <c r="CX11" s="82"/>
      <c r="CY11" s="82"/>
      <c r="CZ11" s="82"/>
      <c r="DA11" s="82"/>
      <c r="DB11" s="82"/>
      <c r="DC11" s="82"/>
      <c r="DD11" s="82"/>
      <c r="DE11" s="82"/>
      <c r="DF11" s="82"/>
      <c r="DG11" s="82"/>
      <c r="DH11" s="82"/>
    </row>
    <row r="12" spans="1:112" s="83" customFormat="1" ht="30" x14ac:dyDescent="0.25">
      <c r="A12" s="61"/>
      <c r="B12" s="62" cm="1">
        <f t="array" ref="B12">IFERROR(
    SUMPRODUCT(
        IF(ISNUMBER('Claim Entry Example'!M12:DH12), 'Claim Entry Example'!M12:DH12, 0)
    ),
"")</f>
        <v>100</v>
      </c>
      <c r="C12" s="62" t="str">
        <f t="shared" si="0"/>
        <v/>
      </c>
      <c r="D12" s="63">
        <v>45978</v>
      </c>
      <c r="E12" s="64">
        <v>45978</v>
      </c>
      <c r="F12" s="67" cm="1">
        <f t="array" ref="F12">IF(G12="","",SUMPRODUCT(($G$5:G12&lt;&gt;"")/COUNTIF($G$5:G12,$G$5:G12&amp;"")))</f>
        <v>3</v>
      </c>
      <c r="G12" s="79">
        <v>45976</v>
      </c>
      <c r="H12" s="80" t="s">
        <v>28</v>
      </c>
      <c r="I12" s="80">
        <v>999</v>
      </c>
      <c r="J12" s="79">
        <v>45962</v>
      </c>
      <c r="K12" s="80" t="s">
        <v>30</v>
      </c>
      <c r="L12" s="80" t="s">
        <v>612</v>
      </c>
      <c r="M12" s="81">
        <v>0</v>
      </c>
      <c r="N12" s="81">
        <v>100</v>
      </c>
      <c r="O12" s="81">
        <v>0</v>
      </c>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81"/>
      <c r="AW12" s="81"/>
      <c r="AX12" s="81"/>
      <c r="AY12" s="81"/>
      <c r="AZ12" s="81"/>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row>
    <row r="13" spans="1:112" s="83" customFormat="1" ht="30" x14ac:dyDescent="0.25">
      <c r="A13" s="61" t="s">
        <v>31</v>
      </c>
      <c r="B13" s="62" cm="1">
        <f t="array" ref="B13">IFERROR(
    SUMPRODUCT(
        IF(ISNUMBER('Claim Entry Example'!M13:DH13), 'Claim Entry Example'!M13:DH13, 0)
    ),
"")</f>
        <v>1270.5899999999999</v>
      </c>
      <c r="C13" s="62">
        <f t="shared" si="0"/>
        <v>2249.89</v>
      </c>
      <c r="D13" s="63">
        <v>45978</v>
      </c>
      <c r="E13" s="64">
        <v>45978</v>
      </c>
      <c r="F13" s="67" cm="1">
        <f t="array" ref="F13">IF(G13="","",SUMPRODUCT(($G$5:G13&lt;&gt;"")/COUNTIF($G$5:G13,$G$5:G13&amp;"")))</f>
        <v>3.0000000000000004</v>
      </c>
      <c r="G13" s="79">
        <v>45976</v>
      </c>
      <c r="H13" s="80" t="s">
        <v>32</v>
      </c>
      <c r="I13" s="80">
        <v>1000</v>
      </c>
      <c r="J13" s="79">
        <v>45964</v>
      </c>
      <c r="K13" s="80" t="s">
        <v>33</v>
      </c>
      <c r="L13" s="80" t="s">
        <v>612</v>
      </c>
      <c r="M13" s="81">
        <v>1270.5899999999999</v>
      </c>
      <c r="N13" s="81">
        <v>0</v>
      </c>
      <c r="O13" s="81">
        <v>0</v>
      </c>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81"/>
      <c r="AW13" s="81"/>
      <c r="AX13" s="81"/>
      <c r="AY13" s="81"/>
      <c r="AZ13" s="81"/>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c r="CH13" s="82"/>
      <c r="CI13" s="82"/>
      <c r="CJ13" s="82"/>
      <c r="CK13" s="82"/>
      <c r="CL13" s="82"/>
      <c r="CM13" s="82"/>
      <c r="CN13" s="82"/>
      <c r="CO13" s="82"/>
      <c r="CP13" s="82"/>
      <c r="CQ13" s="82"/>
      <c r="CR13" s="82"/>
      <c r="CS13" s="82"/>
      <c r="CT13" s="82"/>
      <c r="CU13" s="82"/>
      <c r="CV13" s="82"/>
      <c r="CW13" s="82"/>
      <c r="CX13" s="82"/>
      <c r="CY13" s="82"/>
      <c r="CZ13" s="82"/>
      <c r="DA13" s="82"/>
      <c r="DB13" s="82"/>
      <c r="DC13" s="82"/>
      <c r="DD13" s="82"/>
      <c r="DE13" s="82"/>
      <c r="DF13" s="82"/>
      <c r="DG13" s="82"/>
      <c r="DH13" s="82"/>
    </row>
    <row r="14" spans="1:112" s="83" customFormat="1" x14ac:dyDescent="0.25">
      <c r="A14" s="61"/>
      <c r="B14" s="62" cm="1">
        <f t="array" ref="B14">IFERROR(
    SUMPRODUCT(
        IF(ISNUMBER('Claim Entry Example'!M14:DH14), 'Claim Entry Example'!M14:DH14, 0)
    ),
"")</f>
        <v>0</v>
      </c>
      <c r="C14" s="62" t="str">
        <f t="shared" si="0"/>
        <v/>
      </c>
      <c r="D14" s="63"/>
      <c r="E14" s="64"/>
      <c r="F14" s="67" t="str" cm="1">
        <f t="array" ref="F14">IF(G14="","",SUMPRODUCT(($G$5:G14&lt;&gt;"")/COUNTIF($G$5:G14,$G$5:G14&amp;"")))</f>
        <v/>
      </c>
      <c r="G14" s="79"/>
      <c r="H14" s="80"/>
      <c r="I14" s="80"/>
      <c r="J14" s="79"/>
      <c r="K14" s="80"/>
      <c r="L14" s="80"/>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2"/>
      <c r="CO14" s="82"/>
      <c r="CP14" s="82"/>
      <c r="CQ14" s="82"/>
      <c r="CR14" s="82"/>
      <c r="CS14" s="82"/>
      <c r="CT14" s="82"/>
      <c r="CU14" s="82"/>
      <c r="CV14" s="82"/>
      <c r="CW14" s="82"/>
      <c r="CX14" s="82"/>
      <c r="CY14" s="82"/>
      <c r="CZ14" s="82"/>
      <c r="DA14" s="82"/>
      <c r="DB14" s="82"/>
      <c r="DC14" s="82"/>
      <c r="DD14" s="82"/>
      <c r="DE14" s="82"/>
      <c r="DF14" s="82"/>
      <c r="DG14" s="82"/>
      <c r="DH14" s="82"/>
    </row>
    <row r="15" spans="1:112" s="83" customFormat="1" x14ac:dyDescent="0.25">
      <c r="A15" s="61"/>
      <c r="B15" s="62" cm="1">
        <f t="array" ref="B15">IFERROR(
    SUMPRODUCT(
        IF(ISNUMBER('Claim Entry Example'!M15:DH15), 'Claim Entry Example'!M15:DH15, 0)
    ),
"")</f>
        <v>0</v>
      </c>
      <c r="C15" s="62" t="str">
        <f t="shared" si="0"/>
        <v/>
      </c>
      <c r="D15" s="63"/>
      <c r="E15" s="64"/>
      <c r="F15" s="67" t="str" cm="1">
        <f t="array" ref="F15">IF(G15="","",SUMPRODUCT(($G$5:G15&lt;&gt;"")/COUNTIF($G$5:G15,$G$5:G15&amp;"")))</f>
        <v/>
      </c>
      <c r="G15" s="79"/>
      <c r="H15" s="80"/>
      <c r="I15" s="80"/>
      <c r="J15" s="79"/>
      <c r="K15" s="80"/>
      <c r="L15" s="80"/>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row>
    <row r="16" spans="1:112" s="83" customFormat="1" x14ac:dyDescent="0.25">
      <c r="A16" s="61"/>
      <c r="B16" s="62" cm="1">
        <f t="array" ref="B16">IFERROR(
    SUMPRODUCT(
        IF(ISNUMBER('Claim Entry Example'!M16:DH16), 'Claim Entry Example'!M16:DH16, 0)
    ),
"")</f>
        <v>0</v>
      </c>
      <c r="C16" s="62" t="str">
        <f t="shared" si="0"/>
        <v/>
      </c>
      <c r="D16" s="63"/>
      <c r="E16" s="64"/>
      <c r="F16" s="67" t="str" cm="1">
        <f t="array" ref="F16">IF(G16="","",SUMPRODUCT(($G$5:G16&lt;&gt;"")/COUNTIF($G$5:G16,$G$5:G16&amp;"")))</f>
        <v/>
      </c>
      <c r="G16" s="79"/>
      <c r="H16" s="80"/>
      <c r="I16" s="80"/>
      <c r="J16" s="79"/>
      <c r="K16" s="80"/>
      <c r="L16" s="80"/>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c r="CG16" s="82"/>
      <c r="CH16" s="82"/>
      <c r="CI16" s="82"/>
      <c r="CJ16" s="82"/>
      <c r="CK16" s="82"/>
      <c r="CL16" s="82"/>
      <c r="CM16" s="82"/>
      <c r="CN16" s="82"/>
      <c r="CO16" s="82"/>
      <c r="CP16" s="82"/>
      <c r="CQ16" s="82"/>
      <c r="CR16" s="82"/>
      <c r="CS16" s="82"/>
      <c r="CT16" s="82"/>
      <c r="CU16" s="82"/>
      <c r="CV16" s="82"/>
      <c r="CW16" s="82"/>
      <c r="CX16" s="82"/>
      <c r="CY16" s="82"/>
      <c r="CZ16" s="82"/>
      <c r="DA16" s="82"/>
      <c r="DB16" s="82"/>
      <c r="DC16" s="82"/>
      <c r="DD16" s="82"/>
      <c r="DE16" s="82"/>
      <c r="DF16" s="82"/>
      <c r="DG16" s="82"/>
      <c r="DH16" s="82"/>
    </row>
    <row r="17" spans="1:112" s="83" customFormat="1" x14ac:dyDescent="0.25">
      <c r="A17" s="61"/>
      <c r="B17" s="62" cm="1">
        <f t="array" ref="B17">IFERROR(
    SUMPRODUCT(
        IF(ISNUMBER('Claim Entry Example'!M17:DH17), 'Claim Entry Example'!M17:DH17, 0)
    ),
"")</f>
        <v>0</v>
      </c>
      <c r="C17" s="62" t="str">
        <f t="shared" si="0"/>
        <v/>
      </c>
      <c r="D17" s="63"/>
      <c r="E17" s="64"/>
      <c r="F17" s="67" t="str" cm="1">
        <f t="array" ref="F17">IF(G17="","",SUMPRODUCT(($G$5:G17&lt;&gt;"")/COUNTIF($G$5:G17,$G$5:G17&amp;"")))</f>
        <v/>
      </c>
      <c r="G17" s="79"/>
      <c r="H17" s="80"/>
      <c r="I17" s="80"/>
      <c r="J17" s="79"/>
      <c r="K17" s="80"/>
      <c r="L17" s="80"/>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c r="AT17" s="81"/>
      <c r="AU17" s="81"/>
      <c r="AV17" s="81"/>
      <c r="AW17" s="81"/>
      <c r="AX17" s="81"/>
      <c r="AY17" s="81"/>
      <c r="AZ17" s="81"/>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2"/>
      <c r="CO17" s="82"/>
      <c r="CP17" s="82"/>
      <c r="CQ17" s="82"/>
      <c r="CR17" s="82"/>
      <c r="CS17" s="82"/>
      <c r="CT17" s="82"/>
      <c r="CU17" s="82"/>
      <c r="CV17" s="82"/>
      <c r="CW17" s="82"/>
      <c r="CX17" s="82"/>
      <c r="CY17" s="82"/>
      <c r="CZ17" s="82"/>
      <c r="DA17" s="82"/>
      <c r="DB17" s="82"/>
      <c r="DC17" s="82"/>
      <c r="DD17" s="82"/>
      <c r="DE17" s="82"/>
      <c r="DF17" s="82"/>
      <c r="DG17" s="82"/>
      <c r="DH17" s="82"/>
    </row>
    <row r="18" spans="1:112" s="83" customFormat="1" x14ac:dyDescent="0.25">
      <c r="A18" s="61"/>
      <c r="B18" s="62" cm="1">
        <f t="array" ref="B18">IFERROR(
    SUMPRODUCT(
        IF(ISNUMBER('Claim Entry Example'!M18:DH18), 'Claim Entry Example'!M18:DH18, 0)
    ),
"")</f>
        <v>0</v>
      </c>
      <c r="C18" s="62" t="str">
        <f t="shared" si="0"/>
        <v/>
      </c>
      <c r="D18" s="63"/>
      <c r="E18" s="64"/>
      <c r="F18" s="67" t="str" cm="1">
        <f t="array" ref="F18">IF(G18="","",SUMPRODUCT(($G$5:G18&lt;&gt;"")/COUNTIF($G$5:G18,$G$5:G18&amp;"")))</f>
        <v/>
      </c>
      <c r="G18" s="79"/>
      <c r="H18" s="80"/>
      <c r="I18" s="80"/>
      <c r="J18" s="79"/>
      <c r="K18" s="80"/>
      <c r="L18" s="80"/>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c r="CG18" s="82"/>
      <c r="CH18" s="82"/>
      <c r="CI18" s="82"/>
      <c r="CJ18" s="82"/>
      <c r="CK18" s="82"/>
      <c r="CL18" s="82"/>
      <c r="CM18" s="82"/>
      <c r="CN18" s="82"/>
      <c r="CO18" s="82"/>
      <c r="CP18" s="82"/>
      <c r="CQ18" s="82"/>
      <c r="CR18" s="82"/>
      <c r="CS18" s="82"/>
      <c r="CT18" s="82"/>
      <c r="CU18" s="82"/>
      <c r="CV18" s="82"/>
      <c r="CW18" s="82"/>
      <c r="CX18" s="82"/>
      <c r="CY18" s="82"/>
      <c r="CZ18" s="82"/>
      <c r="DA18" s="82"/>
      <c r="DB18" s="82"/>
      <c r="DC18" s="82"/>
      <c r="DD18" s="82"/>
      <c r="DE18" s="82"/>
      <c r="DF18" s="82"/>
      <c r="DG18" s="82"/>
      <c r="DH18" s="82"/>
    </row>
    <row r="19" spans="1:112" s="83" customFormat="1" x14ac:dyDescent="0.25">
      <c r="A19" s="61"/>
      <c r="B19" s="62" cm="1">
        <f t="array" ref="B19">IFERROR(
    SUMPRODUCT(
        IF(ISNUMBER('Claim Entry Example'!M19:DH19), 'Claim Entry Example'!M19:DH19, 0)
    ),
"")</f>
        <v>0</v>
      </c>
      <c r="C19" s="62" t="str">
        <f t="shared" si="0"/>
        <v/>
      </c>
      <c r="D19" s="63"/>
      <c r="E19" s="64"/>
      <c r="F19" s="67" t="str" cm="1">
        <f t="array" ref="F19">IF(G19="","",SUMPRODUCT(($G$5:G19&lt;&gt;"")/COUNTIF($G$5:G19,$G$5:G19&amp;"")))</f>
        <v/>
      </c>
      <c r="G19" s="79"/>
      <c r="H19" s="80"/>
      <c r="I19" s="80"/>
      <c r="J19" s="79"/>
      <c r="K19" s="80"/>
      <c r="L19" s="80"/>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1"/>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row>
    <row r="20" spans="1:112" s="83" customFormat="1" x14ac:dyDescent="0.25">
      <c r="A20" s="61"/>
      <c r="B20" s="62" cm="1">
        <f t="array" ref="B20">IFERROR(
    SUMPRODUCT(
        IF(ISNUMBER('Claim Entry Example'!M20:DH20), 'Claim Entry Example'!M20:DH20, 0)
    ),
"")</f>
        <v>0</v>
      </c>
      <c r="C20" s="62" t="str">
        <f t="shared" si="0"/>
        <v/>
      </c>
      <c r="D20" s="63"/>
      <c r="E20" s="64"/>
      <c r="F20" s="67" t="str" cm="1">
        <f t="array" ref="F20">IF(G20="","",SUMPRODUCT(($G$5:G20&lt;&gt;"")/COUNTIF($G$5:G20,$G$5:G20&amp;"")))</f>
        <v/>
      </c>
      <c r="G20" s="79"/>
      <c r="H20" s="80"/>
      <c r="I20" s="80"/>
      <c r="J20" s="79"/>
      <c r="K20" s="80"/>
      <c r="L20" s="80"/>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82"/>
      <c r="CR20" s="82"/>
      <c r="CS20" s="82"/>
      <c r="CT20" s="82"/>
      <c r="CU20" s="82"/>
      <c r="CV20" s="82"/>
      <c r="CW20" s="82"/>
      <c r="CX20" s="82"/>
      <c r="CY20" s="82"/>
      <c r="CZ20" s="82"/>
      <c r="DA20" s="82"/>
      <c r="DB20" s="82"/>
      <c r="DC20" s="82"/>
      <c r="DD20" s="82"/>
      <c r="DE20" s="82"/>
      <c r="DF20" s="82"/>
      <c r="DG20" s="82"/>
      <c r="DH20" s="82"/>
    </row>
    <row r="21" spans="1:112" s="83" customFormat="1" x14ac:dyDescent="0.25">
      <c r="A21" s="61"/>
      <c r="B21" s="62" cm="1">
        <f t="array" ref="B21">IFERROR(
    SUMPRODUCT(
        IF(ISNUMBER('Claim Entry Example'!M21:DH21), 'Claim Entry Example'!M21:DH21, 0)
    ),
"")</f>
        <v>0</v>
      </c>
      <c r="C21" s="62" t="str">
        <f t="shared" si="0"/>
        <v/>
      </c>
      <c r="D21" s="63"/>
      <c r="E21" s="64"/>
      <c r="F21" s="67" t="str" cm="1">
        <f t="array" ref="F21">IF(G21="","",SUMPRODUCT(($G$5:G21&lt;&gt;"")/COUNTIF($G$5:G21,$G$5:G21&amp;"")))</f>
        <v/>
      </c>
      <c r="G21" s="79"/>
      <c r="H21" s="80"/>
      <c r="I21" s="80"/>
      <c r="J21" s="79"/>
      <c r="K21" s="80"/>
      <c r="L21" s="80"/>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82"/>
      <c r="CR21" s="82"/>
      <c r="CS21" s="82"/>
      <c r="CT21" s="82"/>
      <c r="CU21" s="82"/>
      <c r="CV21" s="82"/>
      <c r="CW21" s="82"/>
      <c r="CX21" s="82"/>
      <c r="CY21" s="82"/>
      <c r="CZ21" s="82"/>
      <c r="DA21" s="82"/>
      <c r="DB21" s="82"/>
      <c r="DC21" s="82"/>
      <c r="DD21" s="82"/>
      <c r="DE21" s="82"/>
      <c r="DF21" s="82"/>
      <c r="DG21" s="82"/>
      <c r="DH21" s="82"/>
    </row>
    <row r="22" spans="1:112" s="83" customFormat="1" x14ac:dyDescent="0.25">
      <c r="A22" s="61"/>
      <c r="B22" s="62" cm="1">
        <f t="array" ref="B22">IFERROR(
    SUMPRODUCT(
        IF(ISNUMBER('Claim Entry Example'!M22:DH22), 'Claim Entry Example'!M22:DH22, 0)
    ),
"")</f>
        <v>0</v>
      </c>
      <c r="C22" s="62" t="str">
        <f t="shared" si="0"/>
        <v/>
      </c>
      <c r="D22" s="63"/>
      <c r="E22" s="64"/>
      <c r="F22" s="67" t="str" cm="1">
        <f t="array" ref="F22">IF(G22="","",SUMPRODUCT(($G$5:G22&lt;&gt;"")/COUNTIF($G$5:G22,$G$5:G22&amp;"")))</f>
        <v/>
      </c>
      <c r="G22" s="79"/>
      <c r="H22" s="80"/>
      <c r="I22" s="80"/>
      <c r="J22" s="79"/>
      <c r="K22" s="80"/>
      <c r="L22" s="80"/>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row>
    <row r="23" spans="1:112" s="83" customFormat="1" x14ac:dyDescent="0.25">
      <c r="A23" s="61"/>
      <c r="B23" s="62" cm="1">
        <f t="array" ref="B23">IFERROR(
    SUMPRODUCT(
        IF(ISNUMBER('Claim Entry Example'!M23:DH23), 'Claim Entry Example'!M23:DH23, 0)
    ),
"")</f>
        <v>0</v>
      </c>
      <c r="C23" s="62" t="str">
        <f t="shared" si="0"/>
        <v/>
      </c>
      <c r="D23" s="63"/>
      <c r="E23" s="64"/>
      <c r="F23" s="67" t="str" cm="1">
        <f t="array" ref="F23">IF(G23="","",SUMPRODUCT(($G$5:G23&lt;&gt;"")/COUNTIF($G$5:G23,$G$5:G23&amp;"")))</f>
        <v/>
      </c>
      <c r="G23" s="79"/>
      <c r="H23" s="80"/>
      <c r="I23" s="80"/>
      <c r="J23" s="79"/>
      <c r="K23" s="80"/>
      <c r="L23" s="80"/>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82"/>
      <c r="CR23" s="82"/>
      <c r="CS23" s="82"/>
      <c r="CT23" s="82"/>
      <c r="CU23" s="82"/>
      <c r="CV23" s="82"/>
      <c r="CW23" s="82"/>
      <c r="CX23" s="82"/>
      <c r="CY23" s="82"/>
      <c r="CZ23" s="82"/>
      <c r="DA23" s="82"/>
      <c r="DB23" s="82"/>
      <c r="DC23" s="82"/>
      <c r="DD23" s="82"/>
      <c r="DE23" s="82"/>
      <c r="DF23" s="82"/>
      <c r="DG23" s="82"/>
      <c r="DH23" s="82"/>
    </row>
    <row r="24" spans="1:112" s="83" customFormat="1" x14ac:dyDescent="0.25">
      <c r="A24" s="61"/>
      <c r="B24" s="62" cm="1">
        <f t="array" ref="B24">IFERROR(
    SUMPRODUCT(
        IF(ISNUMBER('Claim Entry Example'!M24:DH24), 'Claim Entry Example'!M24:DH24, 0)
    ),
"")</f>
        <v>0</v>
      </c>
      <c r="C24" s="62" t="str">
        <f t="shared" si="0"/>
        <v/>
      </c>
      <c r="D24" s="63"/>
      <c r="E24" s="64"/>
      <c r="F24" s="67" t="str" cm="1">
        <f t="array" ref="F24">IF(G24="","",SUMPRODUCT(($G$5:G24&lt;&gt;"")/COUNTIF($G$5:G24,$G$5:G24&amp;"")))</f>
        <v/>
      </c>
      <c r="G24" s="79"/>
      <c r="H24" s="80"/>
      <c r="I24" s="80"/>
      <c r="J24" s="79"/>
      <c r="K24" s="80"/>
      <c r="L24" s="80"/>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82"/>
      <c r="CR24" s="82"/>
      <c r="CS24" s="82"/>
      <c r="CT24" s="82"/>
      <c r="CU24" s="82"/>
      <c r="CV24" s="82"/>
      <c r="CW24" s="82"/>
      <c r="CX24" s="82"/>
      <c r="CY24" s="82"/>
      <c r="CZ24" s="82"/>
      <c r="DA24" s="82"/>
      <c r="DB24" s="82"/>
      <c r="DC24" s="82"/>
      <c r="DD24" s="82"/>
      <c r="DE24" s="82"/>
      <c r="DF24" s="82"/>
      <c r="DG24" s="82"/>
      <c r="DH24" s="82"/>
    </row>
    <row r="25" spans="1:112" s="83" customFormat="1" x14ac:dyDescent="0.25">
      <c r="A25" s="61"/>
      <c r="B25" s="62" cm="1">
        <f t="array" ref="B25">IFERROR(
    SUMPRODUCT(
        IF(ISNUMBER('Claim Entry Example'!M25:DH25), 'Claim Entry Example'!M25:DH25, 0)
    ),
"")</f>
        <v>0</v>
      </c>
      <c r="C25" s="62" t="str">
        <f t="shared" si="0"/>
        <v/>
      </c>
      <c r="D25" s="63"/>
      <c r="E25" s="64"/>
      <c r="F25" s="67" t="str" cm="1">
        <f t="array" ref="F25">IF(G25="","",SUMPRODUCT(($G$5:G25&lt;&gt;"")/COUNTIF($G$5:G25,$G$5:G25&amp;"")))</f>
        <v/>
      </c>
      <c r="G25" s="79"/>
      <c r="H25" s="80"/>
      <c r="I25" s="80"/>
      <c r="J25" s="79"/>
      <c r="K25" s="80"/>
      <c r="L25" s="80"/>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82"/>
      <c r="CR25" s="82"/>
      <c r="CS25" s="82"/>
      <c r="CT25" s="82"/>
      <c r="CU25" s="82"/>
      <c r="CV25" s="82"/>
      <c r="CW25" s="82"/>
      <c r="CX25" s="82"/>
      <c r="CY25" s="82"/>
      <c r="CZ25" s="82"/>
      <c r="DA25" s="82"/>
      <c r="DB25" s="82"/>
      <c r="DC25" s="82"/>
      <c r="DD25" s="82"/>
      <c r="DE25" s="82"/>
      <c r="DF25" s="82"/>
      <c r="DG25" s="82"/>
      <c r="DH25" s="82"/>
    </row>
    <row r="26" spans="1:112" s="83" customFormat="1" x14ac:dyDescent="0.25">
      <c r="A26" s="61"/>
      <c r="B26" s="62" cm="1">
        <f t="array" ref="B26">IFERROR(
    SUMPRODUCT(
        IF(ISNUMBER('Claim Entry Example'!M26:DH26), 'Claim Entry Example'!M26:DH26, 0)
    ),
"")</f>
        <v>0</v>
      </c>
      <c r="C26" s="62" t="str">
        <f t="shared" si="0"/>
        <v/>
      </c>
      <c r="D26" s="63"/>
      <c r="E26" s="64"/>
      <c r="F26" s="67" t="str" cm="1">
        <f t="array" ref="F26">IF(G26="","",SUMPRODUCT(($G$5:G26&lt;&gt;"")/COUNTIF($G$5:G26,$G$5:G26&amp;"")))</f>
        <v/>
      </c>
      <c r="G26" s="79"/>
      <c r="H26" s="80"/>
      <c r="I26" s="80"/>
      <c r="J26" s="79"/>
      <c r="K26" s="80"/>
      <c r="L26" s="80"/>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82"/>
      <c r="CR26" s="82"/>
      <c r="CS26" s="82"/>
      <c r="CT26" s="82"/>
      <c r="CU26" s="82"/>
      <c r="CV26" s="82"/>
      <c r="CW26" s="82"/>
      <c r="CX26" s="82"/>
      <c r="CY26" s="82"/>
      <c r="CZ26" s="82"/>
      <c r="DA26" s="82"/>
      <c r="DB26" s="82"/>
      <c r="DC26" s="82"/>
      <c r="DD26" s="82"/>
      <c r="DE26" s="82"/>
      <c r="DF26" s="82"/>
      <c r="DG26" s="82"/>
      <c r="DH26" s="82"/>
    </row>
    <row r="27" spans="1:112" s="83" customFormat="1" x14ac:dyDescent="0.25">
      <c r="A27" s="61"/>
      <c r="B27" s="62" cm="1">
        <f t="array" ref="B27">IFERROR(
    SUMPRODUCT(
        IF(ISNUMBER('Claim Entry Example'!M27:DH27), 'Claim Entry Example'!M27:DH27, 0)
    ),
"")</f>
        <v>0</v>
      </c>
      <c r="C27" s="62" t="str">
        <f t="shared" si="0"/>
        <v/>
      </c>
      <c r="D27" s="63"/>
      <c r="E27" s="64"/>
      <c r="F27" s="67" t="str" cm="1">
        <f t="array" ref="F27">IF(G27="","",SUMPRODUCT(($G$5:G27&lt;&gt;"")/COUNTIF($G$5:G27,$G$5:G27&amp;"")))</f>
        <v/>
      </c>
      <c r="G27" s="79"/>
      <c r="H27" s="80"/>
      <c r="I27" s="80"/>
      <c r="J27" s="79"/>
      <c r="K27" s="80"/>
      <c r="L27" s="80"/>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82"/>
      <c r="CR27" s="82"/>
      <c r="CS27" s="82"/>
      <c r="CT27" s="82"/>
      <c r="CU27" s="82"/>
      <c r="CV27" s="82"/>
      <c r="CW27" s="82"/>
      <c r="CX27" s="82"/>
      <c r="CY27" s="82"/>
      <c r="CZ27" s="82"/>
      <c r="DA27" s="82"/>
      <c r="DB27" s="82"/>
      <c r="DC27" s="82"/>
      <c r="DD27" s="82"/>
      <c r="DE27" s="82"/>
      <c r="DF27" s="82"/>
      <c r="DG27" s="82"/>
      <c r="DH27" s="82"/>
    </row>
    <row r="28" spans="1:112" s="83" customFormat="1" x14ac:dyDescent="0.25">
      <c r="A28" s="61"/>
      <c r="B28" s="62" cm="1">
        <f t="array" ref="B28">IFERROR(
    SUMPRODUCT(
        IF(ISNUMBER('Claim Entry Example'!M28:DH28), 'Claim Entry Example'!M28:DH28, 0)
    ),
"")</f>
        <v>0</v>
      </c>
      <c r="C28" s="62" t="str">
        <f t="shared" si="0"/>
        <v/>
      </c>
      <c r="D28" s="63"/>
      <c r="E28" s="64"/>
      <c r="F28" s="67" t="str" cm="1">
        <f t="array" ref="F28">IF(G28="","",SUMPRODUCT(($G$5:G28&lt;&gt;"")/COUNTIF($G$5:G28,$G$5:G28&amp;"")))</f>
        <v/>
      </c>
      <c r="G28" s="79"/>
      <c r="H28" s="80"/>
      <c r="I28" s="80"/>
      <c r="J28" s="79"/>
      <c r="K28" s="80"/>
      <c r="L28" s="80"/>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82"/>
      <c r="CR28" s="82"/>
      <c r="CS28" s="82"/>
      <c r="CT28" s="82"/>
      <c r="CU28" s="82"/>
      <c r="CV28" s="82"/>
      <c r="CW28" s="82"/>
      <c r="CX28" s="82"/>
      <c r="CY28" s="82"/>
      <c r="CZ28" s="82"/>
      <c r="DA28" s="82"/>
      <c r="DB28" s="82"/>
      <c r="DC28" s="82"/>
      <c r="DD28" s="82"/>
      <c r="DE28" s="82"/>
      <c r="DF28" s="82"/>
      <c r="DG28" s="82"/>
      <c r="DH28" s="82"/>
    </row>
    <row r="29" spans="1:112" s="83" customFormat="1" x14ac:dyDescent="0.25">
      <c r="A29" s="61"/>
      <c r="B29" s="62" cm="1">
        <f t="array" ref="B29">IFERROR(
    SUMPRODUCT(
        IF(ISNUMBER('Claim Entry Example'!M29:DH29), 'Claim Entry Example'!M29:DH29, 0)
    ),
"")</f>
        <v>0</v>
      </c>
      <c r="C29" s="62" t="str">
        <f t="shared" si="0"/>
        <v/>
      </c>
      <c r="D29" s="63"/>
      <c r="E29" s="64"/>
      <c r="F29" s="67" t="str" cm="1">
        <f t="array" ref="F29">IF(G29="","",SUMPRODUCT(($G$5:G29&lt;&gt;"")/COUNTIF($G$5:G29,$G$5:G29&amp;"")))</f>
        <v/>
      </c>
      <c r="G29" s="79"/>
      <c r="H29" s="80"/>
      <c r="I29" s="80"/>
      <c r="J29" s="79"/>
      <c r="K29" s="80"/>
      <c r="L29" s="80"/>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c r="CG29" s="82"/>
      <c r="CH29" s="82"/>
      <c r="CI29" s="82"/>
      <c r="CJ29" s="82"/>
      <c r="CK29" s="82"/>
      <c r="CL29" s="82"/>
      <c r="CM29" s="82"/>
      <c r="CN29" s="82"/>
      <c r="CO29" s="82"/>
      <c r="CP29" s="82"/>
      <c r="CQ29" s="82"/>
      <c r="CR29" s="82"/>
      <c r="CS29" s="82"/>
      <c r="CT29" s="82"/>
      <c r="CU29" s="82"/>
      <c r="CV29" s="82"/>
      <c r="CW29" s="82"/>
      <c r="CX29" s="82"/>
      <c r="CY29" s="82"/>
      <c r="CZ29" s="82"/>
      <c r="DA29" s="82"/>
      <c r="DB29" s="82"/>
      <c r="DC29" s="82"/>
      <c r="DD29" s="82"/>
      <c r="DE29" s="82"/>
      <c r="DF29" s="82"/>
      <c r="DG29" s="82"/>
      <c r="DH29" s="82"/>
    </row>
    <row r="30" spans="1:112" s="83" customFormat="1" x14ac:dyDescent="0.25">
      <c r="A30" s="61"/>
      <c r="B30" s="62" cm="1">
        <f t="array" ref="B30">IFERROR(
    SUMPRODUCT(
        IF(ISNUMBER('Claim Entry Example'!M30:DH30), 'Claim Entry Example'!M30:DH30, 0)
    ),
"")</f>
        <v>0</v>
      </c>
      <c r="C30" s="62" t="str">
        <f t="shared" si="0"/>
        <v/>
      </c>
      <c r="D30" s="63"/>
      <c r="E30" s="64"/>
      <c r="F30" s="67" t="str" cm="1">
        <f t="array" ref="F30">IF(G30="","",SUMPRODUCT(($G$5:G30&lt;&gt;"")/COUNTIF($G$5:G30,$G$5:G30&amp;"")))</f>
        <v/>
      </c>
      <c r="G30" s="79"/>
      <c r="H30" s="80"/>
      <c r="I30" s="80"/>
      <c r="J30" s="79"/>
      <c r="K30" s="80"/>
      <c r="L30" s="80"/>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82"/>
      <c r="CD30" s="82"/>
      <c r="CE30" s="82"/>
      <c r="CF30" s="82"/>
      <c r="CG30" s="82"/>
      <c r="CH30" s="82"/>
      <c r="CI30" s="82"/>
      <c r="CJ30" s="82"/>
      <c r="CK30" s="82"/>
      <c r="CL30" s="82"/>
      <c r="CM30" s="82"/>
      <c r="CN30" s="82"/>
      <c r="CO30" s="82"/>
      <c r="CP30" s="82"/>
      <c r="CQ30" s="82"/>
      <c r="CR30" s="82"/>
      <c r="CS30" s="82"/>
      <c r="CT30" s="82"/>
      <c r="CU30" s="82"/>
      <c r="CV30" s="82"/>
      <c r="CW30" s="82"/>
      <c r="CX30" s="82"/>
      <c r="CY30" s="82"/>
      <c r="CZ30" s="82"/>
      <c r="DA30" s="82"/>
      <c r="DB30" s="82"/>
      <c r="DC30" s="82"/>
      <c r="DD30" s="82"/>
      <c r="DE30" s="82"/>
      <c r="DF30" s="82"/>
      <c r="DG30" s="82"/>
      <c r="DH30" s="82"/>
    </row>
    <row r="31" spans="1:112" s="83" customFormat="1" x14ac:dyDescent="0.25">
      <c r="A31" s="61"/>
      <c r="B31" s="62" cm="1">
        <f t="array" ref="B31">IFERROR(
    SUMPRODUCT(
        IF(ISNUMBER('Claim Entry Example'!M31:DH31), 'Claim Entry Example'!M31:DH31, 0)
    ),
"")</f>
        <v>0</v>
      </c>
      <c r="C31" s="62" t="str">
        <f t="shared" si="0"/>
        <v/>
      </c>
      <c r="D31" s="63"/>
      <c r="E31" s="64"/>
      <c r="F31" s="67" t="str" cm="1">
        <f t="array" ref="F31">IF(G31="","",SUMPRODUCT(($G$5:G31&lt;&gt;"")/COUNTIF($G$5:G31,$G$5:G31&amp;"")))</f>
        <v/>
      </c>
      <c r="G31" s="79"/>
      <c r="H31" s="80"/>
      <c r="I31" s="80"/>
      <c r="J31" s="79"/>
      <c r="K31" s="80"/>
      <c r="L31" s="80"/>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2"/>
      <c r="CO31" s="82"/>
      <c r="CP31" s="82"/>
      <c r="CQ31" s="82"/>
      <c r="CR31" s="82"/>
      <c r="CS31" s="82"/>
      <c r="CT31" s="82"/>
      <c r="CU31" s="82"/>
      <c r="CV31" s="82"/>
      <c r="CW31" s="82"/>
      <c r="CX31" s="82"/>
      <c r="CY31" s="82"/>
      <c r="CZ31" s="82"/>
      <c r="DA31" s="82"/>
      <c r="DB31" s="82"/>
      <c r="DC31" s="82"/>
      <c r="DD31" s="82"/>
      <c r="DE31" s="82"/>
      <c r="DF31" s="82"/>
      <c r="DG31" s="82"/>
      <c r="DH31" s="82"/>
    </row>
    <row r="32" spans="1:112" s="83" customFormat="1" x14ac:dyDescent="0.25">
      <c r="A32" s="61"/>
      <c r="B32" s="62" cm="1">
        <f t="array" ref="B32">IFERROR(
    SUMPRODUCT(
        IF(ISNUMBER('Claim Entry Example'!M32:DH32), 'Claim Entry Example'!M32:DH32, 0)
    ),
"")</f>
        <v>0</v>
      </c>
      <c r="C32" s="62" t="str">
        <f t="shared" si="0"/>
        <v/>
      </c>
      <c r="D32" s="63"/>
      <c r="E32" s="64"/>
      <c r="F32" s="67" t="str" cm="1">
        <f t="array" ref="F32">IF(G32="","",SUMPRODUCT(($G$5:G32&lt;&gt;"")/COUNTIF($G$5:G32,$G$5:G32&amp;"")))</f>
        <v/>
      </c>
      <c r="G32" s="79"/>
      <c r="H32" s="80"/>
      <c r="I32" s="80"/>
      <c r="J32" s="79"/>
      <c r="K32" s="80"/>
      <c r="L32" s="80"/>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c r="CG32" s="82"/>
      <c r="CH32" s="82"/>
      <c r="CI32" s="82"/>
      <c r="CJ32" s="82"/>
      <c r="CK32" s="82"/>
      <c r="CL32" s="82"/>
      <c r="CM32" s="82"/>
      <c r="CN32" s="82"/>
      <c r="CO32" s="82"/>
      <c r="CP32" s="82"/>
      <c r="CQ32" s="82"/>
      <c r="CR32" s="82"/>
      <c r="CS32" s="82"/>
      <c r="CT32" s="82"/>
      <c r="CU32" s="82"/>
      <c r="CV32" s="82"/>
      <c r="CW32" s="82"/>
      <c r="CX32" s="82"/>
      <c r="CY32" s="82"/>
      <c r="CZ32" s="82"/>
      <c r="DA32" s="82"/>
      <c r="DB32" s="82"/>
      <c r="DC32" s="82"/>
      <c r="DD32" s="82"/>
      <c r="DE32" s="82"/>
      <c r="DF32" s="82"/>
      <c r="DG32" s="82"/>
      <c r="DH32" s="82"/>
    </row>
    <row r="33" spans="1:112" s="83" customFormat="1" x14ac:dyDescent="0.25">
      <c r="A33" s="61"/>
      <c r="B33" s="62" cm="1">
        <f t="array" ref="B33">IFERROR(
    SUMPRODUCT(
        IF(ISNUMBER('Claim Entry Example'!M33:DH33), 'Claim Entry Example'!M33:DH33, 0)
    ),
"")</f>
        <v>0</v>
      </c>
      <c r="C33" s="62" t="str">
        <f t="shared" si="0"/>
        <v/>
      </c>
      <c r="D33" s="63"/>
      <c r="E33" s="64"/>
      <c r="F33" s="67" t="str" cm="1">
        <f t="array" ref="F33">IF(G33="","",SUMPRODUCT(($G$5:G33&lt;&gt;"")/COUNTIF($G$5:G33,$G$5:G33&amp;"")))</f>
        <v/>
      </c>
      <c r="G33" s="79"/>
      <c r="H33" s="80"/>
      <c r="I33" s="80"/>
      <c r="J33" s="79"/>
      <c r="K33" s="80"/>
      <c r="L33" s="80"/>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c r="CC33" s="82"/>
      <c r="CD33" s="82"/>
      <c r="CE33" s="82"/>
      <c r="CF33" s="82"/>
      <c r="CG33" s="82"/>
      <c r="CH33" s="82"/>
      <c r="CI33" s="82"/>
      <c r="CJ33" s="82"/>
      <c r="CK33" s="82"/>
      <c r="CL33" s="82"/>
      <c r="CM33" s="82"/>
      <c r="CN33" s="82"/>
      <c r="CO33" s="82"/>
      <c r="CP33" s="82"/>
      <c r="CQ33" s="82"/>
      <c r="CR33" s="82"/>
      <c r="CS33" s="82"/>
      <c r="CT33" s="82"/>
      <c r="CU33" s="82"/>
      <c r="CV33" s="82"/>
      <c r="CW33" s="82"/>
      <c r="CX33" s="82"/>
      <c r="CY33" s="82"/>
      <c r="CZ33" s="82"/>
      <c r="DA33" s="82"/>
      <c r="DB33" s="82"/>
      <c r="DC33" s="82"/>
      <c r="DD33" s="82"/>
      <c r="DE33" s="82"/>
      <c r="DF33" s="82"/>
      <c r="DG33" s="82"/>
      <c r="DH33" s="82"/>
    </row>
    <row r="34" spans="1:112" s="83" customFormat="1" x14ac:dyDescent="0.25">
      <c r="A34" s="61"/>
      <c r="B34" s="62" cm="1">
        <f t="array" ref="B34">IFERROR(
    SUMPRODUCT(
        IF(ISNUMBER('Claim Entry Example'!M34:DH34), 'Claim Entry Example'!M34:DH34, 0)
    ),
"")</f>
        <v>0</v>
      </c>
      <c r="C34" s="62" t="str">
        <f t="shared" si="0"/>
        <v/>
      </c>
      <c r="D34" s="63"/>
      <c r="E34" s="64"/>
      <c r="F34" s="67" t="str" cm="1">
        <f t="array" ref="F34">IF(G34="","",SUMPRODUCT(($G$5:G34&lt;&gt;"")/COUNTIF($G$5:G34,$G$5:G34&amp;"")))</f>
        <v/>
      </c>
      <c r="G34" s="79"/>
      <c r="H34" s="80"/>
      <c r="I34" s="80"/>
      <c r="J34" s="79"/>
      <c r="K34" s="80"/>
      <c r="L34" s="80"/>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82"/>
      <c r="CR34" s="82"/>
      <c r="CS34" s="82"/>
      <c r="CT34" s="82"/>
      <c r="CU34" s="82"/>
      <c r="CV34" s="82"/>
      <c r="CW34" s="82"/>
      <c r="CX34" s="82"/>
      <c r="CY34" s="82"/>
      <c r="CZ34" s="82"/>
      <c r="DA34" s="82"/>
      <c r="DB34" s="82"/>
      <c r="DC34" s="82"/>
      <c r="DD34" s="82"/>
      <c r="DE34" s="82"/>
      <c r="DF34" s="82"/>
      <c r="DG34" s="82"/>
      <c r="DH34" s="82"/>
    </row>
    <row r="35" spans="1:112" s="83" customFormat="1" x14ac:dyDescent="0.25">
      <c r="A35" s="61"/>
      <c r="B35" s="62" cm="1">
        <f t="array" ref="B35">IFERROR(
    SUMPRODUCT(
        IF(ISNUMBER('Claim Entry Example'!M35:DH35), 'Claim Entry Example'!M35:DH35, 0)
    ),
"")</f>
        <v>0</v>
      </c>
      <c r="C35" s="62" t="str">
        <f t="shared" si="0"/>
        <v/>
      </c>
      <c r="D35" s="63"/>
      <c r="E35" s="64"/>
      <c r="F35" s="67" t="str" cm="1">
        <f t="array" ref="F35">IF(G35="","",SUMPRODUCT(($G$5:G35&lt;&gt;"")/COUNTIF($G$5:G35,$G$5:G35&amp;"")))</f>
        <v/>
      </c>
      <c r="G35" s="79"/>
      <c r="H35" s="80"/>
      <c r="I35" s="80"/>
      <c r="J35" s="79"/>
      <c r="K35" s="80"/>
      <c r="L35" s="80"/>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82"/>
      <c r="CR35" s="82"/>
      <c r="CS35" s="82"/>
      <c r="CT35" s="82"/>
      <c r="CU35" s="82"/>
      <c r="CV35" s="82"/>
      <c r="CW35" s="82"/>
      <c r="CX35" s="82"/>
      <c r="CY35" s="82"/>
      <c r="CZ35" s="82"/>
      <c r="DA35" s="82"/>
      <c r="DB35" s="82"/>
      <c r="DC35" s="82"/>
      <c r="DD35" s="82"/>
      <c r="DE35" s="82"/>
      <c r="DF35" s="82"/>
      <c r="DG35" s="82"/>
      <c r="DH35" s="82"/>
    </row>
    <row r="36" spans="1:112" s="83" customFormat="1" x14ac:dyDescent="0.25">
      <c r="A36" s="61"/>
      <c r="B36" s="62" cm="1">
        <f t="array" ref="B36">IFERROR(
    SUMPRODUCT(
        IF(ISNUMBER('Claim Entry Example'!M36:DH36), 'Claim Entry Example'!M36:DH36, 0)
    ),
"")</f>
        <v>0</v>
      </c>
      <c r="C36" s="62" t="str">
        <f t="shared" si="0"/>
        <v/>
      </c>
      <c r="D36" s="63"/>
      <c r="E36" s="64"/>
      <c r="F36" s="67" t="str" cm="1">
        <f t="array" ref="F36">IF(G36="","",SUMPRODUCT(($G$5:G36&lt;&gt;"")/COUNTIF($G$5:G36,$G$5:G36&amp;"")))</f>
        <v/>
      </c>
      <c r="G36" s="79"/>
      <c r="H36" s="80"/>
      <c r="I36" s="80"/>
      <c r="J36" s="79"/>
      <c r="K36" s="80"/>
      <c r="L36" s="80"/>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82"/>
      <c r="CR36" s="82"/>
      <c r="CS36" s="82"/>
      <c r="CT36" s="82"/>
      <c r="CU36" s="82"/>
      <c r="CV36" s="82"/>
      <c r="CW36" s="82"/>
      <c r="CX36" s="82"/>
      <c r="CY36" s="82"/>
      <c r="CZ36" s="82"/>
      <c r="DA36" s="82"/>
      <c r="DB36" s="82"/>
      <c r="DC36" s="82"/>
      <c r="DD36" s="82"/>
      <c r="DE36" s="82"/>
      <c r="DF36" s="82"/>
      <c r="DG36" s="82"/>
      <c r="DH36" s="82"/>
    </row>
    <row r="37" spans="1:112" s="83" customFormat="1" x14ac:dyDescent="0.25">
      <c r="A37" s="61"/>
      <c r="B37" s="62" cm="1">
        <f t="array" ref="B37">IFERROR(
    SUMPRODUCT(
        IF(ISNUMBER('Claim Entry Example'!M37:DH37), 'Claim Entry Example'!M37:DH37, 0)
    ),
"")</f>
        <v>0</v>
      </c>
      <c r="C37" s="62" t="str">
        <f t="shared" si="0"/>
        <v/>
      </c>
      <c r="D37" s="63"/>
      <c r="E37" s="64"/>
      <c r="F37" s="67" t="str" cm="1">
        <f t="array" ref="F37">IF(G37="","",SUMPRODUCT(($G$5:G37&lt;&gt;"")/COUNTIF($G$5:G37,$G$5:G37&amp;"")))</f>
        <v/>
      </c>
      <c r="G37" s="79"/>
      <c r="H37" s="80"/>
      <c r="I37" s="80"/>
      <c r="J37" s="79"/>
      <c r="K37" s="80"/>
      <c r="L37" s="80"/>
      <c r="M37" s="81"/>
      <c r="N37" s="81"/>
      <c r="O37" s="81"/>
      <c r="P37" s="81"/>
      <c r="Q37" s="81"/>
      <c r="R37" s="81"/>
      <c r="S37" s="81"/>
      <c r="T37" s="81"/>
      <c r="U37" s="81"/>
      <c r="V37" s="81"/>
      <c r="W37" s="81"/>
      <c r="X37" s="81"/>
      <c r="Y37" s="8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82"/>
      <c r="CR37" s="82"/>
      <c r="CS37" s="82"/>
      <c r="CT37" s="82"/>
      <c r="CU37" s="82"/>
      <c r="CV37" s="82"/>
      <c r="CW37" s="82"/>
      <c r="CX37" s="82"/>
      <c r="CY37" s="82"/>
      <c r="CZ37" s="82"/>
      <c r="DA37" s="82"/>
      <c r="DB37" s="82"/>
      <c r="DC37" s="82"/>
      <c r="DD37" s="82"/>
      <c r="DE37" s="82"/>
      <c r="DF37" s="82"/>
      <c r="DG37" s="82"/>
      <c r="DH37" s="82"/>
    </row>
    <row r="38" spans="1:112" s="83" customFormat="1" x14ac:dyDescent="0.25">
      <c r="A38" s="61"/>
      <c r="B38" s="62" cm="1">
        <f t="array" ref="B38">IFERROR(
    SUMPRODUCT(
        IF(ISNUMBER('Claim Entry Example'!M38:DH38), 'Claim Entry Example'!M38:DH38, 0)
    ),
"")</f>
        <v>0</v>
      </c>
      <c r="C38" s="62" t="str">
        <f t="shared" si="0"/>
        <v/>
      </c>
      <c r="D38" s="63"/>
      <c r="E38" s="64"/>
      <c r="F38" s="67" t="str" cm="1">
        <f t="array" ref="F38">IF(G38="","",SUMPRODUCT(($G$5:G38&lt;&gt;"")/COUNTIF($G$5:G38,$G$5:G38&amp;"")))</f>
        <v/>
      </c>
      <c r="G38" s="79"/>
      <c r="H38" s="80"/>
      <c r="I38" s="80"/>
      <c r="J38" s="79"/>
      <c r="K38" s="80"/>
      <c r="L38" s="80"/>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82"/>
      <c r="CR38" s="82"/>
      <c r="CS38" s="82"/>
      <c r="CT38" s="82"/>
      <c r="CU38" s="82"/>
      <c r="CV38" s="82"/>
      <c r="CW38" s="82"/>
      <c r="CX38" s="82"/>
      <c r="CY38" s="82"/>
      <c r="CZ38" s="82"/>
      <c r="DA38" s="82"/>
      <c r="DB38" s="82"/>
      <c r="DC38" s="82"/>
      <c r="DD38" s="82"/>
      <c r="DE38" s="82"/>
      <c r="DF38" s="82"/>
      <c r="DG38" s="82"/>
      <c r="DH38" s="82"/>
    </row>
    <row r="39" spans="1:112" s="83" customFormat="1" x14ac:dyDescent="0.25">
      <c r="A39" s="61"/>
      <c r="B39" s="62" cm="1">
        <f t="array" ref="B39">IFERROR(
    SUMPRODUCT(
        IF(ISNUMBER('Claim Entry Example'!M39:DH39), 'Claim Entry Example'!M39:DH39, 0)
    ),
"")</f>
        <v>0</v>
      </c>
      <c r="C39" s="62" t="str">
        <f t="shared" si="0"/>
        <v/>
      </c>
      <c r="D39" s="63"/>
      <c r="E39" s="64"/>
      <c r="F39" s="67" t="str" cm="1">
        <f t="array" ref="F39">IF(G39="","",SUMPRODUCT(($G$5:G39&lt;&gt;"")/COUNTIF($G$5:G39,$G$5:G39&amp;"")))</f>
        <v/>
      </c>
      <c r="G39" s="79"/>
      <c r="H39" s="80"/>
      <c r="I39" s="80"/>
      <c r="J39" s="79"/>
      <c r="K39" s="80"/>
      <c r="L39" s="80"/>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82"/>
      <c r="CR39" s="82"/>
      <c r="CS39" s="82"/>
      <c r="CT39" s="82"/>
      <c r="CU39" s="82"/>
      <c r="CV39" s="82"/>
      <c r="CW39" s="82"/>
      <c r="CX39" s="82"/>
      <c r="CY39" s="82"/>
      <c r="CZ39" s="82"/>
      <c r="DA39" s="82"/>
      <c r="DB39" s="82"/>
      <c r="DC39" s="82"/>
      <c r="DD39" s="82"/>
      <c r="DE39" s="82"/>
      <c r="DF39" s="82"/>
      <c r="DG39" s="82"/>
      <c r="DH39" s="82"/>
    </row>
    <row r="40" spans="1:112" s="83" customFormat="1" x14ac:dyDescent="0.25">
      <c r="A40" s="61"/>
      <c r="B40" s="62" cm="1">
        <f t="array" ref="B40">IFERROR(
    SUMPRODUCT(
        IF(ISNUMBER('Claim Entry Example'!M40:DH40), 'Claim Entry Example'!M40:DH40, 0)
    ),
"")</f>
        <v>0</v>
      </c>
      <c r="C40" s="62" t="str">
        <f t="shared" si="0"/>
        <v/>
      </c>
      <c r="D40" s="63"/>
      <c r="E40" s="64"/>
      <c r="F40" s="67" t="str" cm="1">
        <f t="array" ref="F40">IF(G40="","",SUMPRODUCT(($G$5:G40&lt;&gt;"")/COUNTIF($G$5:G40,$G$5:G40&amp;"")))</f>
        <v/>
      </c>
      <c r="G40" s="79"/>
      <c r="H40" s="80"/>
      <c r="I40" s="80"/>
      <c r="J40" s="79"/>
      <c r="K40" s="80"/>
      <c r="L40" s="80"/>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82"/>
      <c r="CR40" s="82"/>
      <c r="CS40" s="82"/>
      <c r="CT40" s="82"/>
      <c r="CU40" s="82"/>
      <c r="CV40" s="82"/>
      <c r="CW40" s="82"/>
      <c r="CX40" s="82"/>
      <c r="CY40" s="82"/>
      <c r="CZ40" s="82"/>
      <c r="DA40" s="82"/>
      <c r="DB40" s="82"/>
      <c r="DC40" s="82"/>
      <c r="DD40" s="82"/>
      <c r="DE40" s="82"/>
      <c r="DF40" s="82"/>
      <c r="DG40" s="82"/>
      <c r="DH40" s="82"/>
    </row>
    <row r="41" spans="1:112" s="83" customFormat="1" x14ac:dyDescent="0.25">
      <c r="A41" s="61"/>
      <c r="B41" s="62" cm="1">
        <f t="array" ref="B41">IFERROR(
    SUMPRODUCT(
        IF(ISNUMBER('Claim Entry Example'!M41:DH41), 'Claim Entry Example'!M41:DH41, 0)
    ),
"")</f>
        <v>0</v>
      </c>
      <c r="C41" s="62" t="str">
        <f t="shared" si="0"/>
        <v/>
      </c>
      <c r="D41" s="63"/>
      <c r="E41" s="64"/>
      <c r="F41" s="67" t="str" cm="1">
        <f t="array" ref="F41">IF(G41="","",SUMPRODUCT(($G$5:G41&lt;&gt;"")/COUNTIF($G$5:G41,$G$5:G41&amp;"")))</f>
        <v/>
      </c>
      <c r="G41" s="79"/>
      <c r="H41" s="80"/>
      <c r="I41" s="80"/>
      <c r="J41" s="79"/>
      <c r="K41" s="80"/>
      <c r="L41" s="80"/>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82"/>
      <c r="CR41" s="82"/>
      <c r="CS41" s="82"/>
      <c r="CT41" s="82"/>
      <c r="CU41" s="82"/>
      <c r="CV41" s="82"/>
      <c r="CW41" s="82"/>
      <c r="CX41" s="82"/>
      <c r="CY41" s="82"/>
      <c r="CZ41" s="82"/>
      <c r="DA41" s="82"/>
      <c r="DB41" s="82"/>
      <c r="DC41" s="82"/>
      <c r="DD41" s="82"/>
      <c r="DE41" s="82"/>
      <c r="DF41" s="82"/>
      <c r="DG41" s="82"/>
      <c r="DH41" s="82"/>
    </row>
    <row r="42" spans="1:112" s="83" customFormat="1" x14ac:dyDescent="0.25">
      <c r="A42" s="61"/>
      <c r="B42" s="62" cm="1">
        <f t="array" ref="B42">IFERROR(
    SUMPRODUCT(
        IF(ISNUMBER('Claim Entry Example'!M42:DH42), 'Claim Entry Example'!M42:DH42, 0)
    ),
"")</f>
        <v>0</v>
      </c>
      <c r="C42" s="62" t="str">
        <f t="shared" si="0"/>
        <v/>
      </c>
      <c r="D42" s="63"/>
      <c r="E42" s="64"/>
      <c r="F42" s="67" t="str" cm="1">
        <f t="array" ref="F42">IF(G42="","",SUMPRODUCT(($G$5:G42&lt;&gt;"")/COUNTIF($G$5:G42,$G$5:G42&amp;"")))</f>
        <v/>
      </c>
      <c r="G42" s="79"/>
      <c r="H42" s="80"/>
      <c r="I42" s="80"/>
      <c r="J42" s="79"/>
      <c r="K42" s="80"/>
      <c r="L42" s="80"/>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row>
    <row r="43" spans="1:112" s="83" customFormat="1" x14ac:dyDescent="0.25">
      <c r="A43" s="61"/>
      <c r="B43" s="62" cm="1">
        <f t="array" ref="B43">IFERROR(
    SUMPRODUCT(
        IF(ISNUMBER('Claim Entry Example'!M43:DH43), 'Claim Entry Example'!M43:DH43, 0)
    ),
"")</f>
        <v>0</v>
      </c>
      <c r="C43" s="62" t="str">
        <f t="shared" si="0"/>
        <v/>
      </c>
      <c r="D43" s="63"/>
      <c r="E43" s="64"/>
      <c r="F43" s="67" t="str" cm="1">
        <f t="array" ref="F43">IF(G43="","",SUMPRODUCT(($G$5:G43&lt;&gt;"")/COUNTIF($G$5:G43,$G$5:G43&amp;"")))</f>
        <v/>
      </c>
      <c r="G43" s="79"/>
      <c r="H43" s="80"/>
      <c r="I43" s="80"/>
      <c r="J43" s="79"/>
      <c r="K43" s="80"/>
      <c r="L43" s="80"/>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row>
    <row r="44" spans="1:112" s="83" customFormat="1" x14ac:dyDescent="0.25">
      <c r="A44" s="61"/>
      <c r="B44" s="62" cm="1">
        <f t="array" ref="B44">IFERROR(
    SUMPRODUCT(
        IF(ISNUMBER('Claim Entry Example'!M44:DH44), 'Claim Entry Example'!M44:DH44, 0)
    ),
"")</f>
        <v>0</v>
      </c>
      <c r="C44" s="62" t="str">
        <f t="shared" si="0"/>
        <v/>
      </c>
      <c r="D44" s="63"/>
      <c r="E44" s="64"/>
      <c r="F44" s="67" t="str" cm="1">
        <f t="array" ref="F44">IF(G44="","",SUMPRODUCT(($G$5:G44&lt;&gt;"")/COUNTIF($G$5:G44,$G$5:G44&amp;"")))</f>
        <v/>
      </c>
      <c r="G44" s="79"/>
      <c r="H44" s="80"/>
      <c r="I44" s="80"/>
      <c r="J44" s="79"/>
      <c r="K44" s="80"/>
      <c r="L44" s="80"/>
      <c r="M44" s="81"/>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row>
    <row r="45" spans="1:112" s="83" customFormat="1" x14ac:dyDescent="0.25">
      <c r="A45" s="61"/>
      <c r="B45" s="62" cm="1">
        <f t="array" ref="B45">IFERROR(
    SUMPRODUCT(
        IF(ISNUMBER('Claim Entry Example'!M45:DH45), 'Claim Entry Example'!M45:DH45, 0)
    ),
"")</f>
        <v>0</v>
      </c>
      <c r="C45" s="62" t="str">
        <f t="shared" si="0"/>
        <v/>
      </c>
      <c r="D45" s="63"/>
      <c r="E45" s="64"/>
      <c r="F45" s="67" t="str" cm="1">
        <f t="array" ref="F45">IF(G45="","",SUMPRODUCT(($G$5:G45&lt;&gt;"")/COUNTIF($G$5:G45,$G$5:G45&amp;"")))</f>
        <v/>
      </c>
      <c r="G45" s="79"/>
      <c r="H45" s="80"/>
      <c r="I45" s="80"/>
      <c r="J45" s="79"/>
      <c r="K45" s="80"/>
      <c r="L45" s="80"/>
      <c r="M45" s="81"/>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row>
    <row r="46" spans="1:112" s="83" customFormat="1" x14ac:dyDescent="0.25">
      <c r="A46" s="61"/>
      <c r="B46" s="62" cm="1">
        <f t="array" ref="B46">IFERROR(
    SUMPRODUCT(
        IF(ISNUMBER('Claim Entry Example'!M46:DH46), 'Claim Entry Example'!M46:DH46, 0)
    ),
"")</f>
        <v>0</v>
      </c>
      <c r="C46" s="62" t="str">
        <f t="shared" si="0"/>
        <v/>
      </c>
      <c r="D46" s="63"/>
      <c r="E46" s="64"/>
      <c r="F46" s="67" t="str" cm="1">
        <f t="array" ref="F46">IF(G46="","",SUMPRODUCT(($G$5:G46&lt;&gt;"")/COUNTIF($G$5:G46,$G$5:G46&amp;"")))</f>
        <v/>
      </c>
      <c r="G46" s="79"/>
      <c r="H46" s="80"/>
      <c r="I46" s="80"/>
      <c r="J46" s="79"/>
      <c r="K46" s="80"/>
      <c r="L46" s="80"/>
      <c r="M46" s="81"/>
      <c r="N46" s="81"/>
      <c r="O46" s="81"/>
      <c r="P46" s="81"/>
      <c r="Q46" s="81"/>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row>
    <row r="47" spans="1:112" s="83" customFormat="1" x14ac:dyDescent="0.25">
      <c r="A47" s="61"/>
      <c r="B47" s="62" cm="1">
        <f t="array" ref="B47">IFERROR(
    SUMPRODUCT(
        IF(ISNUMBER('Claim Entry Example'!M47:DH47), 'Claim Entry Example'!M47:DH47, 0)
    ),
"")</f>
        <v>0</v>
      </c>
      <c r="C47" s="62" t="str">
        <f t="shared" si="0"/>
        <v/>
      </c>
      <c r="D47" s="63"/>
      <c r="E47" s="64"/>
      <c r="F47" s="67" t="str" cm="1">
        <f t="array" ref="F47">IF(G47="","",SUMPRODUCT(($G$5:G47&lt;&gt;"")/COUNTIF($G$5:G47,$G$5:G47&amp;"")))</f>
        <v/>
      </c>
      <c r="G47" s="79"/>
      <c r="H47" s="80"/>
      <c r="I47" s="80"/>
      <c r="J47" s="79"/>
      <c r="K47" s="80"/>
      <c r="L47" s="80"/>
      <c r="M47" s="81"/>
      <c r="N47" s="81"/>
      <c r="O47" s="81"/>
      <c r="P47" s="81"/>
      <c r="Q47" s="81"/>
      <c r="R47" s="81"/>
      <c r="S47" s="81"/>
      <c r="T47" s="81"/>
      <c r="U47" s="81"/>
      <c r="V47" s="81"/>
      <c r="W47" s="81"/>
      <c r="X47" s="81"/>
      <c r="Y47" s="81"/>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row>
    <row r="48" spans="1:112" s="83" customFormat="1" x14ac:dyDescent="0.25">
      <c r="A48" s="61"/>
      <c r="B48" s="62" cm="1">
        <f t="array" ref="B48">IFERROR(
    SUMPRODUCT(
        IF(ISNUMBER('Claim Entry Example'!M48:DH48), 'Claim Entry Example'!M48:DH48, 0)
    ),
"")</f>
        <v>0</v>
      </c>
      <c r="C48" s="62" t="str">
        <f t="shared" si="0"/>
        <v/>
      </c>
      <c r="D48" s="63"/>
      <c r="E48" s="64"/>
      <c r="F48" s="67" t="str" cm="1">
        <f t="array" ref="F48">IF(G48="","",SUMPRODUCT(($G$5:G48&lt;&gt;"")/COUNTIF($G$5:G48,$G$5:G48&amp;"")))</f>
        <v/>
      </c>
      <c r="G48" s="79"/>
      <c r="H48" s="80"/>
      <c r="I48" s="80"/>
      <c r="J48" s="79"/>
      <c r="K48" s="80"/>
      <c r="L48" s="80"/>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c r="AN48" s="81"/>
      <c r="AO48" s="81"/>
      <c r="AP48" s="81"/>
      <c r="AQ48" s="81"/>
      <c r="AR48" s="81"/>
      <c r="AS48" s="81"/>
      <c r="AT48" s="81"/>
      <c r="AU48" s="81"/>
      <c r="AV48" s="81"/>
      <c r="AW48" s="81"/>
      <c r="AX48" s="81"/>
      <c r="AY48" s="81"/>
      <c r="AZ48" s="81"/>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row>
    <row r="49" spans="1:112" s="83" customFormat="1" x14ac:dyDescent="0.25">
      <c r="A49" s="61"/>
      <c r="B49" s="62" cm="1">
        <f t="array" ref="B49">IFERROR(
    SUMPRODUCT(
        IF(ISNUMBER('Claim Entry Example'!M49:DH49), 'Claim Entry Example'!M49:DH49, 0)
    ),
"")</f>
        <v>0</v>
      </c>
      <c r="C49" s="62" t="str">
        <f t="shared" si="0"/>
        <v/>
      </c>
      <c r="D49" s="63"/>
      <c r="E49" s="64"/>
      <c r="F49" s="67" t="str" cm="1">
        <f t="array" ref="F49">IF(G49="","",SUMPRODUCT(($G$5:G49&lt;&gt;"")/COUNTIF($G$5:G49,$G$5:G49&amp;"")))</f>
        <v/>
      </c>
      <c r="G49" s="79"/>
      <c r="H49" s="80"/>
      <c r="I49" s="80"/>
      <c r="J49" s="79"/>
      <c r="K49" s="80"/>
      <c r="L49" s="80"/>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81"/>
      <c r="AW49" s="81"/>
      <c r="AX49" s="81"/>
      <c r="AY49" s="81"/>
      <c r="AZ49" s="81"/>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row>
    <row r="50" spans="1:112" s="83" customFormat="1" x14ac:dyDescent="0.25">
      <c r="A50" s="61"/>
      <c r="B50" s="62" cm="1">
        <f t="array" ref="B50">IFERROR(
    SUMPRODUCT(
        IF(ISNUMBER('Claim Entry Example'!M50:DH50), 'Claim Entry Example'!M50:DH50, 0)
    ),
"")</f>
        <v>0</v>
      </c>
      <c r="C50" s="62" t="str">
        <f t="shared" si="0"/>
        <v/>
      </c>
      <c r="D50" s="63"/>
      <c r="E50" s="64"/>
      <c r="F50" s="67" t="str" cm="1">
        <f t="array" ref="F50">IF(G50="","",SUMPRODUCT(($G$5:G50&lt;&gt;"")/COUNTIF($G$5:G50,$G$5:G50&amp;"")))</f>
        <v/>
      </c>
      <c r="G50" s="79"/>
      <c r="H50" s="80"/>
      <c r="I50" s="80"/>
      <c r="J50" s="79"/>
      <c r="K50" s="80"/>
      <c r="L50" s="80"/>
      <c r="M50" s="81"/>
      <c r="N50" s="81"/>
      <c r="O50" s="81"/>
      <c r="P50" s="81"/>
      <c r="Q50" s="81"/>
      <c r="R50" s="81"/>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c r="AQ50" s="81"/>
      <c r="AR50" s="81"/>
      <c r="AS50" s="81"/>
      <c r="AT50" s="81"/>
      <c r="AU50" s="81"/>
      <c r="AV50" s="81"/>
      <c r="AW50" s="81"/>
      <c r="AX50" s="81"/>
      <c r="AY50" s="81"/>
      <c r="AZ50" s="81"/>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row>
    <row r="51" spans="1:112" s="83" customFormat="1" x14ac:dyDescent="0.25">
      <c r="A51" s="61"/>
      <c r="B51" s="62" cm="1">
        <f t="array" ref="B51">IFERROR(
    SUMPRODUCT(
        IF(ISNUMBER('Claim Entry Example'!M51:DH51), 'Claim Entry Example'!M51:DH51, 0)
    ),
"")</f>
        <v>0</v>
      </c>
      <c r="C51" s="62" t="str">
        <f t="shared" si="0"/>
        <v/>
      </c>
      <c r="D51" s="63"/>
      <c r="E51" s="64"/>
      <c r="F51" s="67" t="str" cm="1">
        <f t="array" ref="F51">IF(G51="","",SUMPRODUCT(($G$5:G51&lt;&gt;"")/COUNTIF($G$5:G51,$G$5:G51&amp;"")))</f>
        <v/>
      </c>
      <c r="G51" s="79"/>
      <c r="H51" s="80"/>
      <c r="I51" s="80"/>
      <c r="J51" s="79"/>
      <c r="K51" s="80"/>
      <c r="L51" s="80"/>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c r="AL51" s="81"/>
      <c r="AM51" s="81"/>
      <c r="AN51" s="81"/>
      <c r="AO51" s="81"/>
      <c r="AP51" s="81"/>
      <c r="AQ51" s="81"/>
      <c r="AR51" s="81"/>
      <c r="AS51" s="81"/>
      <c r="AT51" s="81"/>
      <c r="AU51" s="81"/>
      <c r="AV51" s="81"/>
      <c r="AW51" s="81"/>
      <c r="AX51" s="81"/>
      <c r="AY51" s="81"/>
      <c r="AZ51" s="81"/>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82"/>
      <c r="CR51" s="82"/>
      <c r="CS51" s="82"/>
      <c r="CT51" s="82"/>
      <c r="CU51" s="82"/>
      <c r="CV51" s="82"/>
      <c r="CW51" s="82"/>
      <c r="CX51" s="82"/>
      <c r="CY51" s="82"/>
      <c r="CZ51" s="82"/>
      <c r="DA51" s="82"/>
      <c r="DB51" s="82"/>
      <c r="DC51" s="82"/>
      <c r="DD51" s="82"/>
      <c r="DE51" s="82"/>
      <c r="DF51" s="82"/>
      <c r="DG51" s="82"/>
      <c r="DH51" s="82"/>
    </row>
    <row r="52" spans="1:112" s="83" customFormat="1" x14ac:dyDescent="0.25">
      <c r="A52" s="61"/>
      <c r="B52" s="62" cm="1">
        <f t="array" ref="B52">IFERROR(
    SUMPRODUCT(
        IF(ISNUMBER('Claim Entry Example'!M52:DH52), 'Claim Entry Example'!M52:DH52, 0)
    ),
"")</f>
        <v>0</v>
      </c>
      <c r="C52" s="62" t="str">
        <f t="shared" si="0"/>
        <v/>
      </c>
      <c r="D52" s="63"/>
      <c r="E52" s="64"/>
      <c r="F52" s="67" t="str" cm="1">
        <f t="array" ref="F52">IF(G52="","",SUMPRODUCT(($G$5:G52&lt;&gt;"")/COUNTIF($G$5:G52,$G$5:G52&amp;"")))</f>
        <v/>
      </c>
      <c r="G52" s="79"/>
      <c r="H52" s="80"/>
      <c r="I52" s="80"/>
      <c r="J52" s="79"/>
      <c r="K52" s="80"/>
      <c r="L52" s="80"/>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W52" s="81"/>
      <c r="AX52" s="81"/>
      <c r="AY52" s="81"/>
      <c r="AZ52" s="81"/>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82"/>
      <c r="CR52" s="82"/>
      <c r="CS52" s="82"/>
      <c r="CT52" s="82"/>
      <c r="CU52" s="82"/>
      <c r="CV52" s="82"/>
      <c r="CW52" s="82"/>
      <c r="CX52" s="82"/>
      <c r="CY52" s="82"/>
      <c r="CZ52" s="82"/>
      <c r="DA52" s="82"/>
      <c r="DB52" s="82"/>
      <c r="DC52" s="82"/>
      <c r="DD52" s="82"/>
      <c r="DE52" s="82"/>
      <c r="DF52" s="82"/>
      <c r="DG52" s="82"/>
      <c r="DH52" s="82"/>
    </row>
    <row r="53" spans="1:112" s="83" customFormat="1" x14ac:dyDescent="0.25">
      <c r="A53" s="61"/>
      <c r="B53" s="62" cm="1">
        <f t="array" ref="B53">IFERROR(
    SUMPRODUCT(
        IF(ISNUMBER('Claim Entry Example'!M53:DH53), 'Claim Entry Example'!M53:DH53, 0)
    ),
"")</f>
        <v>0</v>
      </c>
      <c r="C53" s="62" t="str">
        <f t="shared" si="0"/>
        <v/>
      </c>
      <c r="D53" s="63"/>
      <c r="E53" s="64"/>
      <c r="F53" s="67" t="str" cm="1">
        <f t="array" ref="F53">IF(G53="","",SUMPRODUCT(($G$5:G53&lt;&gt;"")/COUNTIF($G$5:G53,$G$5:G53&amp;"")))</f>
        <v/>
      </c>
      <c r="G53" s="79"/>
      <c r="H53" s="80"/>
      <c r="I53" s="80"/>
      <c r="J53" s="79"/>
      <c r="K53" s="80"/>
      <c r="L53" s="80"/>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1"/>
      <c r="AV53" s="81"/>
      <c r="AW53" s="81"/>
      <c r="AX53" s="81"/>
      <c r="AY53" s="81"/>
      <c r="AZ53" s="81"/>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82"/>
      <c r="CR53" s="82"/>
      <c r="CS53" s="82"/>
      <c r="CT53" s="82"/>
      <c r="CU53" s="82"/>
      <c r="CV53" s="82"/>
      <c r="CW53" s="82"/>
      <c r="CX53" s="82"/>
      <c r="CY53" s="82"/>
      <c r="CZ53" s="82"/>
      <c r="DA53" s="82"/>
      <c r="DB53" s="82"/>
      <c r="DC53" s="82"/>
      <c r="DD53" s="82"/>
      <c r="DE53" s="82"/>
      <c r="DF53" s="82"/>
      <c r="DG53" s="82"/>
      <c r="DH53" s="82"/>
    </row>
    <row r="54" spans="1:112" s="83" customFormat="1" x14ac:dyDescent="0.25">
      <c r="A54" s="61"/>
      <c r="B54" s="62" cm="1">
        <f t="array" ref="B54">IFERROR(
    SUMPRODUCT(
        IF(ISNUMBER('Claim Entry Example'!M54:DH54), 'Claim Entry Example'!M54:DH54, 0)
    ),
"")</f>
        <v>0</v>
      </c>
      <c r="C54" s="62" t="str">
        <f t="shared" si="0"/>
        <v/>
      </c>
      <c r="D54" s="63"/>
      <c r="E54" s="64"/>
      <c r="F54" s="67" t="str" cm="1">
        <f t="array" ref="F54">IF(G54="","",SUMPRODUCT(($G$5:G54&lt;&gt;"")/COUNTIF($G$5:G54,$G$5:G54&amp;"")))</f>
        <v/>
      </c>
      <c r="G54" s="79"/>
      <c r="H54" s="80"/>
      <c r="I54" s="80"/>
      <c r="J54" s="79"/>
      <c r="K54" s="80"/>
      <c r="L54" s="80"/>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82"/>
      <c r="CR54" s="82"/>
      <c r="CS54" s="82"/>
      <c r="CT54" s="82"/>
      <c r="CU54" s="82"/>
      <c r="CV54" s="82"/>
      <c r="CW54" s="82"/>
      <c r="CX54" s="82"/>
      <c r="CY54" s="82"/>
      <c r="CZ54" s="82"/>
      <c r="DA54" s="82"/>
      <c r="DB54" s="82"/>
      <c r="DC54" s="82"/>
      <c r="DD54" s="82"/>
      <c r="DE54" s="82"/>
      <c r="DF54" s="82"/>
      <c r="DG54" s="82"/>
      <c r="DH54" s="82"/>
    </row>
    <row r="55" spans="1:112" x14ac:dyDescent="0.25">
      <c r="D55" s="65"/>
      <c r="E55" s="65"/>
    </row>
    <row r="56" spans="1:112" x14ac:dyDescent="0.25">
      <c r="D56" s="65"/>
      <c r="E56" s="65"/>
    </row>
    <row r="57" spans="1:112" x14ac:dyDescent="0.25">
      <c r="D57" s="65"/>
      <c r="E57" s="65"/>
    </row>
    <row r="58" spans="1:112" x14ac:dyDescent="0.25">
      <c r="D58" s="65"/>
      <c r="E58" s="65"/>
    </row>
    <row r="59" spans="1:112" x14ac:dyDescent="0.25">
      <c r="D59" s="65"/>
      <c r="E59" s="65"/>
    </row>
    <row r="60" spans="1:112" x14ac:dyDescent="0.25">
      <c r="D60" s="65"/>
      <c r="E60" s="65"/>
    </row>
    <row r="61" spans="1:112" x14ac:dyDescent="0.25">
      <c r="D61" s="65"/>
      <c r="E61" s="65"/>
    </row>
    <row r="62" spans="1:112" x14ac:dyDescent="0.25">
      <c r="D62" s="65"/>
      <c r="E62" s="65"/>
    </row>
    <row r="63" spans="1:112" x14ac:dyDescent="0.25">
      <c r="D63" s="65"/>
      <c r="E63" s="65"/>
    </row>
    <row r="64" spans="1:112" x14ac:dyDescent="0.25">
      <c r="D64" s="65"/>
      <c r="E64" s="65"/>
    </row>
    <row r="65" spans="4:5" x14ac:dyDescent="0.25">
      <c r="D65" s="65"/>
      <c r="E65" s="65"/>
    </row>
    <row r="66" spans="4:5" x14ac:dyDescent="0.25">
      <c r="D66" s="65"/>
      <c r="E66" s="65"/>
    </row>
    <row r="67" spans="4:5" x14ac:dyDescent="0.25">
      <c r="D67" s="65"/>
      <c r="E67" s="65"/>
    </row>
    <row r="68" spans="4:5" x14ac:dyDescent="0.25">
      <c r="D68" s="65"/>
      <c r="E68" s="65"/>
    </row>
    <row r="69" spans="4:5" x14ac:dyDescent="0.25">
      <c r="D69" s="65"/>
      <c r="E69" s="65"/>
    </row>
    <row r="70" spans="4:5" x14ac:dyDescent="0.25">
      <c r="D70" s="65"/>
      <c r="E70" s="65"/>
    </row>
    <row r="71" spans="4:5" x14ac:dyDescent="0.25">
      <c r="D71" s="65"/>
      <c r="E71" s="65"/>
    </row>
    <row r="72" spans="4:5" x14ac:dyDescent="0.25">
      <c r="D72" s="65"/>
      <c r="E72" s="65"/>
    </row>
    <row r="73" spans="4:5" x14ac:dyDescent="0.25">
      <c r="D73" s="65"/>
      <c r="E73" s="65"/>
    </row>
    <row r="74" spans="4:5" x14ac:dyDescent="0.25">
      <c r="D74" s="65"/>
      <c r="E74" s="65"/>
    </row>
    <row r="75" spans="4:5" x14ac:dyDescent="0.25">
      <c r="D75" s="65"/>
      <c r="E75" s="65"/>
    </row>
    <row r="76" spans="4:5" x14ac:dyDescent="0.25">
      <c r="D76" s="65"/>
      <c r="E76" s="65"/>
    </row>
    <row r="77" spans="4:5" x14ac:dyDescent="0.25">
      <c r="D77" s="65"/>
      <c r="E77" s="65"/>
    </row>
    <row r="78" spans="4:5" x14ac:dyDescent="0.25">
      <c r="D78" s="65"/>
      <c r="E78" s="65"/>
    </row>
    <row r="79" spans="4:5" x14ac:dyDescent="0.25">
      <c r="D79" s="65"/>
      <c r="E79" s="65"/>
    </row>
    <row r="80" spans="4:5" x14ac:dyDescent="0.25">
      <c r="D80" s="65"/>
      <c r="E80" s="65"/>
    </row>
    <row r="81" spans="4:5" x14ac:dyDescent="0.25">
      <c r="D81" s="65"/>
      <c r="E81" s="65"/>
    </row>
    <row r="82" spans="4:5" x14ac:dyDescent="0.25">
      <c r="D82" s="65"/>
      <c r="E82" s="65"/>
    </row>
    <row r="83" spans="4:5" x14ac:dyDescent="0.25">
      <c r="D83" s="65"/>
      <c r="E83" s="65"/>
    </row>
    <row r="84" spans="4:5" x14ac:dyDescent="0.25">
      <c r="D84" s="65"/>
      <c r="E84" s="65"/>
    </row>
    <row r="85" spans="4:5" x14ac:dyDescent="0.25">
      <c r="D85" s="65"/>
      <c r="E85" s="65"/>
    </row>
    <row r="86" spans="4:5" x14ac:dyDescent="0.25">
      <c r="D86" s="65"/>
      <c r="E86" s="65"/>
    </row>
    <row r="87" spans="4:5" x14ac:dyDescent="0.25">
      <c r="D87" s="65"/>
      <c r="E87" s="65"/>
    </row>
    <row r="88" spans="4:5" x14ac:dyDescent="0.25">
      <c r="D88" s="65"/>
      <c r="E88" s="65"/>
    </row>
    <row r="89" spans="4:5" x14ac:dyDescent="0.25">
      <c r="D89" s="65"/>
      <c r="E89" s="65"/>
    </row>
    <row r="90" spans="4:5" x14ac:dyDescent="0.25">
      <c r="D90" s="65"/>
      <c r="E90" s="65"/>
    </row>
    <row r="91" spans="4:5" x14ac:dyDescent="0.25">
      <c r="D91" s="65"/>
      <c r="E91" s="65"/>
    </row>
    <row r="92" spans="4:5" x14ac:dyDescent="0.25">
      <c r="D92" s="65"/>
      <c r="E92" s="65"/>
    </row>
    <row r="93" spans="4:5" x14ac:dyDescent="0.25">
      <c r="D93" s="65"/>
      <c r="E93" s="65"/>
    </row>
    <row r="94" spans="4:5" x14ac:dyDescent="0.25">
      <c r="D94" s="65"/>
      <c r="E94" s="65"/>
    </row>
    <row r="95" spans="4:5" x14ac:dyDescent="0.25">
      <c r="D95" s="65"/>
      <c r="E95" s="65"/>
    </row>
    <row r="96" spans="4:5" x14ac:dyDescent="0.25">
      <c r="D96" s="65"/>
      <c r="E96" s="65"/>
    </row>
    <row r="97" spans="4:5" x14ac:dyDescent="0.25">
      <c r="D97" s="65"/>
      <c r="E97" s="65"/>
    </row>
    <row r="98" spans="4:5" x14ac:dyDescent="0.25">
      <c r="D98" s="65"/>
      <c r="E98" s="65"/>
    </row>
    <row r="99" spans="4:5" x14ac:dyDescent="0.25">
      <c r="D99" s="65"/>
      <c r="E99" s="65"/>
    </row>
    <row r="100" spans="4:5" x14ac:dyDescent="0.25">
      <c r="D100" s="65"/>
      <c r="E100" s="65"/>
    </row>
    <row r="101" spans="4:5" x14ac:dyDescent="0.25">
      <c r="D101" s="65"/>
      <c r="E101" s="65"/>
    </row>
    <row r="102" spans="4:5" x14ac:dyDescent="0.25">
      <c r="D102" s="65"/>
      <c r="E102" s="65"/>
    </row>
    <row r="103" spans="4:5" x14ac:dyDescent="0.25">
      <c r="D103" s="65"/>
      <c r="E103" s="65"/>
    </row>
    <row r="104" spans="4:5" x14ac:dyDescent="0.25">
      <c r="D104" s="65"/>
      <c r="E104" s="65"/>
    </row>
    <row r="105" spans="4:5" x14ac:dyDescent="0.25">
      <c r="D105" s="65"/>
      <c r="E105" s="65"/>
    </row>
    <row r="106" spans="4:5" x14ac:dyDescent="0.25">
      <c r="D106" s="65"/>
      <c r="E106" s="65"/>
    </row>
    <row r="107" spans="4:5" x14ac:dyDescent="0.25">
      <c r="D107" s="65"/>
      <c r="E107" s="65"/>
    </row>
    <row r="108" spans="4:5" x14ac:dyDescent="0.25">
      <c r="D108" s="65"/>
      <c r="E108" s="65"/>
    </row>
    <row r="109" spans="4:5" x14ac:dyDescent="0.25">
      <c r="D109" s="65"/>
      <c r="E109" s="65"/>
    </row>
    <row r="110" spans="4:5" x14ac:dyDescent="0.25">
      <c r="D110" s="65"/>
      <c r="E110" s="65"/>
    </row>
    <row r="111" spans="4:5" x14ac:dyDescent="0.25">
      <c r="D111" s="65"/>
      <c r="E111" s="65"/>
    </row>
    <row r="112" spans="4:5" x14ac:dyDescent="0.25">
      <c r="D112" s="65"/>
      <c r="E112" s="65"/>
    </row>
    <row r="113" spans="4:5" x14ac:dyDescent="0.25">
      <c r="D113" s="65"/>
      <c r="E113" s="65"/>
    </row>
    <row r="114" spans="4:5" x14ac:dyDescent="0.25">
      <c r="D114" s="65"/>
      <c r="E114" s="65"/>
    </row>
    <row r="115" spans="4:5" x14ac:dyDescent="0.25">
      <c r="D115" s="65"/>
      <c r="E115" s="65"/>
    </row>
    <row r="116" spans="4:5" x14ac:dyDescent="0.25">
      <c r="D116" s="65"/>
      <c r="E116" s="65"/>
    </row>
    <row r="117" spans="4:5" x14ac:dyDescent="0.25">
      <c r="D117" s="65"/>
      <c r="E117" s="65"/>
    </row>
    <row r="118" spans="4:5" x14ac:dyDescent="0.25">
      <c r="D118" s="65"/>
      <c r="E118" s="65"/>
    </row>
    <row r="119" spans="4:5" x14ac:dyDescent="0.25">
      <c r="D119" s="65"/>
      <c r="E119" s="65"/>
    </row>
    <row r="120" spans="4:5" x14ac:dyDescent="0.25">
      <c r="D120" s="65"/>
      <c r="E120" s="65"/>
    </row>
    <row r="121" spans="4:5" x14ac:dyDescent="0.25">
      <c r="D121" s="65"/>
      <c r="E121" s="65"/>
    </row>
    <row r="122" spans="4:5" x14ac:dyDescent="0.25">
      <c r="D122" s="65"/>
      <c r="E122" s="65"/>
    </row>
    <row r="123" spans="4:5" x14ac:dyDescent="0.25">
      <c r="D123" s="65"/>
      <c r="E123" s="65"/>
    </row>
    <row r="124" spans="4:5" x14ac:dyDescent="0.25">
      <c r="D124" s="65"/>
      <c r="E124" s="65"/>
    </row>
    <row r="125" spans="4:5" x14ac:dyDescent="0.25">
      <c r="D125" s="65"/>
      <c r="E125" s="65"/>
    </row>
    <row r="126" spans="4:5" x14ac:dyDescent="0.25">
      <c r="D126" s="65"/>
      <c r="E126" s="65"/>
    </row>
    <row r="127" spans="4:5" x14ac:dyDescent="0.25">
      <c r="D127" s="65"/>
      <c r="E127" s="65"/>
    </row>
    <row r="128" spans="4:5" x14ac:dyDescent="0.25">
      <c r="D128" s="65"/>
      <c r="E128" s="65"/>
    </row>
    <row r="129" spans="4:5" x14ac:dyDescent="0.25">
      <c r="D129" s="65"/>
      <c r="E129" s="65"/>
    </row>
    <row r="130" spans="4:5" x14ac:dyDescent="0.25">
      <c r="D130" s="65"/>
      <c r="E130" s="65"/>
    </row>
    <row r="131" spans="4:5" x14ac:dyDescent="0.25">
      <c r="D131" s="65"/>
      <c r="E131" s="65"/>
    </row>
  </sheetData>
  <sheetProtection algorithmName="SHA-512" hashValue="iSt3P+LzYRpIe0sbdrnSsmSse0pNQvymsekTxGs/R+hwGqAfSpx5Xd6PVU3KPhtgf/w8zMFS6w2SjLHGRAkgTQ==" saltValue="T5D4oaX78UxytZexatXwiA==" spinCount="100000" sheet="1" formatColumns="0"/>
  <mergeCells count="1">
    <mergeCell ref="I2:K2"/>
  </mergeCells>
  <conditionalFormatting sqref="A5:L54">
    <cfRule type="expression" dxfId="17" priority="1">
      <formula>$F5&lt;&gt;$F6</formula>
    </cfRule>
  </conditionalFormatting>
  <conditionalFormatting sqref="L5:L54">
    <cfRule type="expression" dxfId="16" priority="5">
      <formula>L$4&lt;&gt;""</formula>
    </cfRule>
  </conditionalFormatting>
  <conditionalFormatting sqref="M4:DH4">
    <cfRule type="expression" dxfId="15" priority="6">
      <formula>M$4&lt;&gt;""</formula>
    </cfRule>
  </conditionalFormatting>
  <conditionalFormatting sqref="M5:DH54">
    <cfRule type="expression" dxfId="14" priority="3">
      <formula>AND(M$4&lt;&gt;"",$F5&lt;&gt;$F6)</formula>
    </cfRule>
    <cfRule type="expression" dxfId="13" priority="4">
      <formula>M$4&lt;&gt;""</formula>
    </cfRule>
  </conditionalFormatting>
  <dataValidations count="1">
    <dataValidation type="list" allowBlank="1" showInputMessage="1" prompt="Select primary reason or enter your own." sqref="L5:L54" xr:uid="{A93FB9F4-4AC4-4B55-B59E-9B97DA57F473}">
      <formula1>reasons</formula1>
    </dataValidation>
  </dataValidations>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01D1FCF-2BDD-4D3E-AD9F-5DDC01AAE447}">
          <x14:formula1>
            <xm:f>'sponsor dropdowns'!$F$1:$F$2</xm:f>
          </x14:formula1>
          <xm:sqref>I2:K2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84360-B00F-4ADA-AA7A-E4BEF8887452}">
  <sheetPr codeName="Sheet4">
    <tabColor theme="1" tint="0.499984740745262"/>
  </sheetPr>
  <dimension ref="A2:CY110"/>
  <sheetViews>
    <sheetView showGridLines="0" showZeros="0" zoomScaleNormal="100" workbookViewId="0"/>
  </sheetViews>
  <sheetFormatPr defaultColWidth="20.42578125" defaultRowHeight="15" x14ac:dyDescent="0.25"/>
  <cols>
    <col min="1" max="1" width="6.85546875" style="2" customWidth="1"/>
    <col min="2" max="2" width="10.7109375" customWidth="1"/>
    <col min="3" max="3" width="17.7109375" customWidth="1"/>
    <col min="4" max="103" width="15.7109375" customWidth="1"/>
  </cols>
  <sheetData>
    <row r="2" spans="1:103" ht="24" x14ac:dyDescent="0.4">
      <c r="C2" s="3" t="s">
        <v>638</v>
      </c>
    </row>
    <row r="3" spans="1:103" x14ac:dyDescent="0.25">
      <c r="A3"/>
    </row>
    <row r="4" spans="1:103" s="9" customFormat="1" ht="45" x14ac:dyDescent="0.25">
      <c r="A4" s="4"/>
      <c r="B4" s="5"/>
      <c r="C4" s="6"/>
      <c r="D4" s="60" t="str">
        <f>'Claim Entry Example'!M4</f>
        <v>Max's Island Elementary School</v>
      </c>
      <c r="E4" s="60" t="str">
        <f>'Claim Entry Example'!N4</f>
        <v>Rumpus Middle School</v>
      </c>
      <c r="F4" s="60" t="str">
        <f>'Claim Entry Example'!O4</f>
        <v xml:space="preserve">Crown &amp; Scepter High School </v>
      </c>
      <c r="G4" s="6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row>
    <row r="5" spans="1:103" s="23" customFormat="1" x14ac:dyDescent="0.25">
      <c r="A5" s="18"/>
      <c r="B5" s="19"/>
      <c r="C5" s="12" t="s">
        <v>35</v>
      </c>
      <c r="D5" s="23" t="str">
        <f>_xlfn.XLOOKUP(D$4,'sponsor dropdowns'!$H$2:$H$4,'sponsor dropdowns'!$I$2:$I$4,"",0)</f>
        <v>SG-90001-ME</v>
      </c>
      <c r="E5" s="23" t="str">
        <f>_xlfn.XLOOKUP(E$4,'sponsor dropdowns'!$H$2:$H$4,'sponsor dropdowns'!$I$2:$I$4,"",0)</f>
        <v>SG-90002-RM</v>
      </c>
      <c r="F5" s="23" t="str">
        <f>_xlfn.XLOOKUP(F$4,'sponsor dropdowns'!$H$2:$H$4,'sponsor dropdowns'!$I$2:$I$4,"",0)</f>
        <v>SG-90003-CS</v>
      </c>
    </row>
    <row r="6" spans="1:103" s="1" customFormat="1" x14ac:dyDescent="0.25">
      <c r="A6" s="4"/>
      <c r="B6" s="5"/>
      <c r="C6" s="12" t="s">
        <v>36</v>
      </c>
      <c r="D6" s="70">
        <f>IF(D$5="","",2023)</f>
        <v>2023</v>
      </c>
      <c r="E6" s="70">
        <f t="shared" ref="E6:F6" si="0">IF(E$5="","",2023)</f>
        <v>2023</v>
      </c>
      <c r="F6" s="70">
        <f t="shared" si="0"/>
        <v>2023</v>
      </c>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71"/>
      <c r="CP6" s="71"/>
      <c r="CQ6" s="71"/>
      <c r="CR6" s="71"/>
      <c r="CS6" s="71"/>
      <c r="CT6" s="71"/>
      <c r="CU6" s="71"/>
      <c r="CV6" s="71"/>
      <c r="CW6" s="71"/>
      <c r="CX6" s="71"/>
      <c r="CY6" s="71"/>
    </row>
    <row r="7" spans="1:103" s="1" customFormat="1" x14ac:dyDescent="0.25">
      <c r="A7" s="4"/>
      <c r="B7" s="5"/>
      <c r="C7" s="12" t="s">
        <v>37</v>
      </c>
      <c r="D7" s="75">
        <f>D$6-D$8</f>
        <v>-598.82999999999993</v>
      </c>
      <c r="E7" s="75">
        <f>E$6-E$8</f>
        <v>564.65999999999985</v>
      </c>
      <c r="F7" s="75">
        <f t="shared" ref="F7" si="1">F$6-F$8</f>
        <v>566.05999999999995</v>
      </c>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71"/>
      <c r="BW7" s="71"/>
      <c r="BX7" s="71"/>
      <c r="BY7" s="71"/>
      <c r="BZ7" s="71"/>
      <c r="CA7" s="71"/>
      <c r="CB7" s="71"/>
      <c r="CC7" s="71"/>
      <c r="CD7" s="71"/>
      <c r="CE7" s="71"/>
      <c r="CF7" s="71"/>
      <c r="CG7" s="71"/>
      <c r="CH7" s="71"/>
      <c r="CI7" s="71"/>
      <c r="CJ7" s="71"/>
      <c r="CK7" s="71"/>
      <c r="CL7" s="71"/>
      <c r="CM7" s="71"/>
      <c r="CN7" s="71"/>
      <c r="CO7" s="71"/>
      <c r="CP7" s="71"/>
      <c r="CQ7" s="71"/>
      <c r="CR7" s="71"/>
      <c r="CS7" s="71"/>
      <c r="CT7" s="71"/>
      <c r="CU7" s="71"/>
      <c r="CV7" s="71"/>
      <c r="CW7" s="71"/>
      <c r="CX7" s="71"/>
      <c r="CY7" s="71"/>
    </row>
    <row r="8" spans="1:103" s="10" customFormat="1" ht="30" x14ac:dyDescent="0.25">
      <c r="A8" s="13" t="s">
        <v>38</v>
      </c>
      <c r="B8" s="13" t="s">
        <v>17</v>
      </c>
      <c r="C8" s="13" t="s">
        <v>39</v>
      </c>
      <c r="D8" s="72">
        <f>SUM(D$9:D$12)</f>
        <v>2621.83</v>
      </c>
      <c r="E8" s="72">
        <f t="shared" ref="E8:F8" si="2">SUM(E$9:E$12)</f>
        <v>1458.3400000000001</v>
      </c>
      <c r="F8" s="72">
        <f t="shared" si="2"/>
        <v>1456.94</v>
      </c>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c r="BW8" s="74"/>
      <c r="BX8" s="74"/>
      <c r="BY8" s="74"/>
      <c r="BZ8" s="74"/>
      <c r="CA8" s="74"/>
      <c r="CB8" s="74"/>
      <c r="CC8" s="74"/>
      <c r="CD8" s="74"/>
      <c r="CE8" s="74"/>
      <c r="CF8" s="74"/>
      <c r="CG8" s="74"/>
      <c r="CH8" s="74"/>
      <c r="CI8" s="74"/>
      <c r="CJ8" s="74"/>
      <c r="CK8" s="74"/>
      <c r="CL8" s="74"/>
      <c r="CM8" s="74"/>
      <c r="CN8" s="74"/>
      <c r="CO8" s="74"/>
      <c r="CP8" s="74"/>
      <c r="CQ8" s="74"/>
      <c r="CR8" s="74"/>
      <c r="CS8" s="74"/>
      <c r="CT8" s="74"/>
      <c r="CU8" s="74"/>
      <c r="CV8" s="74"/>
      <c r="CW8" s="74"/>
      <c r="CX8" s="74"/>
      <c r="CY8" s="74"/>
    </row>
    <row r="9" spans="1:103" s="17" customFormat="1" ht="18" customHeight="1" x14ac:dyDescent="0.25">
      <c r="A9" s="14">
        <v>1</v>
      </c>
      <c r="B9" s="15">
        <f>_xlfn.XLOOKUP(A9,'Claim Entry Example'!$F$5:$F$54,'Claim Entry Example'!$G$5:$G$54,"",0)</f>
        <v>45939</v>
      </c>
      <c r="C9" s="58">
        <f>SUM(D9:F9)</f>
        <v>2969.5</v>
      </c>
      <c r="D9" s="59">
        <f>SUMIF('Claim Entry Example'!$F$5:$F$54,'Claim Totals'!$A9,'Claim Entry Example'!M$5:M$54)</f>
        <v>973.90000000000009</v>
      </c>
      <c r="E9" s="59">
        <f>SUMIF('Claim Entry Example'!$F$5:$F$54,'Claim Totals'!$A9,'Claim Entry Example'!N$5:N$54)</f>
        <v>981</v>
      </c>
      <c r="F9" s="59">
        <f>SUMIF('Claim Entry Example'!$F$5:$F$54,'Claim Totals'!$A9,'Claim Entry Example'!O$5:O$54)</f>
        <v>1014.6</v>
      </c>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row>
    <row r="10" spans="1:103" s="17" customFormat="1" ht="18" customHeight="1" x14ac:dyDescent="0.25">
      <c r="A10" s="14">
        <v>2</v>
      </c>
      <c r="B10" s="15">
        <f>_xlfn.XLOOKUP(A10,'Claim Entry Example'!$F$5:$F$54,'Claim Entry Example'!$G$5:$G$54,"",0)</f>
        <v>45961</v>
      </c>
      <c r="C10" s="58">
        <f t="shared" ref="C10:C12" si="3">SUM(D10:F10)</f>
        <v>317.72000000000003</v>
      </c>
      <c r="D10" s="59">
        <f>SUMIF('Claim Entry Example'!$F$5:$F$54,'Claim Totals'!$A10,'Claim Entry Example'!M$5:M$54)</f>
        <v>84.24</v>
      </c>
      <c r="E10" s="59">
        <f>SUMIF('Claim Entry Example'!$F$5:$F$54,'Claim Totals'!$A10,'Claim Entry Example'!N$5:N$54)</f>
        <v>84.24</v>
      </c>
      <c r="F10" s="59">
        <f>SUMIF('Claim Entry Example'!$F$5:$F$54,'Claim Totals'!$A10,'Claim Entry Example'!O$5:O$54)</f>
        <v>149.24</v>
      </c>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row>
    <row r="11" spans="1:103" s="17" customFormat="1" ht="18" customHeight="1" x14ac:dyDescent="0.25">
      <c r="A11" s="14">
        <v>3</v>
      </c>
      <c r="B11" s="15">
        <f>_xlfn.XLOOKUP(A11,'Claim Entry Example'!$F$5:$F$54,'Claim Entry Example'!$G$5:$G$54,"",0)</f>
        <v>45976</v>
      </c>
      <c r="C11" s="58">
        <f t="shared" si="3"/>
        <v>2249.89</v>
      </c>
      <c r="D11" s="59">
        <f>SUMIF('Claim Entry Example'!$F$5:$F$54,'Claim Totals'!$A11,'Claim Entry Example'!M$5:M$54)</f>
        <v>1563.69</v>
      </c>
      <c r="E11" s="59">
        <f>SUMIF('Claim Entry Example'!$F$5:$F$54,'Claim Totals'!$A11,'Claim Entry Example'!N$5:N$54)</f>
        <v>393.1</v>
      </c>
      <c r="F11" s="59">
        <f>SUMIF('Claim Entry Example'!$F$5:$F$54,'Claim Totals'!$A11,'Claim Entry Example'!O$5:O$54)</f>
        <v>293.10000000000002</v>
      </c>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row>
    <row r="12" spans="1:103" s="17" customFormat="1" ht="18" customHeight="1" x14ac:dyDescent="0.25">
      <c r="A12" s="14"/>
      <c r="B12" s="15"/>
      <c r="C12" s="58">
        <f t="shared" si="3"/>
        <v>0</v>
      </c>
      <c r="D12" s="59">
        <f>SUMIF('Claim Entry Example'!$F$5:$F$54,'Claim Totals'!$A12,'Claim Entry Example'!M$5:M$54)</f>
        <v>0</v>
      </c>
      <c r="E12" s="59">
        <f>SUMIF('Claim Entry Example'!$F$5:$F$54,'Claim Totals'!$A12,'Claim Entry Example'!N$5:N$54)</f>
        <v>0</v>
      </c>
      <c r="F12" s="59">
        <f>SUMIF('Claim Entry Example'!$F$5:$F$54,'Claim Totals'!$A12,'Claim Entry Example'!O$5:O$54)</f>
        <v>0</v>
      </c>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row>
    <row r="13" spans="1:103" s="17" customFormat="1" ht="18" customHeight="1" x14ac:dyDescent="0.25">
      <c r="A13" s="14"/>
      <c r="B13" s="15"/>
      <c r="C13" s="58"/>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row>
    <row r="14" spans="1:103" s="17" customFormat="1" ht="18" customHeight="1" x14ac:dyDescent="0.25">
      <c r="A14" s="14"/>
      <c r="B14" s="15"/>
      <c r="C14" s="58"/>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row>
    <row r="15" spans="1:103" s="17" customFormat="1" ht="18" customHeight="1" x14ac:dyDescent="0.25">
      <c r="A15" s="14"/>
      <c r="B15" s="15"/>
      <c r="C15" s="58"/>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row>
    <row r="16" spans="1:103" s="17" customFormat="1" ht="18" customHeight="1" x14ac:dyDescent="0.25">
      <c r="A16" s="14"/>
      <c r="B16" s="15"/>
      <c r="C16" s="58"/>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row>
    <row r="17" spans="1:43" s="17" customFormat="1" ht="18" customHeight="1" x14ac:dyDescent="0.25">
      <c r="A17" s="14"/>
      <c r="B17" s="15"/>
      <c r="C17" s="58"/>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row>
    <row r="18" spans="1:43" s="17" customFormat="1" ht="18" customHeight="1" x14ac:dyDescent="0.25">
      <c r="A18" s="14"/>
      <c r="B18" s="15"/>
      <c r="C18" s="58"/>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row>
    <row r="19" spans="1:43" s="17" customFormat="1" ht="18" customHeight="1" x14ac:dyDescent="0.25">
      <c r="A19" s="14"/>
      <c r="B19" s="15"/>
      <c r="C19" s="58"/>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row>
    <row r="20" spans="1:43" s="17" customFormat="1" ht="18" customHeight="1" x14ac:dyDescent="0.25">
      <c r="A20" s="14"/>
      <c r="B20" s="15"/>
      <c r="C20" s="58"/>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row>
    <row r="21" spans="1:43" s="17" customFormat="1" ht="18" customHeight="1" x14ac:dyDescent="0.25">
      <c r="A21" s="14"/>
      <c r="B21" s="15"/>
      <c r="C21" s="58"/>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row>
    <row r="22" spans="1:43" s="17" customFormat="1" ht="18" customHeight="1" x14ac:dyDescent="0.25">
      <c r="A22" s="14"/>
      <c r="B22" s="15"/>
      <c r="C22" s="58"/>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row>
    <row r="23" spans="1:43" s="17" customFormat="1" ht="18" customHeight="1" x14ac:dyDescent="0.25">
      <c r="A23" s="14"/>
      <c r="B23" s="15"/>
      <c r="C23" s="58"/>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row>
    <row r="24" spans="1:43" s="17" customFormat="1" ht="18" customHeight="1" x14ac:dyDescent="0.25">
      <c r="A24" s="14"/>
      <c r="B24" s="15"/>
      <c r="C24" s="58"/>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row>
    <row r="25" spans="1:43" s="17" customFormat="1" ht="18" customHeight="1" x14ac:dyDescent="0.25">
      <c r="A25" s="14"/>
      <c r="B25" s="15"/>
      <c r="C25" s="58"/>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row>
    <row r="26" spans="1:43" s="17" customFormat="1" ht="18" customHeight="1" x14ac:dyDescent="0.25">
      <c r="A26" s="14"/>
      <c r="B26" s="15"/>
      <c r="C26" s="58"/>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row>
    <row r="27" spans="1:43" s="17" customFormat="1" ht="18" customHeight="1" x14ac:dyDescent="0.25">
      <c r="A27" s="14"/>
      <c r="B27" s="15"/>
      <c r="C27" s="58"/>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row>
    <row r="28" spans="1:43" s="17" customFormat="1" ht="18" customHeight="1" x14ac:dyDescent="0.25">
      <c r="A28" s="14"/>
      <c r="B28" s="15"/>
      <c r="C28" s="58"/>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row>
    <row r="29" spans="1:43" s="17" customFormat="1" ht="18" customHeight="1" x14ac:dyDescent="0.25">
      <c r="A29" s="14"/>
      <c r="B29" s="15"/>
      <c r="C29" s="58"/>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row>
    <row r="30" spans="1:43" s="17" customFormat="1" ht="18" customHeight="1" x14ac:dyDescent="0.25">
      <c r="A30" s="14"/>
      <c r="B30" s="15"/>
      <c r="C30" s="58"/>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row>
    <row r="31" spans="1:43" s="17" customFormat="1" ht="18" customHeight="1" x14ac:dyDescent="0.25">
      <c r="A31" s="14"/>
      <c r="B31" s="15"/>
      <c r="C31" s="58"/>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row>
    <row r="32" spans="1:43" s="17" customFormat="1" ht="18" customHeight="1" x14ac:dyDescent="0.25">
      <c r="A32" s="14"/>
      <c r="B32" s="15"/>
      <c r="C32" s="58"/>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row>
    <row r="33" spans="1:43" s="17" customFormat="1" ht="18" customHeight="1" x14ac:dyDescent="0.25">
      <c r="A33" s="14"/>
      <c r="B33" s="15"/>
      <c r="C33" s="58"/>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row>
    <row r="34" spans="1:43" s="17" customFormat="1" ht="18" customHeight="1" x14ac:dyDescent="0.25">
      <c r="A34" s="14"/>
      <c r="B34" s="15"/>
      <c r="C34" s="58"/>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row>
    <row r="35" spans="1:43" s="17" customFormat="1" ht="18" customHeight="1" x14ac:dyDescent="0.25">
      <c r="A35" s="14"/>
      <c r="B35" s="15"/>
      <c r="C35" s="58"/>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row>
    <row r="36" spans="1:43" s="17" customFormat="1" ht="18" customHeight="1" x14ac:dyDescent="0.25">
      <c r="A36" s="14"/>
      <c r="B36" s="15"/>
      <c r="C36" s="58"/>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row>
    <row r="37" spans="1:43" s="17" customFormat="1" ht="18" customHeight="1" x14ac:dyDescent="0.25">
      <c r="A37" s="14"/>
      <c r="B37" s="15"/>
      <c r="C37" s="58"/>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row>
    <row r="38" spans="1:43" s="17" customFormat="1" ht="18" customHeight="1" x14ac:dyDescent="0.25">
      <c r="A38" s="14"/>
      <c r="B38" s="15"/>
      <c r="C38" s="58"/>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row>
    <row r="39" spans="1:43" s="17" customFormat="1" ht="18" customHeight="1" x14ac:dyDescent="0.25">
      <c r="A39" s="14"/>
      <c r="B39" s="15"/>
      <c r="C39" s="58"/>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row>
    <row r="40" spans="1:43" s="17" customFormat="1" ht="18" customHeight="1" x14ac:dyDescent="0.25">
      <c r="A40" s="14"/>
      <c r="B40" s="15"/>
      <c r="C40" s="58"/>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row>
    <row r="41" spans="1:43" s="17" customFormat="1" ht="18" customHeight="1" x14ac:dyDescent="0.25">
      <c r="A41" s="14"/>
      <c r="B41" s="15"/>
      <c r="C41" s="58"/>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row>
    <row r="42" spans="1:43" s="17" customFormat="1" ht="18" customHeight="1" x14ac:dyDescent="0.25">
      <c r="A42" s="14"/>
      <c r="B42" s="15"/>
      <c r="C42" s="58"/>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row>
    <row r="43" spans="1:43" s="17" customFormat="1" ht="18" customHeight="1" x14ac:dyDescent="0.25">
      <c r="A43" s="14"/>
      <c r="B43" s="15"/>
      <c r="C43" s="58"/>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row>
    <row r="44" spans="1:43" s="17" customFormat="1" ht="18" customHeight="1" x14ac:dyDescent="0.25">
      <c r="A44" s="14"/>
      <c r="B44" s="15"/>
      <c r="C44" s="58"/>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row>
    <row r="45" spans="1:43" s="17" customFormat="1" ht="18" customHeight="1" x14ac:dyDescent="0.25">
      <c r="A45" s="14"/>
      <c r="B45" s="15"/>
      <c r="C45" s="58"/>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row>
    <row r="46" spans="1:43" s="17" customFormat="1" ht="18" customHeight="1" x14ac:dyDescent="0.25">
      <c r="A46" s="14"/>
      <c r="B46" s="15"/>
      <c r="C46" s="58"/>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row>
    <row r="47" spans="1:43" s="17" customFormat="1" ht="18" customHeight="1" x14ac:dyDescent="0.25">
      <c r="A47" s="14"/>
      <c r="B47" s="15"/>
      <c r="C47" s="58"/>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row>
    <row r="48" spans="1:43" s="17" customFormat="1" ht="18" customHeight="1" x14ac:dyDescent="0.25">
      <c r="A48" s="14"/>
      <c r="B48" s="15"/>
      <c r="C48" s="58"/>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row>
    <row r="49" spans="1:43" s="17" customFormat="1" ht="18" customHeight="1" x14ac:dyDescent="0.25">
      <c r="A49" s="14"/>
      <c r="B49" s="15"/>
      <c r="C49" s="58"/>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row>
    <row r="50" spans="1:43" s="17" customFormat="1" ht="18" customHeight="1" x14ac:dyDescent="0.25">
      <c r="A50" s="14"/>
      <c r="B50" s="15"/>
      <c r="C50" s="58"/>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row>
    <row r="51" spans="1:43" s="17" customFormat="1" ht="18" customHeight="1" x14ac:dyDescent="0.25">
      <c r="A51" s="14"/>
      <c r="B51" s="15"/>
      <c r="C51" s="58"/>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row>
    <row r="52" spans="1:43" s="17" customFormat="1" ht="18" customHeight="1" x14ac:dyDescent="0.25">
      <c r="A52" s="14"/>
      <c r="B52" s="15"/>
      <c r="C52" s="58"/>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row>
    <row r="53" spans="1:43" s="17" customFormat="1" ht="18" customHeight="1" x14ac:dyDescent="0.25">
      <c r="A53" s="14"/>
      <c r="B53" s="15"/>
      <c r="C53" s="58"/>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row>
    <row r="54" spans="1:43" s="17" customFormat="1" ht="18" customHeight="1" x14ac:dyDescent="0.25">
      <c r="A54" s="14"/>
      <c r="B54" s="15"/>
      <c r="C54" s="58"/>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row>
    <row r="55" spans="1:43" s="17" customFormat="1" ht="18" customHeight="1" x14ac:dyDescent="0.25">
      <c r="A55" s="14"/>
      <c r="B55" s="15"/>
      <c r="C55" s="58"/>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row>
    <row r="56" spans="1:43" s="17" customFormat="1" ht="18" customHeight="1" x14ac:dyDescent="0.25">
      <c r="A56" s="14"/>
      <c r="B56" s="15"/>
      <c r="C56" s="58"/>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row>
    <row r="57" spans="1:43" s="17" customFormat="1" ht="18" customHeight="1" x14ac:dyDescent="0.25">
      <c r="A57" s="14"/>
      <c r="B57" s="15"/>
      <c r="C57" s="58"/>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row>
    <row r="58" spans="1:43" s="17" customFormat="1" ht="18" customHeight="1" x14ac:dyDescent="0.25">
      <c r="A58" s="14"/>
      <c r="B58" s="15"/>
      <c r="C58" s="58"/>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row>
    <row r="59" spans="1:43" s="17" customFormat="1" ht="18" customHeight="1" x14ac:dyDescent="0.25">
      <c r="A59" s="14"/>
      <c r="B59" s="15"/>
      <c r="C59" s="58"/>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row>
    <row r="60" spans="1:43" s="17" customFormat="1" ht="18" customHeight="1" x14ac:dyDescent="0.25">
      <c r="A60" s="14"/>
      <c r="B60" s="15"/>
      <c r="C60" s="58"/>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row>
    <row r="61" spans="1:43" s="17" customFormat="1" ht="18" customHeight="1" x14ac:dyDescent="0.25">
      <c r="A61" s="14"/>
      <c r="B61" s="15"/>
      <c r="C61" s="58"/>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row>
    <row r="62" spans="1:43" s="17" customFormat="1" ht="18" customHeight="1" x14ac:dyDescent="0.25">
      <c r="A62" s="14"/>
      <c r="B62" s="15"/>
      <c r="C62" s="58"/>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row>
    <row r="63" spans="1:43" s="17" customFormat="1" ht="18" customHeight="1" x14ac:dyDescent="0.25">
      <c r="A63" s="14"/>
      <c r="B63" s="15"/>
      <c r="C63" s="58"/>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row>
    <row r="64" spans="1:43" s="17" customFormat="1" ht="18" customHeight="1" x14ac:dyDescent="0.25">
      <c r="A64" s="14"/>
      <c r="B64" s="15"/>
      <c r="C64" s="58"/>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row>
    <row r="65" spans="1:43" s="17" customFormat="1" ht="18" customHeight="1" x14ac:dyDescent="0.25">
      <c r="A65" s="14"/>
      <c r="B65" s="15"/>
      <c r="C65" s="58"/>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row>
    <row r="66" spans="1:43" s="17" customFormat="1" ht="18" customHeight="1" x14ac:dyDescent="0.25">
      <c r="A66" s="14"/>
      <c r="B66" s="15"/>
      <c r="C66" s="58"/>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row>
    <row r="67" spans="1:43" s="17" customFormat="1" ht="18" customHeight="1" x14ac:dyDescent="0.25">
      <c r="A67" s="14"/>
      <c r="B67" s="15"/>
      <c r="C67" s="58"/>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row>
    <row r="68" spans="1:43" s="17" customFormat="1" ht="18" customHeight="1" x14ac:dyDescent="0.25">
      <c r="A68" s="14"/>
      <c r="B68" s="15"/>
      <c r="C68" s="58"/>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row>
    <row r="69" spans="1:43" s="17" customFormat="1" ht="18" customHeight="1" x14ac:dyDescent="0.25">
      <c r="A69" s="14"/>
      <c r="B69" s="15"/>
      <c r="C69" s="58"/>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row>
    <row r="70" spans="1:43" s="17" customFormat="1" ht="18" customHeight="1" x14ac:dyDescent="0.25">
      <c r="A70" s="14"/>
      <c r="B70" s="15"/>
      <c r="C70" s="58"/>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row>
    <row r="71" spans="1:43" s="17" customFormat="1" ht="18" customHeight="1" x14ac:dyDescent="0.25">
      <c r="A71" s="14"/>
      <c r="B71" s="15"/>
      <c r="C71" s="58"/>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row>
    <row r="72" spans="1:43" s="17" customFormat="1" ht="18" customHeight="1" x14ac:dyDescent="0.25">
      <c r="A72" s="14"/>
      <c r="B72" s="15"/>
      <c r="C72" s="58"/>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row>
    <row r="73" spans="1:43" s="17" customFormat="1" ht="18" customHeight="1" x14ac:dyDescent="0.25">
      <c r="A73" s="14"/>
      <c r="B73" s="15"/>
      <c r="C73" s="58"/>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row>
    <row r="74" spans="1:43" s="17" customFormat="1" ht="18" customHeight="1" x14ac:dyDescent="0.25">
      <c r="A74" s="14"/>
      <c r="B74" s="15"/>
      <c r="C74" s="58"/>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row>
    <row r="75" spans="1:43" s="17" customFormat="1" ht="18" customHeight="1" x14ac:dyDescent="0.25">
      <c r="A75" s="14"/>
      <c r="B75" s="15"/>
      <c r="C75" s="58"/>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row>
    <row r="76" spans="1:43" s="17" customFormat="1" ht="18" customHeight="1" x14ac:dyDescent="0.25">
      <c r="A76" s="14"/>
      <c r="B76" s="15"/>
      <c r="C76" s="58"/>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row>
    <row r="77" spans="1:43" s="17" customFormat="1" ht="18" customHeight="1" x14ac:dyDescent="0.25">
      <c r="A77" s="14"/>
      <c r="B77" s="15"/>
      <c r="C77" s="58"/>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row>
    <row r="78" spans="1:43" s="17" customFormat="1" ht="18" customHeight="1" x14ac:dyDescent="0.25">
      <c r="A78" s="14"/>
      <c r="B78" s="15"/>
      <c r="C78" s="58"/>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row>
    <row r="79" spans="1:43" s="17" customFormat="1" ht="18" customHeight="1" x14ac:dyDescent="0.25">
      <c r="A79" s="14"/>
      <c r="B79" s="15"/>
      <c r="C79" s="58"/>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row>
    <row r="80" spans="1:43" s="17" customFormat="1" ht="18" customHeight="1" x14ac:dyDescent="0.25">
      <c r="A80" s="14"/>
      <c r="B80" s="15"/>
      <c r="C80" s="58"/>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row>
    <row r="81" spans="1:43" s="17" customFormat="1" ht="18" customHeight="1" x14ac:dyDescent="0.25">
      <c r="A81" s="14"/>
      <c r="B81" s="15"/>
      <c r="C81" s="58"/>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row>
    <row r="82" spans="1:43" s="17" customFormat="1" ht="18" customHeight="1" x14ac:dyDescent="0.25">
      <c r="A82" s="14"/>
      <c r="B82" s="15"/>
      <c r="C82" s="58"/>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row>
    <row r="83" spans="1:43" s="17" customFormat="1" ht="18" customHeight="1" x14ac:dyDescent="0.25">
      <c r="A83" s="14"/>
      <c r="B83" s="15"/>
      <c r="C83" s="58"/>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row>
    <row r="84" spans="1:43" s="17" customFormat="1" ht="18" customHeight="1" x14ac:dyDescent="0.25">
      <c r="A84" s="14"/>
      <c r="B84" s="15"/>
      <c r="C84" s="58"/>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row>
    <row r="85" spans="1:43" s="17" customFormat="1" ht="18" customHeight="1" x14ac:dyDescent="0.25">
      <c r="A85" s="14"/>
      <c r="B85" s="15"/>
      <c r="C85" s="58"/>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row>
    <row r="86" spans="1:43" s="17" customFormat="1" ht="18" customHeight="1" x14ac:dyDescent="0.25">
      <c r="A86" s="14"/>
      <c r="B86" s="15"/>
      <c r="C86" s="58"/>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row>
    <row r="87" spans="1:43" s="17" customFormat="1" ht="18" customHeight="1" x14ac:dyDescent="0.25">
      <c r="A87" s="14"/>
      <c r="B87" s="15"/>
      <c r="C87" s="58"/>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row>
    <row r="88" spans="1:43" s="17" customFormat="1" ht="18" customHeight="1" x14ac:dyDescent="0.25">
      <c r="A88" s="14"/>
      <c r="B88" s="15"/>
      <c r="C88" s="58"/>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row>
    <row r="89" spans="1:43" s="17" customFormat="1" ht="18" customHeight="1" x14ac:dyDescent="0.25">
      <c r="A89" s="14"/>
      <c r="B89" s="15"/>
      <c r="C89" s="58"/>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row>
    <row r="90" spans="1:43" s="17" customFormat="1" ht="18" customHeight="1" x14ac:dyDescent="0.25">
      <c r="A90" s="14"/>
      <c r="B90" s="15"/>
      <c r="C90" s="58"/>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row>
    <row r="91" spans="1:43" s="17" customFormat="1" ht="18" customHeight="1" x14ac:dyDescent="0.25">
      <c r="A91" s="14"/>
      <c r="B91" s="15"/>
      <c r="C91" s="58"/>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row>
    <row r="92" spans="1:43" s="17" customFormat="1" ht="18" customHeight="1" x14ac:dyDescent="0.25">
      <c r="A92" s="14"/>
      <c r="B92" s="15"/>
      <c r="C92" s="58"/>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row>
    <row r="93" spans="1:43" s="17" customFormat="1" ht="18" customHeight="1" x14ac:dyDescent="0.25">
      <c r="A93" s="14"/>
      <c r="B93" s="15"/>
      <c r="C93" s="58"/>
      <c r="D93" s="59"/>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row>
    <row r="94" spans="1:43" s="17" customFormat="1" ht="18" customHeight="1" x14ac:dyDescent="0.25">
      <c r="A94" s="14"/>
      <c r="B94" s="15"/>
      <c r="C94" s="58"/>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row>
    <row r="95" spans="1:43" s="17" customFormat="1" ht="18" customHeight="1" x14ac:dyDescent="0.25">
      <c r="A95" s="14"/>
      <c r="B95" s="15"/>
      <c r="C95" s="58"/>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row>
    <row r="96" spans="1:43" s="17" customFormat="1" ht="18" customHeight="1" x14ac:dyDescent="0.25">
      <c r="A96" s="14"/>
      <c r="B96" s="15"/>
      <c r="C96" s="58"/>
      <c r="D96" s="59"/>
      <c r="E96" s="59"/>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row>
    <row r="97" spans="1:43" s="17" customFormat="1" ht="18" customHeight="1" x14ac:dyDescent="0.25">
      <c r="A97" s="14"/>
      <c r="B97" s="15"/>
      <c r="C97" s="58"/>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row>
    <row r="98" spans="1:43" s="17" customFormat="1" ht="18" customHeight="1" x14ac:dyDescent="0.25">
      <c r="A98" s="14"/>
      <c r="B98" s="15"/>
      <c r="C98" s="58"/>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row>
    <row r="99" spans="1:43" s="17" customFormat="1" ht="18" customHeight="1" x14ac:dyDescent="0.25">
      <c r="A99" s="14"/>
      <c r="B99" s="15"/>
      <c r="C99" s="58"/>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row>
    <row r="100" spans="1:43" s="17" customFormat="1" ht="18" customHeight="1" x14ac:dyDescent="0.25">
      <c r="A100" s="14"/>
      <c r="B100" s="15"/>
      <c r="C100" s="58"/>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row>
    <row r="101" spans="1:43" s="17" customFormat="1" ht="18" customHeight="1" x14ac:dyDescent="0.25">
      <c r="A101" s="14"/>
      <c r="B101" s="15"/>
      <c r="C101" s="58"/>
      <c r="D101" s="59"/>
      <c r="E101" s="59"/>
      <c r="F101" s="59"/>
      <c r="G101" s="59"/>
      <c r="H101" s="59"/>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row>
    <row r="102" spans="1:43" s="17" customFormat="1" ht="18" customHeight="1" x14ac:dyDescent="0.25">
      <c r="A102" s="14"/>
      <c r="B102" s="15"/>
      <c r="C102" s="58"/>
      <c r="D102" s="59"/>
      <c r="E102" s="59"/>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row>
    <row r="103" spans="1:43" s="17" customFormat="1" ht="18" customHeight="1" x14ac:dyDescent="0.25">
      <c r="A103" s="14"/>
      <c r="B103" s="15"/>
      <c r="C103" s="58"/>
      <c r="D103" s="59"/>
      <c r="E103" s="59"/>
      <c r="F103" s="59"/>
      <c r="G103" s="59"/>
      <c r="H103" s="59"/>
      <c r="I103" s="59"/>
      <c r="J103" s="59"/>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row>
    <row r="104" spans="1:43" s="17" customFormat="1" ht="18" customHeight="1" x14ac:dyDescent="0.25">
      <c r="A104" s="14"/>
      <c r="B104" s="15"/>
      <c r="C104" s="58"/>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row>
    <row r="105" spans="1:43" s="17" customFormat="1" ht="18" customHeight="1" x14ac:dyDescent="0.25">
      <c r="A105" s="14"/>
      <c r="B105" s="15"/>
      <c r="C105" s="16"/>
    </row>
    <row r="106" spans="1:43" s="17" customFormat="1" ht="18" customHeight="1" x14ac:dyDescent="0.25">
      <c r="A106" s="14"/>
      <c r="B106" s="15"/>
      <c r="C106" s="16"/>
    </row>
    <row r="107" spans="1:43" s="17" customFormat="1" ht="18" customHeight="1" x14ac:dyDescent="0.25">
      <c r="A107" s="14"/>
      <c r="B107" s="15"/>
      <c r="C107" s="16"/>
    </row>
    <row r="108" spans="1:43" s="17" customFormat="1" ht="18" customHeight="1" x14ac:dyDescent="0.25">
      <c r="A108" s="14"/>
      <c r="B108" s="15"/>
      <c r="C108" s="16"/>
    </row>
    <row r="109" spans="1:43" s="17" customFormat="1" ht="18" customHeight="1" x14ac:dyDescent="0.25">
      <c r="A109" s="14"/>
      <c r="B109" s="15"/>
      <c r="C109" s="16"/>
    </row>
    <row r="110" spans="1:43" s="17" customFormat="1" ht="18" customHeight="1" x14ac:dyDescent="0.25">
      <c r="A110" s="14"/>
      <c r="B110" s="15"/>
      <c r="C110" s="16"/>
    </row>
  </sheetData>
  <sheetProtection algorithmName="SHA-512" hashValue="DKXfMliMecaHBM5g8Fr1ta/xuXW+/f+9tUV/lLQOsrl3eNm/jgGreEyPZmos86G0DOHazxKvEyVp19Ay3sbKLw==" saltValue="Pdy9NB2ITTfZFKECBV3JmQ==" spinCount="100000" sheet="1" objects="1" scenarios="1"/>
  <conditionalFormatting sqref="A9:C110">
    <cfRule type="expression" dxfId="12" priority="1">
      <formula>$A9&lt;&gt;""</formula>
    </cfRule>
  </conditionalFormatting>
  <conditionalFormatting sqref="D4:CY5">
    <cfRule type="expression" dxfId="11" priority="3">
      <formula>D$4&lt;&gt;""</formula>
    </cfRule>
  </conditionalFormatting>
  <conditionalFormatting sqref="D6:CY8">
    <cfRule type="expression" dxfId="10" priority="4">
      <formula>D$4&lt;&gt;""</formula>
    </cfRule>
  </conditionalFormatting>
  <conditionalFormatting sqref="D9:CY110">
    <cfRule type="expression" dxfId="9" priority="2">
      <formula>AND($A9&lt;&gt;"",INDEX($4:$4,COLUMN())&lt;&gt;"")</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153D2-6816-481D-95EA-447F8BD52364}">
  <sheetPr codeName="Sheet1">
    <tabColor rgb="FFFFC000"/>
  </sheetPr>
  <dimension ref="A1:DH200"/>
  <sheetViews>
    <sheetView showGridLines="0" showZeros="0" zoomScaleNormal="100" workbookViewId="0">
      <pane ySplit="4" topLeftCell="A5" activePane="bottomLeft" state="frozen"/>
      <selection activeCell="G1" sqref="G1"/>
      <selection pane="bottomLeft" activeCell="I2" sqref="I2:K2"/>
    </sheetView>
  </sheetViews>
  <sheetFormatPr defaultColWidth="9.140625" defaultRowHeight="15" outlineLevelCol="1" x14ac:dyDescent="0.25"/>
  <cols>
    <col min="1" max="1" width="42.7109375" style="37" hidden="1" customWidth="1" outlineLevel="1"/>
    <col min="2" max="2" width="11.7109375" style="37" hidden="1" customWidth="1" outlineLevel="1"/>
    <col min="3" max="5" width="10.7109375" style="37" hidden="1" customWidth="1" outlineLevel="1"/>
    <col min="6" max="6" width="6.28515625" style="37" customWidth="1" collapsed="1"/>
    <col min="7" max="7" width="10.7109375" style="26" customWidth="1"/>
    <col min="8" max="8" width="13.140625" style="27" customWidth="1"/>
    <col min="9" max="10" width="10.7109375" style="25" customWidth="1"/>
    <col min="11" max="11" width="21" style="27" bestFit="1" customWidth="1"/>
    <col min="12" max="12" width="20.42578125" style="28" customWidth="1"/>
    <col min="13" max="112" width="12.7109375" style="24" customWidth="1"/>
    <col min="113" max="16384" width="9.140625" style="25"/>
  </cols>
  <sheetData>
    <row r="1" spans="1:112" customFormat="1" x14ac:dyDescent="0.25">
      <c r="G1" s="2"/>
      <c r="H1" s="15"/>
      <c r="K1" s="15"/>
      <c r="L1" s="38"/>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row>
    <row r="2" spans="1:112" customFormat="1" x14ac:dyDescent="0.25">
      <c r="F2" s="2"/>
      <c r="G2" s="2"/>
      <c r="H2" s="39" t="s">
        <v>11</v>
      </c>
      <c r="I2" s="117" t="s">
        <v>40</v>
      </c>
      <c r="J2" s="118"/>
      <c r="K2" s="119"/>
      <c r="L2" s="38"/>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row>
    <row r="3" spans="1:112" s="11" customFormat="1" x14ac:dyDescent="0.25">
      <c r="A3" s="33" t="s">
        <v>13</v>
      </c>
      <c r="B3" s="34"/>
      <c r="C3" s="34"/>
      <c r="D3" s="34"/>
      <c r="E3" s="34"/>
      <c r="F3" s="34"/>
      <c r="G3" s="40"/>
      <c r="H3" s="40"/>
      <c r="I3" s="40"/>
      <c r="J3" s="40"/>
      <c r="K3" s="40"/>
      <c r="L3" s="40"/>
      <c r="M3" s="29" t="str">
        <f t="array" ref="M3">IFERROR(INDEX(Subgrants!$E$2:$E$1100,MATCH(1,(Subgrants!$C$2:$C$1100=$I$2)*(Subgrants!$D$2:$D$1100=M4),0)),"")</f>
        <v/>
      </c>
      <c r="N3" s="29" t="str">
        <f t="array" ref="N3">IFERROR(INDEX(Subgrants!$E$2:$E$1100,MATCH(1,(Subgrants!$C$2:$C$1100=$I$2)*(Subgrants!$D$2:$D$1100=N4),0)),"")</f>
        <v/>
      </c>
      <c r="O3" s="29" t="str">
        <f t="array" ref="O3">IFERROR(INDEX(Subgrants!$E$2:$E$1100,MATCH(1,(Subgrants!$C$2:$C$1100=$I$2)*(Subgrants!$D$2:$D$1100=O4),0)),"")</f>
        <v/>
      </c>
      <c r="P3" s="29" t="str">
        <f t="array" ref="P3">IFERROR(INDEX(Subgrants!$E$2:$E$1100,MATCH(1,(Subgrants!$C$2:$C$1100=$I$2)*(Subgrants!$D$2:$D$1100=P4),0)),"")</f>
        <v/>
      </c>
      <c r="Q3" s="29" t="str">
        <f t="array" ref="Q3">IFERROR(INDEX(Subgrants!$E$2:$E$1100,MATCH(1,(Subgrants!$C$2:$C$1100=$I$2)*(Subgrants!$D$2:$D$1100=Q4),0)),"")</f>
        <v/>
      </c>
      <c r="R3" s="29" t="str">
        <f t="array" ref="R3">IFERROR(INDEX(Subgrants!$E$2:$E$1100,MATCH(1,(Subgrants!$C$2:$C$1100=$I$2)*(Subgrants!$D$2:$D$1100=R4),0)),"")</f>
        <v/>
      </c>
      <c r="S3" s="29" t="str">
        <f t="array" ref="S3">IFERROR(INDEX(Subgrants!$E$2:$E$1100,MATCH(1,(Subgrants!$C$2:$C$1100=$I$2)*(Subgrants!$D$2:$D$1100=S4),0)),"")</f>
        <v/>
      </c>
      <c r="T3" s="29" t="str">
        <f t="array" ref="T3">IFERROR(INDEX(Subgrants!$E$2:$E$1100,MATCH(1,(Subgrants!$C$2:$C$1100=$I$2)*(Subgrants!$D$2:$D$1100=T4),0)),"")</f>
        <v/>
      </c>
      <c r="U3" s="29" t="str">
        <f t="array" ref="U3">IFERROR(INDEX(Subgrants!$E$2:$E$1100,MATCH(1,(Subgrants!$C$2:$C$1100=$I$2)*(Subgrants!$D$2:$D$1100=U4),0)),"")</f>
        <v/>
      </c>
      <c r="V3" s="29" t="str">
        <f t="array" ref="V3">IFERROR(INDEX(Subgrants!$E$2:$E$1100,MATCH(1,(Subgrants!$C$2:$C$1100=$I$2)*(Subgrants!$D$2:$D$1100=V4),0)),"")</f>
        <v/>
      </c>
      <c r="W3" s="29" t="str">
        <f t="array" ref="W3">IFERROR(INDEX(Subgrants!$E$2:$E$1100,MATCH(1,(Subgrants!$C$2:$C$1100=$I$2)*(Subgrants!$D$2:$D$1100=W4),0)),"")</f>
        <v/>
      </c>
      <c r="X3" s="29" t="str">
        <f t="array" ref="X3">IFERROR(INDEX(Subgrants!$E$2:$E$1100,MATCH(1,(Subgrants!$C$2:$C$1100=$I$2)*(Subgrants!$D$2:$D$1100=X4),0)),"")</f>
        <v/>
      </c>
      <c r="Y3" s="29" t="str">
        <f t="array" ref="Y3">IFERROR(INDEX(Subgrants!$E$2:$E$1100,MATCH(1,(Subgrants!$C$2:$C$1100=$I$2)*(Subgrants!$D$2:$D$1100=Y4),0)),"")</f>
        <v/>
      </c>
      <c r="Z3" s="29" t="str">
        <f t="array" ref="Z3">IFERROR(INDEX(Subgrants!$E$2:$E$1100,MATCH(1,(Subgrants!$C$2:$C$1100=$I$2)*(Subgrants!$D$2:$D$1100=Z4),0)),"")</f>
        <v/>
      </c>
      <c r="AA3" s="29" t="str">
        <f t="array" ref="AA3">IFERROR(INDEX(Subgrants!$E$2:$E$1100,MATCH(1,(Subgrants!$C$2:$C$1100=$I$2)*(Subgrants!$D$2:$D$1100=AA4),0)),"")</f>
        <v/>
      </c>
      <c r="AB3" s="29" t="str">
        <f t="array" ref="AB3">IFERROR(INDEX(Subgrants!$E$2:$E$1100,MATCH(1,(Subgrants!$C$2:$C$1100=$I$2)*(Subgrants!$D$2:$D$1100=AB4),0)),"")</f>
        <v/>
      </c>
      <c r="AC3" s="29" t="str">
        <f t="array" ref="AC3">IFERROR(INDEX(Subgrants!$E$2:$E$1100,MATCH(1,(Subgrants!$C$2:$C$1100=$I$2)*(Subgrants!$D$2:$D$1100=AC4),0)),"")</f>
        <v/>
      </c>
      <c r="AD3" s="29" t="str">
        <f t="array" ref="AD3">IFERROR(INDEX(Subgrants!$E$2:$E$1100,MATCH(1,(Subgrants!$C$2:$C$1100=$I$2)*(Subgrants!$D$2:$D$1100=AD4),0)),"")</f>
        <v/>
      </c>
      <c r="AE3" s="29" t="str">
        <f t="array" ref="AE3">IFERROR(INDEX(Subgrants!$E$2:$E$1100,MATCH(1,(Subgrants!$C$2:$C$1100=$I$2)*(Subgrants!$D$2:$D$1100=AE4),0)),"")</f>
        <v/>
      </c>
      <c r="AF3" s="29" t="str">
        <f t="array" ref="AF3">IFERROR(INDEX(Subgrants!$E$2:$E$1100,MATCH(1,(Subgrants!$C$2:$C$1100=$I$2)*(Subgrants!$D$2:$D$1100=AF4),0)),"")</f>
        <v/>
      </c>
      <c r="AG3" s="29" t="str">
        <f t="array" ref="AG3">IFERROR(INDEX(Subgrants!$E$2:$E$1100,MATCH(1,(Subgrants!$C$2:$C$1100=$I$2)*(Subgrants!$D$2:$D$1100=AG4),0)),"")</f>
        <v/>
      </c>
      <c r="AH3" s="29" t="str">
        <f t="array" ref="AH3">IFERROR(INDEX(Subgrants!$E$2:$E$1100,MATCH(1,(Subgrants!$C$2:$C$1100=$I$2)*(Subgrants!$D$2:$D$1100=AH4),0)),"")</f>
        <v/>
      </c>
      <c r="AI3" s="29" t="str">
        <f t="array" ref="AI3">IFERROR(INDEX(Subgrants!$E$2:$E$1100,MATCH(1,(Subgrants!$C$2:$C$1100=$I$2)*(Subgrants!$D$2:$D$1100=AI4),0)),"")</f>
        <v/>
      </c>
      <c r="AJ3" s="29" t="str">
        <f t="array" ref="AJ3">IFERROR(INDEX(Subgrants!$E$2:$E$1100,MATCH(1,(Subgrants!$C$2:$C$1100=$I$2)*(Subgrants!$D$2:$D$1100=AJ4),0)),"")</f>
        <v/>
      </c>
      <c r="AK3" s="29" t="str">
        <f t="array" ref="AK3">IFERROR(INDEX(Subgrants!$E$2:$E$1100,MATCH(1,(Subgrants!$C$2:$C$1100=$I$2)*(Subgrants!$D$2:$D$1100=AK4),0)),"")</f>
        <v/>
      </c>
      <c r="AL3" s="29" t="str">
        <f t="array" ref="AL3">IFERROR(INDEX(Subgrants!$E$2:$E$1100,MATCH(1,(Subgrants!$C$2:$C$1100=$I$2)*(Subgrants!$D$2:$D$1100=AL4),0)),"")</f>
        <v/>
      </c>
      <c r="AM3" s="29" t="str">
        <f t="array" ref="AM3">IFERROR(INDEX(Subgrants!$E$2:$E$1100,MATCH(1,(Subgrants!$C$2:$C$1100=$I$2)*(Subgrants!$D$2:$D$1100=AM4),0)),"")</f>
        <v/>
      </c>
      <c r="AN3" s="29" t="str">
        <f t="array" ref="AN3">IFERROR(INDEX(Subgrants!$E$2:$E$1100,MATCH(1,(Subgrants!$C$2:$C$1100=$I$2)*(Subgrants!$D$2:$D$1100=AN4),0)),"")</f>
        <v/>
      </c>
      <c r="AO3" s="29" t="str">
        <f t="array" ref="AO3">IFERROR(INDEX(Subgrants!$E$2:$E$1100,MATCH(1,(Subgrants!$C$2:$C$1100=$I$2)*(Subgrants!$D$2:$D$1100=AO4),0)),"")</f>
        <v/>
      </c>
      <c r="AP3" s="29" t="str">
        <f t="array" ref="AP3">IFERROR(INDEX(Subgrants!$E$2:$E$1100,MATCH(1,(Subgrants!$C$2:$C$1100=$I$2)*(Subgrants!$D$2:$D$1100=AP4),0)),"")</f>
        <v/>
      </c>
      <c r="AQ3" s="29" t="str">
        <f t="array" ref="AQ3">IFERROR(INDEX(Subgrants!$E$2:$E$1100,MATCH(1,(Subgrants!$C$2:$C$1100=$I$2)*(Subgrants!$D$2:$D$1100=AQ4),0)),"")</f>
        <v/>
      </c>
      <c r="AR3" s="29" t="str">
        <f t="array" ref="AR3">IFERROR(INDEX(Subgrants!$E$2:$E$1100,MATCH(1,(Subgrants!$C$2:$C$1100=$I$2)*(Subgrants!$D$2:$D$1100=AR4),0)),"")</f>
        <v/>
      </c>
      <c r="AS3" s="29" t="str">
        <f t="array" ref="AS3">IFERROR(INDEX(Subgrants!$E$2:$E$1100,MATCH(1,(Subgrants!$C$2:$C$1100=$I$2)*(Subgrants!$D$2:$D$1100=AS4),0)),"")</f>
        <v/>
      </c>
      <c r="AT3" s="29" t="str">
        <f t="array" ref="AT3">IFERROR(INDEX(Subgrants!$E$2:$E$1100,MATCH(1,(Subgrants!$C$2:$C$1100=$I$2)*(Subgrants!$D$2:$D$1100=AT4),0)),"")</f>
        <v/>
      </c>
      <c r="AU3" s="29" t="str">
        <f t="array" ref="AU3">IFERROR(INDEX(Subgrants!$E$2:$E$1100,MATCH(1,(Subgrants!$C$2:$C$1100=$I$2)*(Subgrants!$D$2:$D$1100=AU4),0)),"")</f>
        <v/>
      </c>
      <c r="AV3" s="29" t="str">
        <f t="array" ref="AV3">IFERROR(INDEX(Subgrants!$E$2:$E$1100,MATCH(1,(Subgrants!$C$2:$C$1100=$I$2)*(Subgrants!$D$2:$D$1100=AV4),0)),"")</f>
        <v/>
      </c>
      <c r="AW3" s="29" t="str">
        <f t="array" ref="AW3">IFERROR(INDEX(Subgrants!$E$2:$E$1100,MATCH(1,(Subgrants!$C$2:$C$1100=$I$2)*(Subgrants!$D$2:$D$1100=AW4),0)),"")</f>
        <v/>
      </c>
      <c r="AX3" s="29" t="str">
        <f t="array" ref="AX3">IFERROR(INDEX(Subgrants!$E$2:$E$1100,MATCH(1,(Subgrants!$C$2:$C$1100=$I$2)*(Subgrants!$D$2:$D$1100=AX4),0)),"")</f>
        <v/>
      </c>
      <c r="AY3" s="29" t="str">
        <f t="array" ref="AY3">IFERROR(INDEX(Subgrants!$E$2:$E$1100,MATCH(1,(Subgrants!$C$2:$C$1100=$I$2)*(Subgrants!$D$2:$D$1100=AY4),0)),"")</f>
        <v/>
      </c>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row>
    <row r="4" spans="1:112" s="8" customFormat="1" ht="45" x14ac:dyDescent="0.25">
      <c r="A4" s="35" t="s">
        <v>14</v>
      </c>
      <c r="B4" s="36" t="s">
        <v>15</v>
      </c>
      <c r="C4" s="36" t="s">
        <v>639</v>
      </c>
      <c r="D4" s="36" t="s">
        <v>627</v>
      </c>
      <c r="E4" s="36" t="s">
        <v>628</v>
      </c>
      <c r="F4" s="36" t="s">
        <v>16</v>
      </c>
      <c r="G4" s="76" t="s">
        <v>17</v>
      </c>
      <c r="H4" s="77" t="s">
        <v>18</v>
      </c>
      <c r="I4" s="78" t="s">
        <v>19</v>
      </c>
      <c r="J4" s="76" t="s">
        <v>20</v>
      </c>
      <c r="K4" s="77" t="s">
        <v>21</v>
      </c>
      <c r="L4" s="77" t="s">
        <v>626</v>
      </c>
      <c r="M4" s="16" t="str" cm="1">
        <f t="array" ref="M4">IFERROR(INDEX(Subgrants!$D$2:$D$1100,SMALL(IF(Subgrants!$C$2:$C$1100=$I$2,ROW(Subgrants!$C$2:$C$1100)-ROW(Subgrants!$C$2)+1),COLUMN(A1))),"")</f>
        <v/>
      </c>
      <c r="N4" s="16" t="str">
        <f t="array" ref="N4">IFERROR(INDEX(Subgrants!$D$2:$D$1100,SMALL(IF(Subgrants!$C$2:$C$1100=$I$2,ROW(Subgrants!$C$2:$C$1100)-ROW(Subgrants!$C$2)+1),COLUMN(B1))),"")</f>
        <v/>
      </c>
      <c r="O4" s="16" t="str">
        <f t="array" ref="O4">IFERROR(INDEX(Subgrants!$D$2:$D$1100,SMALL(IF(Subgrants!$C$2:$C$1100=$I$2,ROW(Subgrants!$C$2:$C$1100)-ROW(Subgrants!$C$2)+1),COLUMN(C1))),"")</f>
        <v/>
      </c>
      <c r="P4" s="16" t="str">
        <f t="array" ref="P4">IFERROR(INDEX(Subgrants!$D$2:$D$1100,SMALL(IF(Subgrants!$C$2:$C$1100=$I$2,ROW(Subgrants!$C$2:$C$1100)-ROW(Subgrants!$C$2)+1),COLUMN(D1))),"")</f>
        <v/>
      </c>
      <c r="Q4" s="16" t="str">
        <f t="array" ref="Q4">IFERROR(INDEX(Subgrants!$D$2:$D$1100,SMALL(IF(Subgrants!$C$2:$C$1100=$I$2,ROW(Subgrants!$C$2:$C$1100)-ROW(Subgrants!$C$2)+1),COLUMN(E1))),"")</f>
        <v/>
      </c>
      <c r="R4" s="16" t="str">
        <f t="array" ref="R4">IFERROR(INDEX(Subgrants!$D$2:$D$1100,SMALL(IF(Subgrants!$C$2:$C$1100=$I$2,ROW(Subgrants!$C$2:$C$1100)-ROW(Subgrants!$C$2)+1),COLUMN(F1))),"")</f>
        <v/>
      </c>
      <c r="S4" s="16" t="str">
        <f t="array" ref="S4">IFERROR(INDEX(Subgrants!$D$2:$D$1100,SMALL(IF(Subgrants!$C$2:$C$1100=$I$2,ROW(Subgrants!$C$2:$C$1100)-ROW(Subgrants!$C$2)+1),COLUMN(G1))),"")</f>
        <v/>
      </c>
      <c r="T4" s="16" t="str">
        <f t="array" ref="T4">IFERROR(INDEX(Subgrants!$D$2:$D$1100,SMALL(IF(Subgrants!$C$2:$C$1100=$I$2,ROW(Subgrants!$C$2:$C$1100)-ROW(Subgrants!$C$2)+1),COLUMN(H1))),"")</f>
        <v/>
      </c>
      <c r="U4" s="16" t="str">
        <f t="array" ref="U4">IFERROR(INDEX(Subgrants!$D$2:$D$1100,SMALL(IF(Subgrants!$C$2:$C$1100=$I$2,ROW(Subgrants!$C$2:$C$1100)-ROW(Subgrants!$C$2)+1),COLUMN(I1))),"")</f>
        <v/>
      </c>
      <c r="V4" s="16" t="str">
        <f t="array" ref="V4">IFERROR(INDEX(Subgrants!$D$2:$D$1100,SMALL(IF(Subgrants!$C$2:$C$1100=$I$2,ROW(Subgrants!$C$2:$C$1100)-ROW(Subgrants!$C$2)+1),COLUMN(J1))),"")</f>
        <v/>
      </c>
      <c r="W4" s="16" t="str">
        <f t="array" ref="W4">IFERROR(INDEX(Subgrants!$D$2:$D$1100,SMALL(IF(Subgrants!$C$2:$C$1100=$I$2,ROW(Subgrants!$C$2:$C$1100)-ROW(Subgrants!$C$2)+1),COLUMN(K1))),"")</f>
        <v/>
      </c>
      <c r="X4" s="16" t="str">
        <f t="array" ref="X4">IFERROR(INDEX(Subgrants!$D$2:$D$1100,SMALL(IF(Subgrants!$C$2:$C$1100=$I$2,ROW(Subgrants!$C$2:$C$1100)-ROW(Subgrants!$C$2)+1),COLUMN(L1))),"")</f>
        <v/>
      </c>
      <c r="Y4" s="16" t="str">
        <f t="array" ref="Y4">IFERROR(INDEX(Subgrants!$D$2:$D$1100,SMALL(IF(Subgrants!$C$2:$C$1100=$I$2,ROW(Subgrants!$C$2:$C$1100)-ROW(Subgrants!$C$2)+1),COLUMN(M1))),"")</f>
        <v/>
      </c>
      <c r="Z4" s="16" t="str">
        <f t="array" ref="Z4">IFERROR(INDEX(Subgrants!$D$2:$D$1100,SMALL(IF(Subgrants!$C$2:$C$1100=$I$2,ROW(Subgrants!$C$2:$C$1100)-ROW(Subgrants!$C$2)+1),COLUMN(N1))),"")</f>
        <v/>
      </c>
      <c r="AA4" s="16" t="str">
        <f t="array" ref="AA4">IFERROR(INDEX(Subgrants!$D$2:$D$1100,SMALL(IF(Subgrants!$C$2:$C$1100=$I$2,ROW(Subgrants!$C$2:$C$1100)-ROW(Subgrants!$C$2)+1),COLUMN(O1))),"")</f>
        <v/>
      </c>
      <c r="AB4" s="16" t="str">
        <f t="array" ref="AB4">IFERROR(INDEX(Subgrants!$D$2:$D$1100,SMALL(IF(Subgrants!$C$2:$C$1100=$I$2,ROW(Subgrants!$C$2:$C$1100)-ROW(Subgrants!$C$2)+1),COLUMN(P1))),"")</f>
        <v/>
      </c>
      <c r="AC4" s="16" t="str">
        <f t="array" ref="AC4">IFERROR(INDEX(Subgrants!$D$2:$D$1100,SMALL(IF(Subgrants!$C$2:$C$1100=$I$2,ROW(Subgrants!$C$2:$C$1100)-ROW(Subgrants!$C$2)+1),COLUMN(Q1))),"")</f>
        <v/>
      </c>
      <c r="AD4" s="16" t="str">
        <f t="array" ref="AD4">IFERROR(INDEX(Subgrants!$D$2:$D$1100,SMALL(IF(Subgrants!$C$2:$C$1100=$I$2,ROW(Subgrants!$C$2:$C$1100)-ROW(Subgrants!$C$2)+1),COLUMN(R1))),"")</f>
        <v/>
      </c>
      <c r="AE4" s="16" t="str">
        <f t="array" ref="AE4">IFERROR(INDEX(Subgrants!$D$2:$D$1100,SMALL(IF(Subgrants!$C$2:$C$1100=$I$2,ROW(Subgrants!$C$2:$C$1100)-ROW(Subgrants!$C$2)+1),COLUMN(S1))),"")</f>
        <v/>
      </c>
      <c r="AF4" s="16" t="str">
        <f t="array" ref="AF4">IFERROR(INDEX(Subgrants!$D$2:$D$1100,SMALL(IF(Subgrants!$C$2:$C$1100=$I$2,ROW(Subgrants!$C$2:$C$1100)-ROW(Subgrants!$C$2)+1),COLUMN(T1))),"")</f>
        <v/>
      </c>
      <c r="AG4" s="16" t="str">
        <f t="array" ref="AG4">IFERROR(INDEX(Subgrants!$D$2:$D$1100,SMALL(IF(Subgrants!$C$2:$C$1100=$I$2,ROW(Subgrants!$C$2:$C$1100)-ROW(Subgrants!$C$2)+1),COLUMN(U1))),"")</f>
        <v/>
      </c>
      <c r="AH4" s="16" t="str">
        <f t="array" ref="AH4">IFERROR(INDEX(Subgrants!$D$2:$D$1100,SMALL(IF(Subgrants!$C$2:$C$1100=$I$2,ROW(Subgrants!$C$2:$C$1100)-ROW(Subgrants!$C$2)+1),COLUMN(V1))),"")</f>
        <v/>
      </c>
      <c r="AI4" s="16" t="str">
        <f t="array" ref="AI4">IFERROR(INDEX(Subgrants!$D$2:$D$1100,SMALL(IF(Subgrants!$C$2:$C$1100=$I$2,ROW(Subgrants!$C$2:$C$1100)-ROW(Subgrants!$C$2)+1),COLUMN(W1))),"")</f>
        <v/>
      </c>
      <c r="AJ4" s="16" t="str">
        <f t="array" ref="AJ4">IFERROR(INDEX(Subgrants!$D$2:$D$1100,SMALL(IF(Subgrants!$C$2:$C$1100=$I$2,ROW(Subgrants!$C$2:$C$1100)-ROW(Subgrants!$C$2)+1),COLUMN(X1))),"")</f>
        <v/>
      </c>
      <c r="AK4" s="16" t="str">
        <f t="array" ref="AK4">IFERROR(INDEX(Subgrants!$D$2:$D$1100,SMALL(IF(Subgrants!$C$2:$C$1100=$I$2,ROW(Subgrants!$C$2:$C$1100)-ROW(Subgrants!$C$2)+1),COLUMN(Y1))),"")</f>
        <v/>
      </c>
      <c r="AL4" s="16" t="str">
        <f t="array" ref="AL4">IFERROR(INDEX(Subgrants!$D$2:$D$1100,SMALL(IF(Subgrants!$C$2:$C$1100=$I$2,ROW(Subgrants!$C$2:$C$1100)-ROW(Subgrants!$C$2)+1),COLUMN(Z1))),"")</f>
        <v/>
      </c>
      <c r="AM4" s="16" t="str">
        <f t="array" ref="AM4">IFERROR(INDEX(Subgrants!$D$2:$D$1100,SMALL(IF(Subgrants!$C$2:$C$1100=$I$2,ROW(Subgrants!$C$2:$C$1100)-ROW(Subgrants!$C$2)+1),COLUMN(AA1))),"")</f>
        <v/>
      </c>
      <c r="AN4" s="16" t="str">
        <f t="array" ref="AN4">IFERROR(INDEX(Subgrants!$D$2:$D$1100,SMALL(IF(Subgrants!$C$2:$C$1100=$I$2,ROW(Subgrants!$C$2:$C$1100)-ROW(Subgrants!$C$2)+1),COLUMN(AB1))),"")</f>
        <v/>
      </c>
      <c r="AO4" s="16" t="str">
        <f t="array" ref="AO4">IFERROR(INDEX(Subgrants!$D$2:$D$1100,SMALL(IF(Subgrants!$C$2:$C$1100=$I$2,ROW(Subgrants!$C$2:$C$1100)-ROW(Subgrants!$C$2)+1),COLUMN(AC1))),"")</f>
        <v/>
      </c>
      <c r="AP4" s="16" t="str">
        <f t="array" ref="AP4">IFERROR(INDEX(Subgrants!$D$2:$D$1100,SMALL(IF(Subgrants!$C$2:$C$1100=$I$2,ROW(Subgrants!$C$2:$C$1100)-ROW(Subgrants!$C$2)+1),COLUMN(AD1))),"")</f>
        <v/>
      </c>
      <c r="AQ4" s="16" t="str">
        <f t="array" ref="AQ4">IFERROR(INDEX(Subgrants!$D$2:$D$1100,SMALL(IF(Subgrants!$C$2:$C$1100=$I$2,ROW(Subgrants!$C$2:$C$1100)-ROW(Subgrants!$C$2)+1),COLUMN(AE1))),"")</f>
        <v/>
      </c>
      <c r="AR4" s="16" t="str">
        <f t="array" ref="AR4">IFERROR(INDEX(Subgrants!$D$2:$D$1100,SMALL(IF(Subgrants!$C$2:$C$1100=$I$2,ROW(Subgrants!$C$2:$C$1100)-ROW(Subgrants!$C$2)+1),COLUMN(AF1))),"")</f>
        <v/>
      </c>
      <c r="AS4" s="16" t="str">
        <f t="array" ref="AS4">IFERROR(INDEX(Subgrants!$D$2:$D$1100,SMALL(IF(Subgrants!$C$2:$C$1100=$I$2,ROW(Subgrants!$C$2:$C$1100)-ROW(Subgrants!$C$2)+1),COLUMN(AG1))),"")</f>
        <v/>
      </c>
      <c r="AT4" s="16" t="str">
        <f t="array" ref="AT4">IFERROR(INDEX(Subgrants!$D$2:$D$1100,SMALL(IF(Subgrants!$C$2:$C$1100=$I$2,ROW(Subgrants!$C$2:$C$1100)-ROW(Subgrants!$C$2)+1),COLUMN(AH1))),"")</f>
        <v/>
      </c>
      <c r="AU4" s="16" t="str">
        <f t="array" ref="AU4">IFERROR(INDEX(Subgrants!$D$2:$D$1100,SMALL(IF(Subgrants!$C$2:$C$1100=$I$2,ROW(Subgrants!$C$2:$C$1100)-ROW(Subgrants!$C$2)+1),COLUMN(AI1))),"")</f>
        <v/>
      </c>
      <c r="AV4" s="16" t="str">
        <f t="array" ref="AV4">IFERROR(INDEX(Subgrants!$D$2:$D$1100,SMALL(IF(Subgrants!$C$2:$C$1100=$I$2,ROW(Subgrants!$C$2:$C$1100)-ROW(Subgrants!$C$2)+1),COLUMN(AJ1))),"")</f>
        <v/>
      </c>
      <c r="AW4" s="16" t="str">
        <f t="array" ref="AW4">IFERROR(INDEX(Subgrants!$D$2:$D$1100,SMALL(IF(Subgrants!$C$2:$C$1100=$I$2,ROW(Subgrants!$C$2:$C$1100)-ROW(Subgrants!$C$2)+1),COLUMN(AK1))),"")</f>
        <v/>
      </c>
      <c r="AX4" s="16" t="str">
        <f t="array" ref="AX4">IFERROR(INDEX(Subgrants!$D$2:$D$1100,SMALL(IF(Subgrants!$C$2:$C$1100=$I$2,ROW(Subgrants!$C$2:$C$1100)-ROW(Subgrants!$C$2)+1),COLUMN(AL1))),"")</f>
        <v/>
      </c>
      <c r="AY4" s="16" t="str">
        <f t="array" ref="AY4">IFERROR(INDEX(Subgrants!$D$2:$D$1100,SMALL(IF(Subgrants!$C$2:$C$1100=$I$2,ROW(Subgrants!$C$2:$C$1100)-ROW(Subgrants!$C$2)+1),COLUMN(AM1))),"")</f>
        <v/>
      </c>
      <c r="AZ4" s="60"/>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row>
    <row r="5" spans="1:112" s="28" customFormat="1" x14ac:dyDescent="0.25">
      <c r="A5" s="61"/>
      <c r="B5" s="62" cm="1">
        <f t="array" ref="B5">IFERROR(
    SUMPRODUCT(
        IF(ISNUMBER('Claim Entry'!M5:DH5), 'Claim Entry'!M5:DH5, 0)
    ),
"")</f>
        <v>0</v>
      </c>
      <c r="C5" s="62" t="str">
        <f>IF(F5&lt;&gt;F6,SUMIFS($B$5:$B$54,$F$5:$F$54,F5),"")</f>
        <v/>
      </c>
      <c r="D5" s="63"/>
      <c r="E5" s="64"/>
      <c r="F5" s="67" t="str" cm="1">
        <f t="array" ref="F5">IF(G5="","",SUMPRODUCT(($G$5:$G$150&lt;&gt;"")*($G$5:$G$150&lt;G5)/COUNTIF($G$5:$G$150,$G$5:$G$150&amp;""))+1)</f>
        <v/>
      </c>
      <c r="G5" s="68"/>
      <c r="H5" s="69"/>
      <c r="I5" s="69"/>
      <c r="J5" s="68"/>
      <c r="K5" s="69"/>
      <c r="L5" s="69"/>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row>
    <row r="6" spans="1:112" s="28" customFormat="1" x14ac:dyDescent="0.25">
      <c r="A6" s="61"/>
      <c r="B6" s="62" cm="1">
        <f t="array" ref="B6">IFERROR(
    SUMPRODUCT(
        IF(ISNUMBER('Claim Entry'!M6:DH6), 'Claim Entry'!M6:DH6, 0)
    ),
"")</f>
        <v>0</v>
      </c>
      <c r="C6" s="62" t="str">
        <f t="shared" ref="C6:C54" si="0">IF(F6&lt;&gt;F7,SUMIFS($B$5:$B$54,$F$5:$F$54,F6),"")</f>
        <v/>
      </c>
      <c r="D6" s="63"/>
      <c r="E6" s="64"/>
      <c r="F6" s="67" t="str" cm="1">
        <f t="array" ref="F6">IF(G6="","",SUMPRODUCT(($G$5:$G$150&lt;&gt;"")*($G$5:$G$150&lt;G6)/COUNTIF($G$5:$G$150,$G$5:$G$150&amp;""))+1)</f>
        <v/>
      </c>
      <c r="G6" s="68"/>
      <c r="H6" s="69"/>
      <c r="I6" s="69"/>
      <c r="J6" s="68"/>
      <c r="K6" s="69"/>
      <c r="L6" s="69"/>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row>
    <row r="7" spans="1:112" s="28" customFormat="1" x14ac:dyDescent="0.25">
      <c r="A7" s="61"/>
      <c r="B7" s="62" cm="1">
        <f t="array" ref="B7">IFERROR(
    SUMPRODUCT(
        IF(ISNUMBER('Claim Entry'!M7:DH7), 'Claim Entry'!M7:DH7, 0)
    ),
"")</f>
        <v>0</v>
      </c>
      <c r="C7" s="62" t="str">
        <f t="shared" si="0"/>
        <v/>
      </c>
      <c r="D7" s="63"/>
      <c r="E7" s="64"/>
      <c r="F7" s="67" t="str" cm="1">
        <f t="array" ref="F7">IF(G7="","",SUMPRODUCT(($G$5:$G$150&lt;&gt;"")*($G$5:$G$150&lt;G7)/COUNTIF($G$5:$G$150,$G$5:$G$150&amp;""))+1)</f>
        <v/>
      </c>
      <c r="G7" s="68"/>
      <c r="H7" s="69"/>
      <c r="I7" s="69"/>
      <c r="J7" s="68"/>
      <c r="K7" s="69"/>
      <c r="L7" s="69"/>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row>
    <row r="8" spans="1:112" s="28" customFormat="1" x14ac:dyDescent="0.25">
      <c r="A8" s="61"/>
      <c r="B8" s="62" cm="1">
        <f t="array" ref="B8">IFERROR(
    SUMPRODUCT(
        IF(ISNUMBER('Claim Entry'!M8:DH8), 'Claim Entry'!M8:DH8, 0)
    ),
"")</f>
        <v>0</v>
      </c>
      <c r="C8" s="62" t="str">
        <f t="shared" si="0"/>
        <v/>
      </c>
      <c r="D8" s="63"/>
      <c r="E8" s="64"/>
      <c r="F8" s="67" t="str" cm="1">
        <f t="array" ref="F8">IF(G8="","",SUMPRODUCT(($G$5:$G$150&lt;&gt;"")*($G$5:$G$150&lt;G8)/COUNTIF($G$5:$G$150,$G$5:$G$150&amp;""))+1)</f>
        <v/>
      </c>
      <c r="G8" s="68"/>
      <c r="H8" s="69"/>
      <c r="I8" s="69"/>
      <c r="J8" s="68"/>
      <c r="K8" s="69"/>
      <c r="L8" s="69"/>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row>
    <row r="9" spans="1:112" s="28" customFormat="1" x14ac:dyDescent="0.25">
      <c r="A9" s="61"/>
      <c r="B9" s="62" cm="1">
        <f t="array" ref="B9">IFERROR(
    SUMPRODUCT(
        IF(ISNUMBER('Claim Entry'!M9:DH9), 'Claim Entry'!M9:DH9, 0)
    ),
"")</f>
        <v>0</v>
      </c>
      <c r="C9" s="62" t="str">
        <f t="shared" si="0"/>
        <v/>
      </c>
      <c r="D9" s="63"/>
      <c r="E9" s="64"/>
      <c r="F9" s="67" t="str" cm="1">
        <f t="array" ref="F9">IF(G9="","",SUMPRODUCT(($G$5:$G$150&lt;&gt;"")*($G$5:$G$150&lt;G9)/COUNTIF($G$5:$G$150,$G$5:$G$150&amp;""))+1)</f>
        <v/>
      </c>
      <c r="G9" s="68"/>
      <c r="H9" s="69"/>
      <c r="I9" s="69"/>
      <c r="J9" s="68"/>
      <c r="K9" s="69"/>
      <c r="L9" s="69"/>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row>
    <row r="10" spans="1:112" s="28" customFormat="1" x14ac:dyDescent="0.25">
      <c r="A10" s="61"/>
      <c r="B10" s="62" cm="1">
        <f t="array" ref="B10">IFERROR(
    SUMPRODUCT(
        IF(ISNUMBER('Claim Entry'!M10:DH10), 'Claim Entry'!M10:DH10, 0)
    ),
"")</f>
        <v>0</v>
      </c>
      <c r="C10" s="62" t="str">
        <f t="shared" si="0"/>
        <v/>
      </c>
      <c r="D10" s="63"/>
      <c r="E10" s="64"/>
      <c r="F10" s="67" t="str" cm="1">
        <f t="array" ref="F10">IF(G10="","",SUMPRODUCT(($G$5:$G$150&lt;&gt;"")*($G$5:$G$150&lt;G10)/COUNTIF($G$5:$G$150,$G$5:$G$150&amp;""))+1)</f>
        <v/>
      </c>
      <c r="G10" s="68"/>
      <c r="H10" s="69"/>
      <c r="I10" s="69"/>
      <c r="J10" s="68"/>
      <c r="K10" s="69"/>
      <c r="L10" s="69"/>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row>
    <row r="11" spans="1:112" s="28" customFormat="1" x14ac:dyDescent="0.25">
      <c r="A11" s="61"/>
      <c r="B11" s="62" cm="1">
        <f t="array" ref="B11">IFERROR(
    SUMPRODUCT(
        IF(ISNUMBER('Claim Entry'!M11:DH11), 'Claim Entry'!M11:DH11, 0)
    ),
"")</f>
        <v>0</v>
      </c>
      <c r="C11" s="62" t="str">
        <f t="shared" si="0"/>
        <v/>
      </c>
      <c r="D11" s="63"/>
      <c r="E11" s="64"/>
      <c r="F11" s="67" t="str" cm="1">
        <f t="array" ref="F11">IF(G11="","",SUMPRODUCT(($G$5:$G$150&lt;&gt;"")*($G$5:$G$150&lt;G11)/COUNTIF($G$5:$G$150,$G$5:$G$150&amp;""))+1)</f>
        <v/>
      </c>
      <c r="G11" s="68"/>
      <c r="H11" s="69"/>
      <c r="I11" s="69"/>
      <c r="J11" s="68"/>
      <c r="K11" s="69"/>
      <c r="L11" s="69"/>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row>
    <row r="12" spans="1:112" s="28" customFormat="1" x14ac:dyDescent="0.25">
      <c r="A12" s="61"/>
      <c r="B12" s="62" cm="1">
        <f t="array" ref="B12">IFERROR(
    SUMPRODUCT(
        IF(ISNUMBER('Claim Entry'!M12:DH12), 'Claim Entry'!M12:DH12, 0)
    ),
"")</f>
        <v>0</v>
      </c>
      <c r="C12" s="62" t="str">
        <f t="shared" si="0"/>
        <v/>
      </c>
      <c r="D12" s="63"/>
      <c r="E12" s="64"/>
      <c r="F12" s="67" t="str" cm="1">
        <f t="array" ref="F12">IF(G12="","",SUMPRODUCT(($G$5:$G$150&lt;&gt;"")*($G$5:$G$150&lt;G12)/COUNTIF($G$5:$G$150,$G$5:$G$150&amp;""))+1)</f>
        <v/>
      </c>
      <c r="G12" s="68"/>
      <c r="H12" s="69"/>
      <c r="I12" s="69"/>
      <c r="J12" s="68"/>
      <c r="K12" s="69"/>
      <c r="L12" s="69"/>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row>
    <row r="13" spans="1:112" s="28" customFormat="1" x14ac:dyDescent="0.25">
      <c r="A13" s="61"/>
      <c r="B13" s="62" cm="1">
        <f t="array" ref="B13">IFERROR(
    SUMPRODUCT(
        IF(ISNUMBER('Claim Entry'!M13:DH13), 'Claim Entry'!M13:DH13, 0)
    ),
"")</f>
        <v>0</v>
      </c>
      <c r="C13" s="62" t="str">
        <f t="shared" si="0"/>
        <v/>
      </c>
      <c r="D13" s="63"/>
      <c r="E13" s="64"/>
      <c r="F13" s="67" t="str" cm="1">
        <f t="array" ref="F13">IF(G13="","",SUMPRODUCT(($G$5:$G$150&lt;&gt;"")*($G$5:$G$150&lt;G13)/COUNTIF($G$5:$G$150,$G$5:$G$150&amp;""))+1)</f>
        <v/>
      </c>
      <c r="G13" s="68"/>
      <c r="H13" s="69"/>
      <c r="I13" s="69"/>
      <c r="J13" s="68"/>
      <c r="K13" s="69"/>
      <c r="L13" s="69"/>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row>
    <row r="14" spans="1:112" s="28" customFormat="1" x14ac:dyDescent="0.25">
      <c r="A14" s="61"/>
      <c r="B14" s="62" cm="1">
        <f t="array" ref="B14">IFERROR(
    SUMPRODUCT(
        IF(ISNUMBER('Claim Entry'!M14:DH14), 'Claim Entry'!M14:DH14, 0)
    ),
"")</f>
        <v>0</v>
      </c>
      <c r="C14" s="62" t="str">
        <f t="shared" si="0"/>
        <v/>
      </c>
      <c r="D14" s="63"/>
      <c r="E14" s="64"/>
      <c r="F14" s="67" t="str" cm="1">
        <f t="array" ref="F14">IF(G14="","",SUMPRODUCT(($G$5:$G$150&lt;&gt;"")*($G$5:$G$150&lt;G14)/COUNTIF($G$5:$G$150,$G$5:$G$150&amp;""))+1)</f>
        <v/>
      </c>
      <c r="G14" s="68"/>
      <c r="H14" s="69"/>
      <c r="I14" s="69"/>
      <c r="J14" s="68"/>
      <c r="K14" s="69"/>
      <c r="L14" s="69"/>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row>
    <row r="15" spans="1:112" s="28" customFormat="1" x14ac:dyDescent="0.25">
      <c r="A15" s="61"/>
      <c r="B15" s="62" cm="1">
        <f t="array" ref="B15">IFERROR(
    SUMPRODUCT(
        IF(ISNUMBER('Claim Entry'!M15:DH15), 'Claim Entry'!M15:DH15, 0)
    ),
"")</f>
        <v>0</v>
      </c>
      <c r="C15" s="62" t="str">
        <f t="shared" si="0"/>
        <v/>
      </c>
      <c r="D15" s="63"/>
      <c r="E15" s="64"/>
      <c r="F15" s="67" t="str" cm="1">
        <f t="array" ref="F15">IF(G15="","",SUMPRODUCT(($G$5:$G$150&lt;&gt;"")*($G$5:$G$150&lt;G15)/COUNTIF($G$5:$G$150,$G$5:$G$150&amp;""))+1)</f>
        <v/>
      </c>
      <c r="G15" s="68"/>
      <c r="H15" s="69"/>
      <c r="I15" s="69"/>
      <c r="J15" s="68"/>
      <c r="K15" s="69"/>
      <c r="L15" s="69"/>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row>
    <row r="16" spans="1:112" s="28" customFormat="1" x14ac:dyDescent="0.25">
      <c r="A16" s="61"/>
      <c r="B16" s="62" cm="1">
        <f t="array" ref="B16">IFERROR(
    SUMPRODUCT(
        IF(ISNUMBER('Claim Entry'!M16:DH16), 'Claim Entry'!M16:DH16, 0)
    ),
"")</f>
        <v>0</v>
      </c>
      <c r="C16" s="62" t="str">
        <f t="shared" si="0"/>
        <v/>
      </c>
      <c r="D16" s="63"/>
      <c r="E16" s="64"/>
      <c r="F16" s="67" t="str" cm="1">
        <f t="array" ref="F16">IF(G16="","",SUMPRODUCT(($G$5:$G$150&lt;&gt;"")*($G$5:$G$150&lt;G16)/COUNTIF($G$5:$G$150,$G$5:$G$150&amp;""))+1)</f>
        <v/>
      </c>
      <c r="G16" s="68"/>
      <c r="H16" s="69"/>
      <c r="I16" s="69"/>
      <c r="J16" s="68"/>
      <c r="K16" s="69"/>
      <c r="L16" s="69"/>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row>
    <row r="17" spans="1:112" s="28" customFormat="1" x14ac:dyDescent="0.25">
      <c r="A17" s="61"/>
      <c r="B17" s="62" cm="1">
        <f t="array" ref="B17">IFERROR(
    SUMPRODUCT(
        IF(ISNUMBER('Claim Entry'!M17:DH17), 'Claim Entry'!M17:DH17, 0)
    ),
"")</f>
        <v>0</v>
      </c>
      <c r="C17" s="62" t="str">
        <f t="shared" si="0"/>
        <v/>
      </c>
      <c r="D17" s="63"/>
      <c r="E17" s="64"/>
      <c r="F17" s="67" t="str" cm="1">
        <f t="array" ref="F17">IF(G17="","",SUMPRODUCT(($G$5:$G$150&lt;&gt;"")*($G$5:$G$150&lt;G17)/COUNTIF($G$5:$G$150,$G$5:$G$150&amp;""))+1)</f>
        <v/>
      </c>
      <c r="G17" s="68"/>
      <c r="H17" s="69"/>
      <c r="I17" s="69"/>
      <c r="J17" s="68"/>
      <c r="K17" s="69"/>
      <c r="L17" s="69"/>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row>
    <row r="18" spans="1:112" s="28" customFormat="1" x14ac:dyDescent="0.25">
      <c r="A18" s="61"/>
      <c r="B18" s="62" cm="1">
        <f t="array" ref="B18">IFERROR(
    SUMPRODUCT(
        IF(ISNUMBER('Claim Entry'!M18:DH18), 'Claim Entry'!M18:DH18, 0)
    ),
"")</f>
        <v>0</v>
      </c>
      <c r="C18" s="62" t="str">
        <f t="shared" si="0"/>
        <v/>
      </c>
      <c r="D18" s="63"/>
      <c r="E18" s="64"/>
      <c r="F18" s="67" t="str" cm="1">
        <f t="array" ref="F18">IF(G18="","",SUMPRODUCT(($G$5:$G$150&lt;&gt;"")*($G$5:$G$150&lt;G18)/COUNTIF($G$5:$G$150,$G$5:$G$150&amp;""))+1)</f>
        <v/>
      </c>
      <c r="G18" s="68"/>
      <c r="H18" s="69"/>
      <c r="I18" s="69"/>
      <c r="J18" s="68"/>
      <c r="K18" s="69"/>
      <c r="L18" s="69"/>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row>
    <row r="19" spans="1:112" s="28" customFormat="1" x14ac:dyDescent="0.25">
      <c r="A19" s="61"/>
      <c r="B19" s="62" cm="1">
        <f t="array" ref="B19">IFERROR(
    SUMPRODUCT(
        IF(ISNUMBER('Claim Entry'!M19:DH19), 'Claim Entry'!M19:DH19, 0)
    ),
"")</f>
        <v>0</v>
      </c>
      <c r="C19" s="62" t="str">
        <f t="shared" si="0"/>
        <v/>
      </c>
      <c r="D19" s="63"/>
      <c r="E19" s="64"/>
      <c r="F19" s="67" t="str" cm="1">
        <f t="array" ref="F19">IF(G19="","",SUMPRODUCT(($G$5:$G$150&lt;&gt;"")*($G$5:$G$150&lt;G19)/COUNTIF($G$5:$G$150,$G$5:$G$150&amp;""))+1)</f>
        <v/>
      </c>
      <c r="G19" s="68"/>
      <c r="H19" s="69"/>
      <c r="I19" s="69"/>
      <c r="J19" s="68"/>
      <c r="K19" s="69"/>
      <c r="L19" s="69"/>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row>
    <row r="20" spans="1:112" s="28" customFormat="1" x14ac:dyDescent="0.25">
      <c r="A20" s="61"/>
      <c r="B20" s="62" cm="1">
        <f t="array" ref="B20">IFERROR(
    SUMPRODUCT(
        IF(ISNUMBER('Claim Entry'!M20:DH20), 'Claim Entry'!M20:DH20, 0)
    ),
"")</f>
        <v>0</v>
      </c>
      <c r="C20" s="62" t="str">
        <f t="shared" si="0"/>
        <v/>
      </c>
      <c r="D20" s="63"/>
      <c r="E20" s="64"/>
      <c r="F20" s="67" t="str" cm="1">
        <f t="array" ref="F20">IF(G20="","",SUMPRODUCT(($G$5:$G$150&lt;&gt;"")*($G$5:$G$150&lt;G20)/COUNTIF($G$5:$G$150,$G$5:$G$150&amp;""))+1)</f>
        <v/>
      </c>
      <c r="G20" s="68"/>
      <c r="H20" s="69"/>
      <c r="I20" s="69"/>
      <c r="J20" s="68"/>
      <c r="K20" s="69"/>
      <c r="L20" s="69"/>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row>
    <row r="21" spans="1:112" s="28" customFormat="1" x14ac:dyDescent="0.25">
      <c r="A21" s="61"/>
      <c r="B21" s="62" cm="1">
        <f t="array" ref="B21">IFERROR(
    SUMPRODUCT(
        IF(ISNUMBER('Claim Entry'!M21:DH21), 'Claim Entry'!M21:DH21, 0)
    ),
"")</f>
        <v>0</v>
      </c>
      <c r="C21" s="62" t="str">
        <f t="shared" si="0"/>
        <v/>
      </c>
      <c r="D21" s="63"/>
      <c r="E21" s="64"/>
      <c r="F21" s="67" t="str" cm="1">
        <f t="array" ref="F21">IF(G21="","",SUMPRODUCT(($G$5:$G$150&lt;&gt;"")*($G$5:$G$150&lt;G21)/COUNTIF($G$5:$G$150,$G$5:$G$150&amp;""))+1)</f>
        <v/>
      </c>
      <c r="G21" s="68"/>
      <c r="H21" s="69"/>
      <c r="I21" s="69"/>
      <c r="J21" s="68"/>
      <c r="K21" s="69"/>
      <c r="L21" s="69"/>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row>
    <row r="22" spans="1:112" s="28" customFormat="1" x14ac:dyDescent="0.25">
      <c r="A22" s="61"/>
      <c r="B22" s="62" cm="1">
        <f t="array" ref="B22">IFERROR(
    SUMPRODUCT(
        IF(ISNUMBER('Claim Entry'!M22:DH22), 'Claim Entry'!M22:DH22, 0)
    ),
"")</f>
        <v>0</v>
      </c>
      <c r="C22" s="62" t="str">
        <f t="shared" si="0"/>
        <v/>
      </c>
      <c r="D22" s="63"/>
      <c r="E22" s="64"/>
      <c r="F22" s="67" t="str" cm="1">
        <f t="array" ref="F22">IF(G22="","",SUMPRODUCT(($G$5:$G$150&lt;&gt;"")*($G$5:$G$150&lt;G22)/COUNTIF($G$5:$G$150,$G$5:$G$150&amp;""))+1)</f>
        <v/>
      </c>
      <c r="G22" s="68"/>
      <c r="H22" s="69"/>
      <c r="I22" s="69"/>
      <c r="J22" s="68"/>
      <c r="K22" s="69"/>
      <c r="L22" s="69"/>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row>
    <row r="23" spans="1:112" s="28" customFormat="1" x14ac:dyDescent="0.25">
      <c r="A23" s="61"/>
      <c r="B23" s="62" cm="1">
        <f t="array" ref="B23">IFERROR(
    SUMPRODUCT(
        IF(ISNUMBER('Claim Entry'!M23:DH23), 'Claim Entry'!M23:DH23, 0)
    ),
"")</f>
        <v>0</v>
      </c>
      <c r="C23" s="62" t="str">
        <f t="shared" si="0"/>
        <v/>
      </c>
      <c r="D23" s="63"/>
      <c r="E23" s="64"/>
      <c r="F23" s="67" t="str" cm="1">
        <f t="array" ref="F23">IF(G23="","",SUMPRODUCT(($G$5:$G$150&lt;&gt;"")*($G$5:$G$150&lt;G23)/COUNTIF($G$5:$G$150,$G$5:$G$150&amp;""))+1)</f>
        <v/>
      </c>
      <c r="G23" s="68"/>
      <c r="H23" s="69"/>
      <c r="I23" s="69"/>
      <c r="J23" s="68"/>
      <c r="K23" s="69"/>
      <c r="L23" s="69"/>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row>
    <row r="24" spans="1:112" s="28" customFormat="1" x14ac:dyDescent="0.25">
      <c r="A24" s="61"/>
      <c r="B24" s="62" cm="1">
        <f t="array" ref="B24">IFERROR(
    SUMPRODUCT(
        IF(ISNUMBER('Claim Entry'!M24:DH24), 'Claim Entry'!M24:DH24, 0)
    ),
"")</f>
        <v>0</v>
      </c>
      <c r="C24" s="62" t="str">
        <f t="shared" si="0"/>
        <v/>
      </c>
      <c r="D24" s="63"/>
      <c r="E24" s="64"/>
      <c r="F24" s="67" t="str" cm="1">
        <f t="array" ref="F24">IF(G24="","",SUMPRODUCT(($G$5:$G$150&lt;&gt;"")*($G$5:$G$150&lt;G24)/COUNTIF($G$5:$G$150,$G$5:$G$150&amp;""))+1)</f>
        <v/>
      </c>
      <c r="G24" s="68"/>
      <c r="H24" s="69"/>
      <c r="I24" s="69"/>
      <c r="J24" s="68"/>
      <c r="K24" s="69"/>
      <c r="L24" s="69"/>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row>
    <row r="25" spans="1:112" s="28" customFormat="1" x14ac:dyDescent="0.25">
      <c r="A25" s="61"/>
      <c r="B25" s="62" cm="1">
        <f t="array" ref="B25">IFERROR(
    SUMPRODUCT(
        IF(ISNUMBER('Claim Entry'!M25:DH25), 'Claim Entry'!M25:DH25, 0)
    ),
"")</f>
        <v>0</v>
      </c>
      <c r="C25" s="62" t="str">
        <f t="shared" si="0"/>
        <v/>
      </c>
      <c r="D25" s="63"/>
      <c r="E25" s="64"/>
      <c r="F25" s="67" t="str" cm="1">
        <f t="array" ref="F25">IF(G25="","",SUMPRODUCT(($G$5:$G$150&lt;&gt;"")*($G$5:$G$150&lt;G25)/COUNTIF($G$5:$G$150,$G$5:$G$150&amp;""))+1)</f>
        <v/>
      </c>
      <c r="G25" s="68"/>
      <c r="H25" s="69"/>
      <c r="I25" s="69"/>
      <c r="J25" s="68"/>
      <c r="K25" s="69"/>
      <c r="L25" s="69"/>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row>
    <row r="26" spans="1:112" s="28" customFormat="1" x14ac:dyDescent="0.25">
      <c r="A26" s="61"/>
      <c r="B26" s="62" cm="1">
        <f t="array" ref="B26">IFERROR(
    SUMPRODUCT(
        IF(ISNUMBER('Claim Entry'!M26:DH26), 'Claim Entry'!M26:DH26, 0)
    ),
"")</f>
        <v>0</v>
      </c>
      <c r="C26" s="62" t="str">
        <f t="shared" si="0"/>
        <v/>
      </c>
      <c r="D26" s="63"/>
      <c r="E26" s="64"/>
      <c r="F26" s="67" t="str" cm="1">
        <f t="array" ref="F26">IF(G26="","",SUMPRODUCT(($G$5:$G$150&lt;&gt;"")*($G$5:$G$150&lt;G26)/COUNTIF($G$5:$G$150,$G$5:$G$150&amp;""))+1)</f>
        <v/>
      </c>
      <c r="G26" s="68"/>
      <c r="H26" s="69"/>
      <c r="I26" s="69"/>
      <c r="J26" s="68"/>
      <c r="K26" s="69"/>
      <c r="L26" s="69"/>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row>
    <row r="27" spans="1:112" s="28" customFormat="1" x14ac:dyDescent="0.25">
      <c r="A27" s="61"/>
      <c r="B27" s="62" cm="1">
        <f t="array" ref="B27">IFERROR(
    SUMPRODUCT(
        IF(ISNUMBER('Claim Entry'!M27:DH27), 'Claim Entry'!M27:DH27, 0)
    ),
"")</f>
        <v>0</v>
      </c>
      <c r="C27" s="62" t="str">
        <f t="shared" si="0"/>
        <v/>
      </c>
      <c r="D27" s="63"/>
      <c r="E27" s="64"/>
      <c r="F27" s="67" t="str" cm="1">
        <f t="array" ref="F27">IF(G27="","",SUMPRODUCT(($G$5:$G$150&lt;&gt;"")*($G$5:$G$150&lt;G27)/COUNTIF($G$5:$G$150,$G$5:$G$150&amp;""))+1)</f>
        <v/>
      </c>
      <c r="G27" s="68"/>
      <c r="H27" s="69"/>
      <c r="I27" s="69"/>
      <c r="J27" s="68"/>
      <c r="K27" s="69"/>
      <c r="L27" s="69"/>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row>
    <row r="28" spans="1:112" s="28" customFormat="1" x14ac:dyDescent="0.25">
      <c r="A28" s="61"/>
      <c r="B28" s="62" cm="1">
        <f t="array" ref="B28">IFERROR(
    SUMPRODUCT(
        IF(ISNUMBER('Claim Entry'!M28:DH28), 'Claim Entry'!M28:DH28, 0)
    ),
"")</f>
        <v>0</v>
      </c>
      <c r="C28" s="62" t="str">
        <f t="shared" si="0"/>
        <v/>
      </c>
      <c r="D28" s="63"/>
      <c r="E28" s="64"/>
      <c r="F28" s="67" t="str" cm="1">
        <f t="array" ref="F28">IF(G28="","",SUMPRODUCT(($G$5:$G$150&lt;&gt;"")*($G$5:$G$150&lt;G28)/COUNTIF($G$5:$G$150,$G$5:$G$150&amp;""))+1)</f>
        <v/>
      </c>
      <c r="G28" s="68"/>
      <c r="H28" s="69"/>
      <c r="I28" s="69"/>
      <c r="J28" s="68"/>
      <c r="K28" s="69"/>
      <c r="L28" s="69"/>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row>
    <row r="29" spans="1:112" s="28" customFormat="1" x14ac:dyDescent="0.25">
      <c r="A29" s="61"/>
      <c r="B29" s="62" cm="1">
        <f t="array" ref="B29">IFERROR(
    SUMPRODUCT(
        IF(ISNUMBER('Claim Entry'!M29:DH29), 'Claim Entry'!M29:DH29, 0)
    ),
"")</f>
        <v>0</v>
      </c>
      <c r="C29" s="62" t="str">
        <f t="shared" si="0"/>
        <v/>
      </c>
      <c r="D29" s="63"/>
      <c r="E29" s="64"/>
      <c r="F29" s="67" t="str" cm="1">
        <f t="array" ref="F29">IF(G29="","",SUMPRODUCT(($G$5:$G$150&lt;&gt;"")*($G$5:$G$150&lt;G29)/COUNTIF($G$5:$G$150,$G$5:$G$150&amp;""))+1)</f>
        <v/>
      </c>
      <c r="G29" s="68"/>
      <c r="H29" s="69"/>
      <c r="I29" s="69"/>
      <c r="J29" s="68"/>
      <c r="K29" s="69"/>
      <c r="L29" s="69"/>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row>
    <row r="30" spans="1:112" s="28" customFormat="1" x14ac:dyDescent="0.25">
      <c r="A30" s="61"/>
      <c r="B30" s="62" cm="1">
        <f t="array" ref="B30">IFERROR(
    SUMPRODUCT(
        IF(ISNUMBER('Claim Entry'!M30:DH30), 'Claim Entry'!M30:DH30, 0)
    ),
"")</f>
        <v>0</v>
      </c>
      <c r="C30" s="62" t="str">
        <f t="shared" si="0"/>
        <v/>
      </c>
      <c r="D30" s="63"/>
      <c r="E30" s="64"/>
      <c r="F30" s="67" t="str" cm="1">
        <f t="array" ref="F30">IF(G30="","",SUMPRODUCT(($G$5:$G$150&lt;&gt;"")*($G$5:$G$150&lt;G30)/COUNTIF($G$5:$G$150,$G$5:$G$150&amp;""))+1)</f>
        <v/>
      </c>
      <c r="G30" s="68"/>
      <c r="H30" s="69"/>
      <c r="I30" s="69"/>
      <c r="J30" s="68"/>
      <c r="K30" s="69"/>
      <c r="L30" s="69"/>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row>
    <row r="31" spans="1:112" s="28" customFormat="1" x14ac:dyDescent="0.25">
      <c r="A31" s="61"/>
      <c r="B31" s="62" cm="1">
        <f t="array" ref="B31">IFERROR(
    SUMPRODUCT(
        IF(ISNUMBER('Claim Entry'!M31:DH31), 'Claim Entry'!M31:DH31, 0)
    ),
"")</f>
        <v>0</v>
      </c>
      <c r="C31" s="62" t="str">
        <f t="shared" si="0"/>
        <v/>
      </c>
      <c r="D31" s="63"/>
      <c r="E31" s="64"/>
      <c r="F31" s="67" t="str" cm="1">
        <f t="array" ref="F31">IF(G31="","",SUMPRODUCT(($G$5:$G$150&lt;&gt;"")*($G$5:$G$150&lt;G31)/COUNTIF($G$5:$G$150,$G$5:$G$150&amp;""))+1)</f>
        <v/>
      </c>
      <c r="G31" s="68"/>
      <c r="H31" s="69"/>
      <c r="I31" s="69"/>
      <c r="J31" s="68"/>
      <c r="K31" s="69"/>
      <c r="L31" s="69"/>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row>
    <row r="32" spans="1:112" s="28" customFormat="1" x14ac:dyDescent="0.25">
      <c r="A32" s="61"/>
      <c r="B32" s="62" cm="1">
        <f t="array" ref="B32">IFERROR(
    SUMPRODUCT(
        IF(ISNUMBER('Claim Entry'!M32:DH32), 'Claim Entry'!M32:DH32, 0)
    ),
"")</f>
        <v>0</v>
      </c>
      <c r="C32" s="62" t="str">
        <f t="shared" si="0"/>
        <v/>
      </c>
      <c r="D32" s="63"/>
      <c r="E32" s="64"/>
      <c r="F32" s="67" t="str" cm="1">
        <f t="array" ref="F32">IF(G32="","",SUMPRODUCT(($G$5:$G$150&lt;&gt;"")*($G$5:$G$150&lt;G32)/COUNTIF($G$5:$G$150,$G$5:$G$150&amp;""))+1)</f>
        <v/>
      </c>
      <c r="G32" s="68"/>
      <c r="H32" s="69"/>
      <c r="I32" s="69"/>
      <c r="J32" s="68"/>
      <c r="K32" s="69"/>
      <c r="L32" s="69"/>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row>
    <row r="33" spans="1:112" s="28" customFormat="1" x14ac:dyDescent="0.25">
      <c r="A33" s="61"/>
      <c r="B33" s="62" cm="1">
        <f t="array" ref="B33">IFERROR(
    SUMPRODUCT(
        IF(ISNUMBER('Claim Entry'!M33:DH33), 'Claim Entry'!M33:DH33, 0)
    ),
"")</f>
        <v>0</v>
      </c>
      <c r="C33" s="62" t="str">
        <f t="shared" si="0"/>
        <v/>
      </c>
      <c r="D33" s="63"/>
      <c r="E33" s="64"/>
      <c r="F33" s="67" t="str" cm="1">
        <f t="array" ref="F33">IF(G33="","",SUMPRODUCT(($G$5:$G$150&lt;&gt;"")*($G$5:$G$150&lt;G33)/COUNTIF($G$5:$G$150,$G$5:$G$150&amp;""))+1)</f>
        <v/>
      </c>
      <c r="G33" s="68"/>
      <c r="H33" s="69"/>
      <c r="I33" s="69"/>
      <c r="J33" s="68"/>
      <c r="K33" s="69"/>
      <c r="L33" s="69"/>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row>
    <row r="34" spans="1:112" s="28" customFormat="1" x14ac:dyDescent="0.25">
      <c r="A34" s="61"/>
      <c r="B34" s="62" cm="1">
        <f t="array" ref="B34">IFERROR(
    SUMPRODUCT(
        IF(ISNUMBER('Claim Entry'!M34:DH34), 'Claim Entry'!M34:DH34, 0)
    ),
"")</f>
        <v>0</v>
      </c>
      <c r="C34" s="62" t="str">
        <f t="shared" si="0"/>
        <v/>
      </c>
      <c r="D34" s="63"/>
      <c r="E34" s="64"/>
      <c r="F34" s="67" t="str" cm="1">
        <f t="array" ref="F34">IF(G34="","",SUMPRODUCT(($G$5:$G$150&lt;&gt;"")*($G$5:$G$150&lt;G34)/COUNTIF($G$5:$G$150,$G$5:$G$150&amp;""))+1)</f>
        <v/>
      </c>
      <c r="G34" s="68"/>
      <c r="H34" s="69"/>
      <c r="I34" s="69"/>
      <c r="J34" s="68"/>
      <c r="K34" s="69"/>
      <c r="L34" s="69"/>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row>
    <row r="35" spans="1:112" s="28" customFormat="1" x14ac:dyDescent="0.25">
      <c r="A35" s="61"/>
      <c r="B35" s="62" cm="1">
        <f t="array" ref="B35">IFERROR(
    SUMPRODUCT(
        IF(ISNUMBER('Claim Entry'!M35:DH35), 'Claim Entry'!M35:DH35, 0)
    ),
"")</f>
        <v>0</v>
      </c>
      <c r="C35" s="62" t="str">
        <f t="shared" si="0"/>
        <v/>
      </c>
      <c r="D35" s="63"/>
      <c r="E35" s="64"/>
      <c r="F35" s="67" t="str" cm="1">
        <f t="array" ref="F35">IF(G35="","",SUMPRODUCT(($G$5:$G$150&lt;&gt;"")*($G$5:$G$150&lt;G35)/COUNTIF($G$5:$G$150,$G$5:$G$150&amp;""))+1)</f>
        <v/>
      </c>
      <c r="G35" s="68"/>
      <c r="H35" s="69"/>
      <c r="I35" s="69"/>
      <c r="J35" s="68"/>
      <c r="K35" s="69"/>
      <c r="L35" s="69"/>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row>
    <row r="36" spans="1:112" s="28" customFormat="1" x14ac:dyDescent="0.25">
      <c r="A36" s="61"/>
      <c r="B36" s="62" cm="1">
        <f t="array" ref="B36">IFERROR(
    SUMPRODUCT(
        IF(ISNUMBER('Claim Entry'!M36:DH36), 'Claim Entry'!M36:DH36, 0)
    ),
"")</f>
        <v>0</v>
      </c>
      <c r="C36" s="62" t="str">
        <f t="shared" si="0"/>
        <v/>
      </c>
      <c r="D36" s="63"/>
      <c r="E36" s="64"/>
      <c r="F36" s="67" t="str" cm="1">
        <f t="array" ref="F36">IF(G36="","",SUMPRODUCT(($G$5:$G$150&lt;&gt;"")*($G$5:$G$150&lt;G36)/COUNTIF($G$5:$G$150,$G$5:$G$150&amp;""))+1)</f>
        <v/>
      </c>
      <c r="G36" s="68"/>
      <c r="H36" s="69"/>
      <c r="I36" s="69"/>
      <c r="J36" s="68"/>
      <c r="K36" s="69"/>
      <c r="L36" s="69"/>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row>
    <row r="37" spans="1:112" s="28" customFormat="1" x14ac:dyDescent="0.25">
      <c r="A37" s="61"/>
      <c r="B37" s="62" cm="1">
        <f t="array" ref="B37">IFERROR(
    SUMPRODUCT(
        IF(ISNUMBER('Claim Entry'!M37:DH37), 'Claim Entry'!M37:DH37, 0)
    ),
"")</f>
        <v>0</v>
      </c>
      <c r="C37" s="62" t="str">
        <f t="shared" si="0"/>
        <v/>
      </c>
      <c r="D37" s="63"/>
      <c r="E37" s="64"/>
      <c r="F37" s="67" t="str" cm="1">
        <f t="array" ref="F37">IF(G37="","",SUMPRODUCT(($G$5:$G$150&lt;&gt;"")*($G$5:$G$150&lt;G37)/COUNTIF($G$5:$G$150,$G$5:$G$150&amp;""))+1)</f>
        <v/>
      </c>
      <c r="G37" s="68"/>
      <c r="H37" s="69"/>
      <c r="I37" s="69"/>
      <c r="J37" s="68"/>
      <c r="K37" s="69"/>
      <c r="L37" s="69"/>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row>
    <row r="38" spans="1:112" s="28" customFormat="1" x14ac:dyDescent="0.25">
      <c r="A38" s="61"/>
      <c r="B38" s="62" cm="1">
        <f t="array" ref="B38">IFERROR(
    SUMPRODUCT(
        IF(ISNUMBER('Claim Entry'!M38:DH38), 'Claim Entry'!M38:DH38, 0)
    ),
"")</f>
        <v>0</v>
      </c>
      <c r="C38" s="62" t="str">
        <f t="shared" si="0"/>
        <v/>
      </c>
      <c r="D38" s="63"/>
      <c r="E38" s="64"/>
      <c r="F38" s="67" t="str" cm="1">
        <f t="array" ref="F38">IF(G38="","",SUMPRODUCT(($G$5:$G$150&lt;&gt;"")*($G$5:$G$150&lt;G38)/COUNTIF($G$5:$G$150,$G$5:$G$150&amp;""))+1)</f>
        <v/>
      </c>
      <c r="G38" s="68"/>
      <c r="H38" s="69"/>
      <c r="I38" s="69"/>
      <c r="J38" s="68"/>
      <c r="K38" s="69"/>
      <c r="L38" s="69"/>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row>
    <row r="39" spans="1:112" s="28" customFormat="1" x14ac:dyDescent="0.25">
      <c r="A39" s="61"/>
      <c r="B39" s="62" cm="1">
        <f t="array" ref="B39">IFERROR(
    SUMPRODUCT(
        IF(ISNUMBER('Claim Entry'!M39:DH39), 'Claim Entry'!M39:DH39, 0)
    ),
"")</f>
        <v>0</v>
      </c>
      <c r="C39" s="62" t="str">
        <f t="shared" si="0"/>
        <v/>
      </c>
      <c r="D39" s="63"/>
      <c r="E39" s="64"/>
      <c r="F39" s="67" t="str" cm="1">
        <f t="array" ref="F39">IF(G39="","",SUMPRODUCT(($G$5:$G$150&lt;&gt;"")*($G$5:$G$150&lt;G39)/COUNTIF($G$5:$G$150,$G$5:$G$150&amp;""))+1)</f>
        <v/>
      </c>
      <c r="G39" s="68"/>
      <c r="H39" s="69"/>
      <c r="I39" s="69"/>
      <c r="J39" s="68"/>
      <c r="K39" s="69"/>
      <c r="L39" s="69"/>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row>
    <row r="40" spans="1:112" s="28" customFormat="1" x14ac:dyDescent="0.25">
      <c r="A40" s="61"/>
      <c r="B40" s="62" cm="1">
        <f t="array" ref="B40">IFERROR(
    SUMPRODUCT(
        IF(ISNUMBER('Claim Entry'!M40:DH40), 'Claim Entry'!M40:DH40, 0)
    ),
"")</f>
        <v>0</v>
      </c>
      <c r="C40" s="62" t="str">
        <f t="shared" si="0"/>
        <v/>
      </c>
      <c r="D40" s="63"/>
      <c r="E40" s="64"/>
      <c r="F40" s="67" t="str" cm="1">
        <f t="array" ref="F40">IF(G40="","",SUMPRODUCT(($G$5:$G$150&lt;&gt;"")*($G$5:$G$150&lt;G40)/COUNTIF($G$5:$G$150,$G$5:$G$150&amp;""))+1)</f>
        <v/>
      </c>
      <c r="G40" s="68"/>
      <c r="H40" s="69"/>
      <c r="I40" s="69"/>
      <c r="J40" s="68"/>
      <c r="K40" s="69"/>
      <c r="L40" s="69"/>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row>
    <row r="41" spans="1:112" s="28" customFormat="1" x14ac:dyDescent="0.25">
      <c r="A41" s="61"/>
      <c r="B41" s="62" cm="1">
        <f t="array" ref="B41">IFERROR(
    SUMPRODUCT(
        IF(ISNUMBER('Claim Entry'!M41:DH41), 'Claim Entry'!M41:DH41, 0)
    ),
"")</f>
        <v>0</v>
      </c>
      <c r="C41" s="62" t="str">
        <f t="shared" si="0"/>
        <v/>
      </c>
      <c r="D41" s="63"/>
      <c r="E41" s="64"/>
      <c r="F41" s="67" t="str" cm="1">
        <f t="array" ref="F41">IF(G41="","",SUMPRODUCT(($G$5:$G$150&lt;&gt;"")*($G$5:$G$150&lt;G41)/COUNTIF($G$5:$G$150,$G$5:$G$150&amp;""))+1)</f>
        <v/>
      </c>
      <c r="G41" s="68"/>
      <c r="H41" s="69"/>
      <c r="I41" s="69"/>
      <c r="J41" s="68"/>
      <c r="K41" s="69"/>
      <c r="L41" s="69"/>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row>
    <row r="42" spans="1:112" s="28" customFormat="1" x14ac:dyDescent="0.25">
      <c r="A42" s="61"/>
      <c r="B42" s="62" cm="1">
        <f t="array" ref="B42">IFERROR(
    SUMPRODUCT(
        IF(ISNUMBER('Claim Entry'!M42:DH42), 'Claim Entry'!M42:DH42, 0)
    ),
"")</f>
        <v>0</v>
      </c>
      <c r="C42" s="62" t="str">
        <f t="shared" si="0"/>
        <v/>
      </c>
      <c r="D42" s="63"/>
      <c r="E42" s="64"/>
      <c r="F42" s="67" t="str" cm="1">
        <f t="array" ref="F42">IF(G42="","",SUMPRODUCT(($G$5:$G$150&lt;&gt;"")*($G$5:$G$150&lt;G42)/COUNTIF($G$5:$G$150,$G$5:$G$150&amp;""))+1)</f>
        <v/>
      </c>
      <c r="G42" s="68"/>
      <c r="H42" s="69"/>
      <c r="I42" s="69"/>
      <c r="J42" s="68"/>
      <c r="K42" s="69"/>
      <c r="L42" s="69"/>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row>
    <row r="43" spans="1:112" s="28" customFormat="1" x14ac:dyDescent="0.25">
      <c r="A43" s="61"/>
      <c r="B43" s="62" cm="1">
        <f t="array" ref="B43">IFERROR(
    SUMPRODUCT(
        IF(ISNUMBER('Claim Entry'!M43:DH43), 'Claim Entry'!M43:DH43, 0)
    ),
"")</f>
        <v>0</v>
      </c>
      <c r="C43" s="62" t="str">
        <f t="shared" si="0"/>
        <v/>
      </c>
      <c r="D43" s="63"/>
      <c r="E43" s="64"/>
      <c r="F43" s="67" t="str" cm="1">
        <f t="array" ref="F43">IF(G43="","",SUMPRODUCT(($G$5:$G$150&lt;&gt;"")*($G$5:$G$150&lt;G43)/COUNTIF($G$5:$G$150,$G$5:$G$150&amp;""))+1)</f>
        <v/>
      </c>
      <c r="G43" s="68"/>
      <c r="H43" s="69"/>
      <c r="I43" s="69"/>
      <c r="J43" s="68"/>
      <c r="K43" s="69"/>
      <c r="L43" s="69"/>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row>
    <row r="44" spans="1:112" s="28" customFormat="1" x14ac:dyDescent="0.25">
      <c r="A44" s="61"/>
      <c r="B44" s="62" cm="1">
        <f t="array" ref="B44">IFERROR(
    SUMPRODUCT(
        IF(ISNUMBER('Claim Entry'!M44:DH44), 'Claim Entry'!M44:DH44, 0)
    ),
"")</f>
        <v>0</v>
      </c>
      <c r="C44" s="62" t="str">
        <f t="shared" si="0"/>
        <v/>
      </c>
      <c r="D44" s="63"/>
      <c r="E44" s="64"/>
      <c r="F44" s="67" t="str" cm="1">
        <f t="array" ref="F44">IF(G44="","",SUMPRODUCT(($G$5:$G$150&lt;&gt;"")*($G$5:$G$150&lt;G44)/COUNTIF($G$5:$G$150,$G$5:$G$150&amp;""))+1)</f>
        <v/>
      </c>
      <c r="G44" s="68"/>
      <c r="H44" s="69"/>
      <c r="I44" s="69"/>
      <c r="J44" s="68"/>
      <c r="K44" s="69"/>
      <c r="L44" s="69"/>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row>
    <row r="45" spans="1:112" s="28" customFormat="1" x14ac:dyDescent="0.25">
      <c r="A45" s="61"/>
      <c r="B45" s="62" cm="1">
        <f t="array" ref="B45">IFERROR(
    SUMPRODUCT(
        IF(ISNUMBER('Claim Entry'!M45:DH45), 'Claim Entry'!M45:DH45, 0)
    ),
"")</f>
        <v>0</v>
      </c>
      <c r="C45" s="62" t="str">
        <f t="shared" si="0"/>
        <v/>
      </c>
      <c r="D45" s="63"/>
      <c r="E45" s="64"/>
      <c r="F45" s="67" t="str" cm="1">
        <f t="array" ref="F45">IF(G45="","",SUMPRODUCT(($G$5:$G$150&lt;&gt;"")*($G$5:$G$150&lt;G45)/COUNTIF($G$5:$G$150,$G$5:$G$150&amp;""))+1)</f>
        <v/>
      </c>
      <c r="G45" s="68"/>
      <c r="H45" s="69"/>
      <c r="I45" s="69"/>
      <c r="J45" s="68"/>
      <c r="K45" s="69"/>
      <c r="L45" s="69"/>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row>
    <row r="46" spans="1:112" s="28" customFormat="1" x14ac:dyDescent="0.25">
      <c r="A46" s="61"/>
      <c r="B46" s="62" cm="1">
        <f t="array" ref="B46">IFERROR(
    SUMPRODUCT(
        IF(ISNUMBER('Claim Entry'!M46:DH46), 'Claim Entry'!M46:DH46, 0)
    ),
"")</f>
        <v>0</v>
      </c>
      <c r="C46" s="62" t="str">
        <f t="shared" si="0"/>
        <v/>
      </c>
      <c r="D46" s="63"/>
      <c r="E46" s="64"/>
      <c r="F46" s="67" t="str" cm="1">
        <f t="array" ref="F46">IF(G46="","",SUMPRODUCT(($G$5:$G$150&lt;&gt;"")*($G$5:$G$150&lt;G46)/COUNTIF($G$5:$G$150,$G$5:$G$150&amp;""))+1)</f>
        <v/>
      </c>
      <c r="G46" s="68"/>
      <c r="H46" s="69"/>
      <c r="I46" s="69"/>
      <c r="J46" s="68"/>
      <c r="K46" s="69"/>
      <c r="L46" s="69"/>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row>
    <row r="47" spans="1:112" s="28" customFormat="1" x14ac:dyDescent="0.25">
      <c r="A47" s="61"/>
      <c r="B47" s="62" cm="1">
        <f t="array" ref="B47">IFERROR(
    SUMPRODUCT(
        IF(ISNUMBER('Claim Entry'!M47:DH47), 'Claim Entry'!M47:DH47, 0)
    ),
"")</f>
        <v>0</v>
      </c>
      <c r="C47" s="62" t="str">
        <f t="shared" si="0"/>
        <v/>
      </c>
      <c r="D47" s="63"/>
      <c r="E47" s="64"/>
      <c r="F47" s="67" t="str" cm="1">
        <f t="array" ref="F47">IF(G47="","",SUMPRODUCT(($G$5:$G$150&lt;&gt;"")*($G$5:$G$150&lt;G47)/COUNTIF($G$5:$G$150,$G$5:$G$150&amp;""))+1)</f>
        <v/>
      </c>
      <c r="G47" s="68"/>
      <c r="H47" s="69"/>
      <c r="I47" s="69"/>
      <c r="J47" s="68"/>
      <c r="K47" s="69"/>
      <c r="L47" s="69"/>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row>
    <row r="48" spans="1:112" s="28" customFormat="1" x14ac:dyDescent="0.25">
      <c r="A48" s="61"/>
      <c r="B48" s="62" cm="1">
        <f t="array" ref="B48">IFERROR(
    SUMPRODUCT(
        IF(ISNUMBER('Claim Entry'!M48:DH48), 'Claim Entry'!M48:DH48, 0)
    ),
"")</f>
        <v>0</v>
      </c>
      <c r="C48" s="62" t="str">
        <f t="shared" si="0"/>
        <v/>
      </c>
      <c r="D48" s="63"/>
      <c r="E48" s="64"/>
      <c r="F48" s="67" t="str" cm="1">
        <f t="array" ref="F48">IF(G48="","",SUMPRODUCT(($G$5:$G$150&lt;&gt;"")*($G$5:$G$150&lt;G48)/COUNTIF($G$5:$G$150,$G$5:$G$150&amp;""))+1)</f>
        <v/>
      </c>
      <c r="G48" s="68"/>
      <c r="H48" s="69"/>
      <c r="I48" s="69"/>
      <c r="J48" s="68"/>
      <c r="K48" s="69"/>
      <c r="L48" s="69"/>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row>
    <row r="49" spans="1:112" s="28" customFormat="1" x14ac:dyDescent="0.25">
      <c r="A49" s="61"/>
      <c r="B49" s="62" cm="1">
        <f t="array" ref="B49">IFERROR(
    SUMPRODUCT(
        IF(ISNUMBER('Claim Entry'!M49:DH49), 'Claim Entry'!M49:DH49, 0)
    ),
"")</f>
        <v>0</v>
      </c>
      <c r="C49" s="62" t="str">
        <f t="shared" si="0"/>
        <v/>
      </c>
      <c r="D49" s="63"/>
      <c r="E49" s="64"/>
      <c r="F49" s="67" t="str" cm="1">
        <f t="array" ref="F49">IF(G49="","",SUMPRODUCT(($G$5:$G$200&lt;&gt;"")*($G$5:$G$200&lt;G49)/COUNTIF($G$5:$G$200,$G$5:$G$200&amp;""))+1)</f>
        <v/>
      </c>
      <c r="G49" s="68"/>
      <c r="H49" s="69"/>
      <c r="I49" s="69"/>
      <c r="J49" s="68"/>
      <c r="K49" s="69"/>
      <c r="L49" s="69"/>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row>
    <row r="50" spans="1:112" s="28" customFormat="1" x14ac:dyDescent="0.25">
      <c r="A50" s="61"/>
      <c r="B50" s="62" cm="1">
        <f t="array" ref="B50">IFERROR(
    SUMPRODUCT(
        IF(ISNUMBER('Claim Entry'!M50:DH50), 'Claim Entry'!M50:DH50, 0)
    ),
"")</f>
        <v>0</v>
      </c>
      <c r="C50" s="62" t="str">
        <f t="shared" si="0"/>
        <v/>
      </c>
      <c r="D50" s="63"/>
      <c r="E50" s="64"/>
      <c r="F50" s="67" t="str" cm="1">
        <f t="array" ref="F50">IF(G50="","",SUMPRODUCT(($G$5:$G$200&lt;&gt;"")*($G$5:$G$200&lt;G50)/COUNTIF($G$5:$G$200,$G$5:$G$200&amp;""))+1)</f>
        <v/>
      </c>
      <c r="G50" s="68"/>
      <c r="H50" s="69"/>
      <c r="I50" s="69"/>
      <c r="J50" s="68"/>
      <c r="K50" s="69"/>
      <c r="L50" s="69"/>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row>
    <row r="51" spans="1:112" s="28" customFormat="1" x14ac:dyDescent="0.25">
      <c r="A51" s="61"/>
      <c r="B51" s="62" cm="1">
        <f t="array" ref="B51">IFERROR(
    SUMPRODUCT(
        IF(ISNUMBER('Claim Entry'!M51:DH51), 'Claim Entry'!M51:DH51, 0)
    ),
"")</f>
        <v>0</v>
      </c>
      <c r="C51" s="62" t="str">
        <f t="shared" si="0"/>
        <v/>
      </c>
      <c r="D51" s="63"/>
      <c r="E51" s="64"/>
      <c r="F51" s="67" t="str" cm="1">
        <f t="array" ref="F51">IF(G51="","",SUMPRODUCT(($G$5:$G$200&lt;&gt;"")*($G$5:$G$200&lt;G51)/COUNTIF($G$5:$G$200,$G$5:$G$200&amp;""))+1)</f>
        <v/>
      </c>
      <c r="G51" s="68"/>
      <c r="H51" s="69"/>
      <c r="I51" s="69"/>
      <c r="J51" s="68"/>
      <c r="K51" s="69"/>
      <c r="L51" s="69"/>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row>
    <row r="52" spans="1:112" s="28" customFormat="1" x14ac:dyDescent="0.25">
      <c r="A52" s="61"/>
      <c r="B52" s="62" cm="1">
        <f t="array" ref="B52">IFERROR(
    SUMPRODUCT(
        IF(ISNUMBER('Claim Entry'!M52:DH52), 'Claim Entry'!M52:DH52, 0)
    ),
"")</f>
        <v>0</v>
      </c>
      <c r="C52" s="62" t="str">
        <f t="shared" si="0"/>
        <v/>
      </c>
      <c r="D52" s="63"/>
      <c r="E52" s="64"/>
      <c r="F52" s="67" t="str" cm="1">
        <f t="array" ref="F52">IF(G52="","",SUMPRODUCT(($G$5:$G$200&lt;&gt;"")*($G$5:$G$200&lt;G52)/COUNTIF($G$5:$G$200,$G$5:$G$200&amp;""))+1)</f>
        <v/>
      </c>
      <c r="G52" s="68"/>
      <c r="H52" s="69"/>
      <c r="I52" s="69"/>
      <c r="J52" s="68"/>
      <c r="K52" s="69"/>
      <c r="L52" s="69"/>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row>
    <row r="53" spans="1:112" s="28" customFormat="1" x14ac:dyDescent="0.25">
      <c r="A53" s="61"/>
      <c r="B53" s="62" cm="1">
        <f t="array" ref="B53">IFERROR(
    SUMPRODUCT(
        IF(ISNUMBER('Claim Entry'!M53:DH53), 'Claim Entry'!M53:DH53, 0)
    ),
"")</f>
        <v>0</v>
      </c>
      <c r="C53" s="62" t="str">
        <f t="shared" si="0"/>
        <v/>
      </c>
      <c r="D53" s="63"/>
      <c r="E53" s="64"/>
      <c r="F53" s="67" t="str" cm="1">
        <f t="array" ref="F53">IF(G53="","",SUMPRODUCT(($G$5:$G$200&lt;&gt;"")*($G$5:$G$200&lt;G53)/COUNTIF($G$5:$G$200,$G$5:$G$200&amp;""))+1)</f>
        <v/>
      </c>
      <c r="G53" s="68"/>
      <c r="H53" s="69"/>
      <c r="I53" s="69"/>
      <c r="J53" s="68"/>
      <c r="K53" s="69"/>
      <c r="L53" s="69"/>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row>
    <row r="54" spans="1:112" s="28" customFormat="1" x14ac:dyDescent="0.25">
      <c r="A54" s="61"/>
      <c r="B54" s="62" cm="1">
        <f t="array" ref="B54">IFERROR(
    SUMPRODUCT(
        IF(ISNUMBER('Claim Entry'!M54:DH54), 'Claim Entry'!M54:DH54, 0)
    ),
"")</f>
        <v>0</v>
      </c>
      <c r="C54" s="62" t="str">
        <f t="shared" si="0"/>
        <v/>
      </c>
      <c r="D54" s="63"/>
      <c r="E54" s="64"/>
      <c r="F54" s="67" t="str" cm="1">
        <f t="array" ref="F54">IF(G54="","",SUMPRODUCT(($G$5:$G$200&lt;&gt;"")*($G$5:$G$200&lt;G54)/COUNTIF($G$5:$G$200,$G$5:$G$200&amp;""))+1)</f>
        <v/>
      </c>
      <c r="G54" s="68"/>
      <c r="H54" s="69"/>
      <c r="I54" s="69"/>
      <c r="J54" s="68"/>
      <c r="K54" s="69"/>
      <c r="L54" s="69"/>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row>
    <row r="55" spans="1:112" s="28" customFormat="1" x14ac:dyDescent="0.25">
      <c r="A55" s="61"/>
      <c r="B55" s="62" cm="1">
        <f t="array" ref="B55">IFERROR(
    SUMPRODUCT(
        IF(ISNUMBER('Claim Entry'!M55:DH55), 'Claim Entry'!M55:DH55, 0)
    ),
"")</f>
        <v>0</v>
      </c>
      <c r="C55" s="62"/>
      <c r="D55" s="63"/>
      <c r="E55" s="64"/>
      <c r="F55" s="67" t="str" cm="1">
        <f t="array" ref="F55">IF(G55="","",SUMPRODUCT(($G$5:$G$200&lt;&gt;"")*($G$5:$G$200&lt;G55)/COUNTIF($G$5:$G$200,$G$5:$G$200&amp;""))+1)</f>
        <v/>
      </c>
      <c r="G55" s="68"/>
      <c r="H55" s="69"/>
      <c r="I55" s="69"/>
      <c r="J55" s="68"/>
      <c r="K55" s="69"/>
      <c r="L55" s="69"/>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row>
    <row r="56" spans="1:112" s="28" customFormat="1" x14ac:dyDescent="0.25">
      <c r="A56" s="61"/>
      <c r="B56" s="62" cm="1">
        <f t="array" ref="B56">IFERROR(
    SUMPRODUCT(
        IF(ISNUMBER('Claim Entry'!M56:DH56), 'Claim Entry'!M56:DH56, 0)
    ),
"")</f>
        <v>0</v>
      </c>
      <c r="C56" s="62"/>
      <c r="D56" s="63"/>
      <c r="E56" s="64"/>
      <c r="F56" s="67" t="str" cm="1">
        <f t="array" ref="F56">IF(G56="","",SUMPRODUCT(($G$5:$G$200&lt;&gt;"")*($G$5:$G$200&lt;G56)/COUNTIF($G$5:$G$200,$G$5:$G$200&amp;""))+1)</f>
        <v/>
      </c>
      <c r="G56" s="68"/>
      <c r="H56" s="69"/>
      <c r="I56" s="69"/>
      <c r="J56" s="68"/>
      <c r="K56" s="69"/>
      <c r="L56" s="69"/>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row>
    <row r="57" spans="1:112" s="28" customFormat="1" x14ac:dyDescent="0.25">
      <c r="A57" s="61"/>
      <c r="B57" s="62" cm="1">
        <f t="array" ref="B57">IFERROR(
    SUMPRODUCT(
        IF(ISNUMBER('Claim Entry'!M57:DH57), 'Claim Entry'!M57:DH57, 0)
    ),
"")</f>
        <v>0</v>
      </c>
      <c r="C57" s="62"/>
      <c r="D57" s="63"/>
      <c r="E57" s="64"/>
      <c r="F57" s="67" t="str" cm="1">
        <f t="array" ref="F57">IF(G57="","",SUMPRODUCT(($G$5:$G$200&lt;&gt;"")*($G$5:$G$200&lt;G57)/COUNTIF($G$5:$G$200,$G$5:$G$200&amp;""))+1)</f>
        <v/>
      </c>
      <c r="G57" s="68"/>
      <c r="H57" s="69"/>
      <c r="I57" s="69"/>
      <c r="J57" s="68"/>
      <c r="K57" s="69"/>
      <c r="L57" s="69"/>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row>
    <row r="58" spans="1:112" s="28" customFormat="1" x14ac:dyDescent="0.25">
      <c r="A58" s="61"/>
      <c r="B58" s="62" cm="1">
        <f t="array" ref="B58">IFERROR(
    SUMPRODUCT(
        IF(ISNUMBER('Claim Entry'!M58:DH58), 'Claim Entry'!M58:DH58, 0)
    ),
"")</f>
        <v>0</v>
      </c>
      <c r="C58" s="62"/>
      <c r="D58" s="63"/>
      <c r="E58" s="64"/>
      <c r="F58" s="67" t="str" cm="1">
        <f t="array" ref="F58">IF(G58="","",SUMPRODUCT(($G$5:$G$200&lt;&gt;"")*($G$5:$G$200&lt;G58)/COUNTIF($G$5:$G$200,$G$5:$G$200&amp;""))+1)</f>
        <v/>
      </c>
      <c r="G58" s="68"/>
      <c r="H58" s="69"/>
      <c r="I58" s="69"/>
      <c r="J58" s="68"/>
      <c r="K58" s="69"/>
      <c r="L58" s="69"/>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row>
    <row r="59" spans="1:112" s="28" customFormat="1" x14ac:dyDescent="0.25">
      <c r="A59" s="61"/>
      <c r="B59" s="62" cm="1">
        <f t="array" ref="B59">IFERROR(
    SUMPRODUCT(
        IF(ISNUMBER('Claim Entry'!M59:DH59), 'Claim Entry'!M59:DH59, 0)
    ),
"")</f>
        <v>0</v>
      </c>
      <c r="C59" s="62"/>
      <c r="D59" s="63"/>
      <c r="E59" s="64"/>
      <c r="F59" s="67" t="str" cm="1">
        <f t="array" ref="F59">IF(G59="","",SUMPRODUCT(($G$5:$G$200&lt;&gt;"")*($G$5:$G$200&lt;G59)/COUNTIF($G$5:$G$200,$G$5:$G$200&amp;""))+1)</f>
        <v/>
      </c>
      <c r="G59" s="68"/>
      <c r="H59" s="69"/>
      <c r="I59" s="69"/>
      <c r="J59" s="68"/>
      <c r="K59" s="69"/>
      <c r="L59" s="69"/>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row>
    <row r="60" spans="1:112" s="28" customFormat="1" x14ac:dyDescent="0.25">
      <c r="A60" s="61"/>
      <c r="B60" s="62" cm="1">
        <f t="array" ref="B60">IFERROR(
    SUMPRODUCT(
        IF(ISNUMBER('Claim Entry'!M60:DH60), 'Claim Entry'!M60:DH60, 0)
    ),
"")</f>
        <v>0</v>
      </c>
      <c r="C60" s="62"/>
      <c r="D60" s="63"/>
      <c r="E60" s="64"/>
      <c r="F60" s="67" t="str" cm="1">
        <f t="array" ref="F60">IF(G60="","",SUMPRODUCT(($G$5:$G$200&lt;&gt;"")*($G$5:$G$200&lt;G60)/COUNTIF($G$5:$G$200,$G$5:$G$200&amp;""))+1)</f>
        <v/>
      </c>
      <c r="G60" s="68"/>
      <c r="H60" s="69"/>
      <c r="I60" s="69"/>
      <c r="J60" s="68"/>
      <c r="K60" s="69"/>
      <c r="L60" s="69"/>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row>
    <row r="61" spans="1:112" s="28" customFormat="1" x14ac:dyDescent="0.25">
      <c r="A61" s="61"/>
      <c r="B61" s="62" cm="1">
        <f t="array" ref="B61">IFERROR(
    SUMPRODUCT(
        IF(ISNUMBER('Claim Entry'!M61:DH61), 'Claim Entry'!M61:DH61, 0)
    ),
"")</f>
        <v>0</v>
      </c>
      <c r="C61" s="62"/>
      <c r="D61" s="63"/>
      <c r="E61" s="64"/>
      <c r="F61" s="67" t="str" cm="1">
        <f t="array" ref="F61">IF(G61="","",SUMPRODUCT(($G$5:$G$200&lt;&gt;"")*($G$5:$G$200&lt;G61)/COUNTIF($G$5:$G$200,$G$5:$G$200&amp;""))+1)</f>
        <v/>
      </c>
      <c r="G61" s="68"/>
      <c r="H61" s="69"/>
      <c r="I61" s="69"/>
      <c r="J61" s="68"/>
      <c r="K61" s="69"/>
      <c r="L61" s="69"/>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row>
    <row r="62" spans="1:112" s="28" customFormat="1" x14ac:dyDescent="0.25">
      <c r="A62" s="61"/>
      <c r="B62" s="62" cm="1">
        <f t="array" ref="B62">IFERROR(
    SUMPRODUCT(
        IF(ISNUMBER('Claim Entry'!M62:DH62), 'Claim Entry'!M62:DH62, 0)
    ),
"")</f>
        <v>0</v>
      </c>
      <c r="C62" s="62"/>
      <c r="D62" s="63"/>
      <c r="E62" s="64"/>
      <c r="F62" s="67" t="str" cm="1">
        <f t="array" ref="F62">IF(G62="","",SUMPRODUCT(($G$5:$G$200&lt;&gt;"")*($G$5:$G$200&lt;G62)/COUNTIF($G$5:$G$200,$G$5:$G$200&amp;""))+1)</f>
        <v/>
      </c>
      <c r="G62" s="68"/>
      <c r="H62" s="69"/>
      <c r="I62" s="69"/>
      <c r="J62" s="68"/>
      <c r="K62" s="69"/>
      <c r="L62" s="69"/>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row>
    <row r="63" spans="1:112" s="28" customFormat="1" x14ac:dyDescent="0.25">
      <c r="A63" s="61"/>
      <c r="B63" s="62" cm="1">
        <f t="array" ref="B63">IFERROR(
    SUMPRODUCT(
        IF(ISNUMBER('Claim Entry'!M63:DH63), 'Claim Entry'!M63:DH63, 0)
    ),
"")</f>
        <v>0</v>
      </c>
      <c r="C63" s="62"/>
      <c r="D63" s="63"/>
      <c r="E63" s="64"/>
      <c r="F63" s="67" t="str" cm="1">
        <f t="array" ref="F63">IF(G63="","",SUMPRODUCT(($G$5:$G$200&lt;&gt;"")*($G$5:$G$200&lt;G63)/COUNTIF($G$5:$G$200,$G$5:$G$200&amp;""))+1)</f>
        <v/>
      </c>
      <c r="G63" s="68"/>
      <c r="H63" s="69"/>
      <c r="I63" s="69"/>
      <c r="J63" s="68"/>
      <c r="K63" s="69"/>
      <c r="L63" s="69"/>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row>
    <row r="64" spans="1:112" s="28" customFormat="1" x14ac:dyDescent="0.25">
      <c r="A64" s="61"/>
      <c r="B64" s="62" cm="1">
        <f t="array" ref="B64">IFERROR(
    SUMPRODUCT(
        IF(ISNUMBER('Claim Entry'!M64:DH64), 'Claim Entry'!M64:DH64, 0)
    ),
"")</f>
        <v>0</v>
      </c>
      <c r="C64" s="62"/>
      <c r="D64" s="63"/>
      <c r="E64" s="64"/>
      <c r="F64" s="67" t="str" cm="1">
        <f t="array" ref="F64">IF(G64="","",SUMPRODUCT(($G$5:$G$200&lt;&gt;"")*($G$5:$G$200&lt;G64)/COUNTIF($G$5:$G$200,$G$5:$G$200&amp;""))+1)</f>
        <v/>
      </c>
      <c r="G64" s="68"/>
      <c r="H64" s="69"/>
      <c r="I64" s="69"/>
      <c r="J64" s="68"/>
      <c r="K64" s="69"/>
      <c r="L64" s="69"/>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row>
    <row r="65" spans="1:112" s="28" customFormat="1" x14ac:dyDescent="0.25">
      <c r="A65" s="61"/>
      <c r="B65" s="62" cm="1">
        <f t="array" ref="B65">IFERROR(
    SUMPRODUCT(
        IF(ISNUMBER('Claim Entry'!M65:DH65), 'Claim Entry'!M65:DH65, 0)
    ),
"")</f>
        <v>0</v>
      </c>
      <c r="C65" s="62"/>
      <c r="D65" s="63"/>
      <c r="E65" s="64"/>
      <c r="F65" s="67" t="str" cm="1">
        <f t="array" ref="F65">IF(G65="","",SUMPRODUCT(($G$5:$G$200&lt;&gt;"")*($G$5:$G$200&lt;G65)/COUNTIF($G$5:$G$200,$G$5:$G$200&amp;""))+1)</f>
        <v/>
      </c>
      <c r="G65" s="68"/>
      <c r="H65" s="69"/>
      <c r="I65" s="69"/>
      <c r="J65" s="68"/>
      <c r="K65" s="69"/>
      <c r="L65" s="69"/>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row>
    <row r="66" spans="1:112" s="28" customFormat="1" x14ac:dyDescent="0.25">
      <c r="A66" s="61"/>
      <c r="B66" s="62" cm="1">
        <f t="array" ref="B66">IFERROR(
    SUMPRODUCT(
        IF(ISNUMBER('Claim Entry'!M66:DH66), 'Claim Entry'!M66:DH66, 0)
    ),
"")</f>
        <v>0</v>
      </c>
      <c r="C66" s="62"/>
      <c r="D66" s="63"/>
      <c r="E66" s="64"/>
      <c r="F66" s="67" t="str" cm="1">
        <f t="array" ref="F66">IF(G66="","",SUMPRODUCT(($G$5:$G$200&lt;&gt;"")*($G$5:$G$200&lt;G66)/COUNTIF($G$5:$G$200,$G$5:$G$200&amp;""))+1)</f>
        <v/>
      </c>
      <c r="G66" s="68"/>
      <c r="H66" s="69"/>
      <c r="I66" s="69"/>
      <c r="J66" s="68"/>
      <c r="K66" s="69"/>
      <c r="L66" s="69"/>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row>
    <row r="67" spans="1:112" s="28" customFormat="1" x14ac:dyDescent="0.25">
      <c r="A67" s="61"/>
      <c r="B67" s="62" cm="1">
        <f t="array" ref="B67">IFERROR(
    SUMPRODUCT(
        IF(ISNUMBER('Claim Entry'!M67:DH67), 'Claim Entry'!M67:DH67, 0)
    ),
"")</f>
        <v>0</v>
      </c>
      <c r="C67" s="62"/>
      <c r="D67" s="63"/>
      <c r="E67" s="64"/>
      <c r="F67" s="67" t="str" cm="1">
        <f t="array" ref="F67">IF(G67="","",SUMPRODUCT(($G$5:$G$200&lt;&gt;"")*($G$5:$G$200&lt;G67)/COUNTIF($G$5:$G$200,$G$5:$G$200&amp;""))+1)</f>
        <v/>
      </c>
      <c r="G67" s="68"/>
      <c r="H67" s="69"/>
      <c r="I67" s="69"/>
      <c r="J67" s="68"/>
      <c r="K67" s="69"/>
      <c r="L67" s="69"/>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row>
    <row r="68" spans="1:112" s="28" customFormat="1" x14ac:dyDescent="0.25">
      <c r="A68" s="61"/>
      <c r="B68" s="62" cm="1">
        <f t="array" ref="B68">IFERROR(
    SUMPRODUCT(
        IF(ISNUMBER('Claim Entry'!M68:DH68), 'Claim Entry'!M68:DH68, 0)
    ),
"")</f>
        <v>0</v>
      </c>
      <c r="C68" s="62"/>
      <c r="D68" s="63"/>
      <c r="E68" s="64"/>
      <c r="F68" s="67" t="str" cm="1">
        <f t="array" ref="F68">IF(G68="","",SUMPRODUCT(($G$5:$G$200&lt;&gt;"")*($G$5:$G$200&lt;G68)/COUNTIF($G$5:$G$200,$G$5:$G$200&amp;""))+1)</f>
        <v/>
      </c>
      <c r="G68" s="68"/>
      <c r="H68" s="69"/>
      <c r="I68" s="69"/>
      <c r="J68" s="68"/>
      <c r="K68" s="69"/>
      <c r="L68" s="69"/>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row>
    <row r="69" spans="1:112" s="28" customFormat="1" x14ac:dyDescent="0.25">
      <c r="A69" s="61"/>
      <c r="B69" s="62" cm="1">
        <f t="array" ref="B69">IFERROR(
    SUMPRODUCT(
        IF(ISNUMBER('Claim Entry'!M69:DH69), 'Claim Entry'!M69:DH69, 0)
    ),
"")</f>
        <v>0</v>
      </c>
      <c r="C69" s="62"/>
      <c r="D69" s="63"/>
      <c r="E69" s="64"/>
      <c r="F69" s="67" t="str" cm="1">
        <f t="array" ref="F69">IF(G69="","",SUMPRODUCT(($G$5:$G$200&lt;&gt;"")*($G$5:$G$200&lt;G69)/COUNTIF($G$5:$G$200,$G$5:$G$200&amp;""))+1)</f>
        <v/>
      </c>
      <c r="G69" s="68"/>
      <c r="H69" s="69"/>
      <c r="I69" s="69"/>
      <c r="J69" s="68"/>
      <c r="K69" s="69"/>
      <c r="L69" s="69"/>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row>
    <row r="70" spans="1:112" s="28" customFormat="1" x14ac:dyDescent="0.25">
      <c r="A70" s="61"/>
      <c r="B70" s="62" cm="1">
        <f t="array" ref="B70">IFERROR(
    SUMPRODUCT(
        IF(ISNUMBER('Claim Entry'!M70:DH70), 'Claim Entry'!M70:DH70, 0)
    ),
"")</f>
        <v>0</v>
      </c>
      <c r="C70" s="62"/>
      <c r="D70" s="63"/>
      <c r="E70" s="64"/>
      <c r="F70" s="67" t="str" cm="1">
        <f t="array" ref="F70">IF(G70="","",SUMPRODUCT(($G$5:$G$200&lt;&gt;"")*($G$5:$G$200&lt;G70)/COUNTIF($G$5:$G$200,$G$5:$G$200&amp;""))+1)</f>
        <v/>
      </c>
      <c r="G70" s="68"/>
      <c r="H70" s="69"/>
      <c r="I70" s="69"/>
      <c r="J70" s="68"/>
      <c r="K70" s="69"/>
      <c r="L70" s="69"/>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row>
    <row r="71" spans="1:112" s="28" customFormat="1" x14ac:dyDescent="0.25">
      <c r="A71" s="61"/>
      <c r="B71" s="62" cm="1">
        <f t="array" ref="B71">IFERROR(
    SUMPRODUCT(
        IF(ISNUMBER('Claim Entry'!M71:DH71), 'Claim Entry'!M71:DH71, 0)
    ),
"")</f>
        <v>0</v>
      </c>
      <c r="C71" s="62"/>
      <c r="D71" s="63"/>
      <c r="E71" s="64"/>
      <c r="F71" s="67" t="str" cm="1">
        <f t="array" ref="F71">IF(G71="","",SUMPRODUCT(($G$5:$G$200&lt;&gt;"")*($G$5:$G$200&lt;G71)/COUNTIF($G$5:$G$200,$G$5:$G$200&amp;""))+1)</f>
        <v/>
      </c>
      <c r="G71" s="68"/>
      <c r="H71" s="69"/>
      <c r="I71" s="69"/>
      <c r="J71" s="68"/>
      <c r="K71" s="69"/>
      <c r="L71" s="69"/>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row>
    <row r="72" spans="1:112" s="28" customFormat="1" x14ac:dyDescent="0.25">
      <c r="A72" s="61"/>
      <c r="B72" s="62" cm="1">
        <f t="array" ref="B72">IFERROR(
    SUMPRODUCT(
        IF(ISNUMBER('Claim Entry'!M72:DH72), 'Claim Entry'!M72:DH72, 0)
    ),
"")</f>
        <v>0</v>
      </c>
      <c r="C72" s="62"/>
      <c r="D72" s="63"/>
      <c r="E72" s="64"/>
      <c r="F72" s="67" t="str" cm="1">
        <f t="array" ref="F72">IF(G72="","",SUMPRODUCT(($G$5:$G$200&lt;&gt;"")*($G$5:$G$200&lt;G72)/COUNTIF($G$5:$G$200,$G$5:$G$200&amp;""))+1)</f>
        <v/>
      </c>
      <c r="G72" s="68"/>
      <c r="H72" s="69"/>
      <c r="I72" s="69"/>
      <c r="J72" s="68"/>
      <c r="K72" s="69"/>
      <c r="L72" s="69"/>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c r="DA72" s="55"/>
      <c r="DB72" s="55"/>
      <c r="DC72" s="55"/>
      <c r="DD72" s="55"/>
      <c r="DE72" s="55"/>
      <c r="DF72" s="55"/>
      <c r="DG72" s="55"/>
      <c r="DH72" s="55"/>
    </row>
    <row r="73" spans="1:112" s="28" customFormat="1" x14ac:dyDescent="0.25">
      <c r="A73" s="61"/>
      <c r="B73" s="62" cm="1">
        <f t="array" ref="B73">IFERROR(
    SUMPRODUCT(
        IF(ISNUMBER('Claim Entry'!M73:DH73), 'Claim Entry'!M73:DH73, 0)
    ),
"")</f>
        <v>0</v>
      </c>
      <c r="C73" s="62"/>
      <c r="D73" s="63"/>
      <c r="E73" s="64"/>
      <c r="F73" s="67" t="str" cm="1">
        <f t="array" ref="F73">IF(G73="","",SUMPRODUCT(($G$5:$G$200&lt;&gt;"")*($G$5:$G$200&lt;G73)/COUNTIF($G$5:$G$200,$G$5:$G$200&amp;""))+1)</f>
        <v/>
      </c>
      <c r="G73" s="68"/>
      <c r="H73" s="69"/>
      <c r="I73" s="69"/>
      <c r="J73" s="68"/>
      <c r="K73" s="69"/>
      <c r="L73" s="69"/>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c r="DA73" s="55"/>
      <c r="DB73" s="55"/>
      <c r="DC73" s="55"/>
      <c r="DD73" s="55"/>
      <c r="DE73" s="55"/>
      <c r="DF73" s="55"/>
      <c r="DG73" s="55"/>
      <c r="DH73" s="55"/>
    </row>
    <row r="74" spans="1:112" s="28" customFormat="1" x14ac:dyDescent="0.25">
      <c r="A74" s="61"/>
      <c r="B74" s="62" cm="1">
        <f t="array" ref="B74">IFERROR(
    SUMPRODUCT(
        IF(ISNUMBER('Claim Entry'!M74:DH74), 'Claim Entry'!M74:DH74, 0)
    ),
"")</f>
        <v>0</v>
      </c>
      <c r="C74" s="62"/>
      <c r="D74" s="63"/>
      <c r="E74" s="64"/>
      <c r="F74" s="67" t="str" cm="1">
        <f t="array" ref="F74">IF(G74="","",SUMPRODUCT(($G$5:$G$200&lt;&gt;"")*($G$5:$G$200&lt;G74)/COUNTIF($G$5:$G$200,$G$5:$G$200&amp;""))+1)</f>
        <v/>
      </c>
      <c r="G74" s="68"/>
      <c r="H74" s="69"/>
      <c r="I74" s="69"/>
      <c r="J74" s="68"/>
      <c r="K74" s="69"/>
      <c r="L74" s="69"/>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c r="DA74" s="55"/>
      <c r="DB74" s="55"/>
      <c r="DC74" s="55"/>
      <c r="DD74" s="55"/>
      <c r="DE74" s="55"/>
      <c r="DF74" s="55"/>
      <c r="DG74" s="55"/>
      <c r="DH74" s="55"/>
    </row>
    <row r="75" spans="1:112" s="28" customFormat="1" x14ac:dyDescent="0.25">
      <c r="A75" s="61"/>
      <c r="B75" s="62" cm="1">
        <f t="array" ref="B75">IFERROR(
    SUMPRODUCT(
        IF(ISNUMBER('Claim Entry'!M75:DH75), 'Claim Entry'!M75:DH75, 0)
    ),
"")</f>
        <v>0</v>
      </c>
      <c r="C75" s="62"/>
      <c r="D75" s="63"/>
      <c r="E75" s="64"/>
      <c r="F75" s="67" t="str" cm="1">
        <f t="array" ref="F75">IF(G75="","",SUMPRODUCT(($G$5:$G$200&lt;&gt;"")*($G$5:$G$200&lt;G75)/COUNTIF($G$5:$G$200,$G$5:$G$200&amp;""))+1)</f>
        <v/>
      </c>
      <c r="G75" s="68"/>
      <c r="H75" s="69"/>
      <c r="I75" s="69"/>
      <c r="J75" s="68"/>
      <c r="K75" s="69"/>
      <c r="L75" s="69"/>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c r="DA75" s="55"/>
      <c r="DB75" s="55"/>
      <c r="DC75" s="55"/>
      <c r="DD75" s="55"/>
      <c r="DE75" s="55"/>
      <c r="DF75" s="55"/>
      <c r="DG75" s="55"/>
      <c r="DH75" s="55"/>
    </row>
    <row r="76" spans="1:112" s="28" customFormat="1" x14ac:dyDescent="0.25">
      <c r="A76" s="61"/>
      <c r="B76" s="62" cm="1">
        <f t="array" ref="B76">IFERROR(
    SUMPRODUCT(
        IF(ISNUMBER('Claim Entry'!M76:DH76), 'Claim Entry'!M76:DH76, 0)
    ),
"")</f>
        <v>0</v>
      </c>
      <c r="C76" s="62"/>
      <c r="D76" s="63"/>
      <c r="E76" s="64"/>
      <c r="F76" s="67" t="str" cm="1">
        <f t="array" ref="F76">IF(G76="","",SUMPRODUCT(($G$5:$G$200&lt;&gt;"")*($G$5:$G$200&lt;G76)/COUNTIF($G$5:$G$200,$G$5:$G$200&amp;""))+1)</f>
        <v/>
      </c>
      <c r="G76" s="68"/>
      <c r="H76" s="69"/>
      <c r="I76" s="69"/>
      <c r="J76" s="68"/>
      <c r="K76" s="69"/>
      <c r="L76" s="69"/>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c r="DA76" s="55"/>
      <c r="DB76" s="55"/>
      <c r="DC76" s="55"/>
      <c r="DD76" s="55"/>
      <c r="DE76" s="55"/>
      <c r="DF76" s="55"/>
      <c r="DG76" s="55"/>
      <c r="DH76" s="55"/>
    </row>
    <row r="77" spans="1:112" s="28" customFormat="1" x14ac:dyDescent="0.25">
      <c r="A77" s="61"/>
      <c r="B77" s="62" cm="1">
        <f t="array" ref="B77">IFERROR(
    SUMPRODUCT(
        IF(ISNUMBER('Claim Entry'!M77:DH77), 'Claim Entry'!M77:DH77, 0)
    ),
"")</f>
        <v>0</v>
      </c>
      <c r="C77" s="62"/>
      <c r="D77" s="63"/>
      <c r="E77" s="64"/>
      <c r="F77" s="67" t="str" cm="1">
        <f t="array" ref="F77">IF(G77="","",SUMPRODUCT(($G$5:$G$200&lt;&gt;"")*($G$5:$G$200&lt;G77)/COUNTIF($G$5:$G$200,$G$5:$G$200&amp;""))+1)</f>
        <v/>
      </c>
      <c r="G77" s="68"/>
      <c r="H77" s="69"/>
      <c r="I77" s="69"/>
      <c r="J77" s="68"/>
      <c r="K77" s="69"/>
      <c r="L77" s="69"/>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c r="DA77" s="55"/>
      <c r="DB77" s="55"/>
      <c r="DC77" s="55"/>
      <c r="DD77" s="55"/>
      <c r="DE77" s="55"/>
      <c r="DF77" s="55"/>
      <c r="DG77" s="55"/>
      <c r="DH77" s="55"/>
    </row>
    <row r="78" spans="1:112" s="28" customFormat="1" x14ac:dyDescent="0.25">
      <c r="A78" s="61"/>
      <c r="B78" s="62" cm="1">
        <f t="array" ref="B78">IFERROR(
    SUMPRODUCT(
        IF(ISNUMBER('Claim Entry'!M78:DH78), 'Claim Entry'!M78:DH78, 0)
    ),
"")</f>
        <v>0</v>
      </c>
      <c r="C78" s="62"/>
      <c r="D78" s="63"/>
      <c r="E78" s="64"/>
      <c r="F78" s="67" t="str" cm="1">
        <f t="array" ref="F78">IF(G78="","",SUMPRODUCT(($G$5:$G$200&lt;&gt;"")*($G$5:$G$200&lt;G78)/COUNTIF($G$5:$G$200,$G$5:$G$200&amp;""))+1)</f>
        <v/>
      </c>
      <c r="G78" s="68"/>
      <c r="H78" s="69"/>
      <c r="I78" s="69"/>
      <c r="J78" s="68"/>
      <c r="K78" s="69"/>
      <c r="L78" s="69"/>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c r="DA78" s="55"/>
      <c r="DB78" s="55"/>
      <c r="DC78" s="55"/>
      <c r="DD78" s="55"/>
      <c r="DE78" s="55"/>
      <c r="DF78" s="55"/>
      <c r="DG78" s="55"/>
      <c r="DH78" s="55"/>
    </row>
    <row r="79" spans="1:112" s="28" customFormat="1" x14ac:dyDescent="0.25">
      <c r="A79" s="61"/>
      <c r="B79" s="62" cm="1">
        <f t="array" ref="B79">IFERROR(
    SUMPRODUCT(
        IF(ISNUMBER('Claim Entry'!M79:DH79), 'Claim Entry'!M79:DH79, 0)
    ),
"")</f>
        <v>0</v>
      </c>
      <c r="C79" s="62"/>
      <c r="D79" s="63"/>
      <c r="E79" s="64"/>
      <c r="F79" s="67" t="str" cm="1">
        <f t="array" ref="F79">IF(G79="","",SUMPRODUCT(($G$5:$G$200&lt;&gt;"")*($G$5:$G$200&lt;G79)/COUNTIF($G$5:$G$200,$G$5:$G$200&amp;""))+1)</f>
        <v/>
      </c>
      <c r="G79" s="68"/>
      <c r="H79" s="69"/>
      <c r="I79" s="69"/>
      <c r="J79" s="68"/>
      <c r="K79" s="69"/>
      <c r="L79" s="69"/>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c r="DA79" s="55"/>
      <c r="DB79" s="55"/>
      <c r="DC79" s="55"/>
      <c r="DD79" s="55"/>
      <c r="DE79" s="55"/>
      <c r="DF79" s="55"/>
      <c r="DG79" s="55"/>
      <c r="DH79" s="55"/>
    </row>
    <row r="80" spans="1:112" s="28" customFormat="1" x14ac:dyDescent="0.25">
      <c r="A80" s="61"/>
      <c r="B80" s="62" cm="1">
        <f t="array" ref="B80">IFERROR(
    SUMPRODUCT(
        IF(ISNUMBER('Claim Entry'!M80:DH80), 'Claim Entry'!M80:DH80, 0)
    ),
"")</f>
        <v>0</v>
      </c>
      <c r="C80" s="62"/>
      <c r="D80" s="63"/>
      <c r="E80" s="64"/>
      <c r="F80" s="67" t="str" cm="1">
        <f t="array" ref="F80">IF(G80="","",SUMPRODUCT(($G$5:$G$200&lt;&gt;"")*($G$5:$G$200&lt;G80)/COUNTIF($G$5:$G$200,$G$5:$G$200&amp;""))+1)</f>
        <v/>
      </c>
      <c r="G80" s="68"/>
      <c r="H80" s="69"/>
      <c r="I80" s="69"/>
      <c r="J80" s="68"/>
      <c r="K80" s="69"/>
      <c r="L80" s="69"/>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c r="DA80" s="55"/>
      <c r="DB80" s="55"/>
      <c r="DC80" s="55"/>
      <c r="DD80" s="55"/>
      <c r="DE80" s="55"/>
      <c r="DF80" s="55"/>
      <c r="DG80" s="55"/>
      <c r="DH80" s="55"/>
    </row>
    <row r="81" spans="1:112" s="28" customFormat="1" x14ac:dyDescent="0.25">
      <c r="A81" s="61"/>
      <c r="B81" s="62" cm="1">
        <f t="array" ref="B81">IFERROR(
    SUMPRODUCT(
        IF(ISNUMBER('Claim Entry'!M81:DH81), 'Claim Entry'!M81:DH81, 0)
    ),
"")</f>
        <v>0</v>
      </c>
      <c r="C81" s="62"/>
      <c r="D81" s="63"/>
      <c r="E81" s="64"/>
      <c r="F81" s="67" t="str" cm="1">
        <f t="array" ref="F81">IF(G81="","",SUMPRODUCT(($G$5:$G$200&lt;&gt;"")*($G$5:$G$200&lt;G81)/COUNTIF($G$5:$G$200,$G$5:$G$200&amp;""))+1)</f>
        <v/>
      </c>
      <c r="G81" s="68"/>
      <c r="H81" s="69"/>
      <c r="I81" s="69"/>
      <c r="J81" s="68"/>
      <c r="K81" s="69"/>
      <c r="L81" s="69"/>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row>
    <row r="82" spans="1:112" s="28" customFormat="1" x14ac:dyDescent="0.25">
      <c r="A82" s="61"/>
      <c r="B82" s="62" cm="1">
        <f t="array" ref="B82">IFERROR(
    SUMPRODUCT(
        IF(ISNUMBER('Claim Entry'!M82:DH82), 'Claim Entry'!M82:DH82, 0)
    ),
"")</f>
        <v>0</v>
      </c>
      <c r="C82" s="62"/>
      <c r="D82" s="63"/>
      <c r="E82" s="64"/>
      <c r="F82" s="67" t="str" cm="1">
        <f t="array" ref="F82">IF(G82="","",SUMPRODUCT(($G$5:$G$200&lt;&gt;"")*($G$5:$G$200&lt;G82)/COUNTIF($G$5:$G$200,$G$5:$G$200&amp;""))+1)</f>
        <v/>
      </c>
      <c r="G82" s="68"/>
      <c r="H82" s="69"/>
      <c r="I82" s="69"/>
      <c r="J82" s="68"/>
      <c r="K82" s="69"/>
      <c r="L82" s="69"/>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c r="DA82" s="55"/>
      <c r="DB82" s="55"/>
      <c r="DC82" s="55"/>
      <c r="DD82" s="55"/>
      <c r="DE82" s="55"/>
      <c r="DF82" s="55"/>
      <c r="DG82" s="55"/>
      <c r="DH82" s="55"/>
    </row>
    <row r="83" spans="1:112" s="28" customFormat="1" x14ac:dyDescent="0.25">
      <c r="A83" s="61"/>
      <c r="B83" s="62" cm="1">
        <f t="array" ref="B83">IFERROR(
    SUMPRODUCT(
        IF(ISNUMBER('Claim Entry'!M83:DH83), 'Claim Entry'!M83:DH83, 0)
    ),
"")</f>
        <v>0</v>
      </c>
      <c r="C83" s="62"/>
      <c r="D83" s="63"/>
      <c r="E83" s="64"/>
      <c r="F83" s="67" t="str" cm="1">
        <f t="array" ref="F83">IF(G83="","",SUMPRODUCT(($G$5:$G$200&lt;&gt;"")*($G$5:$G$200&lt;G83)/COUNTIF($G$5:$G$200,$G$5:$G$200&amp;""))+1)</f>
        <v/>
      </c>
      <c r="G83" s="68"/>
      <c r="H83" s="69"/>
      <c r="I83" s="69"/>
      <c r="J83" s="68"/>
      <c r="K83" s="69"/>
      <c r="L83" s="69"/>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c r="DA83" s="55"/>
      <c r="DB83" s="55"/>
      <c r="DC83" s="55"/>
      <c r="DD83" s="55"/>
      <c r="DE83" s="55"/>
      <c r="DF83" s="55"/>
      <c r="DG83" s="55"/>
      <c r="DH83" s="55"/>
    </row>
    <row r="84" spans="1:112" s="28" customFormat="1" x14ac:dyDescent="0.25">
      <c r="A84" s="61"/>
      <c r="B84" s="62" cm="1">
        <f t="array" ref="B84">IFERROR(
    SUMPRODUCT(
        IF(ISNUMBER('Claim Entry'!M84:DH84), 'Claim Entry'!M84:DH84, 0)
    ),
"")</f>
        <v>0</v>
      </c>
      <c r="C84" s="62"/>
      <c r="D84" s="63"/>
      <c r="E84" s="64"/>
      <c r="F84" s="67" t="str" cm="1">
        <f t="array" ref="F84">IF(G84="","",SUMPRODUCT(($G$5:$G$200&lt;&gt;"")*($G$5:$G$200&lt;G84)/COUNTIF($G$5:$G$200,$G$5:$G$200&amp;""))+1)</f>
        <v/>
      </c>
      <c r="G84" s="68"/>
      <c r="H84" s="69"/>
      <c r="I84" s="69"/>
      <c r="J84" s="68"/>
      <c r="K84" s="69"/>
      <c r="L84" s="69"/>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c r="DA84" s="55"/>
      <c r="DB84" s="55"/>
      <c r="DC84" s="55"/>
      <c r="DD84" s="55"/>
      <c r="DE84" s="55"/>
      <c r="DF84" s="55"/>
      <c r="DG84" s="55"/>
      <c r="DH84" s="55"/>
    </row>
    <row r="85" spans="1:112" s="28" customFormat="1" x14ac:dyDescent="0.25">
      <c r="A85" s="61"/>
      <c r="B85" s="62" cm="1">
        <f t="array" ref="B85">IFERROR(
    SUMPRODUCT(
        IF(ISNUMBER('Claim Entry'!M85:DH85), 'Claim Entry'!M85:DH85, 0)
    ),
"")</f>
        <v>0</v>
      </c>
      <c r="C85" s="62"/>
      <c r="D85" s="63"/>
      <c r="E85" s="64"/>
      <c r="F85" s="67" t="str" cm="1">
        <f t="array" ref="F85">IF(G85="","",SUMPRODUCT(($G$5:$G$200&lt;&gt;"")*($G$5:$G$200&lt;G85)/COUNTIF($G$5:$G$200,$G$5:$G$200&amp;""))+1)</f>
        <v/>
      </c>
      <c r="G85" s="68"/>
      <c r="H85" s="69"/>
      <c r="I85" s="69"/>
      <c r="J85" s="68"/>
      <c r="K85" s="69"/>
      <c r="L85" s="69"/>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c r="DA85" s="55"/>
      <c r="DB85" s="55"/>
      <c r="DC85" s="55"/>
      <c r="DD85" s="55"/>
      <c r="DE85" s="55"/>
      <c r="DF85" s="55"/>
      <c r="DG85" s="55"/>
      <c r="DH85" s="55"/>
    </row>
    <row r="86" spans="1:112" s="28" customFormat="1" x14ac:dyDescent="0.25">
      <c r="A86" s="61"/>
      <c r="B86" s="62" cm="1">
        <f t="array" ref="B86">IFERROR(
    SUMPRODUCT(
        IF(ISNUMBER('Claim Entry'!M86:DH86), 'Claim Entry'!M86:DH86, 0)
    ),
"")</f>
        <v>0</v>
      </c>
      <c r="C86" s="62"/>
      <c r="D86" s="63"/>
      <c r="E86" s="64"/>
      <c r="F86" s="67" t="str" cm="1">
        <f t="array" ref="F86">IF(G86="","",SUMPRODUCT(($G$5:$G$200&lt;&gt;"")*($G$5:$G$200&lt;G86)/COUNTIF($G$5:$G$200,$G$5:$G$200&amp;""))+1)</f>
        <v/>
      </c>
      <c r="G86" s="68"/>
      <c r="H86" s="69"/>
      <c r="I86" s="69"/>
      <c r="J86" s="68"/>
      <c r="K86" s="69"/>
      <c r="L86" s="69"/>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c r="DA86" s="55"/>
      <c r="DB86" s="55"/>
      <c r="DC86" s="55"/>
      <c r="DD86" s="55"/>
      <c r="DE86" s="55"/>
      <c r="DF86" s="55"/>
      <c r="DG86" s="55"/>
      <c r="DH86" s="55"/>
    </row>
    <row r="87" spans="1:112" s="28" customFormat="1" x14ac:dyDescent="0.25">
      <c r="A87" s="61"/>
      <c r="B87" s="62" cm="1">
        <f t="array" ref="B87">IFERROR(
    SUMPRODUCT(
        IF(ISNUMBER('Claim Entry'!M87:DH87), 'Claim Entry'!M87:DH87, 0)
    ),
"")</f>
        <v>0</v>
      </c>
      <c r="C87" s="62"/>
      <c r="D87" s="63"/>
      <c r="E87" s="64"/>
      <c r="F87" s="67" t="str" cm="1">
        <f t="array" ref="F87">IF(G87="","",SUMPRODUCT(($G$5:$G$200&lt;&gt;"")*($G$5:$G$200&lt;G87)/COUNTIF($G$5:$G$200,$G$5:$G$200&amp;""))+1)</f>
        <v/>
      </c>
      <c r="G87" s="68"/>
      <c r="H87" s="69"/>
      <c r="I87" s="69"/>
      <c r="J87" s="68"/>
      <c r="K87" s="69"/>
      <c r="L87" s="69"/>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row>
    <row r="88" spans="1:112" s="28" customFormat="1" x14ac:dyDescent="0.25">
      <c r="A88" s="61"/>
      <c r="B88" s="62" cm="1">
        <f t="array" ref="B88">IFERROR(
    SUMPRODUCT(
        IF(ISNUMBER('Claim Entry'!M88:DH88), 'Claim Entry'!M88:DH88, 0)
    ),
"")</f>
        <v>0</v>
      </c>
      <c r="C88" s="62"/>
      <c r="D88" s="63"/>
      <c r="E88" s="64"/>
      <c r="F88" s="67" t="str" cm="1">
        <f t="array" ref="F88">IF(G88="","",SUMPRODUCT(($G$5:$G$200&lt;&gt;"")*($G$5:$G$200&lt;G88)/COUNTIF($G$5:$G$200,$G$5:$G$200&amp;""))+1)</f>
        <v/>
      </c>
      <c r="G88" s="68"/>
      <c r="H88" s="69"/>
      <c r="I88" s="69"/>
      <c r="J88" s="68"/>
      <c r="K88" s="69"/>
      <c r="L88" s="69"/>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c r="DA88" s="55"/>
      <c r="DB88" s="55"/>
      <c r="DC88" s="55"/>
      <c r="DD88" s="55"/>
      <c r="DE88" s="55"/>
      <c r="DF88" s="55"/>
      <c r="DG88" s="55"/>
      <c r="DH88" s="55"/>
    </row>
    <row r="89" spans="1:112" s="28" customFormat="1" x14ac:dyDescent="0.25">
      <c r="A89" s="61"/>
      <c r="B89" s="62" cm="1">
        <f t="array" ref="B89">IFERROR(
    SUMPRODUCT(
        IF(ISNUMBER('Claim Entry'!M89:DH89), 'Claim Entry'!M89:DH89, 0)
    ),
"")</f>
        <v>0</v>
      </c>
      <c r="C89" s="62"/>
      <c r="D89" s="63"/>
      <c r="E89" s="64"/>
      <c r="F89" s="67" t="str" cm="1">
        <f t="array" ref="F89">IF(G89="","",SUMPRODUCT(($G$5:$G$200&lt;&gt;"")*($G$5:$G$200&lt;G89)/COUNTIF($G$5:$G$200,$G$5:$G$200&amp;""))+1)</f>
        <v/>
      </c>
      <c r="G89" s="68"/>
      <c r="H89" s="69"/>
      <c r="I89" s="69"/>
      <c r="J89" s="68"/>
      <c r="K89" s="69"/>
      <c r="L89" s="69"/>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c r="DA89" s="55"/>
      <c r="DB89" s="55"/>
      <c r="DC89" s="55"/>
      <c r="DD89" s="55"/>
      <c r="DE89" s="55"/>
      <c r="DF89" s="55"/>
      <c r="DG89" s="55"/>
      <c r="DH89" s="55"/>
    </row>
    <row r="90" spans="1:112" s="28" customFormat="1" x14ac:dyDescent="0.25">
      <c r="A90" s="61"/>
      <c r="B90" s="62" cm="1">
        <f t="array" ref="B90">IFERROR(
    SUMPRODUCT(
        IF(ISNUMBER('Claim Entry'!M90:DH90), 'Claim Entry'!M90:DH90, 0)
    ),
"")</f>
        <v>0</v>
      </c>
      <c r="C90" s="62"/>
      <c r="D90" s="63"/>
      <c r="E90" s="64"/>
      <c r="F90" s="67" t="str" cm="1">
        <f t="array" ref="F90">IF(G90="","",SUMPRODUCT(($G$5:$G$200&lt;&gt;"")*($G$5:$G$200&lt;G90)/COUNTIF($G$5:$G$200,$G$5:$G$200&amp;""))+1)</f>
        <v/>
      </c>
      <c r="G90" s="68"/>
      <c r="H90" s="69"/>
      <c r="I90" s="69"/>
      <c r="J90" s="68"/>
      <c r="K90" s="69"/>
      <c r="L90" s="69"/>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row>
    <row r="91" spans="1:112" s="28" customFormat="1" x14ac:dyDescent="0.25">
      <c r="A91" s="61"/>
      <c r="B91" s="62" cm="1">
        <f t="array" ref="B91">IFERROR(
    SUMPRODUCT(
        IF(ISNUMBER('Claim Entry'!M91:DH91), 'Claim Entry'!M91:DH91, 0)
    ),
"")</f>
        <v>0</v>
      </c>
      <c r="C91" s="62"/>
      <c r="D91" s="63"/>
      <c r="E91" s="64"/>
      <c r="F91" s="67" t="str" cm="1">
        <f t="array" ref="F91">IF(G91="","",SUMPRODUCT(($G$5:$G$200&lt;&gt;"")*($G$5:$G$200&lt;G91)/COUNTIF($G$5:$G$200,$G$5:$G$200&amp;""))+1)</f>
        <v/>
      </c>
      <c r="G91" s="68"/>
      <c r="H91" s="69"/>
      <c r="I91" s="69"/>
      <c r="J91" s="68"/>
      <c r="K91" s="69"/>
      <c r="L91" s="69"/>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c r="DA91" s="55"/>
      <c r="DB91" s="55"/>
      <c r="DC91" s="55"/>
      <c r="DD91" s="55"/>
      <c r="DE91" s="55"/>
      <c r="DF91" s="55"/>
      <c r="DG91" s="55"/>
      <c r="DH91" s="55"/>
    </row>
    <row r="92" spans="1:112" s="28" customFormat="1" x14ac:dyDescent="0.25">
      <c r="A92" s="61"/>
      <c r="B92" s="62" cm="1">
        <f t="array" ref="B92">IFERROR(
    SUMPRODUCT(
        IF(ISNUMBER('Claim Entry'!M92:DH92), 'Claim Entry'!M92:DH92, 0)
    ),
"")</f>
        <v>0</v>
      </c>
      <c r="C92" s="62"/>
      <c r="D92" s="63"/>
      <c r="E92" s="64"/>
      <c r="F92" s="67" t="str" cm="1">
        <f t="array" ref="F92">IF(G92="","",SUMPRODUCT(($G$5:$G$200&lt;&gt;"")*($G$5:$G$200&lt;G92)/COUNTIF($G$5:$G$200,$G$5:$G$200&amp;""))+1)</f>
        <v/>
      </c>
      <c r="G92" s="68"/>
      <c r="H92" s="69"/>
      <c r="I92" s="69"/>
      <c r="J92" s="68"/>
      <c r="K92" s="69"/>
      <c r="L92" s="69"/>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c r="DA92" s="55"/>
      <c r="DB92" s="55"/>
      <c r="DC92" s="55"/>
      <c r="DD92" s="55"/>
      <c r="DE92" s="55"/>
      <c r="DF92" s="55"/>
      <c r="DG92" s="55"/>
      <c r="DH92" s="55"/>
    </row>
    <row r="93" spans="1:112" s="28" customFormat="1" x14ac:dyDescent="0.25">
      <c r="A93" s="61"/>
      <c r="B93" s="62" cm="1">
        <f t="array" ref="B93">IFERROR(
    SUMPRODUCT(
        IF(ISNUMBER('Claim Entry'!M93:DH93), 'Claim Entry'!M93:DH93, 0)
    ),
"")</f>
        <v>0</v>
      </c>
      <c r="C93" s="62"/>
      <c r="D93" s="63"/>
      <c r="E93" s="64"/>
      <c r="F93" s="67" t="str" cm="1">
        <f t="array" ref="F93">IF(G93="","",SUMPRODUCT(($G$5:$G$200&lt;&gt;"")*($G$5:$G$200&lt;G93)/COUNTIF($G$5:$G$200,$G$5:$G$200&amp;""))+1)</f>
        <v/>
      </c>
      <c r="G93" s="68"/>
      <c r="H93" s="69"/>
      <c r="I93" s="69"/>
      <c r="J93" s="68"/>
      <c r="K93" s="69"/>
      <c r="L93" s="69"/>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c r="DA93" s="55"/>
      <c r="DB93" s="55"/>
      <c r="DC93" s="55"/>
      <c r="DD93" s="55"/>
      <c r="DE93" s="55"/>
      <c r="DF93" s="55"/>
      <c r="DG93" s="55"/>
      <c r="DH93" s="55"/>
    </row>
    <row r="94" spans="1:112" s="28" customFormat="1" x14ac:dyDescent="0.25">
      <c r="A94" s="61"/>
      <c r="B94" s="62" cm="1">
        <f t="array" ref="B94">IFERROR(
    SUMPRODUCT(
        IF(ISNUMBER('Claim Entry'!M94:DH94), 'Claim Entry'!M94:DH94, 0)
    ),
"")</f>
        <v>0</v>
      </c>
      <c r="C94" s="62"/>
      <c r="D94" s="63"/>
      <c r="E94" s="64"/>
      <c r="F94" s="67" t="str" cm="1">
        <f t="array" ref="F94">IF(G94="","",SUMPRODUCT(($G$5:$G$200&lt;&gt;"")*($G$5:$G$200&lt;G94)/COUNTIF($G$5:$G$200,$G$5:$G$200&amp;""))+1)</f>
        <v/>
      </c>
      <c r="G94" s="68"/>
      <c r="H94" s="69"/>
      <c r="I94" s="69"/>
      <c r="J94" s="68"/>
      <c r="K94" s="69"/>
      <c r="L94" s="69"/>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row>
    <row r="95" spans="1:112" s="28" customFormat="1" x14ac:dyDescent="0.25">
      <c r="A95" s="61"/>
      <c r="B95" s="62" cm="1">
        <f t="array" ref="B95">IFERROR(
    SUMPRODUCT(
        IF(ISNUMBER('Claim Entry'!M95:DH95), 'Claim Entry'!M95:DH95, 0)
    ),
"")</f>
        <v>0</v>
      </c>
      <c r="C95" s="62"/>
      <c r="D95" s="63"/>
      <c r="E95" s="64"/>
      <c r="F95" s="67" t="str" cm="1">
        <f t="array" ref="F95">IF(G95="","",SUMPRODUCT(($G$5:$G$200&lt;&gt;"")*($G$5:$G$200&lt;G95)/COUNTIF($G$5:$G$200,$G$5:$G$200&amp;""))+1)</f>
        <v/>
      </c>
      <c r="G95" s="68"/>
      <c r="H95" s="69"/>
      <c r="I95" s="69"/>
      <c r="J95" s="68"/>
      <c r="K95" s="69"/>
      <c r="L95" s="69"/>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c r="DA95" s="55"/>
      <c r="DB95" s="55"/>
      <c r="DC95" s="55"/>
      <c r="DD95" s="55"/>
      <c r="DE95" s="55"/>
      <c r="DF95" s="55"/>
      <c r="DG95" s="55"/>
      <c r="DH95" s="55"/>
    </row>
    <row r="96" spans="1:112" s="28" customFormat="1" x14ac:dyDescent="0.25">
      <c r="A96" s="61"/>
      <c r="B96" s="62" cm="1">
        <f t="array" ref="B96">IFERROR(
    SUMPRODUCT(
        IF(ISNUMBER('Claim Entry'!M96:DH96), 'Claim Entry'!M96:DH96, 0)
    ),
"")</f>
        <v>0</v>
      </c>
      <c r="C96" s="62"/>
      <c r="D96" s="63"/>
      <c r="E96" s="64"/>
      <c r="F96" s="67" t="str" cm="1">
        <f t="array" ref="F96">IF(G96="","",SUMPRODUCT(($G$5:$G$200&lt;&gt;"")*($G$5:$G$200&lt;G96)/COUNTIF($G$5:$G$200,$G$5:$G$200&amp;""))+1)</f>
        <v/>
      </c>
      <c r="G96" s="68"/>
      <c r="H96" s="69"/>
      <c r="I96" s="69"/>
      <c r="J96" s="68"/>
      <c r="K96" s="69"/>
      <c r="L96" s="69"/>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c r="DA96" s="55"/>
      <c r="DB96" s="55"/>
      <c r="DC96" s="55"/>
      <c r="DD96" s="55"/>
      <c r="DE96" s="55"/>
      <c r="DF96" s="55"/>
      <c r="DG96" s="55"/>
      <c r="DH96" s="55"/>
    </row>
    <row r="97" spans="1:112" s="28" customFormat="1" x14ac:dyDescent="0.25">
      <c r="A97" s="61"/>
      <c r="B97" s="62" cm="1">
        <f t="array" ref="B97">IFERROR(
    SUMPRODUCT(
        IF(ISNUMBER('Claim Entry'!M97:DH97), 'Claim Entry'!M97:DH97, 0)
    ),
"")</f>
        <v>0</v>
      </c>
      <c r="C97" s="62"/>
      <c r="D97" s="63"/>
      <c r="E97" s="64"/>
      <c r="F97" s="67" t="str" cm="1">
        <f t="array" ref="F97">IF(G97="","",SUMPRODUCT(($G$5:$G$200&lt;&gt;"")*($G$5:$G$200&lt;G97)/COUNTIF($G$5:$G$200,$G$5:$G$200&amp;""))+1)</f>
        <v/>
      </c>
      <c r="G97" s="68"/>
      <c r="H97" s="69"/>
      <c r="I97" s="69"/>
      <c r="J97" s="68"/>
      <c r="K97" s="69"/>
      <c r="L97" s="69"/>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c r="DA97" s="55"/>
      <c r="DB97" s="55"/>
      <c r="DC97" s="55"/>
      <c r="DD97" s="55"/>
      <c r="DE97" s="55"/>
      <c r="DF97" s="55"/>
      <c r="DG97" s="55"/>
      <c r="DH97" s="55"/>
    </row>
    <row r="98" spans="1:112" s="28" customFormat="1" x14ac:dyDescent="0.25">
      <c r="A98" s="61"/>
      <c r="B98" s="62" cm="1">
        <f t="array" ref="B98">IFERROR(
    SUMPRODUCT(
        IF(ISNUMBER('Claim Entry'!M98:DH98), 'Claim Entry'!M98:DH98, 0)
    ),
"")</f>
        <v>0</v>
      </c>
      <c r="C98" s="62"/>
      <c r="D98" s="63"/>
      <c r="E98" s="64"/>
      <c r="F98" s="67" t="str" cm="1">
        <f t="array" ref="F98">IF(G98="","",SUMPRODUCT(($G$5:$G$200&lt;&gt;"")*($G$5:$G$200&lt;G98)/COUNTIF($G$5:$G$200,$G$5:$G$200&amp;""))+1)</f>
        <v/>
      </c>
      <c r="G98" s="68"/>
      <c r="H98" s="69"/>
      <c r="I98" s="69"/>
      <c r="J98" s="68"/>
      <c r="K98" s="69"/>
      <c r="L98" s="69"/>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c r="DA98" s="55"/>
      <c r="DB98" s="55"/>
      <c r="DC98" s="55"/>
      <c r="DD98" s="55"/>
      <c r="DE98" s="55"/>
      <c r="DF98" s="55"/>
      <c r="DG98" s="55"/>
      <c r="DH98" s="55"/>
    </row>
    <row r="99" spans="1:112" s="28" customFormat="1" x14ac:dyDescent="0.25">
      <c r="A99" s="61"/>
      <c r="B99" s="62" cm="1">
        <f t="array" ref="B99">IFERROR(
    SUMPRODUCT(
        IF(ISNUMBER('Claim Entry'!M99:DH99), 'Claim Entry'!M99:DH99, 0)
    ),
"")</f>
        <v>0</v>
      </c>
      <c r="C99" s="62"/>
      <c r="D99" s="63"/>
      <c r="E99" s="64"/>
      <c r="F99" s="67" t="str" cm="1">
        <f t="array" ref="F99">IF(G99="","",SUMPRODUCT(($G$5:$G$200&lt;&gt;"")*($G$5:$G$200&lt;G99)/COUNTIF($G$5:$G$200,$G$5:$G$200&amp;""))+1)</f>
        <v/>
      </c>
      <c r="G99" s="68"/>
      <c r="H99" s="69"/>
      <c r="I99" s="69"/>
      <c r="J99" s="68"/>
      <c r="K99" s="69"/>
      <c r="L99" s="69"/>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c r="DA99" s="55"/>
      <c r="DB99" s="55"/>
      <c r="DC99" s="55"/>
      <c r="DD99" s="55"/>
      <c r="DE99" s="55"/>
      <c r="DF99" s="55"/>
      <c r="DG99" s="55"/>
      <c r="DH99" s="55"/>
    </row>
    <row r="100" spans="1:112" s="28" customFormat="1" x14ac:dyDescent="0.25">
      <c r="A100" s="61"/>
      <c r="B100" s="62" cm="1">
        <f t="array" ref="B100">IFERROR(
    SUMPRODUCT(
        IF(ISNUMBER('Claim Entry'!M100:DH100), 'Claim Entry'!M100:DH100, 0)
    ),
"")</f>
        <v>0</v>
      </c>
      <c r="C100" s="62"/>
      <c r="D100" s="63"/>
      <c r="E100" s="64"/>
      <c r="F100" s="67" t="str" cm="1">
        <f t="array" ref="F100">IF(G100="","",SUMPRODUCT(($G$5:$G$200&lt;&gt;"")*($G$5:$G$200&lt;G100)/COUNTIF($G$5:$G$200,$G$5:$G$200&amp;""))+1)</f>
        <v/>
      </c>
      <c r="G100" s="68"/>
      <c r="H100" s="69"/>
      <c r="I100" s="69"/>
      <c r="J100" s="68"/>
      <c r="K100" s="69"/>
      <c r="L100" s="69"/>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c r="DA100" s="55"/>
      <c r="DB100" s="55"/>
      <c r="DC100" s="55"/>
      <c r="DD100" s="55"/>
      <c r="DE100" s="55"/>
      <c r="DF100" s="55"/>
      <c r="DG100" s="55"/>
      <c r="DH100" s="55"/>
    </row>
    <row r="101" spans="1:112" s="28" customFormat="1" x14ac:dyDescent="0.25">
      <c r="A101" s="61"/>
      <c r="B101" s="62" cm="1">
        <f t="array" ref="B101">IFERROR(
    SUMPRODUCT(
        IF(ISNUMBER('Claim Entry'!M101:DH101), 'Claim Entry'!M101:DH101, 0)
    ),
"")</f>
        <v>0</v>
      </c>
      <c r="C101" s="62"/>
      <c r="D101" s="63"/>
      <c r="E101" s="64"/>
      <c r="F101" s="67" t="str" cm="1">
        <f t="array" ref="F101">IF(G101="","",SUMPRODUCT(($G$5:$G$200&lt;&gt;"")*($G$5:$G$200&lt;G101)/COUNTIF($G$5:$G$200,$G$5:$G$200&amp;""))+1)</f>
        <v/>
      </c>
      <c r="G101" s="68"/>
      <c r="H101" s="69"/>
      <c r="I101" s="69"/>
      <c r="J101" s="68"/>
      <c r="K101" s="69"/>
      <c r="L101" s="69"/>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c r="DA101" s="55"/>
      <c r="DB101" s="55"/>
      <c r="DC101" s="55"/>
      <c r="DD101" s="55"/>
      <c r="DE101" s="55"/>
      <c r="DF101" s="55"/>
      <c r="DG101" s="55"/>
      <c r="DH101" s="55"/>
    </row>
    <row r="102" spans="1:112" s="28" customFormat="1" x14ac:dyDescent="0.25">
      <c r="A102" s="61"/>
      <c r="B102" s="62" cm="1">
        <f t="array" ref="B102">IFERROR(
    SUMPRODUCT(
        IF(ISNUMBER('Claim Entry'!M102:DH102), 'Claim Entry'!M102:DH102, 0)
    ),
"")</f>
        <v>0</v>
      </c>
      <c r="C102" s="62"/>
      <c r="D102" s="63"/>
      <c r="E102" s="64"/>
      <c r="F102" s="67" t="str" cm="1">
        <f t="array" ref="F102">IF(G102="","",SUMPRODUCT(($G$5:$G$200&lt;&gt;"")*($G$5:$G$200&lt;G102)/COUNTIF($G$5:$G$200,$G$5:$G$200&amp;""))+1)</f>
        <v/>
      </c>
      <c r="G102" s="68"/>
      <c r="H102" s="69"/>
      <c r="I102" s="69"/>
      <c r="J102" s="68"/>
      <c r="K102" s="69"/>
      <c r="L102" s="69"/>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c r="DA102" s="55"/>
      <c r="DB102" s="55"/>
      <c r="DC102" s="55"/>
      <c r="DD102" s="55"/>
      <c r="DE102" s="55"/>
      <c r="DF102" s="55"/>
      <c r="DG102" s="55"/>
      <c r="DH102" s="55"/>
    </row>
    <row r="103" spans="1:112" s="28" customFormat="1" x14ac:dyDescent="0.25">
      <c r="A103" s="61"/>
      <c r="B103" s="62" cm="1">
        <f t="array" ref="B103">IFERROR(
    SUMPRODUCT(
        IF(ISNUMBER('Claim Entry'!M103:DH103), 'Claim Entry'!M103:DH103, 0)
    ),
"")</f>
        <v>0</v>
      </c>
      <c r="C103" s="62"/>
      <c r="D103" s="63"/>
      <c r="E103" s="64"/>
      <c r="F103" s="67" t="str" cm="1">
        <f t="array" ref="F103">IF(G103="","",SUMPRODUCT(($G$5:$G$200&lt;&gt;"")*($G$5:$G$200&lt;G103)/COUNTIF($G$5:$G$200,$G$5:$G$200&amp;""))+1)</f>
        <v/>
      </c>
      <c r="G103" s="68"/>
      <c r="H103" s="69"/>
      <c r="I103" s="69"/>
      <c r="J103" s="68"/>
      <c r="K103" s="69"/>
      <c r="L103" s="69"/>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c r="DA103" s="55"/>
      <c r="DB103" s="55"/>
      <c r="DC103" s="55"/>
      <c r="DD103" s="55"/>
      <c r="DE103" s="55"/>
      <c r="DF103" s="55"/>
      <c r="DG103" s="55"/>
      <c r="DH103" s="55"/>
    </row>
    <row r="104" spans="1:112" s="28" customFormat="1" x14ac:dyDescent="0.25">
      <c r="A104" s="61"/>
      <c r="B104" s="62" cm="1">
        <f t="array" ref="B104">IFERROR(
    SUMPRODUCT(
        IF(ISNUMBER('Claim Entry'!M104:DH104), 'Claim Entry'!M104:DH104, 0)
    ),
"")</f>
        <v>0</v>
      </c>
      <c r="C104" s="62"/>
      <c r="D104" s="63"/>
      <c r="E104" s="64"/>
      <c r="F104" s="67" t="str" cm="1">
        <f t="array" ref="F104">IF(G104="","",SUMPRODUCT(($G$5:$G$200&lt;&gt;"")*($G$5:$G$200&lt;G104)/COUNTIF($G$5:$G$200,$G$5:$G$200&amp;""))+1)</f>
        <v/>
      </c>
      <c r="G104" s="68"/>
      <c r="H104" s="69"/>
      <c r="I104" s="69"/>
      <c r="J104" s="68"/>
      <c r="K104" s="69"/>
      <c r="L104" s="69"/>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c r="DA104" s="55"/>
      <c r="DB104" s="55"/>
      <c r="DC104" s="55"/>
      <c r="DD104" s="55"/>
      <c r="DE104" s="55"/>
      <c r="DF104" s="55"/>
      <c r="DG104" s="55"/>
      <c r="DH104" s="55"/>
    </row>
    <row r="105" spans="1:112" s="28" customFormat="1" x14ac:dyDescent="0.25">
      <c r="A105" s="61"/>
      <c r="B105" s="62" cm="1">
        <f t="array" ref="B105">IFERROR(
    SUMPRODUCT(
        IF(ISNUMBER('Claim Entry'!M105:DH105), 'Claim Entry'!M105:DH105, 0)
    ),
"")</f>
        <v>0</v>
      </c>
      <c r="C105" s="62"/>
      <c r="D105" s="63"/>
      <c r="E105" s="64"/>
      <c r="F105" s="67" t="str" cm="1">
        <f t="array" ref="F105">IF(G105="","",SUMPRODUCT(($G$5:$G$200&lt;&gt;"")*($G$5:$G$200&lt;G105)/COUNTIF($G$5:$G$200,$G$5:$G$200&amp;""))+1)</f>
        <v/>
      </c>
      <c r="G105" s="68"/>
      <c r="H105" s="69"/>
      <c r="I105" s="69"/>
      <c r="J105" s="68"/>
      <c r="K105" s="69"/>
      <c r="L105" s="69"/>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c r="DA105" s="55"/>
      <c r="DB105" s="55"/>
      <c r="DC105" s="55"/>
      <c r="DD105" s="55"/>
      <c r="DE105" s="55"/>
      <c r="DF105" s="55"/>
      <c r="DG105" s="55"/>
      <c r="DH105" s="55"/>
    </row>
    <row r="106" spans="1:112" s="28" customFormat="1" x14ac:dyDescent="0.25">
      <c r="A106" s="61"/>
      <c r="B106" s="62" cm="1">
        <f t="array" ref="B106">IFERROR(
    SUMPRODUCT(
        IF(ISNUMBER('Claim Entry'!M106:DH106), 'Claim Entry'!M106:DH106, 0)
    ),
"")</f>
        <v>0</v>
      </c>
      <c r="C106" s="62"/>
      <c r="D106" s="63"/>
      <c r="E106" s="64"/>
      <c r="F106" s="67" t="str" cm="1">
        <f t="array" ref="F106">IF(G106="","",SUMPRODUCT(($G$5:$G$200&lt;&gt;"")*($G$5:$G$200&lt;G106)/COUNTIF($G$5:$G$200,$G$5:$G$200&amp;""))+1)</f>
        <v/>
      </c>
      <c r="G106" s="68"/>
      <c r="H106" s="69"/>
      <c r="I106" s="69"/>
      <c r="J106" s="68"/>
      <c r="K106" s="69"/>
      <c r="L106" s="69"/>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c r="DA106" s="55"/>
      <c r="DB106" s="55"/>
      <c r="DC106" s="55"/>
      <c r="DD106" s="55"/>
      <c r="DE106" s="55"/>
      <c r="DF106" s="55"/>
      <c r="DG106" s="55"/>
      <c r="DH106" s="55"/>
    </row>
    <row r="107" spans="1:112" s="28" customFormat="1" x14ac:dyDescent="0.25">
      <c r="A107" s="61"/>
      <c r="B107" s="62" cm="1">
        <f t="array" ref="B107">IFERROR(
    SUMPRODUCT(
        IF(ISNUMBER('Claim Entry'!M107:DH107), 'Claim Entry'!M107:DH107, 0)
    ),
"")</f>
        <v>0</v>
      </c>
      <c r="C107" s="62"/>
      <c r="D107" s="63"/>
      <c r="E107" s="64"/>
      <c r="F107" s="67" t="str" cm="1">
        <f t="array" ref="F107">IF(G107="","",SUMPRODUCT(($G$5:$G$200&lt;&gt;"")*($G$5:$G$200&lt;G107)/COUNTIF($G$5:$G$200,$G$5:$G$200&amp;""))+1)</f>
        <v/>
      </c>
      <c r="G107" s="68"/>
      <c r="H107" s="69"/>
      <c r="I107" s="69"/>
      <c r="J107" s="68"/>
      <c r="K107" s="69"/>
      <c r="L107" s="69"/>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c r="DA107" s="55"/>
      <c r="DB107" s="55"/>
      <c r="DC107" s="55"/>
      <c r="DD107" s="55"/>
      <c r="DE107" s="55"/>
      <c r="DF107" s="55"/>
      <c r="DG107" s="55"/>
      <c r="DH107" s="55"/>
    </row>
    <row r="108" spans="1:112" s="28" customFormat="1" x14ac:dyDescent="0.25">
      <c r="A108" s="61"/>
      <c r="B108" s="62" cm="1">
        <f t="array" ref="B108">IFERROR(
    SUMPRODUCT(
        IF(ISNUMBER('Claim Entry'!M108:DH108), 'Claim Entry'!M108:DH108, 0)
    ),
"")</f>
        <v>0</v>
      </c>
      <c r="C108" s="62"/>
      <c r="D108" s="63"/>
      <c r="E108" s="64"/>
      <c r="F108" s="67" t="str" cm="1">
        <f t="array" ref="F108">IF(G108="","",SUMPRODUCT(($G$5:$G$200&lt;&gt;"")*($G$5:$G$200&lt;G108)/COUNTIF($G$5:$G$200,$G$5:$G$200&amp;""))+1)</f>
        <v/>
      </c>
      <c r="G108" s="68"/>
      <c r="H108" s="69"/>
      <c r="I108" s="69"/>
      <c r="J108" s="68"/>
      <c r="K108" s="69"/>
      <c r="L108" s="69"/>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c r="DA108" s="55"/>
      <c r="DB108" s="55"/>
      <c r="DC108" s="55"/>
      <c r="DD108" s="55"/>
      <c r="DE108" s="55"/>
      <c r="DF108" s="55"/>
      <c r="DG108" s="55"/>
      <c r="DH108" s="55"/>
    </row>
    <row r="109" spans="1:112" s="28" customFormat="1" x14ac:dyDescent="0.25">
      <c r="A109" s="61"/>
      <c r="B109" s="62" cm="1">
        <f t="array" ref="B109">IFERROR(
    SUMPRODUCT(
        IF(ISNUMBER('Claim Entry'!M109:DH109), 'Claim Entry'!M109:DH109, 0)
    ),
"")</f>
        <v>0</v>
      </c>
      <c r="C109" s="62"/>
      <c r="D109" s="63"/>
      <c r="E109" s="64"/>
      <c r="F109" s="67" t="str" cm="1">
        <f t="array" ref="F109">IF(G109="","",SUMPRODUCT(($G$5:$G$200&lt;&gt;"")*($G$5:$G$200&lt;G109)/COUNTIF($G$5:$G$200,$G$5:$G$200&amp;""))+1)</f>
        <v/>
      </c>
      <c r="G109" s="68"/>
      <c r="H109" s="69"/>
      <c r="I109" s="69"/>
      <c r="J109" s="68"/>
      <c r="K109" s="69"/>
      <c r="L109" s="69"/>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c r="DA109" s="55"/>
      <c r="DB109" s="55"/>
      <c r="DC109" s="55"/>
      <c r="DD109" s="55"/>
      <c r="DE109" s="55"/>
      <c r="DF109" s="55"/>
      <c r="DG109" s="55"/>
      <c r="DH109" s="55"/>
    </row>
    <row r="110" spans="1:112" s="28" customFormat="1" x14ac:dyDescent="0.25">
      <c r="A110" s="61"/>
      <c r="B110" s="62" cm="1">
        <f t="array" ref="B110">IFERROR(
    SUMPRODUCT(
        IF(ISNUMBER('Claim Entry'!M110:DH110), 'Claim Entry'!M110:DH110, 0)
    ),
"")</f>
        <v>0</v>
      </c>
      <c r="C110" s="62"/>
      <c r="D110" s="63"/>
      <c r="E110" s="64"/>
      <c r="F110" s="67" t="str" cm="1">
        <f t="array" ref="F110">IF(G110="","",SUMPRODUCT(($G$5:$G$200&lt;&gt;"")*($G$5:$G$200&lt;G110)/COUNTIF($G$5:$G$200,$G$5:$G$200&amp;""))+1)</f>
        <v/>
      </c>
      <c r="G110" s="68"/>
      <c r="H110" s="69"/>
      <c r="I110" s="69"/>
      <c r="J110" s="68"/>
      <c r="K110" s="69"/>
      <c r="L110" s="69"/>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c r="DA110" s="55"/>
      <c r="DB110" s="55"/>
      <c r="DC110" s="55"/>
      <c r="DD110" s="55"/>
      <c r="DE110" s="55"/>
      <c r="DF110" s="55"/>
      <c r="DG110" s="55"/>
      <c r="DH110" s="55"/>
    </row>
    <row r="111" spans="1:112" s="28" customFormat="1" x14ac:dyDescent="0.25">
      <c r="A111" s="61"/>
      <c r="B111" s="62" cm="1">
        <f t="array" ref="B111">IFERROR(
    SUMPRODUCT(
        IF(ISNUMBER('Claim Entry'!M111:DH111), 'Claim Entry'!M111:DH111, 0)
    ),
"")</f>
        <v>0</v>
      </c>
      <c r="C111" s="62"/>
      <c r="D111" s="63"/>
      <c r="E111" s="64"/>
      <c r="F111" s="67" t="str" cm="1">
        <f t="array" ref="F111">IF(G111="","",SUMPRODUCT(($G$5:$G$200&lt;&gt;"")*($G$5:$G$200&lt;G111)/COUNTIF($G$5:$G$200,$G$5:$G$200&amp;""))+1)</f>
        <v/>
      </c>
      <c r="G111" s="68"/>
      <c r="H111" s="69"/>
      <c r="I111" s="69"/>
      <c r="J111" s="68"/>
      <c r="K111" s="69"/>
      <c r="L111" s="69"/>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c r="DA111" s="55"/>
      <c r="DB111" s="55"/>
      <c r="DC111" s="55"/>
      <c r="DD111" s="55"/>
      <c r="DE111" s="55"/>
      <c r="DF111" s="55"/>
      <c r="DG111" s="55"/>
      <c r="DH111" s="55"/>
    </row>
    <row r="112" spans="1:112" s="28" customFormat="1" x14ac:dyDescent="0.25">
      <c r="A112" s="61"/>
      <c r="B112" s="62" cm="1">
        <f t="array" ref="B112">IFERROR(
    SUMPRODUCT(
        IF(ISNUMBER('Claim Entry'!M112:DH112), 'Claim Entry'!M112:DH112, 0)
    ),
"")</f>
        <v>0</v>
      </c>
      <c r="C112" s="62"/>
      <c r="D112" s="63"/>
      <c r="E112" s="64"/>
      <c r="F112" s="67" t="str" cm="1">
        <f t="array" ref="F112">IF(G112="","",SUMPRODUCT(($G$5:$G$200&lt;&gt;"")*($G$5:$G$200&lt;G112)/COUNTIF($G$5:$G$200,$G$5:$G$200&amp;""))+1)</f>
        <v/>
      </c>
      <c r="G112" s="68"/>
      <c r="H112" s="69"/>
      <c r="I112" s="69"/>
      <c r="J112" s="68"/>
      <c r="K112" s="69"/>
      <c r="L112" s="69"/>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c r="DA112" s="55"/>
      <c r="DB112" s="55"/>
      <c r="DC112" s="55"/>
      <c r="DD112" s="55"/>
      <c r="DE112" s="55"/>
      <c r="DF112" s="55"/>
      <c r="DG112" s="55"/>
      <c r="DH112" s="55"/>
    </row>
    <row r="113" spans="1:112" s="28" customFormat="1" x14ac:dyDescent="0.25">
      <c r="A113" s="61"/>
      <c r="B113" s="62" cm="1">
        <f t="array" ref="B113">IFERROR(
    SUMPRODUCT(
        IF(ISNUMBER('Claim Entry'!M113:DH113), 'Claim Entry'!M113:DH113, 0)
    ),
"")</f>
        <v>0</v>
      </c>
      <c r="C113" s="62"/>
      <c r="D113" s="63"/>
      <c r="E113" s="64"/>
      <c r="F113" s="67" t="str" cm="1">
        <f t="array" ref="F113">IF(G113="","",SUMPRODUCT(($G$5:$G$200&lt;&gt;"")*($G$5:$G$200&lt;G113)/COUNTIF($G$5:$G$200,$G$5:$G$200&amp;""))+1)</f>
        <v/>
      </c>
      <c r="G113" s="68"/>
      <c r="H113" s="69"/>
      <c r="I113" s="69"/>
      <c r="J113" s="68"/>
      <c r="K113" s="69"/>
      <c r="L113" s="69"/>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c r="DA113" s="55"/>
      <c r="DB113" s="55"/>
      <c r="DC113" s="55"/>
      <c r="DD113" s="55"/>
      <c r="DE113" s="55"/>
      <c r="DF113" s="55"/>
      <c r="DG113" s="55"/>
      <c r="DH113" s="55"/>
    </row>
    <row r="114" spans="1:112" s="28" customFormat="1" x14ac:dyDescent="0.25">
      <c r="A114" s="61"/>
      <c r="B114" s="62" cm="1">
        <f t="array" ref="B114">IFERROR(
    SUMPRODUCT(
        IF(ISNUMBER('Claim Entry'!M114:DH114), 'Claim Entry'!M114:DH114, 0)
    ),
"")</f>
        <v>0</v>
      </c>
      <c r="C114" s="62"/>
      <c r="D114" s="63"/>
      <c r="E114" s="64"/>
      <c r="F114" s="67" t="str" cm="1">
        <f t="array" ref="F114">IF(G114="","",SUMPRODUCT(($G$5:$G$200&lt;&gt;"")*($G$5:$G$200&lt;G114)/COUNTIF($G$5:$G$200,$G$5:$G$200&amp;""))+1)</f>
        <v/>
      </c>
      <c r="G114" s="68"/>
      <c r="H114" s="69"/>
      <c r="I114" s="69"/>
      <c r="J114" s="68"/>
      <c r="K114" s="69"/>
      <c r="L114" s="69"/>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c r="DA114" s="55"/>
      <c r="DB114" s="55"/>
      <c r="DC114" s="55"/>
      <c r="DD114" s="55"/>
      <c r="DE114" s="55"/>
      <c r="DF114" s="55"/>
      <c r="DG114" s="55"/>
      <c r="DH114" s="55"/>
    </row>
    <row r="115" spans="1:112" s="28" customFormat="1" x14ac:dyDescent="0.25">
      <c r="A115" s="61"/>
      <c r="B115" s="62" cm="1">
        <f t="array" ref="B115">IFERROR(
    SUMPRODUCT(
        IF(ISNUMBER('Claim Entry'!M115:DH115), 'Claim Entry'!M115:DH115, 0)
    ),
"")</f>
        <v>0</v>
      </c>
      <c r="C115" s="62"/>
      <c r="D115" s="63"/>
      <c r="E115" s="64"/>
      <c r="F115" s="67" t="str" cm="1">
        <f t="array" ref="F115">IF(G115="","",SUMPRODUCT(($G$5:$G$200&lt;&gt;"")*($G$5:$G$200&lt;G115)/COUNTIF($G$5:$G$200,$G$5:$G$200&amp;""))+1)</f>
        <v/>
      </c>
      <c r="G115" s="68"/>
      <c r="H115" s="69"/>
      <c r="I115" s="69"/>
      <c r="J115" s="68"/>
      <c r="K115" s="69"/>
      <c r="L115" s="69"/>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c r="DA115" s="55"/>
      <c r="DB115" s="55"/>
      <c r="DC115" s="55"/>
      <c r="DD115" s="55"/>
      <c r="DE115" s="55"/>
      <c r="DF115" s="55"/>
      <c r="DG115" s="55"/>
      <c r="DH115" s="55"/>
    </row>
    <row r="116" spans="1:112" s="28" customFormat="1" x14ac:dyDescent="0.25">
      <c r="A116" s="61"/>
      <c r="B116" s="62" cm="1">
        <f t="array" ref="B116">IFERROR(
    SUMPRODUCT(
        IF(ISNUMBER('Claim Entry'!M116:DH116), 'Claim Entry'!M116:DH116, 0)
    ),
"")</f>
        <v>0</v>
      </c>
      <c r="C116" s="62"/>
      <c r="D116" s="63"/>
      <c r="E116" s="64"/>
      <c r="F116" s="67" t="str" cm="1">
        <f t="array" ref="F116">IF(G116="","",SUMPRODUCT(($G$5:$G$200&lt;&gt;"")*($G$5:$G$200&lt;G116)/COUNTIF($G$5:$G$200,$G$5:$G$200&amp;""))+1)</f>
        <v/>
      </c>
      <c r="G116" s="68"/>
      <c r="H116" s="69"/>
      <c r="I116" s="69"/>
      <c r="J116" s="68"/>
      <c r="K116" s="69"/>
      <c r="L116" s="69"/>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row>
    <row r="117" spans="1:112" s="28" customFormat="1" x14ac:dyDescent="0.25">
      <c r="A117" s="61"/>
      <c r="B117" s="62" cm="1">
        <f t="array" ref="B117">IFERROR(
    SUMPRODUCT(
        IF(ISNUMBER('Claim Entry'!M117:DH117), 'Claim Entry'!M117:DH117, 0)
    ),
"")</f>
        <v>0</v>
      </c>
      <c r="C117" s="62"/>
      <c r="D117" s="63"/>
      <c r="E117" s="64"/>
      <c r="F117" s="67" t="str" cm="1">
        <f t="array" ref="F117">IF(G117="","",SUMPRODUCT(($G$5:$G$200&lt;&gt;"")*($G$5:$G$200&lt;G117)/COUNTIF($G$5:$G$200,$G$5:$G$200&amp;""))+1)</f>
        <v/>
      </c>
      <c r="G117" s="68"/>
      <c r="H117" s="69"/>
      <c r="I117" s="69"/>
      <c r="J117" s="68"/>
      <c r="K117" s="69"/>
      <c r="L117" s="69"/>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c r="DA117" s="55"/>
      <c r="DB117" s="55"/>
      <c r="DC117" s="55"/>
      <c r="DD117" s="55"/>
      <c r="DE117" s="55"/>
      <c r="DF117" s="55"/>
      <c r="DG117" s="55"/>
      <c r="DH117" s="55"/>
    </row>
    <row r="118" spans="1:112" s="28" customFormat="1" x14ac:dyDescent="0.25">
      <c r="A118" s="61"/>
      <c r="B118" s="62" cm="1">
        <f t="array" ref="B118">IFERROR(
    SUMPRODUCT(
        IF(ISNUMBER('Claim Entry'!M118:DH118), 'Claim Entry'!M118:DH118, 0)
    ),
"")</f>
        <v>0</v>
      </c>
      <c r="C118" s="62"/>
      <c r="D118" s="63"/>
      <c r="E118" s="64"/>
      <c r="F118" s="67" t="str" cm="1">
        <f t="array" ref="F118">IF(G118="","",SUMPRODUCT(($G$5:$G$200&lt;&gt;"")*($G$5:$G$200&lt;G118)/COUNTIF($G$5:$G$200,$G$5:$G$200&amp;""))+1)</f>
        <v/>
      </c>
      <c r="G118" s="68"/>
      <c r="H118" s="69"/>
      <c r="I118" s="69"/>
      <c r="J118" s="68"/>
      <c r="K118" s="69"/>
      <c r="L118" s="69"/>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c r="DA118" s="55"/>
      <c r="DB118" s="55"/>
      <c r="DC118" s="55"/>
      <c r="DD118" s="55"/>
      <c r="DE118" s="55"/>
      <c r="DF118" s="55"/>
      <c r="DG118" s="55"/>
      <c r="DH118" s="55"/>
    </row>
    <row r="119" spans="1:112" s="28" customFormat="1" x14ac:dyDescent="0.25">
      <c r="A119" s="61"/>
      <c r="B119" s="62" cm="1">
        <f t="array" ref="B119">IFERROR(
    SUMPRODUCT(
        IF(ISNUMBER('Claim Entry'!M119:DH119), 'Claim Entry'!M119:DH119, 0)
    ),
"")</f>
        <v>0</v>
      </c>
      <c r="C119" s="62"/>
      <c r="D119" s="63"/>
      <c r="E119" s="64"/>
      <c r="F119" s="67" t="str" cm="1">
        <f t="array" ref="F119">IF(G119="","",SUMPRODUCT(($G$5:$G$200&lt;&gt;"")*($G$5:$G$200&lt;G119)/COUNTIF($G$5:$G$200,$G$5:$G$200&amp;""))+1)</f>
        <v/>
      </c>
      <c r="G119" s="68"/>
      <c r="H119" s="69"/>
      <c r="I119" s="69"/>
      <c r="J119" s="68"/>
      <c r="K119" s="69"/>
      <c r="L119" s="69"/>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c r="DA119" s="55"/>
      <c r="DB119" s="55"/>
      <c r="DC119" s="55"/>
      <c r="DD119" s="55"/>
      <c r="DE119" s="55"/>
      <c r="DF119" s="55"/>
      <c r="DG119" s="55"/>
      <c r="DH119" s="55"/>
    </row>
    <row r="120" spans="1:112" s="28" customFormat="1" x14ac:dyDescent="0.25">
      <c r="A120" s="61"/>
      <c r="B120" s="62" cm="1">
        <f t="array" ref="B120">IFERROR(
    SUMPRODUCT(
        IF(ISNUMBER('Claim Entry'!M120:DH120), 'Claim Entry'!M120:DH120, 0)
    ),
"")</f>
        <v>0</v>
      </c>
      <c r="C120" s="62"/>
      <c r="D120" s="63"/>
      <c r="E120" s="64"/>
      <c r="F120" s="67" t="str" cm="1">
        <f t="array" ref="F120">IF(G120="","",SUMPRODUCT(($G$5:$G$200&lt;&gt;"")*($G$5:$G$200&lt;G120)/COUNTIF($G$5:$G$200,$G$5:$G$200&amp;""))+1)</f>
        <v/>
      </c>
      <c r="G120" s="68"/>
      <c r="H120" s="69"/>
      <c r="I120" s="69"/>
      <c r="J120" s="68"/>
      <c r="K120" s="69"/>
      <c r="L120" s="69"/>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c r="DA120" s="55"/>
      <c r="DB120" s="55"/>
      <c r="DC120" s="55"/>
      <c r="DD120" s="55"/>
      <c r="DE120" s="55"/>
      <c r="DF120" s="55"/>
      <c r="DG120" s="55"/>
      <c r="DH120" s="55"/>
    </row>
    <row r="121" spans="1:112" s="28" customFormat="1" x14ac:dyDescent="0.25">
      <c r="A121" s="61"/>
      <c r="B121" s="62" cm="1">
        <f t="array" ref="B121">IFERROR(
    SUMPRODUCT(
        IF(ISNUMBER('Claim Entry'!M121:DH121), 'Claim Entry'!M121:DH121, 0)
    ),
"")</f>
        <v>0</v>
      </c>
      <c r="C121" s="62"/>
      <c r="D121" s="63"/>
      <c r="E121" s="64"/>
      <c r="F121" s="67" t="str" cm="1">
        <f t="array" ref="F121">IF(G121="","",SUMPRODUCT(($G$5:$G$200&lt;&gt;"")*($G$5:$G$200&lt;G121)/COUNTIF($G$5:$G$200,$G$5:$G$200&amp;""))+1)</f>
        <v/>
      </c>
      <c r="G121" s="68"/>
      <c r="H121" s="69"/>
      <c r="I121" s="69"/>
      <c r="J121" s="68"/>
      <c r="K121" s="69"/>
      <c r="L121" s="69"/>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c r="DA121" s="55"/>
      <c r="DB121" s="55"/>
      <c r="DC121" s="55"/>
      <c r="DD121" s="55"/>
      <c r="DE121" s="55"/>
      <c r="DF121" s="55"/>
      <c r="DG121" s="55"/>
      <c r="DH121" s="55"/>
    </row>
    <row r="122" spans="1:112" s="28" customFormat="1" x14ac:dyDescent="0.25">
      <c r="A122" s="61"/>
      <c r="B122" s="62" cm="1">
        <f t="array" ref="B122">IFERROR(
    SUMPRODUCT(
        IF(ISNUMBER('Claim Entry'!M122:DH122), 'Claim Entry'!M122:DH122, 0)
    ),
"")</f>
        <v>0</v>
      </c>
      <c r="C122" s="62"/>
      <c r="D122" s="63"/>
      <c r="E122" s="64"/>
      <c r="F122" s="67" t="str" cm="1">
        <f t="array" ref="F122">IF(G122="","",SUMPRODUCT(($G$5:$G$200&lt;&gt;"")*($G$5:$G$200&lt;G122)/COUNTIF($G$5:$G$200,$G$5:$G$200&amp;""))+1)</f>
        <v/>
      </c>
      <c r="G122" s="68"/>
      <c r="H122" s="69"/>
      <c r="I122" s="69"/>
      <c r="J122" s="68"/>
      <c r="K122" s="69"/>
      <c r="L122" s="69"/>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c r="DA122" s="55"/>
      <c r="DB122" s="55"/>
      <c r="DC122" s="55"/>
      <c r="DD122" s="55"/>
      <c r="DE122" s="55"/>
      <c r="DF122" s="55"/>
      <c r="DG122" s="55"/>
      <c r="DH122" s="55"/>
    </row>
    <row r="123" spans="1:112" s="28" customFormat="1" x14ac:dyDescent="0.25">
      <c r="A123" s="61"/>
      <c r="B123" s="62" cm="1">
        <f t="array" ref="B123">IFERROR(
    SUMPRODUCT(
        IF(ISNUMBER('Claim Entry'!M123:DH123), 'Claim Entry'!M123:DH123, 0)
    ),
"")</f>
        <v>0</v>
      </c>
      <c r="C123" s="62"/>
      <c r="D123" s="63"/>
      <c r="E123" s="64"/>
      <c r="F123" s="67" t="str" cm="1">
        <f t="array" ref="F123">IF(G123="","",SUMPRODUCT(($G$5:$G$200&lt;&gt;"")*($G$5:$G$200&lt;G123)/COUNTIF($G$5:$G$200,$G$5:$G$200&amp;""))+1)</f>
        <v/>
      </c>
      <c r="G123" s="68"/>
      <c r="H123" s="69"/>
      <c r="I123" s="69"/>
      <c r="J123" s="68"/>
      <c r="K123" s="69"/>
      <c r="L123" s="69"/>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c r="DA123" s="55"/>
      <c r="DB123" s="55"/>
      <c r="DC123" s="55"/>
      <c r="DD123" s="55"/>
      <c r="DE123" s="55"/>
      <c r="DF123" s="55"/>
      <c r="DG123" s="55"/>
      <c r="DH123" s="55"/>
    </row>
    <row r="124" spans="1:112" s="28" customFormat="1" x14ac:dyDescent="0.25">
      <c r="A124" s="61"/>
      <c r="B124" s="62" cm="1">
        <f t="array" ref="B124">IFERROR(
    SUMPRODUCT(
        IF(ISNUMBER('Claim Entry'!M124:DH124), 'Claim Entry'!M124:DH124, 0)
    ),
"")</f>
        <v>0</v>
      </c>
      <c r="C124" s="62"/>
      <c r="D124" s="63"/>
      <c r="E124" s="64"/>
      <c r="F124" s="67" t="str" cm="1">
        <f t="array" ref="F124">IF(G124="","",SUMPRODUCT(($G$5:$G$200&lt;&gt;"")*($G$5:$G$200&lt;G124)/COUNTIF($G$5:$G$200,$G$5:$G$200&amp;""))+1)</f>
        <v/>
      </c>
      <c r="G124" s="68"/>
      <c r="H124" s="69"/>
      <c r="I124" s="69"/>
      <c r="J124" s="68"/>
      <c r="K124" s="69"/>
      <c r="L124" s="69"/>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c r="DA124" s="55"/>
      <c r="DB124" s="55"/>
      <c r="DC124" s="55"/>
      <c r="DD124" s="55"/>
      <c r="DE124" s="55"/>
      <c r="DF124" s="55"/>
      <c r="DG124" s="55"/>
      <c r="DH124" s="55"/>
    </row>
    <row r="125" spans="1:112" s="28" customFormat="1" x14ac:dyDescent="0.25">
      <c r="A125" s="61"/>
      <c r="B125" s="62" cm="1">
        <f t="array" ref="B125">IFERROR(
    SUMPRODUCT(
        IF(ISNUMBER('Claim Entry'!M125:DH125), 'Claim Entry'!M125:DH125, 0)
    ),
"")</f>
        <v>0</v>
      </c>
      <c r="C125" s="62"/>
      <c r="D125" s="63"/>
      <c r="E125" s="64"/>
      <c r="F125" s="67" t="str" cm="1">
        <f t="array" ref="F125">IF(G125="","",SUMPRODUCT(($G$5:$G$200&lt;&gt;"")*($G$5:$G$200&lt;G125)/COUNTIF($G$5:$G$200,$G$5:$G$200&amp;""))+1)</f>
        <v/>
      </c>
      <c r="G125" s="68"/>
      <c r="H125" s="69"/>
      <c r="I125" s="69"/>
      <c r="J125" s="68"/>
      <c r="K125" s="69"/>
      <c r="L125" s="69"/>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row>
    <row r="126" spans="1:112" s="28" customFormat="1" x14ac:dyDescent="0.25">
      <c r="A126" s="61"/>
      <c r="B126" s="62" cm="1">
        <f t="array" ref="B126">IFERROR(
    SUMPRODUCT(
        IF(ISNUMBER('Claim Entry'!M126:DH126), 'Claim Entry'!M126:DH126, 0)
    ),
"")</f>
        <v>0</v>
      </c>
      <c r="C126" s="62"/>
      <c r="D126" s="63"/>
      <c r="E126" s="64"/>
      <c r="F126" s="67" t="str" cm="1">
        <f t="array" ref="F126">IF(G126="","",SUMPRODUCT(($G$5:$G$200&lt;&gt;"")*($G$5:$G$200&lt;G126)/COUNTIF($G$5:$G$200,$G$5:$G$200&amp;""))+1)</f>
        <v/>
      </c>
      <c r="G126" s="68"/>
      <c r="H126" s="69"/>
      <c r="I126" s="69"/>
      <c r="J126" s="68"/>
      <c r="K126" s="69"/>
      <c r="L126" s="69"/>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c r="DA126" s="55"/>
      <c r="DB126" s="55"/>
      <c r="DC126" s="55"/>
      <c r="DD126" s="55"/>
      <c r="DE126" s="55"/>
      <c r="DF126" s="55"/>
      <c r="DG126" s="55"/>
      <c r="DH126" s="55"/>
    </row>
    <row r="127" spans="1:112" s="28" customFormat="1" x14ac:dyDescent="0.25">
      <c r="A127" s="61"/>
      <c r="B127" s="62" cm="1">
        <f t="array" ref="B127">IFERROR(
    SUMPRODUCT(
        IF(ISNUMBER('Claim Entry'!M127:DH127), 'Claim Entry'!M127:DH127, 0)
    ),
"")</f>
        <v>0</v>
      </c>
      <c r="C127" s="62"/>
      <c r="D127" s="63"/>
      <c r="E127" s="64"/>
      <c r="F127" s="67" t="str" cm="1">
        <f t="array" ref="F127">IF(G127="","",SUMPRODUCT(($G$5:$G$200&lt;&gt;"")*($G$5:$G$200&lt;G127)/COUNTIF($G$5:$G$200,$G$5:$G$200&amp;""))+1)</f>
        <v/>
      </c>
      <c r="G127" s="68"/>
      <c r="H127" s="69"/>
      <c r="I127" s="69"/>
      <c r="J127" s="68"/>
      <c r="K127" s="69"/>
      <c r="L127" s="69"/>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c r="DA127" s="55"/>
      <c r="DB127" s="55"/>
      <c r="DC127" s="55"/>
      <c r="DD127" s="55"/>
      <c r="DE127" s="55"/>
      <c r="DF127" s="55"/>
      <c r="DG127" s="55"/>
      <c r="DH127" s="55"/>
    </row>
    <row r="128" spans="1:112" s="28" customFormat="1" x14ac:dyDescent="0.25">
      <c r="A128" s="61"/>
      <c r="B128" s="62" cm="1">
        <f t="array" ref="B128">IFERROR(
    SUMPRODUCT(
        IF(ISNUMBER('Claim Entry'!M128:DH128), 'Claim Entry'!M128:DH128, 0)
    ),
"")</f>
        <v>0</v>
      </c>
      <c r="C128" s="62"/>
      <c r="D128" s="63"/>
      <c r="E128" s="64"/>
      <c r="F128" s="67" t="str" cm="1">
        <f t="array" ref="F128">IF(G128="","",SUMPRODUCT(($G$5:$G$200&lt;&gt;"")*($G$5:$G$200&lt;G128)/COUNTIF($G$5:$G$200,$G$5:$G$200&amp;""))+1)</f>
        <v/>
      </c>
      <c r="G128" s="68"/>
      <c r="H128" s="69"/>
      <c r="I128" s="69"/>
      <c r="J128" s="68"/>
      <c r="K128" s="69"/>
      <c r="L128" s="69"/>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row>
    <row r="129" spans="1:112" s="28" customFormat="1" x14ac:dyDescent="0.25">
      <c r="A129" s="61"/>
      <c r="B129" s="62" cm="1">
        <f t="array" ref="B129">IFERROR(
    SUMPRODUCT(
        IF(ISNUMBER('Claim Entry'!M129:DH129), 'Claim Entry'!M129:DH129, 0)
    ),
"")</f>
        <v>0</v>
      </c>
      <c r="C129" s="62"/>
      <c r="D129" s="63"/>
      <c r="E129" s="64"/>
      <c r="F129" s="67" t="str" cm="1">
        <f t="array" ref="F129">IF(G129="","",SUMPRODUCT(($G$5:$G$200&lt;&gt;"")*($G$5:$G$200&lt;G129)/COUNTIF($G$5:$G$200,$G$5:$G$200&amp;""))+1)</f>
        <v/>
      </c>
      <c r="G129" s="68"/>
      <c r="H129" s="69"/>
      <c r="I129" s="69"/>
      <c r="J129" s="68"/>
      <c r="K129" s="69"/>
      <c r="L129" s="69"/>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c r="DA129" s="55"/>
      <c r="DB129" s="55"/>
      <c r="DC129" s="55"/>
      <c r="DD129" s="55"/>
      <c r="DE129" s="55"/>
      <c r="DF129" s="55"/>
      <c r="DG129" s="55"/>
      <c r="DH129" s="55"/>
    </row>
    <row r="130" spans="1:112" s="28" customFormat="1" x14ac:dyDescent="0.25">
      <c r="A130" s="61"/>
      <c r="B130" s="62" cm="1">
        <f t="array" ref="B130">IFERROR(
    SUMPRODUCT(
        IF(ISNUMBER('Claim Entry'!M130:DH130), 'Claim Entry'!M130:DH130, 0)
    ),
"")</f>
        <v>0</v>
      </c>
      <c r="C130" s="62"/>
      <c r="D130" s="63"/>
      <c r="E130" s="64"/>
      <c r="F130" s="67" t="str" cm="1">
        <f t="array" ref="F130">IF(G130="","",SUMPRODUCT(($G$5:$G$200&lt;&gt;"")*($G$5:$G$200&lt;G130)/COUNTIF($G$5:$G$200,$G$5:$G$200&amp;""))+1)</f>
        <v/>
      </c>
      <c r="G130" s="68"/>
      <c r="H130" s="69"/>
      <c r="I130" s="69"/>
      <c r="J130" s="68"/>
      <c r="K130" s="69"/>
      <c r="L130" s="69"/>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c r="DA130" s="55"/>
      <c r="DB130" s="55"/>
      <c r="DC130" s="55"/>
      <c r="DD130" s="55"/>
      <c r="DE130" s="55"/>
      <c r="DF130" s="55"/>
      <c r="DG130" s="55"/>
      <c r="DH130" s="55"/>
    </row>
    <row r="131" spans="1:112" s="28" customFormat="1" x14ac:dyDescent="0.25">
      <c r="A131" s="61"/>
      <c r="B131" s="62" cm="1">
        <f t="array" ref="B131">IFERROR(
    SUMPRODUCT(
        IF(ISNUMBER('Claim Entry'!M131:DH131), 'Claim Entry'!M131:DH131, 0)
    ),
"")</f>
        <v>0</v>
      </c>
      <c r="C131" s="62"/>
      <c r="D131" s="63"/>
      <c r="E131" s="64"/>
      <c r="F131" s="67" t="str" cm="1">
        <f t="array" ref="F131">IF(G131="","",SUMPRODUCT(($G$5:$G$200&lt;&gt;"")*($G$5:$G$200&lt;G131)/COUNTIF($G$5:$G$200,$G$5:$G$200&amp;""))+1)</f>
        <v/>
      </c>
      <c r="G131" s="68"/>
      <c r="H131" s="69"/>
      <c r="I131" s="69"/>
      <c r="J131" s="68"/>
      <c r="K131" s="69"/>
      <c r="L131" s="69"/>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c r="DA131" s="55"/>
      <c r="DB131" s="55"/>
      <c r="DC131" s="55"/>
      <c r="DD131" s="55"/>
      <c r="DE131" s="55"/>
      <c r="DF131" s="55"/>
      <c r="DG131" s="55"/>
      <c r="DH131" s="55"/>
    </row>
    <row r="132" spans="1:112" s="28" customFormat="1" x14ac:dyDescent="0.25">
      <c r="A132" s="61"/>
      <c r="B132" s="62" cm="1">
        <f t="array" ref="B132">IFERROR(
    SUMPRODUCT(
        IF(ISNUMBER('Claim Entry'!M132:DH132), 'Claim Entry'!M132:DH132, 0)
    ),
"")</f>
        <v>0</v>
      </c>
      <c r="C132" s="62"/>
      <c r="D132" s="63"/>
      <c r="E132" s="64"/>
      <c r="F132" s="67" t="str" cm="1">
        <f t="array" ref="F132">IF(G132="","",SUMPRODUCT(($G$5:$G$200&lt;&gt;"")*($G$5:$G$200&lt;G132)/COUNTIF($G$5:$G$200,$G$5:$G$200&amp;""))+1)</f>
        <v/>
      </c>
      <c r="G132" s="68"/>
      <c r="H132" s="69"/>
      <c r="I132" s="69"/>
      <c r="J132" s="68"/>
      <c r="K132" s="69"/>
      <c r="L132" s="69"/>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c r="DA132" s="55"/>
      <c r="DB132" s="55"/>
      <c r="DC132" s="55"/>
      <c r="DD132" s="55"/>
      <c r="DE132" s="55"/>
      <c r="DF132" s="55"/>
      <c r="DG132" s="55"/>
      <c r="DH132" s="55"/>
    </row>
    <row r="133" spans="1:112" s="28" customFormat="1" x14ac:dyDescent="0.25">
      <c r="A133" s="61"/>
      <c r="B133" s="62" cm="1">
        <f t="array" ref="B133">IFERROR(
    SUMPRODUCT(
        IF(ISNUMBER('Claim Entry'!M133:DH133), 'Claim Entry'!M133:DH133, 0)
    ),
"")</f>
        <v>0</v>
      </c>
      <c r="C133" s="62"/>
      <c r="D133" s="63"/>
      <c r="E133" s="64"/>
      <c r="F133" s="67" t="str" cm="1">
        <f t="array" ref="F133">IF(G133="","",SUMPRODUCT(($G$5:$G$200&lt;&gt;"")*($G$5:$G$200&lt;G133)/COUNTIF($G$5:$G$200,$G$5:$G$200&amp;""))+1)</f>
        <v/>
      </c>
      <c r="G133" s="68"/>
      <c r="H133" s="69"/>
      <c r="I133" s="69"/>
      <c r="J133" s="68"/>
      <c r="K133" s="69"/>
      <c r="L133" s="69"/>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c r="DA133" s="55"/>
      <c r="DB133" s="55"/>
      <c r="DC133" s="55"/>
      <c r="DD133" s="55"/>
      <c r="DE133" s="55"/>
      <c r="DF133" s="55"/>
      <c r="DG133" s="55"/>
      <c r="DH133" s="55"/>
    </row>
    <row r="134" spans="1:112" s="28" customFormat="1" x14ac:dyDescent="0.25">
      <c r="A134" s="61"/>
      <c r="B134" s="62" cm="1">
        <f t="array" ref="B134">IFERROR(
    SUMPRODUCT(
        IF(ISNUMBER('Claim Entry'!M134:DH134), 'Claim Entry'!M134:DH134, 0)
    ),
"")</f>
        <v>0</v>
      </c>
      <c r="C134" s="62"/>
      <c r="D134" s="63"/>
      <c r="E134" s="64"/>
      <c r="F134" s="67" t="str" cm="1">
        <f t="array" ref="F134">IF(G134="","",SUMPRODUCT(($G$5:$G$200&lt;&gt;"")*($G$5:$G$200&lt;G134)/COUNTIF($G$5:$G$200,$G$5:$G$200&amp;""))+1)</f>
        <v/>
      </c>
      <c r="G134" s="68"/>
      <c r="H134" s="69"/>
      <c r="I134" s="69"/>
      <c r="J134" s="68"/>
      <c r="K134" s="69"/>
      <c r="L134" s="69"/>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c r="DA134" s="55"/>
      <c r="DB134" s="55"/>
      <c r="DC134" s="55"/>
      <c r="DD134" s="55"/>
      <c r="DE134" s="55"/>
      <c r="DF134" s="55"/>
      <c r="DG134" s="55"/>
      <c r="DH134" s="55"/>
    </row>
    <row r="135" spans="1:112" s="28" customFormat="1" x14ac:dyDescent="0.25">
      <c r="A135" s="61"/>
      <c r="B135" s="62" cm="1">
        <f t="array" ref="B135">IFERROR(
    SUMPRODUCT(
        IF(ISNUMBER('Claim Entry'!M135:DH135), 'Claim Entry'!M135:DH135, 0)
    ),
"")</f>
        <v>0</v>
      </c>
      <c r="C135" s="62"/>
      <c r="D135" s="63"/>
      <c r="E135" s="64"/>
      <c r="F135" s="67" t="str" cm="1">
        <f t="array" ref="F135">IF(G135="","",SUMPRODUCT(($G$5:$G$200&lt;&gt;"")*($G$5:$G$200&lt;G135)/COUNTIF($G$5:$G$200,$G$5:$G$200&amp;""))+1)</f>
        <v/>
      </c>
      <c r="G135" s="68"/>
      <c r="H135" s="69"/>
      <c r="I135" s="69"/>
      <c r="J135" s="68"/>
      <c r="K135" s="69"/>
      <c r="L135" s="69"/>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c r="DA135" s="55"/>
      <c r="DB135" s="55"/>
      <c r="DC135" s="55"/>
      <c r="DD135" s="55"/>
      <c r="DE135" s="55"/>
      <c r="DF135" s="55"/>
      <c r="DG135" s="55"/>
      <c r="DH135" s="55"/>
    </row>
    <row r="136" spans="1:112" s="28" customFormat="1" x14ac:dyDescent="0.25">
      <c r="A136" s="61"/>
      <c r="B136" s="62" cm="1">
        <f t="array" ref="B136">IFERROR(
    SUMPRODUCT(
        IF(ISNUMBER('Claim Entry'!M136:DH136), 'Claim Entry'!M136:DH136, 0)
    ),
"")</f>
        <v>0</v>
      </c>
      <c r="C136" s="62"/>
      <c r="D136" s="63"/>
      <c r="E136" s="64"/>
      <c r="F136" s="67" t="str" cm="1">
        <f t="array" ref="F136">IF(G136="","",SUMPRODUCT(($G$5:$G$200&lt;&gt;"")*($G$5:$G$200&lt;G136)/COUNTIF($G$5:$G$200,$G$5:$G$200&amp;""))+1)</f>
        <v/>
      </c>
      <c r="G136" s="68"/>
      <c r="H136" s="69"/>
      <c r="I136" s="69"/>
      <c r="J136" s="68"/>
      <c r="K136" s="69"/>
      <c r="L136" s="69"/>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c r="DA136" s="55"/>
      <c r="DB136" s="55"/>
      <c r="DC136" s="55"/>
      <c r="DD136" s="55"/>
      <c r="DE136" s="55"/>
      <c r="DF136" s="55"/>
      <c r="DG136" s="55"/>
      <c r="DH136" s="55"/>
    </row>
    <row r="137" spans="1:112" s="28" customFormat="1" x14ac:dyDescent="0.25">
      <c r="A137" s="61"/>
      <c r="B137" s="62" cm="1">
        <f t="array" ref="B137">IFERROR(
    SUMPRODUCT(
        IF(ISNUMBER('Claim Entry'!M137:DH137), 'Claim Entry'!M137:DH137, 0)
    ),
"")</f>
        <v>0</v>
      </c>
      <c r="C137" s="62"/>
      <c r="D137" s="63"/>
      <c r="E137" s="64"/>
      <c r="F137" s="67" t="str" cm="1">
        <f t="array" ref="F137">IF(G137="","",SUMPRODUCT(($G$5:$G$200&lt;&gt;"")*($G$5:$G$200&lt;G137)/COUNTIF($G$5:$G$200,$G$5:$G$200&amp;""))+1)</f>
        <v/>
      </c>
      <c r="G137" s="68"/>
      <c r="H137" s="69"/>
      <c r="I137" s="69"/>
      <c r="J137" s="68"/>
      <c r="K137" s="69"/>
      <c r="L137" s="69"/>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c r="DA137" s="55"/>
      <c r="DB137" s="55"/>
      <c r="DC137" s="55"/>
      <c r="DD137" s="55"/>
      <c r="DE137" s="55"/>
      <c r="DF137" s="55"/>
      <c r="DG137" s="55"/>
      <c r="DH137" s="55"/>
    </row>
    <row r="138" spans="1:112" s="28" customFormat="1" x14ac:dyDescent="0.25">
      <c r="A138" s="61"/>
      <c r="B138" s="62" cm="1">
        <f t="array" ref="B138">IFERROR(
    SUMPRODUCT(
        IF(ISNUMBER('Claim Entry'!M138:DH138), 'Claim Entry'!M138:DH138, 0)
    ),
"")</f>
        <v>0</v>
      </c>
      <c r="C138" s="62"/>
      <c r="D138" s="63"/>
      <c r="E138" s="64"/>
      <c r="F138" s="67" t="str" cm="1">
        <f t="array" ref="F138">IF(G138="","",SUMPRODUCT(($G$5:$G$200&lt;&gt;"")*($G$5:$G$200&lt;G138)/COUNTIF($G$5:$G$200,$G$5:$G$200&amp;""))+1)</f>
        <v/>
      </c>
      <c r="G138" s="68"/>
      <c r="H138" s="69"/>
      <c r="I138" s="69"/>
      <c r="J138" s="68"/>
      <c r="K138" s="69"/>
      <c r="L138" s="69"/>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c r="DA138" s="55"/>
      <c r="DB138" s="55"/>
      <c r="DC138" s="55"/>
      <c r="DD138" s="55"/>
      <c r="DE138" s="55"/>
      <c r="DF138" s="55"/>
      <c r="DG138" s="55"/>
      <c r="DH138" s="55"/>
    </row>
    <row r="139" spans="1:112" s="28" customFormat="1" x14ac:dyDescent="0.25">
      <c r="A139" s="61"/>
      <c r="B139" s="62" cm="1">
        <f t="array" ref="B139">IFERROR(
    SUMPRODUCT(
        IF(ISNUMBER('Claim Entry'!M139:DH139), 'Claim Entry'!M139:DH139, 0)
    ),
"")</f>
        <v>0</v>
      </c>
      <c r="C139" s="62"/>
      <c r="D139" s="63"/>
      <c r="E139" s="64"/>
      <c r="F139" s="67" t="str" cm="1">
        <f t="array" ref="F139">IF(G139="","",SUMPRODUCT(($G$5:$G$200&lt;&gt;"")*($G$5:$G$200&lt;G139)/COUNTIF($G$5:$G$200,$G$5:$G$200&amp;""))+1)</f>
        <v/>
      </c>
      <c r="G139" s="68"/>
      <c r="H139" s="69"/>
      <c r="I139" s="69"/>
      <c r="J139" s="68"/>
      <c r="K139" s="69"/>
      <c r="L139" s="69"/>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c r="DA139" s="55"/>
      <c r="DB139" s="55"/>
      <c r="DC139" s="55"/>
      <c r="DD139" s="55"/>
      <c r="DE139" s="55"/>
      <c r="DF139" s="55"/>
      <c r="DG139" s="55"/>
      <c r="DH139" s="55"/>
    </row>
    <row r="140" spans="1:112" s="28" customFormat="1" x14ac:dyDescent="0.25">
      <c r="A140" s="61"/>
      <c r="B140" s="62" cm="1">
        <f t="array" ref="B140">IFERROR(
    SUMPRODUCT(
        IF(ISNUMBER('Claim Entry'!M140:DH140), 'Claim Entry'!M140:DH140, 0)
    ),
"")</f>
        <v>0</v>
      </c>
      <c r="C140" s="62"/>
      <c r="D140" s="63"/>
      <c r="E140" s="64"/>
      <c r="F140" s="67" t="str" cm="1">
        <f t="array" ref="F140">IF(G140="","",SUMPRODUCT(($G$5:$G$200&lt;&gt;"")*($G$5:$G$200&lt;G140)/COUNTIF($G$5:$G$200,$G$5:$G$200&amp;""))+1)</f>
        <v/>
      </c>
      <c r="G140" s="68"/>
      <c r="H140" s="69"/>
      <c r="I140" s="69"/>
      <c r="J140" s="68"/>
      <c r="K140" s="69"/>
      <c r="L140" s="69"/>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c r="DA140" s="55"/>
      <c r="DB140" s="55"/>
      <c r="DC140" s="55"/>
      <c r="DD140" s="55"/>
      <c r="DE140" s="55"/>
      <c r="DF140" s="55"/>
      <c r="DG140" s="55"/>
      <c r="DH140" s="55"/>
    </row>
    <row r="141" spans="1:112" s="28" customFormat="1" x14ac:dyDescent="0.25">
      <c r="A141" s="61"/>
      <c r="B141" s="62" cm="1">
        <f t="array" ref="B141">IFERROR(
    SUMPRODUCT(
        IF(ISNUMBER('Claim Entry'!M141:DH141), 'Claim Entry'!M141:DH141, 0)
    ),
"")</f>
        <v>0</v>
      </c>
      <c r="C141" s="62"/>
      <c r="D141" s="63"/>
      <c r="E141" s="64"/>
      <c r="F141" s="67" t="str" cm="1">
        <f t="array" ref="F141">IF(G141="","",SUMPRODUCT(($G$5:$G$200&lt;&gt;"")*($G$5:$G$200&lt;G141)/COUNTIF($G$5:$G$200,$G$5:$G$200&amp;""))+1)</f>
        <v/>
      </c>
      <c r="G141" s="68"/>
      <c r="H141" s="69"/>
      <c r="I141" s="69"/>
      <c r="J141" s="68"/>
      <c r="K141" s="69"/>
      <c r="L141" s="69"/>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c r="DA141" s="55"/>
      <c r="DB141" s="55"/>
      <c r="DC141" s="55"/>
      <c r="DD141" s="55"/>
      <c r="DE141" s="55"/>
      <c r="DF141" s="55"/>
      <c r="DG141" s="55"/>
      <c r="DH141" s="55"/>
    </row>
    <row r="142" spans="1:112" s="28" customFormat="1" x14ac:dyDescent="0.25">
      <c r="A142" s="61"/>
      <c r="B142" s="62" cm="1">
        <f t="array" ref="B142">IFERROR(
    SUMPRODUCT(
        IF(ISNUMBER('Claim Entry'!M142:DH142), 'Claim Entry'!M142:DH142, 0)
    ),
"")</f>
        <v>0</v>
      </c>
      <c r="C142" s="62"/>
      <c r="D142" s="63"/>
      <c r="E142" s="64"/>
      <c r="F142" s="67" t="str" cm="1">
        <f t="array" ref="F142">IF(G142="","",SUMPRODUCT(($G$5:$G$200&lt;&gt;"")*($G$5:$G$200&lt;G142)/COUNTIF($G$5:$G$200,$G$5:$G$200&amp;""))+1)</f>
        <v/>
      </c>
      <c r="G142" s="68"/>
      <c r="H142" s="69"/>
      <c r="I142" s="69"/>
      <c r="J142" s="68"/>
      <c r="K142" s="69"/>
      <c r="L142" s="69"/>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c r="DA142" s="55"/>
      <c r="DB142" s="55"/>
      <c r="DC142" s="55"/>
      <c r="DD142" s="55"/>
      <c r="DE142" s="55"/>
      <c r="DF142" s="55"/>
      <c r="DG142" s="55"/>
      <c r="DH142" s="55"/>
    </row>
    <row r="143" spans="1:112" s="28" customFormat="1" x14ac:dyDescent="0.25">
      <c r="A143" s="61"/>
      <c r="B143" s="62" cm="1">
        <f t="array" ref="B143">IFERROR(
    SUMPRODUCT(
        IF(ISNUMBER('Claim Entry'!M143:DH143), 'Claim Entry'!M143:DH143, 0)
    ),
"")</f>
        <v>0</v>
      </c>
      <c r="C143" s="62"/>
      <c r="D143" s="63"/>
      <c r="E143" s="64"/>
      <c r="F143" s="67" t="str" cm="1">
        <f t="array" ref="F143">IF(G143="","",SUMPRODUCT(($G$5:$G$200&lt;&gt;"")*($G$5:$G$200&lt;G143)/COUNTIF($G$5:$G$200,$G$5:$G$200&amp;""))+1)</f>
        <v/>
      </c>
      <c r="G143" s="68"/>
      <c r="H143" s="69"/>
      <c r="I143" s="69"/>
      <c r="J143" s="68"/>
      <c r="K143" s="69"/>
      <c r="L143" s="69"/>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c r="DA143" s="55"/>
      <c r="DB143" s="55"/>
      <c r="DC143" s="55"/>
      <c r="DD143" s="55"/>
      <c r="DE143" s="55"/>
      <c r="DF143" s="55"/>
      <c r="DG143" s="55"/>
      <c r="DH143" s="55"/>
    </row>
    <row r="144" spans="1:112" s="28" customFormat="1" x14ac:dyDescent="0.25">
      <c r="A144" s="61"/>
      <c r="B144" s="62" cm="1">
        <f t="array" ref="B144">IFERROR(
    SUMPRODUCT(
        IF(ISNUMBER('Claim Entry'!M144:DH144), 'Claim Entry'!M144:DH144, 0)
    ),
"")</f>
        <v>0</v>
      </c>
      <c r="C144" s="62"/>
      <c r="D144" s="63"/>
      <c r="E144" s="64"/>
      <c r="F144" s="67" t="str" cm="1">
        <f t="array" ref="F144">IF(G144="","",SUMPRODUCT(($G$5:$G$200&lt;&gt;"")*($G$5:$G$200&lt;G144)/COUNTIF($G$5:$G$200,$G$5:$G$200&amp;""))+1)</f>
        <v/>
      </c>
      <c r="G144" s="68"/>
      <c r="H144" s="69"/>
      <c r="I144" s="69"/>
      <c r="J144" s="68"/>
      <c r="K144" s="69"/>
      <c r="L144" s="69"/>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c r="DA144" s="55"/>
      <c r="DB144" s="55"/>
      <c r="DC144" s="55"/>
      <c r="DD144" s="55"/>
      <c r="DE144" s="55"/>
      <c r="DF144" s="55"/>
      <c r="DG144" s="55"/>
      <c r="DH144" s="55"/>
    </row>
    <row r="145" spans="1:112" s="28" customFormat="1" x14ac:dyDescent="0.25">
      <c r="A145" s="61"/>
      <c r="B145" s="62" cm="1">
        <f t="array" ref="B145">IFERROR(
    SUMPRODUCT(
        IF(ISNUMBER('Claim Entry'!M145:DH145), 'Claim Entry'!M145:DH145, 0)
    ),
"")</f>
        <v>0</v>
      </c>
      <c r="C145" s="62"/>
      <c r="D145" s="63"/>
      <c r="E145" s="64"/>
      <c r="F145" s="67" t="str" cm="1">
        <f t="array" ref="F145">IF(G145="","",SUMPRODUCT(($G$5:$G$200&lt;&gt;"")*($G$5:$G$200&lt;G145)/COUNTIF($G$5:$G$200,$G$5:$G$200&amp;""))+1)</f>
        <v/>
      </c>
      <c r="G145" s="68"/>
      <c r="H145" s="69"/>
      <c r="I145" s="69"/>
      <c r="J145" s="68"/>
      <c r="K145" s="69"/>
      <c r="L145" s="69"/>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c r="DA145" s="55"/>
      <c r="DB145" s="55"/>
      <c r="DC145" s="55"/>
      <c r="DD145" s="55"/>
      <c r="DE145" s="55"/>
      <c r="DF145" s="55"/>
      <c r="DG145" s="55"/>
      <c r="DH145" s="55"/>
    </row>
    <row r="146" spans="1:112" s="28" customFormat="1" x14ac:dyDescent="0.25">
      <c r="A146" s="61"/>
      <c r="B146" s="62" cm="1">
        <f t="array" ref="B146">IFERROR(
    SUMPRODUCT(
        IF(ISNUMBER('Claim Entry'!M146:DH146), 'Claim Entry'!M146:DH146, 0)
    ),
"")</f>
        <v>0</v>
      </c>
      <c r="C146" s="62"/>
      <c r="D146" s="63"/>
      <c r="E146" s="64"/>
      <c r="F146" s="67" t="str" cm="1">
        <f t="array" ref="F146">IF(G146="","",SUMPRODUCT(($G$5:$G$200&lt;&gt;"")*($G$5:$G$200&lt;G146)/COUNTIF($G$5:$G$200,$G$5:$G$200&amp;""))+1)</f>
        <v/>
      </c>
      <c r="G146" s="68"/>
      <c r="H146" s="69"/>
      <c r="I146" s="69"/>
      <c r="J146" s="68"/>
      <c r="K146" s="69"/>
      <c r="L146" s="69"/>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c r="DA146" s="55"/>
      <c r="DB146" s="55"/>
      <c r="DC146" s="55"/>
      <c r="DD146" s="55"/>
      <c r="DE146" s="55"/>
      <c r="DF146" s="55"/>
      <c r="DG146" s="55"/>
      <c r="DH146" s="55"/>
    </row>
    <row r="147" spans="1:112" s="28" customFormat="1" x14ac:dyDescent="0.25">
      <c r="A147" s="61"/>
      <c r="B147" s="62" cm="1">
        <f t="array" ref="B147">IFERROR(
    SUMPRODUCT(
        IF(ISNUMBER('Claim Entry'!M147:DH147), 'Claim Entry'!M147:DH147, 0)
    ),
"")</f>
        <v>0</v>
      </c>
      <c r="C147" s="62"/>
      <c r="D147" s="63"/>
      <c r="E147" s="64"/>
      <c r="F147" s="67" t="str" cm="1">
        <f t="array" ref="F147">IF(G147="","",SUMPRODUCT(($G$5:$G$200&lt;&gt;"")*($G$5:$G$200&lt;G147)/COUNTIF($G$5:$G$200,$G$5:$G$200&amp;""))+1)</f>
        <v/>
      </c>
      <c r="G147" s="68"/>
      <c r="H147" s="69"/>
      <c r="I147" s="69"/>
      <c r="J147" s="68"/>
      <c r="K147" s="69"/>
      <c r="L147" s="69"/>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c r="DA147" s="55"/>
      <c r="DB147" s="55"/>
      <c r="DC147" s="55"/>
      <c r="DD147" s="55"/>
      <c r="DE147" s="55"/>
      <c r="DF147" s="55"/>
      <c r="DG147" s="55"/>
      <c r="DH147" s="55"/>
    </row>
    <row r="148" spans="1:112" s="28" customFormat="1" x14ac:dyDescent="0.25">
      <c r="A148" s="61"/>
      <c r="B148" s="62" cm="1">
        <f t="array" ref="B148">IFERROR(
    SUMPRODUCT(
        IF(ISNUMBER('Claim Entry'!M148:DH148), 'Claim Entry'!M148:DH148, 0)
    ),
"")</f>
        <v>0</v>
      </c>
      <c r="C148" s="62"/>
      <c r="D148" s="63"/>
      <c r="E148" s="64"/>
      <c r="F148" s="67" t="str" cm="1">
        <f t="array" ref="F148">IF(G148="","",SUMPRODUCT(($G$5:$G$200&lt;&gt;"")*($G$5:$G$200&lt;G148)/COUNTIF($G$5:$G$200,$G$5:$G$200&amp;""))+1)</f>
        <v/>
      </c>
      <c r="G148" s="68"/>
      <c r="H148" s="69"/>
      <c r="I148" s="69"/>
      <c r="J148" s="68"/>
      <c r="K148" s="69"/>
      <c r="L148" s="69"/>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c r="DA148" s="55"/>
      <c r="DB148" s="55"/>
      <c r="DC148" s="55"/>
      <c r="DD148" s="55"/>
      <c r="DE148" s="55"/>
      <c r="DF148" s="55"/>
      <c r="DG148" s="55"/>
      <c r="DH148" s="55"/>
    </row>
    <row r="149" spans="1:112" s="28" customFormat="1" x14ac:dyDescent="0.25">
      <c r="A149" s="61"/>
      <c r="B149" s="62" cm="1">
        <f t="array" ref="B149">IFERROR(
    SUMPRODUCT(
        IF(ISNUMBER('Claim Entry'!M149:DH149), 'Claim Entry'!M149:DH149, 0)
    ),
"")</f>
        <v>0</v>
      </c>
      <c r="C149" s="62"/>
      <c r="D149" s="63"/>
      <c r="E149" s="64"/>
      <c r="F149" s="67" t="str" cm="1">
        <f t="array" ref="F149">IF(G149="","",SUMPRODUCT(($G$5:$G$200&lt;&gt;"")*($G$5:$G$200&lt;G149)/COUNTIF($G$5:$G$200,$G$5:$G$200&amp;""))+1)</f>
        <v/>
      </c>
      <c r="G149" s="68"/>
      <c r="H149" s="69"/>
      <c r="I149" s="69"/>
      <c r="J149" s="68"/>
      <c r="K149" s="69"/>
      <c r="L149" s="69"/>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c r="DA149" s="55"/>
      <c r="DB149" s="55"/>
      <c r="DC149" s="55"/>
      <c r="DD149" s="55"/>
      <c r="DE149" s="55"/>
      <c r="DF149" s="55"/>
      <c r="DG149" s="55"/>
      <c r="DH149" s="55"/>
    </row>
    <row r="150" spans="1:112" s="28" customFormat="1" x14ac:dyDescent="0.25">
      <c r="A150" s="61"/>
      <c r="B150" s="62" cm="1">
        <f t="array" ref="B150">IFERROR(
    SUMPRODUCT(
        IF(ISNUMBER('Claim Entry'!M150:DH150), 'Claim Entry'!M150:DH150, 0)
    ),
"")</f>
        <v>0</v>
      </c>
      <c r="C150" s="62"/>
      <c r="D150" s="63"/>
      <c r="E150" s="64"/>
      <c r="F150" s="67" t="str" cm="1">
        <f t="array" ref="F150">IF(G150="","",SUMPRODUCT(($G$5:$G$200&lt;&gt;"")*($G$5:$G$200&lt;G150)/COUNTIF($G$5:$G$200,$G$5:$G$200&amp;""))+1)</f>
        <v/>
      </c>
      <c r="G150" s="68"/>
      <c r="H150" s="69"/>
      <c r="I150" s="69"/>
      <c r="J150" s="68"/>
      <c r="K150" s="69"/>
      <c r="L150" s="69"/>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c r="DA150" s="55"/>
      <c r="DB150" s="55"/>
      <c r="DC150" s="55"/>
      <c r="DD150" s="55"/>
      <c r="DE150" s="55"/>
      <c r="DF150" s="55"/>
      <c r="DG150" s="55"/>
      <c r="DH150" s="55"/>
    </row>
    <row r="151" spans="1:112" s="28" customFormat="1" x14ac:dyDescent="0.25">
      <c r="A151" s="61"/>
      <c r="B151" s="62" cm="1">
        <f t="array" ref="B151">IFERROR(
    SUMPRODUCT(
        IF(ISNUMBER('Claim Entry'!M151:DH151), 'Claim Entry'!M151:DH151, 0)
    ),
"")</f>
        <v>0</v>
      </c>
      <c r="C151" s="62"/>
      <c r="D151" s="63"/>
      <c r="E151" s="64"/>
      <c r="F151" s="67" t="str" cm="1">
        <f t="array" ref="F151">IF(G151="","",SUMPRODUCT(($G$5:$G$200&lt;&gt;"")*($G$5:$G$200&lt;G151)/COUNTIF($G$5:$G$200,$G$5:$G$200&amp;""))+1)</f>
        <v/>
      </c>
      <c r="G151" s="68"/>
      <c r="H151" s="69"/>
      <c r="I151" s="69"/>
      <c r="J151" s="68"/>
      <c r="K151" s="69"/>
      <c r="L151" s="69"/>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row>
    <row r="152" spans="1:112" s="28" customFormat="1" x14ac:dyDescent="0.25">
      <c r="A152" s="61"/>
      <c r="B152" s="62" cm="1">
        <f t="array" ref="B152">IFERROR(
    SUMPRODUCT(
        IF(ISNUMBER('Claim Entry'!M152:DH152), 'Claim Entry'!M152:DH152, 0)
    ),
"")</f>
        <v>0</v>
      </c>
      <c r="C152" s="62"/>
      <c r="D152" s="63"/>
      <c r="E152" s="64"/>
      <c r="F152" s="67" t="str" cm="1">
        <f t="array" ref="F152">IF(G152="","",SUMPRODUCT(($G$5:$G$200&lt;&gt;"")*($G$5:$G$200&lt;G152)/COUNTIF($G$5:$G$200,$G$5:$G$200&amp;""))+1)</f>
        <v/>
      </c>
      <c r="G152" s="68"/>
      <c r="H152" s="69"/>
      <c r="I152" s="69"/>
      <c r="J152" s="68"/>
      <c r="K152" s="69"/>
      <c r="L152" s="69"/>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c r="DA152" s="55"/>
      <c r="DB152" s="55"/>
      <c r="DC152" s="55"/>
      <c r="DD152" s="55"/>
      <c r="DE152" s="55"/>
      <c r="DF152" s="55"/>
      <c r="DG152" s="55"/>
      <c r="DH152" s="55"/>
    </row>
    <row r="153" spans="1:112" s="28" customFormat="1" x14ac:dyDescent="0.25">
      <c r="A153" s="61"/>
      <c r="B153" s="62" cm="1">
        <f t="array" ref="B153">IFERROR(
    SUMPRODUCT(
        IF(ISNUMBER('Claim Entry'!M153:DH153), 'Claim Entry'!M153:DH153, 0)
    ),
"")</f>
        <v>0</v>
      </c>
      <c r="C153" s="62"/>
      <c r="D153" s="63"/>
      <c r="E153" s="64"/>
      <c r="F153" s="67" t="str" cm="1">
        <f t="array" ref="F153">IF(G153="","",SUMPRODUCT(($G$5:$G$200&lt;&gt;"")*($G$5:$G$200&lt;G153)/COUNTIF($G$5:$G$200,$G$5:$G$200&amp;""))+1)</f>
        <v/>
      </c>
      <c r="G153" s="68"/>
      <c r="H153" s="69"/>
      <c r="I153" s="69"/>
      <c r="J153" s="68"/>
      <c r="K153" s="69"/>
      <c r="L153" s="69"/>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c r="DA153" s="55"/>
      <c r="DB153" s="55"/>
      <c r="DC153" s="55"/>
      <c r="DD153" s="55"/>
      <c r="DE153" s="55"/>
      <c r="DF153" s="55"/>
      <c r="DG153" s="55"/>
      <c r="DH153" s="55"/>
    </row>
    <row r="154" spans="1:112" s="28" customFormat="1" x14ac:dyDescent="0.25">
      <c r="A154" s="61"/>
      <c r="B154" s="62" cm="1">
        <f t="array" ref="B154">IFERROR(
    SUMPRODUCT(
        IF(ISNUMBER('Claim Entry'!M154:DH154), 'Claim Entry'!M154:DH154, 0)
    ),
"")</f>
        <v>0</v>
      </c>
      <c r="C154" s="62"/>
      <c r="D154" s="63"/>
      <c r="E154" s="64"/>
      <c r="F154" s="67" t="str" cm="1">
        <f t="array" ref="F154">IF(G154="","",SUMPRODUCT(($G$5:$G$200&lt;&gt;"")*($G$5:$G$200&lt;G154)/COUNTIF($G$5:$G$200,$G$5:$G$200&amp;""))+1)</f>
        <v/>
      </c>
      <c r="G154" s="68"/>
      <c r="H154" s="69"/>
      <c r="I154" s="69"/>
      <c r="J154" s="68"/>
      <c r="K154" s="69"/>
      <c r="L154" s="69"/>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c r="DA154" s="55"/>
      <c r="DB154" s="55"/>
      <c r="DC154" s="55"/>
      <c r="DD154" s="55"/>
      <c r="DE154" s="55"/>
      <c r="DF154" s="55"/>
      <c r="DG154" s="55"/>
      <c r="DH154" s="55"/>
    </row>
    <row r="155" spans="1:112" s="28" customFormat="1" x14ac:dyDescent="0.25">
      <c r="A155" s="61"/>
      <c r="B155" s="62" cm="1">
        <f t="array" ref="B155">IFERROR(
    SUMPRODUCT(
        IF(ISNUMBER('Claim Entry'!M155:DH155), 'Claim Entry'!M155:DH155, 0)
    ),
"")</f>
        <v>0</v>
      </c>
      <c r="C155" s="62"/>
      <c r="D155" s="63"/>
      <c r="E155" s="64"/>
      <c r="F155" s="67" t="str" cm="1">
        <f t="array" ref="F155">IF(G155="","",SUMPRODUCT(($G$5:$G$200&lt;&gt;"")*($G$5:$G$200&lt;G155)/COUNTIF($G$5:$G$200,$G$5:$G$200&amp;""))+1)</f>
        <v/>
      </c>
      <c r="G155" s="68"/>
      <c r="H155" s="69"/>
      <c r="I155" s="69"/>
      <c r="J155" s="68"/>
      <c r="K155" s="69"/>
      <c r="L155" s="69"/>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c r="DA155" s="55"/>
      <c r="DB155" s="55"/>
      <c r="DC155" s="55"/>
      <c r="DD155" s="55"/>
      <c r="DE155" s="55"/>
      <c r="DF155" s="55"/>
      <c r="DG155" s="55"/>
      <c r="DH155" s="55"/>
    </row>
    <row r="156" spans="1:112" s="28" customFormat="1" x14ac:dyDescent="0.25">
      <c r="A156" s="61"/>
      <c r="B156" s="62" cm="1">
        <f t="array" ref="B156">IFERROR(
    SUMPRODUCT(
        IF(ISNUMBER('Claim Entry'!M156:DH156), 'Claim Entry'!M156:DH156, 0)
    ),
"")</f>
        <v>0</v>
      </c>
      <c r="C156" s="62"/>
      <c r="D156" s="63"/>
      <c r="E156" s="64"/>
      <c r="F156" s="67" t="str" cm="1">
        <f t="array" ref="F156">IF(G156="","",SUMPRODUCT(($G$5:$G$200&lt;&gt;"")*($G$5:$G$200&lt;G156)/COUNTIF($G$5:$G$200,$G$5:$G$200&amp;""))+1)</f>
        <v/>
      </c>
      <c r="G156" s="68"/>
      <c r="H156" s="69"/>
      <c r="I156" s="69"/>
      <c r="J156" s="68"/>
      <c r="K156" s="69"/>
      <c r="L156" s="69"/>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c r="DA156" s="55"/>
      <c r="DB156" s="55"/>
      <c r="DC156" s="55"/>
      <c r="DD156" s="55"/>
      <c r="DE156" s="55"/>
      <c r="DF156" s="55"/>
      <c r="DG156" s="55"/>
      <c r="DH156" s="55"/>
    </row>
    <row r="157" spans="1:112" s="28" customFormat="1" x14ac:dyDescent="0.25">
      <c r="A157" s="61"/>
      <c r="B157" s="62" cm="1">
        <f t="array" ref="B157">IFERROR(
    SUMPRODUCT(
        IF(ISNUMBER('Claim Entry'!M157:DH157), 'Claim Entry'!M157:DH157, 0)
    ),
"")</f>
        <v>0</v>
      </c>
      <c r="C157" s="62"/>
      <c r="D157" s="63"/>
      <c r="E157" s="64"/>
      <c r="F157" s="67" t="str" cm="1">
        <f t="array" ref="F157">IF(G157="","",SUMPRODUCT(($G$5:$G$200&lt;&gt;"")*($G$5:$G$200&lt;G157)/COUNTIF($G$5:$G$200,$G$5:$G$200&amp;""))+1)</f>
        <v/>
      </c>
      <c r="G157" s="68"/>
      <c r="H157" s="69"/>
      <c r="I157" s="69"/>
      <c r="J157" s="68"/>
      <c r="K157" s="69"/>
      <c r="L157" s="69"/>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c r="DA157" s="55"/>
      <c r="DB157" s="55"/>
      <c r="DC157" s="55"/>
      <c r="DD157" s="55"/>
      <c r="DE157" s="55"/>
      <c r="DF157" s="55"/>
      <c r="DG157" s="55"/>
      <c r="DH157" s="55"/>
    </row>
    <row r="158" spans="1:112" s="28" customFormat="1" x14ac:dyDescent="0.25">
      <c r="A158" s="61"/>
      <c r="B158" s="62" cm="1">
        <f t="array" ref="B158">IFERROR(
    SUMPRODUCT(
        IF(ISNUMBER('Claim Entry'!M158:DH158), 'Claim Entry'!M158:DH158, 0)
    ),
"")</f>
        <v>0</v>
      </c>
      <c r="C158" s="62"/>
      <c r="D158" s="63"/>
      <c r="E158" s="64"/>
      <c r="F158" s="67" t="str" cm="1">
        <f t="array" ref="F158">IF(G158="","",SUMPRODUCT(($G$5:$G$200&lt;&gt;"")*($G$5:$G$200&lt;G158)/COUNTIF($G$5:$G$200,$G$5:$G$200&amp;""))+1)</f>
        <v/>
      </c>
      <c r="G158" s="68"/>
      <c r="H158" s="69"/>
      <c r="I158" s="69"/>
      <c r="J158" s="68"/>
      <c r="K158" s="69"/>
      <c r="L158" s="69"/>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c r="DA158" s="55"/>
      <c r="DB158" s="55"/>
      <c r="DC158" s="55"/>
      <c r="DD158" s="55"/>
      <c r="DE158" s="55"/>
      <c r="DF158" s="55"/>
      <c r="DG158" s="55"/>
      <c r="DH158" s="55"/>
    </row>
    <row r="159" spans="1:112" s="28" customFormat="1" x14ac:dyDescent="0.25">
      <c r="A159" s="61"/>
      <c r="B159" s="62" cm="1">
        <f t="array" ref="B159">IFERROR(
    SUMPRODUCT(
        IF(ISNUMBER('Claim Entry'!M159:DH159), 'Claim Entry'!M159:DH159, 0)
    ),
"")</f>
        <v>0</v>
      </c>
      <c r="C159" s="62"/>
      <c r="D159" s="63"/>
      <c r="E159" s="64"/>
      <c r="F159" s="67" t="str" cm="1">
        <f t="array" ref="F159">IF(G159="","",SUMPRODUCT(($G$5:$G$200&lt;&gt;"")*($G$5:$G$200&lt;G159)/COUNTIF($G$5:$G$200,$G$5:$G$200&amp;""))+1)</f>
        <v/>
      </c>
      <c r="G159" s="68"/>
      <c r="H159" s="69"/>
      <c r="I159" s="69"/>
      <c r="J159" s="68"/>
      <c r="K159" s="69"/>
      <c r="L159" s="69"/>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c r="DA159" s="55"/>
      <c r="DB159" s="55"/>
      <c r="DC159" s="55"/>
      <c r="DD159" s="55"/>
      <c r="DE159" s="55"/>
      <c r="DF159" s="55"/>
      <c r="DG159" s="55"/>
      <c r="DH159" s="55"/>
    </row>
    <row r="160" spans="1:112" s="28" customFormat="1" x14ac:dyDescent="0.25">
      <c r="A160" s="61"/>
      <c r="B160" s="62" cm="1">
        <f t="array" ref="B160">IFERROR(
    SUMPRODUCT(
        IF(ISNUMBER('Claim Entry'!M160:DH160), 'Claim Entry'!M160:DH160, 0)
    ),
"")</f>
        <v>0</v>
      </c>
      <c r="C160" s="62"/>
      <c r="D160" s="63"/>
      <c r="E160" s="64"/>
      <c r="F160" s="67" t="str" cm="1">
        <f t="array" ref="F160">IF(G160="","",SUMPRODUCT(($G$5:$G$200&lt;&gt;"")*($G$5:$G$200&lt;G160)/COUNTIF($G$5:$G$200,$G$5:$G$200&amp;""))+1)</f>
        <v/>
      </c>
      <c r="G160" s="68"/>
      <c r="H160" s="69"/>
      <c r="I160" s="69"/>
      <c r="J160" s="68"/>
      <c r="K160" s="69"/>
      <c r="L160" s="69"/>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c r="DA160" s="55"/>
      <c r="DB160" s="55"/>
      <c r="DC160" s="55"/>
      <c r="DD160" s="55"/>
      <c r="DE160" s="55"/>
      <c r="DF160" s="55"/>
      <c r="DG160" s="55"/>
      <c r="DH160" s="55"/>
    </row>
    <row r="161" spans="1:112" s="28" customFormat="1" x14ac:dyDescent="0.25">
      <c r="A161" s="61"/>
      <c r="B161" s="62" cm="1">
        <f t="array" ref="B161">IFERROR(
    SUMPRODUCT(
        IF(ISNUMBER('Claim Entry'!M161:DH161), 'Claim Entry'!M161:DH161, 0)
    ),
"")</f>
        <v>0</v>
      </c>
      <c r="C161" s="62"/>
      <c r="D161" s="63"/>
      <c r="E161" s="64"/>
      <c r="F161" s="67" t="str" cm="1">
        <f t="array" ref="F161">IF(G161="","",SUMPRODUCT(($G$5:$G$200&lt;&gt;"")*($G$5:$G$200&lt;G161)/COUNTIF($G$5:$G$200,$G$5:$G$200&amp;""))+1)</f>
        <v/>
      </c>
      <c r="G161" s="68"/>
      <c r="H161" s="69"/>
      <c r="I161" s="69"/>
      <c r="J161" s="68"/>
      <c r="K161" s="69"/>
      <c r="L161" s="69"/>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c r="DA161" s="55"/>
      <c r="DB161" s="55"/>
      <c r="DC161" s="55"/>
      <c r="DD161" s="55"/>
      <c r="DE161" s="55"/>
      <c r="DF161" s="55"/>
      <c r="DG161" s="55"/>
      <c r="DH161" s="55"/>
    </row>
    <row r="162" spans="1:112" s="28" customFormat="1" x14ac:dyDescent="0.25">
      <c r="A162" s="61"/>
      <c r="B162" s="62" cm="1">
        <f t="array" ref="B162">IFERROR(
    SUMPRODUCT(
        IF(ISNUMBER('Claim Entry'!M162:DH162), 'Claim Entry'!M162:DH162, 0)
    ),
"")</f>
        <v>0</v>
      </c>
      <c r="C162" s="62"/>
      <c r="D162" s="63"/>
      <c r="E162" s="64"/>
      <c r="F162" s="67" t="str" cm="1">
        <f t="array" ref="F162">IF(G162="","",SUMPRODUCT(($G$5:$G$200&lt;&gt;"")*($G$5:$G$200&lt;G162)/COUNTIF($G$5:$G$200,$G$5:$G$200&amp;""))+1)</f>
        <v/>
      </c>
      <c r="G162" s="68"/>
      <c r="H162" s="69"/>
      <c r="I162" s="69"/>
      <c r="J162" s="68"/>
      <c r="K162" s="69"/>
      <c r="L162" s="69"/>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c r="DA162" s="55"/>
      <c r="DB162" s="55"/>
      <c r="DC162" s="55"/>
      <c r="DD162" s="55"/>
      <c r="DE162" s="55"/>
      <c r="DF162" s="55"/>
      <c r="DG162" s="55"/>
      <c r="DH162" s="55"/>
    </row>
    <row r="163" spans="1:112" s="28" customFormat="1" x14ac:dyDescent="0.25">
      <c r="A163" s="61"/>
      <c r="B163" s="62" cm="1">
        <f t="array" ref="B163">IFERROR(
    SUMPRODUCT(
        IF(ISNUMBER('Claim Entry'!M163:DH163), 'Claim Entry'!M163:DH163, 0)
    ),
"")</f>
        <v>0</v>
      </c>
      <c r="C163" s="62"/>
      <c r="D163" s="63"/>
      <c r="E163" s="64"/>
      <c r="F163" s="67" t="str" cm="1">
        <f t="array" ref="F163">IF(G163="","",SUMPRODUCT(($G$5:$G$200&lt;&gt;"")*($G$5:$G$200&lt;G163)/COUNTIF($G$5:$G$200,$G$5:$G$200&amp;""))+1)</f>
        <v/>
      </c>
      <c r="G163" s="68"/>
      <c r="H163" s="69"/>
      <c r="I163" s="69"/>
      <c r="J163" s="68"/>
      <c r="K163" s="69"/>
      <c r="L163" s="69"/>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row>
    <row r="164" spans="1:112" s="28" customFormat="1" x14ac:dyDescent="0.25">
      <c r="A164" s="61"/>
      <c r="B164" s="62" cm="1">
        <f t="array" ref="B164">IFERROR(
    SUMPRODUCT(
        IF(ISNUMBER('Claim Entry'!M164:DH164), 'Claim Entry'!M164:DH164, 0)
    ),
"")</f>
        <v>0</v>
      </c>
      <c r="C164" s="62"/>
      <c r="D164" s="63"/>
      <c r="E164" s="64"/>
      <c r="F164" s="67" t="str" cm="1">
        <f t="array" ref="F164">IF(G164="","",SUMPRODUCT(($G$5:$G$200&lt;&gt;"")*($G$5:$G$200&lt;G164)/COUNTIF($G$5:$G$200,$G$5:$G$200&amp;""))+1)</f>
        <v/>
      </c>
      <c r="G164" s="68"/>
      <c r="H164" s="69"/>
      <c r="I164" s="69"/>
      <c r="J164" s="68"/>
      <c r="K164" s="69"/>
      <c r="L164" s="69"/>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c r="DA164" s="55"/>
      <c r="DB164" s="55"/>
      <c r="DC164" s="55"/>
      <c r="DD164" s="55"/>
      <c r="DE164" s="55"/>
      <c r="DF164" s="55"/>
      <c r="DG164" s="55"/>
      <c r="DH164" s="55"/>
    </row>
    <row r="165" spans="1:112" s="28" customFormat="1" x14ac:dyDescent="0.25">
      <c r="A165" s="61"/>
      <c r="B165" s="62" cm="1">
        <f t="array" ref="B165">IFERROR(
    SUMPRODUCT(
        IF(ISNUMBER('Claim Entry'!M165:DH165), 'Claim Entry'!M165:DH165, 0)
    ),
"")</f>
        <v>0</v>
      </c>
      <c r="C165" s="62"/>
      <c r="D165" s="63"/>
      <c r="E165" s="64"/>
      <c r="F165" s="67" t="str" cm="1">
        <f t="array" ref="F165">IF(G165="","",SUMPRODUCT(($G$5:$G$200&lt;&gt;"")*($G$5:$G$200&lt;G165)/COUNTIF($G$5:$G$200,$G$5:$G$200&amp;""))+1)</f>
        <v/>
      </c>
      <c r="G165" s="68"/>
      <c r="H165" s="69"/>
      <c r="I165" s="69"/>
      <c r="J165" s="68"/>
      <c r="K165" s="69"/>
      <c r="L165" s="69"/>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c r="DA165" s="55"/>
      <c r="DB165" s="55"/>
      <c r="DC165" s="55"/>
      <c r="DD165" s="55"/>
      <c r="DE165" s="55"/>
      <c r="DF165" s="55"/>
      <c r="DG165" s="55"/>
      <c r="DH165" s="55"/>
    </row>
    <row r="166" spans="1:112" s="28" customFormat="1" x14ac:dyDescent="0.25">
      <c r="A166" s="61"/>
      <c r="B166" s="62" cm="1">
        <f t="array" ref="B166">IFERROR(
    SUMPRODUCT(
        IF(ISNUMBER('Claim Entry'!M166:DH166), 'Claim Entry'!M166:DH166, 0)
    ),
"")</f>
        <v>0</v>
      </c>
      <c r="C166" s="62"/>
      <c r="D166" s="63"/>
      <c r="E166" s="64"/>
      <c r="F166" s="67" t="str" cm="1">
        <f t="array" ref="F166">IF(G166="","",SUMPRODUCT(($G$5:$G$200&lt;&gt;"")*($G$5:$G$200&lt;G166)/COUNTIF($G$5:$G$200,$G$5:$G$200&amp;""))+1)</f>
        <v/>
      </c>
      <c r="G166" s="68"/>
      <c r="H166" s="69"/>
      <c r="I166" s="69"/>
      <c r="J166" s="68"/>
      <c r="K166" s="69"/>
      <c r="L166" s="69"/>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row>
    <row r="167" spans="1:112" s="28" customFormat="1" x14ac:dyDescent="0.25">
      <c r="A167" s="61"/>
      <c r="B167" s="62" cm="1">
        <f t="array" ref="B167">IFERROR(
    SUMPRODUCT(
        IF(ISNUMBER('Claim Entry'!M167:DH167), 'Claim Entry'!M167:DH167, 0)
    ),
"")</f>
        <v>0</v>
      </c>
      <c r="C167" s="62"/>
      <c r="D167" s="63"/>
      <c r="E167" s="64"/>
      <c r="F167" s="67" t="str" cm="1">
        <f t="array" ref="F167">IF(G167="","",SUMPRODUCT(($G$5:$G$200&lt;&gt;"")*($G$5:$G$200&lt;G167)/COUNTIF($G$5:$G$200,$G$5:$G$200&amp;""))+1)</f>
        <v/>
      </c>
      <c r="G167" s="68"/>
      <c r="H167" s="69"/>
      <c r="I167" s="69"/>
      <c r="J167" s="68"/>
      <c r="K167" s="69"/>
      <c r="L167" s="69"/>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c r="DA167" s="55"/>
      <c r="DB167" s="55"/>
      <c r="DC167" s="55"/>
      <c r="DD167" s="55"/>
      <c r="DE167" s="55"/>
      <c r="DF167" s="55"/>
      <c r="DG167" s="55"/>
      <c r="DH167" s="55"/>
    </row>
    <row r="168" spans="1:112" s="28" customFormat="1" x14ac:dyDescent="0.25">
      <c r="A168" s="61"/>
      <c r="B168" s="62" cm="1">
        <f t="array" ref="B168">IFERROR(
    SUMPRODUCT(
        IF(ISNUMBER('Claim Entry'!M168:DH168), 'Claim Entry'!M168:DH168, 0)
    ),
"")</f>
        <v>0</v>
      </c>
      <c r="C168" s="62"/>
      <c r="D168" s="63"/>
      <c r="E168" s="64"/>
      <c r="F168" s="67" t="str" cm="1">
        <f t="array" ref="F168">IF(G168="","",SUMPRODUCT(($G$5:$G$200&lt;&gt;"")*($G$5:$G$200&lt;G168)/COUNTIF($G$5:$G$200,$G$5:$G$200&amp;""))+1)</f>
        <v/>
      </c>
      <c r="G168" s="68"/>
      <c r="H168" s="69"/>
      <c r="I168" s="69"/>
      <c r="J168" s="68"/>
      <c r="K168" s="69"/>
      <c r="L168" s="69"/>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c r="DA168" s="55"/>
      <c r="DB168" s="55"/>
      <c r="DC168" s="55"/>
      <c r="DD168" s="55"/>
      <c r="DE168" s="55"/>
      <c r="DF168" s="55"/>
      <c r="DG168" s="55"/>
      <c r="DH168" s="55"/>
    </row>
    <row r="169" spans="1:112" s="28" customFormat="1" x14ac:dyDescent="0.25">
      <c r="A169" s="61"/>
      <c r="B169" s="62" cm="1">
        <f t="array" ref="B169">IFERROR(
    SUMPRODUCT(
        IF(ISNUMBER('Claim Entry'!M169:DH169), 'Claim Entry'!M169:DH169, 0)
    ),
"")</f>
        <v>0</v>
      </c>
      <c r="C169" s="62"/>
      <c r="D169" s="63"/>
      <c r="E169" s="64"/>
      <c r="F169" s="67" t="str" cm="1">
        <f t="array" ref="F169">IF(G169="","",SUMPRODUCT(($G$5:$G$200&lt;&gt;"")*($G$5:$G$200&lt;G169)/COUNTIF($G$5:$G$200,$G$5:$G$200&amp;""))+1)</f>
        <v/>
      </c>
      <c r="G169" s="68"/>
      <c r="H169" s="69"/>
      <c r="I169" s="69"/>
      <c r="J169" s="68"/>
      <c r="K169" s="69"/>
      <c r="L169" s="69"/>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c r="DA169" s="55"/>
      <c r="DB169" s="55"/>
      <c r="DC169" s="55"/>
      <c r="DD169" s="55"/>
      <c r="DE169" s="55"/>
      <c r="DF169" s="55"/>
      <c r="DG169" s="55"/>
      <c r="DH169" s="55"/>
    </row>
    <row r="170" spans="1:112" s="28" customFormat="1" x14ac:dyDescent="0.25">
      <c r="A170" s="61"/>
      <c r="B170" s="62" cm="1">
        <f t="array" ref="B170">IFERROR(
    SUMPRODUCT(
        IF(ISNUMBER('Claim Entry'!M170:DH170), 'Claim Entry'!M170:DH170, 0)
    ),
"")</f>
        <v>0</v>
      </c>
      <c r="C170" s="62"/>
      <c r="D170" s="63"/>
      <c r="E170" s="64"/>
      <c r="F170" s="67" t="str" cm="1">
        <f t="array" ref="F170">IF(G170="","",SUMPRODUCT(($G$5:$G$200&lt;&gt;"")*($G$5:$G$200&lt;G170)/COUNTIF($G$5:$G$200,$G$5:$G$200&amp;""))+1)</f>
        <v/>
      </c>
      <c r="G170" s="68"/>
      <c r="H170" s="69"/>
      <c r="I170" s="69"/>
      <c r="J170" s="68"/>
      <c r="K170" s="69"/>
      <c r="L170" s="69"/>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c r="DA170" s="55"/>
      <c r="DB170" s="55"/>
      <c r="DC170" s="55"/>
      <c r="DD170" s="55"/>
      <c r="DE170" s="55"/>
      <c r="DF170" s="55"/>
      <c r="DG170" s="55"/>
      <c r="DH170" s="55"/>
    </row>
    <row r="171" spans="1:112" s="28" customFormat="1" x14ac:dyDescent="0.25">
      <c r="A171" s="61"/>
      <c r="B171" s="62" cm="1">
        <f t="array" ref="B171">IFERROR(
    SUMPRODUCT(
        IF(ISNUMBER('Claim Entry'!M171:DH171), 'Claim Entry'!M171:DH171, 0)
    ),
"")</f>
        <v>0</v>
      </c>
      <c r="C171" s="62"/>
      <c r="D171" s="63"/>
      <c r="E171" s="64"/>
      <c r="F171" s="67" t="str" cm="1">
        <f t="array" ref="F171">IF(G171="","",SUMPRODUCT(($G$5:$G$200&lt;&gt;"")*($G$5:$G$200&lt;G171)/COUNTIF($G$5:$G$200,$G$5:$G$200&amp;""))+1)</f>
        <v/>
      </c>
      <c r="G171" s="68"/>
      <c r="H171" s="69"/>
      <c r="I171" s="69"/>
      <c r="J171" s="68"/>
      <c r="K171" s="69"/>
      <c r="L171" s="69"/>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c r="DA171" s="55"/>
      <c r="DB171" s="55"/>
      <c r="DC171" s="55"/>
      <c r="DD171" s="55"/>
      <c r="DE171" s="55"/>
      <c r="DF171" s="55"/>
      <c r="DG171" s="55"/>
      <c r="DH171" s="55"/>
    </row>
    <row r="172" spans="1:112" s="28" customFormat="1" x14ac:dyDescent="0.25">
      <c r="A172" s="61"/>
      <c r="B172" s="62" cm="1">
        <f t="array" ref="B172">IFERROR(
    SUMPRODUCT(
        IF(ISNUMBER('Claim Entry'!M172:DH172), 'Claim Entry'!M172:DH172, 0)
    ),
"")</f>
        <v>0</v>
      </c>
      <c r="C172" s="62"/>
      <c r="D172" s="63"/>
      <c r="E172" s="64"/>
      <c r="F172" s="67" t="str" cm="1">
        <f t="array" ref="F172">IF(G172="","",SUMPRODUCT(($G$5:$G$200&lt;&gt;"")*($G$5:$G$200&lt;G172)/COUNTIF($G$5:$G$200,$G$5:$G$200&amp;""))+1)</f>
        <v/>
      </c>
      <c r="G172" s="68"/>
      <c r="H172" s="69"/>
      <c r="I172" s="69"/>
      <c r="J172" s="68"/>
      <c r="K172" s="69"/>
      <c r="L172" s="69"/>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c r="DA172" s="55"/>
      <c r="DB172" s="55"/>
      <c r="DC172" s="55"/>
      <c r="DD172" s="55"/>
      <c r="DE172" s="55"/>
      <c r="DF172" s="55"/>
      <c r="DG172" s="55"/>
      <c r="DH172" s="55"/>
    </row>
    <row r="173" spans="1:112" s="28" customFormat="1" x14ac:dyDescent="0.25">
      <c r="A173" s="61"/>
      <c r="B173" s="62" cm="1">
        <f t="array" ref="B173">IFERROR(
    SUMPRODUCT(
        IF(ISNUMBER('Claim Entry'!M173:DH173), 'Claim Entry'!M173:DH173, 0)
    ),
"")</f>
        <v>0</v>
      </c>
      <c r="C173" s="62"/>
      <c r="D173" s="63"/>
      <c r="E173" s="64"/>
      <c r="F173" s="67" t="str" cm="1">
        <f t="array" ref="F173">IF(G173="","",SUMPRODUCT(($G$5:$G$200&lt;&gt;"")*($G$5:$G$200&lt;G173)/COUNTIF($G$5:$G$200,$G$5:$G$200&amp;""))+1)</f>
        <v/>
      </c>
      <c r="G173" s="68"/>
      <c r="H173" s="69"/>
      <c r="I173" s="69"/>
      <c r="J173" s="68"/>
      <c r="K173" s="69"/>
      <c r="L173" s="69"/>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c r="DA173" s="55"/>
      <c r="DB173" s="55"/>
      <c r="DC173" s="55"/>
      <c r="DD173" s="55"/>
      <c r="DE173" s="55"/>
      <c r="DF173" s="55"/>
      <c r="DG173" s="55"/>
      <c r="DH173" s="55"/>
    </row>
    <row r="174" spans="1:112" s="28" customFormat="1" x14ac:dyDescent="0.25">
      <c r="A174" s="61"/>
      <c r="B174" s="62" cm="1">
        <f t="array" ref="B174">IFERROR(
    SUMPRODUCT(
        IF(ISNUMBER('Claim Entry'!M174:DH174), 'Claim Entry'!M174:DH174, 0)
    ),
"")</f>
        <v>0</v>
      </c>
      <c r="C174" s="62"/>
      <c r="D174" s="63"/>
      <c r="E174" s="64"/>
      <c r="F174" s="67" t="str" cm="1">
        <f t="array" ref="F174">IF(G174="","",SUMPRODUCT(($G$5:$G$200&lt;&gt;"")*($G$5:$G$200&lt;G174)/COUNTIF($G$5:$G$200,$G$5:$G$200&amp;""))+1)</f>
        <v/>
      </c>
      <c r="G174" s="68"/>
      <c r="H174" s="69"/>
      <c r="I174" s="69"/>
      <c r="J174" s="68"/>
      <c r="K174" s="69"/>
      <c r="L174" s="69"/>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c r="DA174" s="55"/>
      <c r="DB174" s="55"/>
      <c r="DC174" s="55"/>
      <c r="DD174" s="55"/>
      <c r="DE174" s="55"/>
      <c r="DF174" s="55"/>
      <c r="DG174" s="55"/>
      <c r="DH174" s="55"/>
    </row>
    <row r="175" spans="1:112" s="28" customFormat="1" x14ac:dyDescent="0.25">
      <c r="A175" s="61"/>
      <c r="B175" s="62" cm="1">
        <f t="array" ref="B175">IFERROR(
    SUMPRODUCT(
        IF(ISNUMBER('Claim Entry'!M175:DH175), 'Claim Entry'!M175:DH175, 0)
    ),
"")</f>
        <v>0</v>
      </c>
      <c r="C175" s="62"/>
      <c r="D175" s="63"/>
      <c r="E175" s="64"/>
      <c r="F175" s="67" t="str" cm="1">
        <f t="array" ref="F175">IF(G175="","",SUMPRODUCT(($G$5:$G$200&lt;&gt;"")*($G$5:$G$200&lt;G175)/COUNTIF($G$5:$G$200,$G$5:$G$200&amp;""))+1)</f>
        <v/>
      </c>
      <c r="G175" s="68"/>
      <c r="H175" s="69"/>
      <c r="I175" s="69"/>
      <c r="J175" s="68"/>
      <c r="K175" s="69"/>
      <c r="L175" s="69"/>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c r="DA175" s="55"/>
      <c r="DB175" s="55"/>
      <c r="DC175" s="55"/>
      <c r="DD175" s="55"/>
      <c r="DE175" s="55"/>
      <c r="DF175" s="55"/>
      <c r="DG175" s="55"/>
      <c r="DH175" s="55"/>
    </row>
    <row r="176" spans="1:112" s="28" customFormat="1" x14ac:dyDescent="0.25">
      <c r="A176" s="61"/>
      <c r="B176" s="62" cm="1">
        <f t="array" ref="B176">IFERROR(
    SUMPRODUCT(
        IF(ISNUMBER('Claim Entry'!M176:DH176), 'Claim Entry'!M176:DH176, 0)
    ),
"")</f>
        <v>0</v>
      </c>
      <c r="C176" s="62"/>
      <c r="D176" s="63"/>
      <c r="E176" s="64"/>
      <c r="F176" s="67" t="str" cm="1">
        <f t="array" ref="F176">IF(G176="","",SUMPRODUCT(($G$5:$G$200&lt;&gt;"")*($G$5:$G$200&lt;G176)/COUNTIF($G$5:$G$200,$G$5:$G$200&amp;""))+1)</f>
        <v/>
      </c>
      <c r="G176" s="68"/>
      <c r="H176" s="69"/>
      <c r="I176" s="69"/>
      <c r="J176" s="68"/>
      <c r="K176" s="69"/>
      <c r="L176" s="69"/>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c r="DA176" s="55"/>
      <c r="DB176" s="55"/>
      <c r="DC176" s="55"/>
      <c r="DD176" s="55"/>
      <c r="DE176" s="55"/>
      <c r="DF176" s="55"/>
      <c r="DG176" s="55"/>
      <c r="DH176" s="55"/>
    </row>
    <row r="177" spans="1:112" s="28" customFormat="1" x14ac:dyDescent="0.25">
      <c r="A177" s="61"/>
      <c r="B177" s="62" cm="1">
        <f t="array" ref="B177">IFERROR(
    SUMPRODUCT(
        IF(ISNUMBER('Claim Entry'!M177:DH177), 'Claim Entry'!M177:DH177, 0)
    ),
"")</f>
        <v>0</v>
      </c>
      <c r="C177" s="62"/>
      <c r="D177" s="63"/>
      <c r="E177" s="64"/>
      <c r="F177" s="67" t="str" cm="1">
        <f t="array" ref="F177">IF(G177="","",SUMPRODUCT(($G$5:$G$200&lt;&gt;"")*($G$5:$G$200&lt;G177)/COUNTIF($G$5:$G$200,$G$5:$G$200&amp;""))+1)</f>
        <v/>
      </c>
      <c r="G177" s="68"/>
      <c r="H177" s="69"/>
      <c r="I177" s="69"/>
      <c r="J177" s="68"/>
      <c r="K177" s="69"/>
      <c r="L177" s="69"/>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c r="DA177" s="55"/>
      <c r="DB177" s="55"/>
      <c r="DC177" s="55"/>
      <c r="DD177" s="55"/>
      <c r="DE177" s="55"/>
      <c r="DF177" s="55"/>
      <c r="DG177" s="55"/>
      <c r="DH177" s="55"/>
    </row>
    <row r="178" spans="1:112" s="28" customFormat="1" x14ac:dyDescent="0.25">
      <c r="A178" s="61"/>
      <c r="B178" s="62" cm="1">
        <f t="array" ref="B178">IFERROR(
    SUMPRODUCT(
        IF(ISNUMBER('Claim Entry'!M178:DH178), 'Claim Entry'!M178:DH178, 0)
    ),
"")</f>
        <v>0</v>
      </c>
      <c r="C178" s="62"/>
      <c r="D178" s="63"/>
      <c r="E178" s="64"/>
      <c r="F178" s="67" t="str" cm="1">
        <f t="array" ref="F178">IF(G178="","",SUMPRODUCT(($G$5:$G$200&lt;&gt;"")*($G$5:$G$200&lt;G178)/COUNTIF($G$5:$G$200,$G$5:$G$200&amp;""))+1)</f>
        <v/>
      </c>
      <c r="G178" s="68"/>
      <c r="H178" s="69"/>
      <c r="I178" s="69"/>
      <c r="J178" s="68"/>
      <c r="K178" s="69"/>
      <c r="L178" s="69"/>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c r="DA178" s="55"/>
      <c r="DB178" s="55"/>
      <c r="DC178" s="55"/>
      <c r="DD178" s="55"/>
      <c r="DE178" s="55"/>
      <c r="DF178" s="55"/>
      <c r="DG178" s="55"/>
      <c r="DH178" s="55"/>
    </row>
    <row r="179" spans="1:112" s="28" customFormat="1" x14ac:dyDescent="0.25">
      <c r="A179" s="61"/>
      <c r="B179" s="62" cm="1">
        <f t="array" ref="B179">IFERROR(
    SUMPRODUCT(
        IF(ISNUMBER('Claim Entry'!M179:DH179), 'Claim Entry'!M179:DH179, 0)
    ),
"")</f>
        <v>0</v>
      </c>
      <c r="C179" s="62"/>
      <c r="D179" s="63"/>
      <c r="E179" s="64"/>
      <c r="F179" s="67" t="str" cm="1">
        <f t="array" ref="F179">IF(G179="","",SUMPRODUCT(($G$5:$G$200&lt;&gt;"")*($G$5:$G$200&lt;G179)/COUNTIF($G$5:$G$200,$G$5:$G$200&amp;""))+1)</f>
        <v/>
      </c>
      <c r="G179" s="68"/>
      <c r="H179" s="69"/>
      <c r="I179" s="69"/>
      <c r="J179" s="68"/>
      <c r="K179" s="69"/>
      <c r="L179" s="69"/>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c r="DA179" s="55"/>
      <c r="DB179" s="55"/>
      <c r="DC179" s="55"/>
      <c r="DD179" s="55"/>
      <c r="DE179" s="55"/>
      <c r="DF179" s="55"/>
      <c r="DG179" s="55"/>
      <c r="DH179" s="55"/>
    </row>
    <row r="180" spans="1:112" s="28" customFormat="1" x14ac:dyDescent="0.25">
      <c r="A180" s="61"/>
      <c r="B180" s="62" cm="1">
        <f t="array" ref="B180">IFERROR(
    SUMPRODUCT(
        IF(ISNUMBER('Claim Entry'!M180:DH180), 'Claim Entry'!M180:DH180, 0)
    ),
"")</f>
        <v>0</v>
      </c>
      <c r="C180" s="62"/>
      <c r="D180" s="63"/>
      <c r="E180" s="64"/>
      <c r="F180" s="67" t="str" cm="1">
        <f t="array" ref="F180">IF(G180="","",SUMPRODUCT(($G$5:$G$200&lt;&gt;"")*($G$5:$G$200&lt;G180)/COUNTIF($G$5:$G$200,$G$5:$G$200&amp;""))+1)</f>
        <v/>
      </c>
      <c r="G180" s="68"/>
      <c r="H180" s="69"/>
      <c r="I180" s="69"/>
      <c r="J180" s="68"/>
      <c r="K180" s="69"/>
      <c r="L180" s="69"/>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c r="DA180" s="55"/>
      <c r="DB180" s="55"/>
      <c r="DC180" s="55"/>
      <c r="DD180" s="55"/>
      <c r="DE180" s="55"/>
      <c r="DF180" s="55"/>
      <c r="DG180" s="55"/>
      <c r="DH180" s="55"/>
    </row>
    <row r="181" spans="1:112" s="28" customFormat="1" x14ac:dyDescent="0.25">
      <c r="A181" s="61"/>
      <c r="B181" s="62" cm="1">
        <f t="array" ref="B181">IFERROR(
    SUMPRODUCT(
        IF(ISNUMBER('Claim Entry'!M181:DH181), 'Claim Entry'!M181:DH181, 0)
    ),
"")</f>
        <v>0</v>
      </c>
      <c r="C181" s="62"/>
      <c r="D181" s="63"/>
      <c r="E181" s="64"/>
      <c r="F181" s="67" t="str" cm="1">
        <f t="array" ref="F181">IF(G181="","",SUMPRODUCT(($G$5:$G$200&lt;&gt;"")*($G$5:$G$200&lt;G181)/COUNTIF($G$5:$G$200,$G$5:$G$200&amp;""))+1)</f>
        <v/>
      </c>
      <c r="G181" s="68"/>
      <c r="H181" s="69"/>
      <c r="I181" s="69"/>
      <c r="J181" s="68"/>
      <c r="K181" s="69"/>
      <c r="L181" s="69"/>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c r="DA181" s="55"/>
      <c r="DB181" s="55"/>
      <c r="DC181" s="55"/>
      <c r="DD181" s="55"/>
      <c r="DE181" s="55"/>
      <c r="DF181" s="55"/>
      <c r="DG181" s="55"/>
      <c r="DH181" s="55"/>
    </row>
    <row r="182" spans="1:112" s="28" customFormat="1" x14ac:dyDescent="0.25">
      <c r="A182" s="61"/>
      <c r="B182" s="62" cm="1">
        <f t="array" ref="B182">IFERROR(
    SUMPRODUCT(
        IF(ISNUMBER('Claim Entry'!M182:DH182), 'Claim Entry'!M182:DH182, 0)
    ),
"")</f>
        <v>0</v>
      </c>
      <c r="C182" s="62"/>
      <c r="D182" s="63"/>
      <c r="E182" s="64"/>
      <c r="F182" s="67" t="str" cm="1">
        <f t="array" ref="F182">IF(G182="","",SUMPRODUCT(($G$5:$G$200&lt;&gt;"")*($G$5:$G$200&lt;G182)/COUNTIF($G$5:$G$200,$G$5:$G$200&amp;""))+1)</f>
        <v/>
      </c>
      <c r="G182" s="68"/>
      <c r="H182" s="69"/>
      <c r="I182" s="69"/>
      <c r="J182" s="68"/>
      <c r="K182" s="69"/>
      <c r="L182" s="69"/>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c r="DA182" s="55"/>
      <c r="DB182" s="55"/>
      <c r="DC182" s="55"/>
      <c r="DD182" s="55"/>
      <c r="DE182" s="55"/>
      <c r="DF182" s="55"/>
      <c r="DG182" s="55"/>
      <c r="DH182" s="55"/>
    </row>
    <row r="183" spans="1:112" s="28" customFormat="1" x14ac:dyDescent="0.25">
      <c r="A183" s="61"/>
      <c r="B183" s="62" cm="1">
        <f t="array" ref="B183">IFERROR(
    SUMPRODUCT(
        IF(ISNUMBER('Claim Entry'!M183:DH183), 'Claim Entry'!M183:DH183, 0)
    ),
"")</f>
        <v>0</v>
      </c>
      <c r="C183" s="62"/>
      <c r="D183" s="63"/>
      <c r="E183" s="64"/>
      <c r="F183" s="67" t="str" cm="1">
        <f t="array" ref="F183">IF(G183="","",SUMPRODUCT(($G$5:$G$200&lt;&gt;"")*($G$5:$G$200&lt;G183)/COUNTIF($G$5:$G$200,$G$5:$G$200&amp;""))+1)</f>
        <v/>
      </c>
      <c r="G183" s="68"/>
      <c r="H183" s="69"/>
      <c r="I183" s="69"/>
      <c r="J183" s="68"/>
      <c r="K183" s="69"/>
      <c r="L183" s="69"/>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c r="DA183" s="55"/>
      <c r="DB183" s="55"/>
      <c r="DC183" s="55"/>
      <c r="DD183" s="55"/>
      <c r="DE183" s="55"/>
      <c r="DF183" s="55"/>
      <c r="DG183" s="55"/>
      <c r="DH183" s="55"/>
    </row>
    <row r="184" spans="1:112" s="28" customFormat="1" x14ac:dyDescent="0.25">
      <c r="A184" s="61"/>
      <c r="B184" s="62" cm="1">
        <f t="array" ref="B184">IFERROR(
    SUMPRODUCT(
        IF(ISNUMBER('Claim Entry'!M184:DH184), 'Claim Entry'!M184:DH184, 0)
    ),
"")</f>
        <v>0</v>
      </c>
      <c r="C184" s="62"/>
      <c r="D184" s="63"/>
      <c r="E184" s="64"/>
      <c r="F184" s="67" t="str" cm="1">
        <f t="array" ref="F184">IF(G184="","",SUMPRODUCT(($G$5:$G$200&lt;&gt;"")*($G$5:$G$200&lt;G184)/COUNTIF($G$5:$G$200,$G$5:$G$200&amp;""))+1)</f>
        <v/>
      </c>
      <c r="G184" s="68"/>
      <c r="H184" s="69"/>
      <c r="I184" s="69"/>
      <c r="J184" s="68"/>
      <c r="K184" s="69"/>
      <c r="L184" s="69"/>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c r="DA184" s="55"/>
      <c r="DB184" s="55"/>
      <c r="DC184" s="55"/>
      <c r="DD184" s="55"/>
      <c r="DE184" s="55"/>
      <c r="DF184" s="55"/>
      <c r="DG184" s="55"/>
      <c r="DH184" s="55"/>
    </row>
    <row r="185" spans="1:112" s="28" customFormat="1" x14ac:dyDescent="0.25">
      <c r="A185" s="61"/>
      <c r="B185" s="62" cm="1">
        <f t="array" ref="B185">IFERROR(
    SUMPRODUCT(
        IF(ISNUMBER('Claim Entry'!M185:DH185), 'Claim Entry'!M185:DH185, 0)
    ),
"")</f>
        <v>0</v>
      </c>
      <c r="C185" s="62"/>
      <c r="D185" s="63"/>
      <c r="E185" s="64"/>
      <c r="F185" s="67" t="str" cm="1">
        <f t="array" ref="F185">IF(G185="","",SUMPRODUCT(($G$5:$G$200&lt;&gt;"")*($G$5:$G$200&lt;G185)/COUNTIF($G$5:$G$200,$G$5:$G$200&amp;""))+1)</f>
        <v/>
      </c>
      <c r="G185" s="68"/>
      <c r="H185" s="69"/>
      <c r="I185" s="69"/>
      <c r="J185" s="68"/>
      <c r="K185" s="69"/>
      <c r="L185" s="69"/>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c r="DA185" s="55"/>
      <c r="DB185" s="55"/>
      <c r="DC185" s="55"/>
      <c r="DD185" s="55"/>
      <c r="DE185" s="55"/>
      <c r="DF185" s="55"/>
      <c r="DG185" s="55"/>
      <c r="DH185" s="55"/>
    </row>
    <row r="186" spans="1:112" s="28" customFormat="1" x14ac:dyDescent="0.25">
      <c r="A186" s="61"/>
      <c r="B186" s="62" cm="1">
        <f t="array" ref="B186">IFERROR(
    SUMPRODUCT(
        IF(ISNUMBER('Claim Entry'!M186:DH186), 'Claim Entry'!M186:DH186, 0)
    ),
"")</f>
        <v>0</v>
      </c>
      <c r="C186" s="62"/>
      <c r="D186" s="63"/>
      <c r="E186" s="64"/>
      <c r="F186" s="67" t="str" cm="1">
        <f t="array" ref="F186">IF(G186="","",SUMPRODUCT(($G$5:$G$200&lt;&gt;"")*($G$5:$G$200&lt;G186)/COUNTIF($G$5:$G$200,$G$5:$G$200&amp;""))+1)</f>
        <v/>
      </c>
      <c r="G186" s="68"/>
      <c r="H186" s="69"/>
      <c r="I186" s="69"/>
      <c r="J186" s="68"/>
      <c r="K186" s="69"/>
      <c r="L186" s="69"/>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row>
    <row r="187" spans="1:112" s="28" customFormat="1" x14ac:dyDescent="0.25">
      <c r="A187" s="61"/>
      <c r="B187" s="62" cm="1">
        <f t="array" ref="B187">IFERROR(
    SUMPRODUCT(
        IF(ISNUMBER('Claim Entry'!M187:DH187), 'Claim Entry'!M187:DH187, 0)
    ),
"")</f>
        <v>0</v>
      </c>
      <c r="C187" s="62"/>
      <c r="D187" s="63"/>
      <c r="E187" s="64"/>
      <c r="F187" s="67" t="str" cm="1">
        <f t="array" ref="F187">IF(G187="","",SUMPRODUCT(($G$5:$G$200&lt;&gt;"")*($G$5:$G$200&lt;G187)/COUNTIF($G$5:$G$200,$G$5:$G$200&amp;""))+1)</f>
        <v/>
      </c>
      <c r="G187" s="68"/>
      <c r="H187" s="69"/>
      <c r="I187" s="69"/>
      <c r="J187" s="68"/>
      <c r="K187" s="69"/>
      <c r="L187" s="69"/>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c r="DA187" s="55"/>
      <c r="DB187" s="55"/>
      <c r="DC187" s="55"/>
      <c r="DD187" s="55"/>
      <c r="DE187" s="55"/>
      <c r="DF187" s="55"/>
      <c r="DG187" s="55"/>
      <c r="DH187" s="55"/>
    </row>
    <row r="188" spans="1:112" s="28" customFormat="1" x14ac:dyDescent="0.25">
      <c r="A188" s="61"/>
      <c r="B188" s="62" cm="1">
        <f t="array" ref="B188">IFERROR(
    SUMPRODUCT(
        IF(ISNUMBER('Claim Entry'!M188:DH188), 'Claim Entry'!M188:DH188, 0)
    ),
"")</f>
        <v>0</v>
      </c>
      <c r="C188" s="62"/>
      <c r="D188" s="63"/>
      <c r="E188" s="64"/>
      <c r="F188" s="67" t="str" cm="1">
        <f t="array" ref="F188">IF(G188="","",SUMPRODUCT(($G$5:$G$200&lt;&gt;"")*($G$5:$G$200&lt;G188)/COUNTIF($G$5:$G$200,$G$5:$G$200&amp;""))+1)</f>
        <v/>
      </c>
      <c r="G188" s="68"/>
      <c r="H188" s="69"/>
      <c r="I188" s="69"/>
      <c r="J188" s="68"/>
      <c r="K188" s="69"/>
      <c r="L188" s="69"/>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c r="DA188" s="55"/>
      <c r="DB188" s="55"/>
      <c r="DC188" s="55"/>
      <c r="DD188" s="55"/>
      <c r="DE188" s="55"/>
      <c r="DF188" s="55"/>
      <c r="DG188" s="55"/>
      <c r="DH188" s="55"/>
    </row>
    <row r="189" spans="1:112" s="28" customFormat="1" x14ac:dyDescent="0.25">
      <c r="A189" s="61"/>
      <c r="B189" s="62" cm="1">
        <f t="array" ref="B189">IFERROR(
    SUMPRODUCT(
        IF(ISNUMBER('Claim Entry'!M189:DH189), 'Claim Entry'!M189:DH189, 0)
    ),
"")</f>
        <v>0</v>
      </c>
      <c r="C189" s="62"/>
      <c r="D189" s="63"/>
      <c r="E189" s="64"/>
      <c r="F189" s="67" t="str" cm="1">
        <f t="array" ref="F189">IF(G189="","",SUMPRODUCT(($G$5:$G$200&lt;&gt;"")*($G$5:$G$200&lt;G189)/COUNTIF($G$5:$G$200,$G$5:$G$200&amp;""))+1)</f>
        <v/>
      </c>
      <c r="G189" s="68"/>
      <c r="H189" s="69"/>
      <c r="I189" s="69"/>
      <c r="J189" s="68"/>
      <c r="K189" s="69"/>
      <c r="L189" s="69"/>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c r="DA189" s="55"/>
      <c r="DB189" s="55"/>
      <c r="DC189" s="55"/>
      <c r="DD189" s="55"/>
      <c r="DE189" s="55"/>
      <c r="DF189" s="55"/>
      <c r="DG189" s="55"/>
      <c r="DH189" s="55"/>
    </row>
    <row r="190" spans="1:112" s="28" customFormat="1" x14ac:dyDescent="0.25">
      <c r="A190" s="61"/>
      <c r="B190" s="62" cm="1">
        <f t="array" ref="B190">IFERROR(
    SUMPRODUCT(
        IF(ISNUMBER('Claim Entry'!M190:DH190), 'Claim Entry'!M190:DH190, 0)
    ),
"")</f>
        <v>0</v>
      </c>
      <c r="C190" s="62"/>
      <c r="D190" s="63"/>
      <c r="E190" s="64"/>
      <c r="F190" s="67" t="str" cm="1">
        <f t="array" ref="F190">IF(G190="","",SUMPRODUCT(($G$5:$G$200&lt;&gt;"")*($G$5:$G$200&lt;G190)/COUNTIF($G$5:$G$200,$G$5:$G$200&amp;""))+1)</f>
        <v/>
      </c>
      <c r="G190" s="68"/>
      <c r="H190" s="69"/>
      <c r="I190" s="69"/>
      <c r="J190" s="68"/>
      <c r="K190" s="69"/>
      <c r="L190" s="69"/>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c r="DA190" s="55"/>
      <c r="DB190" s="55"/>
      <c r="DC190" s="55"/>
      <c r="DD190" s="55"/>
      <c r="DE190" s="55"/>
      <c r="DF190" s="55"/>
      <c r="DG190" s="55"/>
      <c r="DH190" s="55"/>
    </row>
    <row r="191" spans="1:112" s="28" customFormat="1" x14ac:dyDescent="0.25">
      <c r="A191" s="61"/>
      <c r="B191" s="62" cm="1">
        <f t="array" ref="B191">IFERROR(
    SUMPRODUCT(
        IF(ISNUMBER('Claim Entry'!M191:DH191), 'Claim Entry'!M191:DH191, 0)
    ),
"")</f>
        <v>0</v>
      </c>
      <c r="C191" s="62"/>
      <c r="D191" s="63"/>
      <c r="E191" s="64"/>
      <c r="F191" s="67" t="str" cm="1">
        <f t="array" ref="F191">IF(G191="","",SUMPRODUCT(($G$5:$G$200&lt;&gt;"")*($G$5:$G$200&lt;G191)/COUNTIF($G$5:$G$200,$G$5:$G$200&amp;""))+1)</f>
        <v/>
      </c>
      <c r="G191" s="68"/>
      <c r="H191" s="69"/>
      <c r="I191" s="69"/>
      <c r="J191" s="68"/>
      <c r="K191" s="69"/>
      <c r="L191" s="69"/>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c r="DA191" s="55"/>
      <c r="DB191" s="55"/>
      <c r="DC191" s="55"/>
      <c r="DD191" s="55"/>
      <c r="DE191" s="55"/>
      <c r="DF191" s="55"/>
      <c r="DG191" s="55"/>
      <c r="DH191" s="55"/>
    </row>
    <row r="192" spans="1:112" s="28" customFormat="1" x14ac:dyDescent="0.25">
      <c r="A192" s="61"/>
      <c r="B192" s="62" cm="1">
        <f t="array" ref="B192">IFERROR(
    SUMPRODUCT(
        IF(ISNUMBER('Claim Entry'!M192:DH192), 'Claim Entry'!M192:DH192, 0)
    ),
"")</f>
        <v>0</v>
      </c>
      <c r="C192" s="62"/>
      <c r="D192" s="63"/>
      <c r="E192" s="64"/>
      <c r="F192" s="67" t="str" cm="1">
        <f t="array" ref="F192">IF(G192="","",SUMPRODUCT(($G$5:$G$200&lt;&gt;"")*($G$5:$G$200&lt;G192)/COUNTIF($G$5:$G$200,$G$5:$G$200&amp;""))+1)</f>
        <v/>
      </c>
      <c r="G192" s="68"/>
      <c r="H192" s="69"/>
      <c r="I192" s="69"/>
      <c r="J192" s="68"/>
      <c r="K192" s="69"/>
      <c r="L192" s="69"/>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c r="DA192" s="55"/>
      <c r="DB192" s="55"/>
      <c r="DC192" s="55"/>
      <c r="DD192" s="55"/>
      <c r="DE192" s="55"/>
      <c r="DF192" s="55"/>
      <c r="DG192" s="55"/>
      <c r="DH192" s="55"/>
    </row>
    <row r="193" spans="1:112" s="28" customFormat="1" x14ac:dyDescent="0.25">
      <c r="A193" s="61"/>
      <c r="B193" s="62" cm="1">
        <f t="array" ref="B193">IFERROR(
    SUMPRODUCT(
        IF(ISNUMBER('Claim Entry'!M193:DH193), 'Claim Entry'!M193:DH193, 0)
    ),
"")</f>
        <v>0</v>
      </c>
      <c r="C193" s="62"/>
      <c r="D193" s="63"/>
      <c r="E193" s="64"/>
      <c r="F193" s="67" t="str" cm="1">
        <f t="array" ref="F193">IF(G193="","",SUMPRODUCT(($G$5:$G$200&lt;&gt;"")*($G$5:$G$200&lt;G193)/COUNTIF($G$5:$G$200,$G$5:$G$200&amp;""))+1)</f>
        <v/>
      </c>
      <c r="G193" s="68"/>
      <c r="H193" s="69"/>
      <c r="I193" s="69"/>
      <c r="J193" s="68"/>
      <c r="K193" s="69"/>
      <c r="L193" s="69"/>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c r="DA193" s="55"/>
      <c r="DB193" s="55"/>
      <c r="DC193" s="55"/>
      <c r="DD193" s="55"/>
      <c r="DE193" s="55"/>
      <c r="DF193" s="55"/>
      <c r="DG193" s="55"/>
      <c r="DH193" s="55"/>
    </row>
    <row r="194" spans="1:112" s="28" customFormat="1" x14ac:dyDescent="0.25">
      <c r="A194" s="61"/>
      <c r="B194" s="62" cm="1">
        <f t="array" ref="B194">IFERROR(
    SUMPRODUCT(
        IF(ISNUMBER('Claim Entry'!M194:DH194), 'Claim Entry'!M194:DH194, 0)
    ),
"")</f>
        <v>0</v>
      </c>
      <c r="C194" s="62"/>
      <c r="D194" s="63"/>
      <c r="E194" s="64"/>
      <c r="F194" s="67" t="str" cm="1">
        <f t="array" ref="F194">IF(G194="","",SUMPRODUCT(($G$5:$G$200&lt;&gt;"")*($G$5:$G$200&lt;G194)/COUNTIF($G$5:$G$200,$G$5:$G$200&amp;""))+1)</f>
        <v/>
      </c>
      <c r="G194" s="68"/>
      <c r="H194" s="69"/>
      <c r="I194" s="69"/>
      <c r="J194" s="68"/>
      <c r="K194" s="69"/>
      <c r="L194" s="69"/>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c r="DA194" s="55"/>
      <c r="DB194" s="55"/>
      <c r="DC194" s="55"/>
      <c r="DD194" s="55"/>
      <c r="DE194" s="55"/>
      <c r="DF194" s="55"/>
      <c r="DG194" s="55"/>
      <c r="DH194" s="55"/>
    </row>
    <row r="195" spans="1:112" s="28" customFormat="1" x14ac:dyDescent="0.25">
      <c r="A195" s="61"/>
      <c r="B195" s="62" cm="1">
        <f t="array" ref="B195">IFERROR(
    SUMPRODUCT(
        IF(ISNUMBER('Claim Entry'!M195:DH195), 'Claim Entry'!M195:DH195, 0)
    ),
"")</f>
        <v>0</v>
      </c>
      <c r="C195" s="62"/>
      <c r="D195" s="63"/>
      <c r="E195" s="64"/>
      <c r="F195" s="67" t="str" cm="1">
        <f t="array" ref="F195">IF(G195="","",SUMPRODUCT(($G$5:$G$200&lt;&gt;"")*($G$5:$G$200&lt;G195)/COUNTIF($G$5:$G$200,$G$5:$G$200&amp;""))+1)</f>
        <v/>
      </c>
      <c r="G195" s="68"/>
      <c r="H195" s="69"/>
      <c r="I195" s="69"/>
      <c r="J195" s="68"/>
      <c r="K195" s="69"/>
      <c r="L195" s="69"/>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c r="DA195" s="55"/>
      <c r="DB195" s="55"/>
      <c r="DC195" s="55"/>
      <c r="DD195" s="55"/>
      <c r="DE195" s="55"/>
      <c r="DF195" s="55"/>
      <c r="DG195" s="55"/>
      <c r="DH195" s="55"/>
    </row>
    <row r="196" spans="1:112" s="28" customFormat="1" x14ac:dyDescent="0.25">
      <c r="A196" s="61"/>
      <c r="B196" s="62" cm="1">
        <f t="array" ref="B196">IFERROR(
    SUMPRODUCT(
        IF(ISNUMBER('Claim Entry'!M196:DH196), 'Claim Entry'!M196:DH196, 0)
    ),
"")</f>
        <v>0</v>
      </c>
      <c r="C196" s="62"/>
      <c r="D196" s="63"/>
      <c r="E196" s="64"/>
      <c r="F196" s="67" t="str" cm="1">
        <f t="array" ref="F196">IF(G196="","",SUMPRODUCT(($G$5:$G$200&lt;&gt;"")*($G$5:$G$200&lt;G196)/COUNTIF($G$5:$G$200,$G$5:$G$200&amp;""))+1)</f>
        <v/>
      </c>
      <c r="G196" s="68"/>
      <c r="H196" s="69"/>
      <c r="I196" s="69"/>
      <c r="J196" s="68"/>
      <c r="K196" s="69"/>
      <c r="L196" s="69"/>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c r="DA196" s="55"/>
      <c r="DB196" s="55"/>
      <c r="DC196" s="55"/>
      <c r="DD196" s="55"/>
      <c r="DE196" s="55"/>
      <c r="DF196" s="55"/>
      <c r="DG196" s="55"/>
      <c r="DH196" s="55"/>
    </row>
    <row r="197" spans="1:112" s="28" customFormat="1" x14ac:dyDescent="0.25">
      <c r="A197" s="61"/>
      <c r="B197" s="62" cm="1">
        <f t="array" ref="B197">IFERROR(
    SUMPRODUCT(
        IF(ISNUMBER('Claim Entry'!M197:DH197), 'Claim Entry'!M197:DH197, 0)
    ),
"")</f>
        <v>0</v>
      </c>
      <c r="C197" s="62"/>
      <c r="D197" s="63"/>
      <c r="E197" s="64"/>
      <c r="F197" s="67" t="str" cm="1">
        <f t="array" ref="F197">IF(G197="","",SUMPRODUCT(($G$5:$G$200&lt;&gt;"")*($G$5:$G$200&lt;G197)/COUNTIF($G$5:$G$200,$G$5:$G$200&amp;""))+1)</f>
        <v/>
      </c>
      <c r="G197" s="68"/>
      <c r="H197" s="69"/>
      <c r="I197" s="69"/>
      <c r="J197" s="68"/>
      <c r="K197" s="69"/>
      <c r="L197" s="69"/>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c r="DA197" s="55"/>
      <c r="DB197" s="55"/>
      <c r="DC197" s="55"/>
      <c r="DD197" s="55"/>
      <c r="DE197" s="55"/>
      <c r="DF197" s="55"/>
      <c r="DG197" s="55"/>
      <c r="DH197" s="55"/>
    </row>
    <row r="198" spans="1:112" s="28" customFormat="1" x14ac:dyDescent="0.25">
      <c r="A198" s="61"/>
      <c r="B198" s="62" cm="1">
        <f t="array" ref="B198">IFERROR(
    SUMPRODUCT(
        IF(ISNUMBER('Claim Entry'!M198:DH198), 'Claim Entry'!M198:DH198, 0)
    ),
"")</f>
        <v>0</v>
      </c>
      <c r="C198" s="62"/>
      <c r="D198" s="63"/>
      <c r="E198" s="64"/>
      <c r="F198" s="67" t="str" cm="1">
        <f t="array" ref="F198">IF(G198="","",SUMPRODUCT(($G$5:$G$200&lt;&gt;"")*($G$5:$G$200&lt;G198)/COUNTIF($G$5:$G$200,$G$5:$G$200&amp;""))+1)</f>
        <v/>
      </c>
      <c r="G198" s="68"/>
      <c r="H198" s="69"/>
      <c r="I198" s="69"/>
      <c r="J198" s="68"/>
      <c r="K198" s="69"/>
      <c r="L198" s="69"/>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c r="DA198" s="55"/>
      <c r="DB198" s="55"/>
      <c r="DC198" s="55"/>
      <c r="DD198" s="55"/>
      <c r="DE198" s="55"/>
      <c r="DF198" s="55"/>
      <c r="DG198" s="55"/>
      <c r="DH198" s="55"/>
    </row>
    <row r="199" spans="1:112" s="28" customFormat="1" x14ac:dyDescent="0.25">
      <c r="A199" s="61"/>
      <c r="B199" s="62" cm="1">
        <f t="array" ref="B199">IFERROR(
    SUMPRODUCT(
        IF(ISNUMBER('Claim Entry'!M199:DH199), 'Claim Entry'!M199:DH199, 0)
    ),
"")</f>
        <v>0</v>
      </c>
      <c r="C199" s="62"/>
      <c r="D199" s="63"/>
      <c r="E199" s="64"/>
      <c r="F199" s="67" t="str" cm="1">
        <f t="array" ref="F199">IF(G199="","",SUMPRODUCT(($G$5:$G$200&lt;&gt;"")*($G$5:$G$200&lt;G199)/COUNTIF($G$5:$G$200,$G$5:$G$200&amp;""))+1)</f>
        <v/>
      </c>
      <c r="G199" s="68"/>
      <c r="H199" s="69"/>
      <c r="I199" s="69"/>
      <c r="J199" s="68"/>
      <c r="K199" s="69"/>
      <c r="L199" s="69"/>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c r="DA199" s="55"/>
      <c r="DB199" s="55"/>
      <c r="DC199" s="55"/>
      <c r="DD199" s="55"/>
      <c r="DE199" s="55"/>
      <c r="DF199" s="55"/>
      <c r="DG199" s="55"/>
      <c r="DH199" s="55"/>
    </row>
    <row r="200" spans="1:112" s="28" customFormat="1" x14ac:dyDescent="0.25">
      <c r="A200" s="61"/>
      <c r="B200" s="62" cm="1">
        <f t="array" ref="B200">IFERROR(
    SUMPRODUCT(
        IF(ISNUMBER('Claim Entry'!M200:DH200), 'Claim Entry'!M200:DH200, 0)
    ),
"")</f>
        <v>0</v>
      </c>
      <c r="C200" s="62"/>
      <c r="D200" s="63"/>
      <c r="E200" s="64"/>
      <c r="F200" s="67" t="str" cm="1">
        <f t="array" ref="F200">IF(G200="","",SUMPRODUCT(($G$5:$G$200&lt;&gt;"")*($G$5:$G$200&lt;G200)/COUNTIF($G$5:$G$200,$G$5:$G$200&amp;""))+1)</f>
        <v/>
      </c>
      <c r="G200" s="68"/>
      <c r="H200" s="69"/>
      <c r="I200" s="69"/>
      <c r="J200" s="68"/>
      <c r="K200" s="69"/>
      <c r="L200" s="69"/>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c r="DA200" s="55"/>
      <c r="DB200" s="55"/>
      <c r="DC200" s="55"/>
      <c r="DD200" s="55"/>
      <c r="DE200" s="55"/>
      <c r="DF200" s="55"/>
      <c r="DG200" s="55"/>
      <c r="DH200" s="55"/>
    </row>
  </sheetData>
  <sheetProtection algorithmName="SHA-512" hashValue="x3cGfZvxMn2NUth1BQ4mGYv5Whh1ejHyQtmr0q9YkQspchZPiqfzQwJkZsjrIKEJipGTLhR3RarWsM4B6MgQFQ==" saltValue="mPQdbPwFojS+SgzLgz4V+g==" spinCount="100000" sheet="1" formatColumns="0"/>
  <mergeCells count="1">
    <mergeCell ref="I2:K2"/>
  </mergeCells>
  <phoneticPr fontId="3" type="noConversion"/>
  <conditionalFormatting sqref="A5:L200">
    <cfRule type="expression" dxfId="8" priority="3">
      <formula>$F5&lt;&gt;$F6</formula>
    </cfRule>
  </conditionalFormatting>
  <conditionalFormatting sqref="L5:L200">
    <cfRule type="expression" dxfId="7" priority="7">
      <formula>L$4&lt;&gt;""</formula>
    </cfRule>
  </conditionalFormatting>
  <conditionalFormatting sqref="M4:DH4">
    <cfRule type="expression" dxfId="6" priority="10">
      <formula>M$4&lt;&gt;""</formula>
    </cfRule>
  </conditionalFormatting>
  <conditionalFormatting sqref="M5:DH200">
    <cfRule type="expression" dxfId="5" priority="1">
      <formula>AND(M$4&lt;&gt;"",$F5&lt;&gt;$F6)</formula>
    </cfRule>
    <cfRule type="expression" dxfId="4" priority="2">
      <formula>M$4&lt;&gt;""</formula>
    </cfRule>
  </conditionalFormatting>
  <dataValidations count="1">
    <dataValidation type="list" allowBlank="1" showInputMessage="1" prompt="Select primary reason or enter your own." sqref="L5:L54" xr:uid="{6F0F873B-ECB5-475A-BD54-768729EA966A}">
      <formula1>reasons</formula1>
    </dataValidation>
  </dataValidations>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3ADE271-108B-40A4-8C1A-7E2D00B3CAA5}">
          <x14:formula1>
            <xm:f>'sponsor dropdowns'!$A:$A</xm:f>
          </x14:formula1>
          <xm:sqref>I2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929A6-B1A4-4039-9E24-7E7ADA215C8D}">
  <sheetPr codeName="Sheet5">
    <tabColor rgb="FFFFC000"/>
  </sheetPr>
  <dimension ref="A2:DA110"/>
  <sheetViews>
    <sheetView showGridLines="0" showZeros="0" zoomScaleNormal="100" workbookViewId="0">
      <selection activeCell="D9" sqref="D9"/>
    </sheetView>
  </sheetViews>
  <sheetFormatPr defaultColWidth="20.42578125" defaultRowHeight="15" x14ac:dyDescent="0.25"/>
  <cols>
    <col min="1" max="1" width="6.85546875" style="2" customWidth="1"/>
    <col min="2" max="2" width="10.7109375" customWidth="1"/>
    <col min="3" max="3" width="17.7109375" customWidth="1"/>
    <col min="4" max="103" width="15.7109375" customWidth="1"/>
  </cols>
  <sheetData>
    <row r="2" spans="1:105" ht="24" x14ac:dyDescent="0.4">
      <c r="C2" s="3" t="s">
        <v>34</v>
      </c>
    </row>
    <row r="3" spans="1:105" x14ac:dyDescent="0.25">
      <c r="A3"/>
      <c r="D3" s="93" t="str">
        <f>'Claim Entry'!M3</f>
        <v/>
      </c>
      <c r="E3" s="93" t="str">
        <f>'Claim Entry'!N3</f>
        <v/>
      </c>
      <c r="F3" s="93" t="str">
        <f>'Claim Entry'!O3</f>
        <v/>
      </c>
      <c r="G3" s="93" t="str">
        <f>'Claim Entry'!P3</f>
        <v/>
      </c>
      <c r="H3" s="93" t="str">
        <f>'Claim Entry'!Q3</f>
        <v/>
      </c>
      <c r="I3" s="93" t="str">
        <f>'Claim Entry'!R3</f>
        <v/>
      </c>
      <c r="J3" s="93" t="str">
        <f>'Claim Entry'!S3</f>
        <v/>
      </c>
      <c r="K3" s="93" t="str">
        <f>'Claim Entry'!T3</f>
        <v/>
      </c>
      <c r="L3" s="93" t="str">
        <f>'Claim Entry'!U3</f>
        <v/>
      </c>
      <c r="M3" s="93" t="str">
        <f>'Claim Entry'!V3</f>
        <v/>
      </c>
      <c r="N3" s="93" t="str">
        <f>'Claim Entry'!W3</f>
        <v/>
      </c>
      <c r="O3" s="93" t="str">
        <f>'Claim Entry'!X3</f>
        <v/>
      </c>
      <c r="P3" s="93" t="str">
        <f>'Claim Entry'!Y3</f>
        <v/>
      </c>
      <c r="Q3" s="93" t="str">
        <f>'Claim Entry'!Z3</f>
        <v/>
      </c>
      <c r="R3" s="93" t="str">
        <f>'Claim Entry'!AA3</f>
        <v/>
      </c>
      <c r="S3" s="93" t="str">
        <f>'Claim Entry'!AB3</f>
        <v/>
      </c>
      <c r="T3" s="93" t="str">
        <f>'Claim Entry'!AC3</f>
        <v/>
      </c>
      <c r="U3" s="93" t="str">
        <f>'Claim Entry'!AD3</f>
        <v/>
      </c>
      <c r="V3" s="93" t="str">
        <f>'Claim Entry'!AE3</f>
        <v/>
      </c>
      <c r="W3" s="93" t="str">
        <f>'Claim Entry'!AF3</f>
        <v/>
      </c>
      <c r="X3" s="93" t="str">
        <f>'Claim Entry'!AG3</f>
        <v/>
      </c>
      <c r="Y3" s="93" t="str">
        <f>'Claim Entry'!AH3</f>
        <v/>
      </c>
      <c r="Z3" s="93" t="str">
        <f>'Claim Entry'!AI3</f>
        <v/>
      </c>
      <c r="AA3" s="93" t="str">
        <f>'Claim Entry'!AJ3</f>
        <v/>
      </c>
      <c r="AB3" s="93" t="str">
        <f>'Claim Entry'!AK3</f>
        <v/>
      </c>
      <c r="AC3" s="93" t="str">
        <f>'Claim Entry'!AL3</f>
        <v/>
      </c>
      <c r="AD3" s="93" t="str">
        <f>'Claim Entry'!AM3</f>
        <v/>
      </c>
      <c r="AE3" s="93" t="str">
        <f>'Claim Entry'!AN3</f>
        <v/>
      </c>
      <c r="AF3" s="93" t="str">
        <f>'Claim Entry'!AO3</f>
        <v/>
      </c>
      <c r="AG3" s="93" t="str">
        <f>'Claim Entry'!AP3</f>
        <v/>
      </c>
      <c r="AH3" s="93" t="str">
        <f>'Claim Entry'!AQ3</f>
        <v/>
      </c>
      <c r="AI3" s="93" t="str">
        <f>'Claim Entry'!AR3</f>
        <v/>
      </c>
      <c r="AJ3" s="93" t="str">
        <f>'Claim Entry'!AS3</f>
        <v/>
      </c>
      <c r="AK3" s="93" t="str">
        <f>'Claim Entry'!AT3</f>
        <v/>
      </c>
      <c r="AL3" s="93" t="str">
        <f>'Claim Entry'!AU3</f>
        <v/>
      </c>
      <c r="AM3" s="93" t="str">
        <f>'Claim Entry'!AV3</f>
        <v/>
      </c>
      <c r="AN3" s="93" t="str">
        <f>'Claim Entry'!AW3</f>
        <v/>
      </c>
      <c r="AO3" s="93" t="str">
        <f>'Claim Entry'!AX3</f>
        <v/>
      </c>
      <c r="AP3" s="93" t="str">
        <f>'Claim Entry'!AY3</f>
        <v/>
      </c>
    </row>
    <row r="4" spans="1:105" s="9" customFormat="1" ht="30" x14ac:dyDescent="0.25">
      <c r="A4" s="4"/>
      <c r="B4" s="5"/>
      <c r="C4" s="6"/>
      <c r="D4" s="95" t="str">
        <f>'Claim Entry'!M4</f>
        <v/>
      </c>
      <c r="E4" s="95" t="str">
        <f>'Claim Entry'!N4</f>
        <v/>
      </c>
      <c r="F4" s="95" t="str">
        <f>'Claim Entry'!O4</f>
        <v/>
      </c>
      <c r="G4" s="95" t="str">
        <f>'Claim Entry'!P4</f>
        <v/>
      </c>
      <c r="H4" s="95" t="str">
        <f>'Claim Entry'!Q4</f>
        <v/>
      </c>
      <c r="I4" s="95" t="str">
        <f>'Claim Entry'!R4</f>
        <v/>
      </c>
      <c r="J4" s="95" t="str">
        <f>'Claim Entry'!S4</f>
        <v/>
      </c>
      <c r="K4" s="95" t="str">
        <f>'Claim Entry'!T4</f>
        <v/>
      </c>
      <c r="L4" s="95" t="str">
        <f>'Claim Entry'!U4</f>
        <v/>
      </c>
      <c r="M4" s="95" t="str">
        <f>'Claim Entry'!V4</f>
        <v/>
      </c>
      <c r="N4" s="95" t="str">
        <f>'Claim Entry'!W4</f>
        <v/>
      </c>
      <c r="O4" s="95" t="str">
        <f>'Claim Entry'!X4</f>
        <v/>
      </c>
      <c r="P4" s="95" t="str">
        <f>'Claim Entry'!Y4</f>
        <v/>
      </c>
      <c r="Q4" s="95" t="str">
        <f>'Claim Entry'!Z4</f>
        <v/>
      </c>
      <c r="R4" s="95" t="str">
        <f>'Claim Entry'!AA4</f>
        <v/>
      </c>
      <c r="S4" s="95" t="str">
        <f>'Claim Entry'!AB4</f>
        <v/>
      </c>
      <c r="T4" s="95" t="str">
        <f>'Claim Entry'!AC4</f>
        <v/>
      </c>
      <c r="U4" s="95" t="str">
        <f>'Claim Entry'!AD4</f>
        <v/>
      </c>
      <c r="V4" s="95" t="str">
        <f>'Claim Entry'!AE4</f>
        <v/>
      </c>
      <c r="W4" s="95" t="str">
        <f>'Claim Entry'!AF4</f>
        <v/>
      </c>
      <c r="X4" s="95" t="str">
        <f>'Claim Entry'!AG4</f>
        <v/>
      </c>
      <c r="Y4" s="95" t="str">
        <f>'Claim Entry'!AH4</f>
        <v/>
      </c>
      <c r="Z4" s="95" t="str">
        <f>'Claim Entry'!AI4</f>
        <v/>
      </c>
      <c r="AA4" s="95" t="str">
        <f>'Claim Entry'!AJ4</f>
        <v/>
      </c>
      <c r="AB4" s="95" t="str">
        <f>'Claim Entry'!AK4</f>
        <v/>
      </c>
      <c r="AC4" s="95" t="str">
        <f>'Claim Entry'!AL4</f>
        <v/>
      </c>
      <c r="AD4" s="95" t="str">
        <f>'Claim Entry'!AM4</f>
        <v/>
      </c>
      <c r="AE4" s="95" t="str">
        <f>'Claim Entry'!AN4</f>
        <v/>
      </c>
      <c r="AF4" s="95" t="str">
        <f>'Claim Entry'!AO4</f>
        <v/>
      </c>
      <c r="AG4" s="95" t="str">
        <f>'Claim Entry'!AP4</f>
        <v/>
      </c>
      <c r="AH4" s="95" t="str">
        <f>'Claim Entry'!AQ4</f>
        <v/>
      </c>
      <c r="AI4" s="95" t="str">
        <f>'Claim Entry'!AR4</f>
        <v/>
      </c>
      <c r="AJ4" s="95" t="str">
        <f>'Claim Entry'!AS4</f>
        <v/>
      </c>
      <c r="AK4" s="95" t="str">
        <f>'Claim Entry'!AT4</f>
        <v/>
      </c>
      <c r="AL4" s="95" t="str">
        <f>'Claim Entry'!AU4</f>
        <v/>
      </c>
      <c r="AM4" s="95" t="str">
        <f>'Claim Entry'!AV4</f>
        <v/>
      </c>
      <c r="AN4" s="95" t="str">
        <f>'Claim Entry'!AW4</f>
        <v/>
      </c>
      <c r="AO4" s="95" t="str">
        <f>'Claim Entry'!AX4</f>
        <v/>
      </c>
      <c r="AP4" s="95" t="str">
        <f>'Claim Entry'!AY4</f>
        <v/>
      </c>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row>
    <row r="5" spans="1:105" s="23" customFormat="1" x14ac:dyDescent="0.25">
      <c r="A5" s="18"/>
      <c r="B5" s="19"/>
      <c r="C5" s="12" t="s">
        <v>35</v>
      </c>
      <c r="D5" s="96" t="str">
        <f>_xlfn.XLOOKUP(D$3,Subgrants!$E$2:$E$1100,Subgrants!$A$2:$A$1100,"",0)</f>
        <v/>
      </c>
      <c r="E5" s="96" t="str">
        <f>_xlfn.XLOOKUP(E$3,Subgrants!$E$2:$E$1100,Subgrants!$A$2:$A$1100,"",0)</f>
        <v/>
      </c>
      <c r="F5" s="96" t="str">
        <f>_xlfn.XLOOKUP(F$3,Subgrants!$E$2:$E$1100,Subgrants!$A$2:$A$1100,"",0)</f>
        <v/>
      </c>
      <c r="G5" s="96" t="str">
        <f>_xlfn.XLOOKUP(G$3,Subgrants!$E$2:$E$1100,Subgrants!$A$2:$A$1100,"",0)</f>
        <v/>
      </c>
      <c r="H5" s="96" t="str">
        <f>_xlfn.XLOOKUP(H$3,Subgrants!$E$2:$E$1100,Subgrants!$A$2:$A$1100,"",0)</f>
        <v/>
      </c>
      <c r="I5" s="96" t="str">
        <f>_xlfn.XLOOKUP(I$3,Subgrants!$E$2:$E$1100,Subgrants!$A$2:$A$1100,"",0)</f>
        <v/>
      </c>
      <c r="J5" s="96" t="str">
        <f>_xlfn.XLOOKUP(J$3,Subgrants!$E$2:$E$1100,Subgrants!$A$2:$A$1100,"",0)</f>
        <v/>
      </c>
      <c r="K5" s="96" t="str">
        <f>_xlfn.XLOOKUP(K$3,Subgrants!$E$2:$E$1100,Subgrants!$A$2:$A$1100,"",0)</f>
        <v/>
      </c>
      <c r="L5" s="96" t="str">
        <f>_xlfn.XLOOKUP(L$3,Subgrants!$E$2:$E$1100,Subgrants!$A$2:$A$1100,"",0)</f>
        <v/>
      </c>
      <c r="M5" s="96" t="str">
        <f>_xlfn.XLOOKUP(M$3,Subgrants!$E$2:$E$1100,Subgrants!$A$2:$A$1100,"",0)</f>
        <v/>
      </c>
      <c r="N5" s="96" t="str">
        <f>_xlfn.XLOOKUP(N$3,Subgrants!$E$2:$E$1100,Subgrants!$A$2:$A$1100,"",0)</f>
        <v/>
      </c>
      <c r="O5" s="96" t="str">
        <f>_xlfn.XLOOKUP(O$3,Subgrants!$E$2:$E$1100,Subgrants!$A$2:$A$1100,"",0)</f>
        <v/>
      </c>
      <c r="P5" s="96" t="str">
        <f>_xlfn.XLOOKUP(P$3,Subgrants!$E$2:$E$1100,Subgrants!$A$2:$A$1100,"",0)</f>
        <v/>
      </c>
      <c r="Q5" s="96" t="str">
        <f>_xlfn.XLOOKUP(Q$3,Subgrants!$E$2:$E$1100,Subgrants!$A$2:$A$1100,"",0)</f>
        <v/>
      </c>
      <c r="R5" s="96" t="str">
        <f>_xlfn.XLOOKUP(R$3,Subgrants!$E$2:$E$1100,Subgrants!$A$2:$A$1100,"",0)</f>
        <v/>
      </c>
      <c r="S5" s="96" t="str">
        <f>_xlfn.XLOOKUP(S$3,Subgrants!$E$2:$E$1100,Subgrants!$A$2:$A$1100,"",0)</f>
        <v/>
      </c>
      <c r="T5" s="96" t="str">
        <f>_xlfn.XLOOKUP(T$3,Subgrants!$E$2:$E$1100,Subgrants!$A$2:$A$1100,"",0)</f>
        <v/>
      </c>
      <c r="U5" s="96" t="str">
        <f>_xlfn.XLOOKUP(U$3,Subgrants!$E$2:$E$1100,Subgrants!$A$2:$A$1100,"",0)</f>
        <v/>
      </c>
      <c r="V5" s="96" t="str">
        <f>_xlfn.XLOOKUP(V$3,Subgrants!$E$2:$E$1100,Subgrants!$A$2:$A$1100,"",0)</f>
        <v/>
      </c>
      <c r="W5" s="96" t="str">
        <f>_xlfn.XLOOKUP(W$3,Subgrants!$E$2:$E$1100,Subgrants!$A$2:$A$1100,"",0)</f>
        <v/>
      </c>
      <c r="X5" s="96" t="str">
        <f>_xlfn.XLOOKUP(X$3,Subgrants!$E$2:$E$1100,Subgrants!$A$2:$A$1100,"",0)</f>
        <v/>
      </c>
      <c r="Y5" s="96" t="str">
        <f>_xlfn.XLOOKUP(Y$3,Subgrants!$E$2:$E$1100,Subgrants!$A$2:$A$1100,"",0)</f>
        <v/>
      </c>
      <c r="Z5" s="96" t="str">
        <f>_xlfn.XLOOKUP(Z$3,Subgrants!$E$2:$E$1100,Subgrants!$A$2:$A$1100,"",0)</f>
        <v/>
      </c>
      <c r="AA5" s="96" t="str">
        <f>_xlfn.XLOOKUP(AA$3,Subgrants!$E$2:$E$1100,Subgrants!$A$2:$A$1100,"",0)</f>
        <v/>
      </c>
      <c r="AB5" s="96" t="str">
        <f>_xlfn.XLOOKUP(AB$3,Subgrants!$E$625:$E$1100,Subgrants!$A$625:$A$1100,"",0)</f>
        <v/>
      </c>
      <c r="AC5" s="96" t="str">
        <f>_xlfn.XLOOKUP(AC$3,Subgrants!$E$625:$E$1100,Subgrants!$A$625:$A$1100,"",0)</f>
        <v/>
      </c>
      <c r="AD5" s="96" t="str">
        <f>_xlfn.XLOOKUP(AD$3,Subgrants!$E$625:$E$1100,Subgrants!$A$625:$A$1100,"",0)</f>
        <v/>
      </c>
      <c r="AE5" s="96" t="str">
        <f>_xlfn.XLOOKUP(AE$3,Subgrants!$E$625:$E$1100,Subgrants!$A$625:$A$1100,"",0)</f>
        <v/>
      </c>
      <c r="AF5" s="96" t="str">
        <f>_xlfn.XLOOKUP(AF$3,Subgrants!$E$625:$E$1100,Subgrants!$A$625:$A$1100,"",0)</f>
        <v/>
      </c>
      <c r="AG5" s="96" t="str">
        <f>_xlfn.XLOOKUP(AG$3,Subgrants!$E$625:$E$1100,Subgrants!$A$625:$A$1100,"",0)</f>
        <v/>
      </c>
      <c r="AH5" s="96" t="str">
        <f>_xlfn.XLOOKUP(AH$3,Subgrants!$E$625:$E$1100,Subgrants!$A$625:$A$1100,"",0)</f>
        <v/>
      </c>
      <c r="AI5" s="96" t="str">
        <f>_xlfn.XLOOKUP(AI$3,Subgrants!$E$625:$E$1100,Subgrants!$A$625:$A$1100,"",0)</f>
        <v/>
      </c>
      <c r="AJ5" s="96" t="str">
        <f>_xlfn.XLOOKUP(AJ$3,Subgrants!$E$625:$E$1100,Subgrants!$A$625:$A$1100,"",0)</f>
        <v/>
      </c>
      <c r="AK5" s="96" t="str">
        <f>_xlfn.XLOOKUP(AK$3,Subgrants!$E$625:$E$1100,Subgrants!$A$625:$A$1100,"",0)</f>
        <v/>
      </c>
      <c r="AL5" s="96" t="str">
        <f>_xlfn.XLOOKUP(AL$3,Subgrants!$E$625:$E$1100,Subgrants!$A$625:$A$1100,"",0)</f>
        <v/>
      </c>
      <c r="AM5" s="96" t="str">
        <f>_xlfn.XLOOKUP(AM$3,Subgrants!$E$625:$E$1100,Subgrants!$A$625:$A$1100,"",0)</f>
        <v/>
      </c>
      <c r="AN5" s="96" t="str">
        <f>_xlfn.XLOOKUP(AN$3,Subgrants!$E$625:$E$1100,Subgrants!$A$625:$A$1100,"",0)</f>
        <v/>
      </c>
      <c r="AO5" s="96" t="str">
        <f>_xlfn.XLOOKUP(AO$3,Subgrants!$E$625:$E$1100,Subgrants!$A$625:$A$1100,"",0)</f>
        <v/>
      </c>
      <c r="AP5" s="96" t="str">
        <f>_xlfn.XLOOKUP(AP$3,Subgrants!$E$625:$E$1100,Subgrants!$A$625:$A$1100,"",0)</f>
        <v/>
      </c>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row>
    <row r="6" spans="1:105" s="1" customFormat="1" x14ac:dyDescent="0.25">
      <c r="A6" s="4"/>
      <c r="B6" s="5"/>
      <c r="C6" s="12" t="s">
        <v>36</v>
      </c>
      <c r="D6" s="97" t="str">
        <f>IF(D$4="","",2023)</f>
        <v/>
      </c>
      <c r="E6" s="97" t="str">
        <f t="shared" ref="E6:AP6" si="0">IF(E$4="","",2023)</f>
        <v/>
      </c>
      <c r="F6" s="97" t="str">
        <f t="shared" si="0"/>
        <v/>
      </c>
      <c r="G6" s="97" t="str">
        <f t="shared" si="0"/>
        <v/>
      </c>
      <c r="H6" s="97" t="str">
        <f>IF(H$4="","",2023)</f>
        <v/>
      </c>
      <c r="I6" s="97" t="str">
        <f t="shared" si="0"/>
        <v/>
      </c>
      <c r="J6" s="97" t="str">
        <f t="shared" si="0"/>
        <v/>
      </c>
      <c r="K6" s="97" t="str">
        <f t="shared" si="0"/>
        <v/>
      </c>
      <c r="L6" s="97" t="str">
        <f t="shared" si="0"/>
        <v/>
      </c>
      <c r="M6" s="97" t="str">
        <f t="shared" si="0"/>
        <v/>
      </c>
      <c r="N6" s="97" t="str">
        <f t="shared" si="0"/>
        <v/>
      </c>
      <c r="O6" s="97" t="str">
        <f t="shared" si="0"/>
        <v/>
      </c>
      <c r="P6" s="97" t="str">
        <f t="shared" si="0"/>
        <v/>
      </c>
      <c r="Q6" s="97" t="str">
        <f t="shared" si="0"/>
        <v/>
      </c>
      <c r="R6" s="97" t="str">
        <f t="shared" si="0"/>
        <v/>
      </c>
      <c r="S6" s="97" t="str">
        <f t="shared" si="0"/>
        <v/>
      </c>
      <c r="T6" s="97" t="str">
        <f t="shared" si="0"/>
        <v/>
      </c>
      <c r="U6" s="97" t="str">
        <f t="shared" si="0"/>
        <v/>
      </c>
      <c r="V6" s="97" t="str">
        <f t="shared" si="0"/>
        <v/>
      </c>
      <c r="W6" s="97" t="str">
        <f t="shared" si="0"/>
        <v/>
      </c>
      <c r="X6" s="97" t="str">
        <f t="shared" si="0"/>
        <v/>
      </c>
      <c r="Y6" s="97" t="str">
        <f t="shared" si="0"/>
        <v/>
      </c>
      <c r="Z6" s="97" t="str">
        <f t="shared" si="0"/>
        <v/>
      </c>
      <c r="AA6" s="97" t="str">
        <f t="shared" si="0"/>
        <v/>
      </c>
      <c r="AB6" s="97" t="str">
        <f t="shared" si="0"/>
        <v/>
      </c>
      <c r="AC6" s="97" t="str">
        <f t="shared" si="0"/>
        <v/>
      </c>
      <c r="AD6" s="97" t="str">
        <f t="shared" si="0"/>
        <v/>
      </c>
      <c r="AE6" s="97" t="str">
        <f t="shared" si="0"/>
        <v/>
      </c>
      <c r="AF6" s="97" t="str">
        <f t="shared" si="0"/>
        <v/>
      </c>
      <c r="AG6" s="97" t="str">
        <f t="shared" si="0"/>
        <v/>
      </c>
      <c r="AH6" s="97" t="str">
        <f t="shared" si="0"/>
        <v/>
      </c>
      <c r="AI6" s="97" t="str">
        <f t="shared" si="0"/>
        <v/>
      </c>
      <c r="AJ6" s="97" t="str">
        <f t="shared" si="0"/>
        <v/>
      </c>
      <c r="AK6" s="97" t="str">
        <f t="shared" si="0"/>
        <v/>
      </c>
      <c r="AL6" s="97" t="str">
        <f t="shared" si="0"/>
        <v/>
      </c>
      <c r="AM6" s="97" t="str">
        <f t="shared" si="0"/>
        <v/>
      </c>
      <c r="AN6" s="97" t="str">
        <f t="shared" si="0"/>
        <v/>
      </c>
      <c r="AO6" s="97" t="str">
        <f t="shared" si="0"/>
        <v/>
      </c>
      <c r="AP6" s="97" t="str">
        <f t="shared" si="0"/>
        <v/>
      </c>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row>
    <row r="7" spans="1:105" s="1" customFormat="1" x14ac:dyDescent="0.25">
      <c r="A7" s="4"/>
      <c r="B7" s="5"/>
      <c r="C7" s="12" t="s">
        <v>37</v>
      </c>
      <c r="D7" s="98" t="str">
        <f>IF(D6="","",D$6-D$8)</f>
        <v/>
      </c>
      <c r="E7" s="98" t="str">
        <f>IF(E6="","",E$6-E$8)</f>
        <v/>
      </c>
      <c r="F7" s="98" t="str">
        <f t="shared" ref="F7:AP7" si="1">IF(F6="","",F$6-F$8)</f>
        <v/>
      </c>
      <c r="G7" s="98" t="str">
        <f t="shared" si="1"/>
        <v/>
      </c>
      <c r="H7" s="98" t="str">
        <f t="shared" si="1"/>
        <v/>
      </c>
      <c r="I7" s="98" t="str">
        <f t="shared" si="1"/>
        <v/>
      </c>
      <c r="J7" s="98" t="str">
        <f t="shared" si="1"/>
        <v/>
      </c>
      <c r="K7" s="98" t="str">
        <f t="shared" si="1"/>
        <v/>
      </c>
      <c r="L7" s="98" t="str">
        <f t="shared" si="1"/>
        <v/>
      </c>
      <c r="M7" s="98" t="str">
        <f t="shared" si="1"/>
        <v/>
      </c>
      <c r="N7" s="98" t="str">
        <f t="shared" si="1"/>
        <v/>
      </c>
      <c r="O7" s="98" t="str">
        <f t="shared" si="1"/>
        <v/>
      </c>
      <c r="P7" s="98" t="str">
        <f t="shared" si="1"/>
        <v/>
      </c>
      <c r="Q7" s="98" t="str">
        <f t="shared" si="1"/>
        <v/>
      </c>
      <c r="R7" s="98" t="str">
        <f t="shared" si="1"/>
        <v/>
      </c>
      <c r="S7" s="98" t="str">
        <f t="shared" si="1"/>
        <v/>
      </c>
      <c r="T7" s="98" t="str">
        <f t="shared" si="1"/>
        <v/>
      </c>
      <c r="U7" s="98" t="str">
        <f t="shared" si="1"/>
        <v/>
      </c>
      <c r="V7" s="98" t="str">
        <f t="shared" si="1"/>
        <v/>
      </c>
      <c r="W7" s="98" t="str">
        <f t="shared" si="1"/>
        <v/>
      </c>
      <c r="X7" s="98" t="str">
        <f t="shared" si="1"/>
        <v/>
      </c>
      <c r="Y7" s="98" t="str">
        <f t="shared" si="1"/>
        <v/>
      </c>
      <c r="Z7" s="98" t="str">
        <f t="shared" si="1"/>
        <v/>
      </c>
      <c r="AA7" s="98" t="str">
        <f t="shared" si="1"/>
        <v/>
      </c>
      <c r="AB7" s="98" t="str">
        <f t="shared" si="1"/>
        <v/>
      </c>
      <c r="AC7" s="98" t="str">
        <f t="shared" si="1"/>
        <v/>
      </c>
      <c r="AD7" s="98" t="str">
        <f t="shared" si="1"/>
        <v/>
      </c>
      <c r="AE7" s="98" t="str">
        <f t="shared" si="1"/>
        <v/>
      </c>
      <c r="AF7" s="98" t="str">
        <f t="shared" si="1"/>
        <v/>
      </c>
      <c r="AG7" s="98" t="str">
        <f t="shared" si="1"/>
        <v/>
      </c>
      <c r="AH7" s="98" t="str">
        <f t="shared" si="1"/>
        <v/>
      </c>
      <c r="AI7" s="98" t="str">
        <f t="shared" si="1"/>
        <v/>
      </c>
      <c r="AJ7" s="98" t="str">
        <f t="shared" si="1"/>
        <v/>
      </c>
      <c r="AK7" s="98" t="str">
        <f t="shared" si="1"/>
        <v/>
      </c>
      <c r="AL7" s="98" t="str">
        <f t="shared" si="1"/>
        <v/>
      </c>
      <c r="AM7" s="98" t="str">
        <f t="shared" si="1"/>
        <v/>
      </c>
      <c r="AN7" s="98" t="str">
        <f t="shared" si="1"/>
        <v/>
      </c>
      <c r="AO7" s="98" t="str">
        <f t="shared" si="1"/>
        <v/>
      </c>
      <c r="AP7" s="98" t="str">
        <f t="shared" si="1"/>
        <v/>
      </c>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row>
    <row r="8" spans="1:105" s="10" customFormat="1" ht="30" x14ac:dyDescent="0.25">
      <c r="A8" s="13" t="s">
        <v>38</v>
      </c>
      <c r="B8" s="13" t="s">
        <v>17</v>
      </c>
      <c r="C8" s="13" t="s">
        <v>39</v>
      </c>
      <c r="D8" s="99">
        <f>SUM(D9:D28)</f>
        <v>0</v>
      </c>
      <c r="E8" s="99">
        <f>SUM(E9:E28)</f>
        <v>0</v>
      </c>
      <c r="F8" s="99">
        <f t="shared" ref="F8:G8" si="2">SUM(F9:F28)</f>
        <v>0</v>
      </c>
      <c r="G8" s="99">
        <f t="shared" si="2"/>
        <v>0</v>
      </c>
      <c r="H8" s="99">
        <f>SUM(H9:H28)</f>
        <v>0</v>
      </c>
      <c r="I8" s="99">
        <f t="shared" ref="I8" si="3">SUM(I9:I28)</f>
        <v>0</v>
      </c>
      <c r="J8" s="99">
        <f t="shared" ref="J8" si="4">SUM(J9:J28)</f>
        <v>0</v>
      </c>
      <c r="K8" s="99">
        <f t="shared" ref="K8:L8" si="5">SUM(K9:K28)</f>
        <v>0</v>
      </c>
      <c r="L8" s="99">
        <f t="shared" si="5"/>
        <v>0</v>
      </c>
      <c r="M8" s="99">
        <f t="shared" ref="M8" si="6">SUM(M9:M28)</f>
        <v>0</v>
      </c>
      <c r="N8" s="99">
        <f t="shared" ref="N8" si="7">SUM(N9:N28)</f>
        <v>0</v>
      </c>
      <c r="O8" s="99">
        <f t="shared" ref="O8:P8" si="8">SUM(O9:O28)</f>
        <v>0</v>
      </c>
      <c r="P8" s="99">
        <f t="shared" si="8"/>
        <v>0</v>
      </c>
      <c r="Q8" s="99">
        <f t="shared" ref="Q8" si="9">SUM(Q9:Q28)</f>
        <v>0</v>
      </c>
      <c r="R8" s="99">
        <f t="shared" ref="R8" si="10">SUM(R9:R28)</f>
        <v>0</v>
      </c>
      <c r="S8" s="99">
        <f t="shared" ref="S8:T8" si="11">SUM(S9:S28)</f>
        <v>0</v>
      </c>
      <c r="T8" s="99">
        <f t="shared" si="11"/>
        <v>0</v>
      </c>
      <c r="U8" s="99">
        <f t="shared" ref="U8" si="12">SUM(U9:U28)</f>
        <v>0</v>
      </c>
      <c r="V8" s="99">
        <f t="shared" ref="V8" si="13">SUM(V9:V28)</f>
        <v>0</v>
      </c>
      <c r="W8" s="99">
        <f t="shared" ref="W8:X8" si="14">SUM(W9:W28)</f>
        <v>0</v>
      </c>
      <c r="X8" s="99">
        <f t="shared" si="14"/>
        <v>0</v>
      </c>
      <c r="Y8" s="99">
        <f t="shared" ref="Y8" si="15">SUM(Y9:Y28)</f>
        <v>0</v>
      </c>
      <c r="Z8" s="99">
        <f t="shared" ref="Z8" si="16">SUM(Z9:Z28)</f>
        <v>0</v>
      </c>
      <c r="AA8" s="99">
        <f t="shared" ref="AA8:AB8" si="17">SUM(AA9:AA28)</f>
        <v>0</v>
      </c>
      <c r="AB8" s="99">
        <f t="shared" si="17"/>
        <v>0</v>
      </c>
      <c r="AC8" s="99">
        <f t="shared" ref="AC8" si="18">SUM(AC9:AC28)</f>
        <v>0</v>
      </c>
      <c r="AD8" s="99">
        <f t="shared" ref="AD8" si="19">SUM(AD9:AD28)</f>
        <v>0</v>
      </c>
      <c r="AE8" s="99">
        <f t="shared" ref="AE8:AF8" si="20">SUM(AE9:AE28)</f>
        <v>0</v>
      </c>
      <c r="AF8" s="99">
        <f t="shared" si="20"/>
        <v>0</v>
      </c>
      <c r="AG8" s="99">
        <f t="shared" ref="AG8" si="21">SUM(AG9:AG28)</f>
        <v>0</v>
      </c>
      <c r="AH8" s="99">
        <f t="shared" ref="AH8" si="22">SUM(AH9:AH28)</f>
        <v>0</v>
      </c>
      <c r="AI8" s="99">
        <f t="shared" ref="AI8:AJ8" si="23">SUM(AI9:AI28)</f>
        <v>0</v>
      </c>
      <c r="AJ8" s="99">
        <f t="shared" si="23"/>
        <v>0</v>
      </c>
      <c r="AK8" s="99">
        <f t="shared" ref="AK8" si="24">SUM(AK9:AK28)</f>
        <v>0</v>
      </c>
      <c r="AL8" s="99">
        <f t="shared" ref="AL8" si="25">SUM(AL9:AL28)</f>
        <v>0</v>
      </c>
      <c r="AM8" s="99">
        <f t="shared" ref="AM8:AN8" si="26">SUM(AM9:AM28)</f>
        <v>0</v>
      </c>
      <c r="AN8" s="99">
        <f t="shared" si="26"/>
        <v>0</v>
      </c>
      <c r="AO8" s="99">
        <f t="shared" ref="AO8" si="27">SUM(AO9:AO28)</f>
        <v>0</v>
      </c>
      <c r="AP8" s="99">
        <f t="shared" ref="AP8" si="28">SUM(AP9:AP28)</f>
        <v>0</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row>
    <row r="9" spans="1:105" s="17" customFormat="1" x14ac:dyDescent="0.25">
      <c r="A9" s="14">
        <v>1</v>
      </c>
      <c r="B9" s="15" t="str">
        <f>_xlfn.XLOOKUP(A9,'Claim Entry'!$F$5:$F$200,'Claim Entry'!$G$5:$G$200,"",0)</f>
        <v/>
      </c>
      <c r="C9" s="97">
        <f>SUM(D9:CY9)</f>
        <v>0</v>
      </c>
      <c r="D9" s="94">
        <f>SUMIF('Claim Entry'!$F$5:$F$200,'Claim Totals'!$A9,'Claim Entry'!M$5:M$200)</f>
        <v>0</v>
      </c>
      <c r="E9" s="94">
        <f>SUMIF('Claim Entry'!$F$5:$F$200,'Claim Totals'!$A9,'Claim Entry'!N$5:N$200)</f>
        <v>0</v>
      </c>
      <c r="F9" s="94">
        <f>SUMIF('Claim Entry'!$F$5:$F$200,'Claim Totals'!$A9,'Claim Entry'!O$5:O$200)</f>
        <v>0</v>
      </c>
      <c r="G9" s="94">
        <f>SUMIF('Claim Entry'!$F$5:$F$200,'Claim Totals'!$A9,'Claim Entry'!P$5:P$200)</f>
        <v>0</v>
      </c>
      <c r="H9" s="94">
        <f>SUMIF('Claim Entry'!$F$5:$F$200,'Claim Totals'!$A9,'Claim Entry'!Q$5:Q$200)</f>
        <v>0</v>
      </c>
      <c r="I9" s="94">
        <f>SUMIF('Claim Entry'!$F$5:$F$200,'Claim Totals'!$A9,'Claim Entry'!R$5:R$200)</f>
        <v>0</v>
      </c>
      <c r="J9" s="94">
        <f>SUMIF('Claim Entry'!$F$5:$F$200,'Claim Totals'!$A9,'Claim Entry'!S$5:S$200)</f>
        <v>0</v>
      </c>
      <c r="K9" s="94">
        <f>SUMIF('Claim Entry'!$F$5:$F$200,'Claim Totals'!$A9,'Claim Entry'!T$5:T$200)</f>
        <v>0</v>
      </c>
      <c r="L9" s="94">
        <f>SUMIF('Claim Entry'!$F$5:$F$200,'Claim Totals'!$A9,'Claim Entry'!U$5:U$200)</f>
        <v>0</v>
      </c>
      <c r="M9" s="94">
        <f>SUMIF('Claim Entry'!$F$5:$F$200,'Claim Totals'!$A9,'Claim Entry'!V$5:V$200)</f>
        <v>0</v>
      </c>
      <c r="N9" s="94">
        <f>SUMIF('Claim Entry'!$F$5:$F$200,'Claim Totals'!$A9,'Claim Entry'!W$5:W$200)</f>
        <v>0</v>
      </c>
      <c r="O9" s="94">
        <f>SUMIF('Claim Entry'!$F$5:$F$200,'Claim Totals'!$A9,'Claim Entry'!X$5:X$200)</f>
        <v>0</v>
      </c>
      <c r="P9" s="94">
        <f>SUMIF('Claim Entry'!$F$5:$F$200,'Claim Totals'!$A9,'Claim Entry'!Y$5:Y$200)</f>
        <v>0</v>
      </c>
      <c r="Q9" s="94">
        <f>SUMIF('Claim Entry'!$F$5:$F$200,'Claim Totals'!$A9,'Claim Entry'!Z$5:Z$200)</f>
        <v>0</v>
      </c>
      <c r="R9" s="94">
        <f>SUMIF('Claim Entry'!$F$5:$F$200,'Claim Totals'!$A9,'Claim Entry'!AA$5:AA$200)</f>
        <v>0</v>
      </c>
      <c r="S9" s="94">
        <f>SUMIF('Claim Entry'!$F$5:$F$200,'Claim Totals'!$A9,'Claim Entry'!AB$5:AB$200)</f>
        <v>0</v>
      </c>
      <c r="T9" s="94">
        <f>SUMIF('Claim Entry'!$F$5:$F$200,'Claim Totals'!$A9,'Claim Entry'!AC$5:AC$200)</f>
        <v>0</v>
      </c>
      <c r="U9" s="94">
        <f>SUMIF('Claim Entry'!$F$5:$F$200,'Claim Totals'!$A9,'Claim Entry'!AD$5:AD$200)</f>
        <v>0</v>
      </c>
      <c r="V9" s="94">
        <f>SUMIF('Claim Entry'!$F$5:$F$200,'Claim Totals'!$A9,'Claim Entry'!AE$5:AE$200)</f>
        <v>0</v>
      </c>
      <c r="W9" s="94">
        <f>SUMIF('Claim Entry'!$F$5:$F$200,'Claim Totals'!$A9,'Claim Entry'!AF$5:AF$200)</f>
        <v>0</v>
      </c>
      <c r="X9" s="94">
        <f>SUMIF('Claim Entry'!$F$5:$F$200,'Claim Totals'!$A9,'Claim Entry'!AG$5:AG$200)</f>
        <v>0</v>
      </c>
      <c r="Y9" s="94">
        <f>SUMIF('Claim Entry'!$F$5:$F$200,'Claim Totals'!$A9,'Claim Entry'!AH$5:AH$200)</f>
        <v>0</v>
      </c>
      <c r="Z9" s="94">
        <f>SUMIF('Claim Entry'!$F$5:$F$200,'Claim Totals'!$A9,'Claim Entry'!AI$5:AI$200)</f>
        <v>0</v>
      </c>
      <c r="AA9" s="94">
        <f>SUMIF('Claim Entry'!$F$5:$F$200,'Claim Totals'!$A9,'Claim Entry'!AJ$5:AJ$200)</f>
        <v>0</v>
      </c>
      <c r="AB9" s="94">
        <f>SUMIF('Claim Entry'!$F$5:$F$200,'Claim Totals'!$A9,'Claim Entry'!AK$5:AK$200)</f>
        <v>0</v>
      </c>
      <c r="AC9" s="94">
        <f>SUMIF('Claim Entry'!$F$5:$F$200,'Claim Totals'!$A9,'Claim Entry'!AL$5:AL$200)</f>
        <v>0</v>
      </c>
      <c r="AD9" s="94">
        <f>SUMIF('Claim Entry'!$F$5:$F$200,'Claim Totals'!$A9,'Claim Entry'!AM$5:AM$200)</f>
        <v>0</v>
      </c>
      <c r="AE9" s="94">
        <f>SUMIF('Claim Entry'!$F$5:$F$200,'Claim Totals'!$A9,'Claim Entry'!AN$5:AN$200)</f>
        <v>0</v>
      </c>
      <c r="AF9" s="94">
        <f>SUMIF('Claim Entry'!$F$5:$F$200,'Claim Totals'!$A9,'Claim Entry'!AO$5:AO$200)</f>
        <v>0</v>
      </c>
      <c r="AG9" s="94">
        <f>SUMIF('Claim Entry'!$F$5:$F$200,'Claim Totals'!$A9,'Claim Entry'!AP$5:AP$200)</f>
        <v>0</v>
      </c>
      <c r="AH9" s="94">
        <f>SUMIF('Claim Entry'!$F$5:$F$200,'Claim Totals'!$A9,'Claim Entry'!AQ$5:AQ$200)</f>
        <v>0</v>
      </c>
      <c r="AI9" s="94">
        <f>SUMIF('Claim Entry'!$F$5:$F$200,'Claim Totals'!$A9,'Claim Entry'!AR$5:AR$200)</f>
        <v>0</v>
      </c>
      <c r="AJ9" s="94">
        <f>SUMIF('Claim Entry'!$F$5:$F$200,'Claim Totals'!$A9,'Claim Entry'!AS$5:AS$200)</f>
        <v>0</v>
      </c>
      <c r="AK9" s="94">
        <f>SUMIF('Claim Entry'!$F$5:$F$200,'Claim Totals'!$A9,'Claim Entry'!AT$5:AT$200)</f>
        <v>0</v>
      </c>
      <c r="AL9" s="94">
        <f>SUMIF('Claim Entry'!$F$5:$F$200,'Claim Totals'!$A9,'Claim Entry'!AU$5:AU$200)</f>
        <v>0</v>
      </c>
      <c r="AM9" s="94">
        <f>SUMIF('Claim Entry'!$F$5:$F$200,'Claim Totals'!$A9,'Claim Entry'!AV$5:AV$200)</f>
        <v>0</v>
      </c>
      <c r="AN9" s="94">
        <f>SUMIF('Claim Entry'!$F$5:$F$200,'Claim Totals'!$A9,'Claim Entry'!AW$5:AW$200)</f>
        <v>0</v>
      </c>
      <c r="AO9" s="94">
        <f>SUMIF('Claim Entry'!$F$5:$F$200,'Claim Totals'!$A9,'Claim Entry'!AX$5:AX$200)</f>
        <v>0</v>
      </c>
      <c r="AP9" s="94">
        <f>SUMIF('Claim Entry'!$F$5:$F$200,'Claim Totals'!$A9,'Claim Entry'!AY$5:AY$200)</f>
        <v>0</v>
      </c>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row>
    <row r="10" spans="1:105" s="17" customFormat="1" x14ac:dyDescent="0.25">
      <c r="A10" s="14">
        <v>2</v>
      </c>
      <c r="B10" s="15" t="str">
        <f>_xlfn.XLOOKUP(A10,'Claim Entry'!$F$5:$F$200,'Claim Entry'!$G$5:$G$200,"",0)</f>
        <v/>
      </c>
      <c r="C10" s="97">
        <f t="shared" ref="C10:C28" si="29">SUM(D10:CY10)</f>
        <v>0</v>
      </c>
      <c r="D10" s="94">
        <f>SUMIF('Claim Entry'!$F$5:$F$200,'Claim Totals'!$A10,'Claim Entry'!M$5:M$200)</f>
        <v>0</v>
      </c>
      <c r="E10" s="94">
        <f>SUMIF('Claim Entry'!$F$5:$F$200,'Claim Totals'!$A10,'Claim Entry'!N$5:N$200)</f>
        <v>0</v>
      </c>
      <c r="F10" s="94">
        <f>SUMIF('Claim Entry'!$F$5:$F$200,'Claim Totals'!$A10,'Claim Entry'!O$5:O$200)</f>
        <v>0</v>
      </c>
      <c r="G10" s="94">
        <f>SUMIF('Claim Entry'!$F$5:$F$200,'Claim Totals'!$A10,'Claim Entry'!P$5:P$200)</f>
        <v>0</v>
      </c>
      <c r="H10" s="94">
        <f>SUMIF('Claim Entry'!$F$5:$F$200,'Claim Totals'!$A10,'Claim Entry'!Q$5:Q$200)</f>
        <v>0</v>
      </c>
      <c r="I10" s="94">
        <f>SUMIF('Claim Entry'!$F$5:$F$200,'Claim Totals'!$A10,'Claim Entry'!R$5:R$200)</f>
        <v>0</v>
      </c>
      <c r="J10" s="94">
        <f>SUMIF('Claim Entry'!$F$5:$F$200,'Claim Totals'!$A10,'Claim Entry'!S$5:S$200)</f>
        <v>0</v>
      </c>
      <c r="K10" s="94">
        <f>SUMIF('Claim Entry'!$F$5:$F$200,'Claim Totals'!$A10,'Claim Entry'!T$5:T$200)</f>
        <v>0</v>
      </c>
      <c r="L10" s="94">
        <f>SUMIF('Claim Entry'!$F$5:$F$200,'Claim Totals'!$A10,'Claim Entry'!U$5:U$200)</f>
        <v>0</v>
      </c>
      <c r="M10" s="94">
        <f>SUMIF('Claim Entry'!$F$5:$F$200,'Claim Totals'!$A10,'Claim Entry'!V$5:V$200)</f>
        <v>0</v>
      </c>
      <c r="N10" s="94">
        <f>SUMIF('Claim Entry'!$F$5:$F$200,'Claim Totals'!$A10,'Claim Entry'!W$5:W$200)</f>
        <v>0</v>
      </c>
      <c r="O10" s="94">
        <f>SUMIF('Claim Entry'!$F$5:$F$200,'Claim Totals'!$A10,'Claim Entry'!X$5:X$200)</f>
        <v>0</v>
      </c>
      <c r="P10" s="94">
        <f>SUMIF('Claim Entry'!$F$5:$F$200,'Claim Totals'!$A10,'Claim Entry'!Y$5:Y$200)</f>
        <v>0</v>
      </c>
      <c r="Q10" s="94">
        <f>SUMIF('Claim Entry'!$F$5:$F$200,'Claim Totals'!$A10,'Claim Entry'!Z$5:Z$200)</f>
        <v>0</v>
      </c>
      <c r="R10" s="94">
        <f>SUMIF('Claim Entry'!$F$5:$F$200,'Claim Totals'!$A10,'Claim Entry'!AA$5:AA$200)</f>
        <v>0</v>
      </c>
      <c r="S10" s="94">
        <f>SUMIF('Claim Entry'!$F$5:$F$200,'Claim Totals'!$A10,'Claim Entry'!AB$5:AB$200)</f>
        <v>0</v>
      </c>
      <c r="T10" s="94">
        <f>SUMIF('Claim Entry'!$F$5:$F$200,'Claim Totals'!$A10,'Claim Entry'!AC$5:AC$200)</f>
        <v>0</v>
      </c>
      <c r="U10" s="94">
        <f>SUMIF('Claim Entry'!$F$5:$F$200,'Claim Totals'!$A10,'Claim Entry'!AD$5:AD$200)</f>
        <v>0</v>
      </c>
      <c r="V10" s="94">
        <f>SUMIF('Claim Entry'!$F$5:$F$200,'Claim Totals'!$A10,'Claim Entry'!AE$5:AE$200)</f>
        <v>0</v>
      </c>
      <c r="W10" s="94">
        <f>SUMIF('Claim Entry'!$F$5:$F$200,'Claim Totals'!$A10,'Claim Entry'!AF$5:AF$200)</f>
        <v>0</v>
      </c>
      <c r="X10" s="94">
        <f>SUMIF('Claim Entry'!$F$5:$F$200,'Claim Totals'!$A10,'Claim Entry'!AG$5:AG$200)</f>
        <v>0</v>
      </c>
      <c r="Y10" s="94">
        <f>SUMIF('Claim Entry'!$F$5:$F$200,'Claim Totals'!$A10,'Claim Entry'!AH$5:AH$200)</f>
        <v>0</v>
      </c>
      <c r="Z10" s="94">
        <f>SUMIF('Claim Entry'!$F$5:$F$200,'Claim Totals'!$A10,'Claim Entry'!AI$5:AI$200)</f>
        <v>0</v>
      </c>
      <c r="AA10" s="94">
        <f>SUMIF('Claim Entry'!$F$5:$F$200,'Claim Totals'!$A10,'Claim Entry'!AJ$5:AJ$200)</f>
        <v>0</v>
      </c>
      <c r="AB10" s="94">
        <f>SUMIF('Claim Entry'!$F$5:$F$200,'Claim Totals'!$A10,'Claim Entry'!AK$5:AK$200)</f>
        <v>0</v>
      </c>
      <c r="AC10" s="94">
        <f>SUMIF('Claim Entry'!$F$5:$F$200,'Claim Totals'!$A10,'Claim Entry'!AL$5:AL$200)</f>
        <v>0</v>
      </c>
      <c r="AD10" s="94">
        <f>SUMIF('Claim Entry'!$F$5:$F$200,'Claim Totals'!$A10,'Claim Entry'!AM$5:AM$200)</f>
        <v>0</v>
      </c>
      <c r="AE10" s="94">
        <f>SUMIF('Claim Entry'!$F$5:$F$200,'Claim Totals'!$A10,'Claim Entry'!AN$5:AN$200)</f>
        <v>0</v>
      </c>
      <c r="AF10" s="94">
        <f>SUMIF('Claim Entry'!$F$5:$F$200,'Claim Totals'!$A10,'Claim Entry'!AO$5:AO$200)</f>
        <v>0</v>
      </c>
      <c r="AG10" s="94">
        <f>SUMIF('Claim Entry'!$F$5:$F$200,'Claim Totals'!$A10,'Claim Entry'!AP$5:AP$200)</f>
        <v>0</v>
      </c>
      <c r="AH10" s="94">
        <f>SUMIF('Claim Entry'!$F$5:$F$200,'Claim Totals'!$A10,'Claim Entry'!AQ$5:AQ$200)</f>
        <v>0</v>
      </c>
      <c r="AI10" s="94">
        <f>SUMIF('Claim Entry'!$F$5:$F$200,'Claim Totals'!$A10,'Claim Entry'!AR$5:AR$200)</f>
        <v>0</v>
      </c>
      <c r="AJ10" s="94">
        <f>SUMIF('Claim Entry'!$F$5:$F$200,'Claim Totals'!$A10,'Claim Entry'!AS$5:AS$200)</f>
        <v>0</v>
      </c>
      <c r="AK10" s="94">
        <f>SUMIF('Claim Entry'!$F$5:$F$200,'Claim Totals'!$A10,'Claim Entry'!AT$5:AT$200)</f>
        <v>0</v>
      </c>
      <c r="AL10" s="94">
        <f>SUMIF('Claim Entry'!$F$5:$F$200,'Claim Totals'!$A10,'Claim Entry'!AU$5:AU$200)</f>
        <v>0</v>
      </c>
      <c r="AM10" s="94">
        <f>SUMIF('Claim Entry'!$F$5:$F$200,'Claim Totals'!$A10,'Claim Entry'!AV$5:AV$200)</f>
        <v>0</v>
      </c>
      <c r="AN10" s="94">
        <f>SUMIF('Claim Entry'!$F$5:$F$200,'Claim Totals'!$A10,'Claim Entry'!AW$5:AW$200)</f>
        <v>0</v>
      </c>
      <c r="AO10" s="94">
        <f>SUMIF('Claim Entry'!$F$5:$F$200,'Claim Totals'!$A10,'Claim Entry'!AX$5:AX$200)</f>
        <v>0</v>
      </c>
      <c r="AP10" s="94">
        <f>SUMIF('Claim Entry'!$F$5:$F$200,'Claim Totals'!$A10,'Claim Entry'!AY$5:AY$200)</f>
        <v>0</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row>
    <row r="11" spans="1:105" s="17" customFormat="1" x14ac:dyDescent="0.25">
      <c r="A11" s="14">
        <v>3</v>
      </c>
      <c r="B11" s="15" t="str">
        <f>_xlfn.XLOOKUP(A11,'Claim Entry'!$F$5:$F$200,'Claim Entry'!$G$5:$G$200,"",0)</f>
        <v/>
      </c>
      <c r="C11" s="97">
        <f t="shared" si="29"/>
        <v>0</v>
      </c>
      <c r="D11" s="94">
        <f>SUMIF('Claim Entry'!$F$5:$F$200,'Claim Totals'!$A11,'Claim Entry'!M$5:M$200)</f>
        <v>0</v>
      </c>
      <c r="E11" s="94">
        <f>SUMIF('Claim Entry'!$F$5:$F$200,'Claim Totals'!$A11,'Claim Entry'!N$5:N$200)</f>
        <v>0</v>
      </c>
      <c r="F11" s="94">
        <f>SUMIF('Claim Entry'!$F$5:$F$200,'Claim Totals'!$A11,'Claim Entry'!O$5:O$200)</f>
        <v>0</v>
      </c>
      <c r="G11" s="94">
        <f>SUMIF('Claim Entry'!$F$5:$F$200,'Claim Totals'!$A11,'Claim Entry'!P$5:P$200)</f>
        <v>0</v>
      </c>
      <c r="H11" s="94">
        <f>SUMIF('Claim Entry'!$F$5:$F$200,'Claim Totals'!$A11,'Claim Entry'!Q$5:Q$200)</f>
        <v>0</v>
      </c>
      <c r="I11" s="94">
        <f>SUMIF('Claim Entry'!$F$5:$F$200,'Claim Totals'!$A11,'Claim Entry'!R$5:R$200)</f>
        <v>0</v>
      </c>
      <c r="J11" s="94">
        <f>SUMIF('Claim Entry'!$F$5:$F$200,'Claim Totals'!$A11,'Claim Entry'!S$5:S$200)</f>
        <v>0</v>
      </c>
      <c r="K11" s="94">
        <f>SUMIF('Claim Entry'!$F$5:$F$200,'Claim Totals'!$A11,'Claim Entry'!T$5:T$200)</f>
        <v>0</v>
      </c>
      <c r="L11" s="94">
        <f>SUMIF('Claim Entry'!$F$5:$F$200,'Claim Totals'!$A11,'Claim Entry'!U$5:U$200)</f>
        <v>0</v>
      </c>
      <c r="M11" s="94">
        <f>SUMIF('Claim Entry'!$F$5:$F$200,'Claim Totals'!$A11,'Claim Entry'!V$5:V$200)</f>
        <v>0</v>
      </c>
      <c r="N11" s="94">
        <f>SUMIF('Claim Entry'!$F$5:$F$200,'Claim Totals'!$A11,'Claim Entry'!W$5:W$200)</f>
        <v>0</v>
      </c>
      <c r="O11" s="94">
        <f>SUMIF('Claim Entry'!$F$5:$F$200,'Claim Totals'!$A11,'Claim Entry'!X$5:X$200)</f>
        <v>0</v>
      </c>
      <c r="P11" s="94">
        <f>SUMIF('Claim Entry'!$F$5:$F$200,'Claim Totals'!$A11,'Claim Entry'!Y$5:Y$200)</f>
        <v>0</v>
      </c>
      <c r="Q11" s="94">
        <f>SUMIF('Claim Entry'!$F$5:$F$200,'Claim Totals'!$A11,'Claim Entry'!Z$5:Z$200)</f>
        <v>0</v>
      </c>
      <c r="R11" s="94">
        <f>SUMIF('Claim Entry'!$F$5:$F$200,'Claim Totals'!$A11,'Claim Entry'!AA$5:AA$200)</f>
        <v>0</v>
      </c>
      <c r="S11" s="94">
        <f>SUMIF('Claim Entry'!$F$5:$F$200,'Claim Totals'!$A11,'Claim Entry'!AB$5:AB$200)</f>
        <v>0</v>
      </c>
      <c r="T11" s="94">
        <f>SUMIF('Claim Entry'!$F$5:$F$200,'Claim Totals'!$A11,'Claim Entry'!AC$5:AC$200)</f>
        <v>0</v>
      </c>
      <c r="U11" s="94">
        <f>SUMIF('Claim Entry'!$F$5:$F$200,'Claim Totals'!$A11,'Claim Entry'!AD$5:AD$200)</f>
        <v>0</v>
      </c>
      <c r="V11" s="94">
        <f>SUMIF('Claim Entry'!$F$5:$F$200,'Claim Totals'!$A11,'Claim Entry'!AE$5:AE$200)</f>
        <v>0</v>
      </c>
      <c r="W11" s="94">
        <f>SUMIF('Claim Entry'!$F$5:$F$200,'Claim Totals'!$A11,'Claim Entry'!AF$5:AF$200)</f>
        <v>0</v>
      </c>
      <c r="X11" s="94">
        <f>SUMIF('Claim Entry'!$F$5:$F$200,'Claim Totals'!$A11,'Claim Entry'!AG$5:AG$200)</f>
        <v>0</v>
      </c>
      <c r="Y11" s="94">
        <f>SUMIF('Claim Entry'!$F$5:$F$200,'Claim Totals'!$A11,'Claim Entry'!AH$5:AH$200)</f>
        <v>0</v>
      </c>
      <c r="Z11" s="94">
        <f>SUMIF('Claim Entry'!$F$5:$F$200,'Claim Totals'!$A11,'Claim Entry'!AI$5:AI$200)</f>
        <v>0</v>
      </c>
      <c r="AA11" s="94">
        <f>SUMIF('Claim Entry'!$F$5:$F$200,'Claim Totals'!$A11,'Claim Entry'!AJ$5:AJ$200)</f>
        <v>0</v>
      </c>
      <c r="AB11" s="94">
        <f>SUMIF('Claim Entry'!$F$5:$F$200,'Claim Totals'!$A11,'Claim Entry'!AK$5:AK$200)</f>
        <v>0</v>
      </c>
      <c r="AC11" s="94">
        <f>SUMIF('Claim Entry'!$F$5:$F$200,'Claim Totals'!$A11,'Claim Entry'!AL$5:AL$200)</f>
        <v>0</v>
      </c>
      <c r="AD11" s="94">
        <f>SUMIF('Claim Entry'!$F$5:$F$200,'Claim Totals'!$A11,'Claim Entry'!AM$5:AM$200)</f>
        <v>0</v>
      </c>
      <c r="AE11" s="94">
        <f>SUMIF('Claim Entry'!$F$5:$F$200,'Claim Totals'!$A11,'Claim Entry'!AN$5:AN$200)</f>
        <v>0</v>
      </c>
      <c r="AF11" s="94">
        <f>SUMIF('Claim Entry'!$F$5:$F$200,'Claim Totals'!$A11,'Claim Entry'!AO$5:AO$200)</f>
        <v>0</v>
      </c>
      <c r="AG11" s="94">
        <f>SUMIF('Claim Entry'!$F$5:$F$200,'Claim Totals'!$A11,'Claim Entry'!AP$5:AP$200)</f>
        <v>0</v>
      </c>
      <c r="AH11" s="94">
        <f>SUMIF('Claim Entry'!$F$5:$F$200,'Claim Totals'!$A11,'Claim Entry'!AQ$5:AQ$200)</f>
        <v>0</v>
      </c>
      <c r="AI11" s="94">
        <f>SUMIF('Claim Entry'!$F$5:$F$200,'Claim Totals'!$A11,'Claim Entry'!AR$5:AR$200)</f>
        <v>0</v>
      </c>
      <c r="AJ11" s="94">
        <f>SUMIF('Claim Entry'!$F$5:$F$200,'Claim Totals'!$A11,'Claim Entry'!AS$5:AS$200)</f>
        <v>0</v>
      </c>
      <c r="AK11" s="94">
        <f>SUMIF('Claim Entry'!$F$5:$F$200,'Claim Totals'!$A11,'Claim Entry'!AT$5:AT$200)</f>
        <v>0</v>
      </c>
      <c r="AL11" s="94">
        <f>SUMIF('Claim Entry'!$F$5:$F$200,'Claim Totals'!$A11,'Claim Entry'!AU$5:AU$200)</f>
        <v>0</v>
      </c>
      <c r="AM11" s="94">
        <f>SUMIF('Claim Entry'!$F$5:$F$200,'Claim Totals'!$A11,'Claim Entry'!AV$5:AV$200)</f>
        <v>0</v>
      </c>
      <c r="AN11" s="94">
        <f>SUMIF('Claim Entry'!$F$5:$F$200,'Claim Totals'!$A11,'Claim Entry'!AW$5:AW$200)</f>
        <v>0</v>
      </c>
      <c r="AO11" s="94">
        <f>SUMIF('Claim Entry'!$F$5:$F$200,'Claim Totals'!$A11,'Claim Entry'!AX$5:AX$200)</f>
        <v>0</v>
      </c>
      <c r="AP11" s="94">
        <f>SUMIF('Claim Entry'!$F$5:$F$200,'Claim Totals'!$A11,'Claim Entry'!AY$5:AY$200)</f>
        <v>0</v>
      </c>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row>
    <row r="12" spans="1:105" s="17" customFormat="1" x14ac:dyDescent="0.25">
      <c r="A12" s="14">
        <v>4</v>
      </c>
      <c r="B12" s="15" t="str">
        <f>_xlfn.XLOOKUP(A12,'Claim Entry'!$F$5:$F$200,'Claim Entry'!$G$5:$G$200,"",0)</f>
        <v/>
      </c>
      <c r="C12" s="97">
        <f t="shared" si="29"/>
        <v>0</v>
      </c>
      <c r="D12" s="94">
        <f>SUMIF('Claim Entry'!$F$5:$F$200,'Claim Totals'!$A12,'Claim Entry'!M$5:M$200)</f>
        <v>0</v>
      </c>
      <c r="E12" s="94">
        <f>SUMIF('Claim Entry'!$F$5:$F$200,'Claim Totals'!$A12,'Claim Entry'!N$5:N$200)</f>
        <v>0</v>
      </c>
      <c r="F12" s="94">
        <f>SUMIF('Claim Entry'!$F$5:$F$200,'Claim Totals'!$A12,'Claim Entry'!O$5:O$200)</f>
        <v>0</v>
      </c>
      <c r="G12" s="94">
        <f>SUMIF('Claim Entry'!$F$5:$F$200,'Claim Totals'!$A12,'Claim Entry'!P$5:P$200)</f>
        <v>0</v>
      </c>
      <c r="H12" s="94">
        <f>SUMIF('Claim Entry'!$F$5:$F$200,'Claim Totals'!$A12,'Claim Entry'!Q$5:Q$200)</f>
        <v>0</v>
      </c>
      <c r="I12" s="94">
        <f>SUMIF('Claim Entry'!$F$5:$F$200,'Claim Totals'!$A12,'Claim Entry'!R$5:R$200)</f>
        <v>0</v>
      </c>
      <c r="J12" s="94">
        <f>SUMIF('Claim Entry'!$F$5:$F$200,'Claim Totals'!$A12,'Claim Entry'!S$5:S$200)</f>
        <v>0</v>
      </c>
      <c r="K12" s="94">
        <f>SUMIF('Claim Entry'!$F$5:$F$200,'Claim Totals'!$A12,'Claim Entry'!T$5:T$200)</f>
        <v>0</v>
      </c>
      <c r="L12" s="94">
        <f>SUMIF('Claim Entry'!$F$5:$F$200,'Claim Totals'!$A12,'Claim Entry'!U$5:U$200)</f>
        <v>0</v>
      </c>
      <c r="M12" s="94">
        <f>SUMIF('Claim Entry'!$F$5:$F$200,'Claim Totals'!$A12,'Claim Entry'!V$5:V$200)</f>
        <v>0</v>
      </c>
      <c r="N12" s="94">
        <f>SUMIF('Claim Entry'!$F$5:$F$200,'Claim Totals'!$A12,'Claim Entry'!W$5:W$200)</f>
        <v>0</v>
      </c>
      <c r="O12" s="94">
        <f>SUMIF('Claim Entry'!$F$5:$F$200,'Claim Totals'!$A12,'Claim Entry'!X$5:X$200)</f>
        <v>0</v>
      </c>
      <c r="P12" s="94">
        <f>SUMIF('Claim Entry'!$F$5:$F$200,'Claim Totals'!$A12,'Claim Entry'!Y$5:Y$200)</f>
        <v>0</v>
      </c>
      <c r="Q12" s="94">
        <f>SUMIF('Claim Entry'!$F$5:$F$200,'Claim Totals'!$A12,'Claim Entry'!Z$5:Z$200)</f>
        <v>0</v>
      </c>
      <c r="R12" s="94">
        <f>SUMIF('Claim Entry'!$F$5:$F$200,'Claim Totals'!$A12,'Claim Entry'!AA$5:AA$200)</f>
        <v>0</v>
      </c>
      <c r="S12" s="94">
        <f>SUMIF('Claim Entry'!$F$5:$F$200,'Claim Totals'!$A12,'Claim Entry'!AB$5:AB$200)</f>
        <v>0</v>
      </c>
      <c r="T12" s="94">
        <f>SUMIF('Claim Entry'!$F$5:$F$200,'Claim Totals'!$A12,'Claim Entry'!AC$5:AC$200)</f>
        <v>0</v>
      </c>
      <c r="U12" s="94">
        <f>SUMIF('Claim Entry'!$F$5:$F$200,'Claim Totals'!$A12,'Claim Entry'!AD$5:AD$200)</f>
        <v>0</v>
      </c>
      <c r="V12" s="94">
        <f>SUMIF('Claim Entry'!$F$5:$F$200,'Claim Totals'!$A12,'Claim Entry'!AE$5:AE$200)</f>
        <v>0</v>
      </c>
      <c r="W12" s="94">
        <f>SUMIF('Claim Entry'!$F$5:$F$200,'Claim Totals'!$A12,'Claim Entry'!AF$5:AF$200)</f>
        <v>0</v>
      </c>
      <c r="X12" s="94">
        <f>SUMIF('Claim Entry'!$F$5:$F$200,'Claim Totals'!$A12,'Claim Entry'!AG$5:AG$200)</f>
        <v>0</v>
      </c>
      <c r="Y12" s="94">
        <f>SUMIF('Claim Entry'!$F$5:$F$200,'Claim Totals'!$A12,'Claim Entry'!AH$5:AH$200)</f>
        <v>0</v>
      </c>
      <c r="Z12" s="94">
        <f>SUMIF('Claim Entry'!$F$5:$F$200,'Claim Totals'!$A12,'Claim Entry'!AI$5:AI$200)</f>
        <v>0</v>
      </c>
      <c r="AA12" s="94">
        <f>SUMIF('Claim Entry'!$F$5:$F$200,'Claim Totals'!$A12,'Claim Entry'!AJ$5:AJ$200)</f>
        <v>0</v>
      </c>
      <c r="AB12" s="94">
        <f>SUMIF('Claim Entry'!$F$5:$F$200,'Claim Totals'!$A12,'Claim Entry'!AK$5:AK$200)</f>
        <v>0</v>
      </c>
      <c r="AC12" s="94">
        <f>SUMIF('Claim Entry'!$F$5:$F$200,'Claim Totals'!$A12,'Claim Entry'!AL$5:AL$200)</f>
        <v>0</v>
      </c>
      <c r="AD12" s="94">
        <f>SUMIF('Claim Entry'!$F$5:$F$200,'Claim Totals'!$A12,'Claim Entry'!AM$5:AM$200)</f>
        <v>0</v>
      </c>
      <c r="AE12" s="94">
        <f>SUMIF('Claim Entry'!$F$5:$F$200,'Claim Totals'!$A12,'Claim Entry'!AN$5:AN$200)</f>
        <v>0</v>
      </c>
      <c r="AF12" s="94">
        <f>SUMIF('Claim Entry'!$F$5:$F$200,'Claim Totals'!$A12,'Claim Entry'!AO$5:AO$200)</f>
        <v>0</v>
      </c>
      <c r="AG12" s="94">
        <f>SUMIF('Claim Entry'!$F$5:$F$200,'Claim Totals'!$A12,'Claim Entry'!AP$5:AP$200)</f>
        <v>0</v>
      </c>
      <c r="AH12" s="94">
        <f>SUMIF('Claim Entry'!$F$5:$F$200,'Claim Totals'!$A12,'Claim Entry'!AQ$5:AQ$200)</f>
        <v>0</v>
      </c>
      <c r="AI12" s="94">
        <f>SUMIF('Claim Entry'!$F$5:$F$200,'Claim Totals'!$A12,'Claim Entry'!AR$5:AR$200)</f>
        <v>0</v>
      </c>
      <c r="AJ12" s="94">
        <f>SUMIF('Claim Entry'!$F$5:$F$200,'Claim Totals'!$A12,'Claim Entry'!AS$5:AS$200)</f>
        <v>0</v>
      </c>
      <c r="AK12" s="94">
        <f>SUMIF('Claim Entry'!$F$5:$F$200,'Claim Totals'!$A12,'Claim Entry'!AT$5:AT$200)</f>
        <v>0</v>
      </c>
      <c r="AL12" s="94">
        <f>SUMIF('Claim Entry'!$F$5:$F$200,'Claim Totals'!$A12,'Claim Entry'!AU$5:AU$200)</f>
        <v>0</v>
      </c>
      <c r="AM12" s="94">
        <f>SUMIF('Claim Entry'!$F$5:$F$200,'Claim Totals'!$A12,'Claim Entry'!AV$5:AV$200)</f>
        <v>0</v>
      </c>
      <c r="AN12" s="94">
        <f>SUMIF('Claim Entry'!$F$5:$F$200,'Claim Totals'!$A12,'Claim Entry'!AW$5:AW$200)</f>
        <v>0</v>
      </c>
      <c r="AO12" s="94">
        <f>SUMIF('Claim Entry'!$F$5:$F$200,'Claim Totals'!$A12,'Claim Entry'!AX$5:AX$200)</f>
        <v>0</v>
      </c>
      <c r="AP12" s="94">
        <f>SUMIF('Claim Entry'!$F$5:$F$200,'Claim Totals'!$A12,'Claim Entry'!AY$5:AY$200)</f>
        <v>0</v>
      </c>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row>
    <row r="13" spans="1:105" s="17" customFormat="1" x14ac:dyDescent="0.25">
      <c r="A13" s="14">
        <v>5</v>
      </c>
      <c r="B13" s="15" t="str">
        <f>_xlfn.XLOOKUP(A13,'Claim Entry'!$F$5:$F$200,'Claim Entry'!$G$5:$G$200,"",0)</f>
        <v/>
      </c>
      <c r="C13" s="97">
        <f t="shared" si="29"/>
        <v>0</v>
      </c>
      <c r="D13" s="94">
        <f>SUMIF('Claim Entry'!$F$5:$F$200,'Claim Totals'!$A13,'Claim Entry'!M$5:M$200)</f>
        <v>0</v>
      </c>
      <c r="E13" s="94">
        <f>SUMIF('Claim Entry'!$F$5:$F$200,'Claim Totals'!$A13,'Claim Entry'!N$5:N$200)</f>
        <v>0</v>
      </c>
      <c r="F13" s="94">
        <f>SUMIF('Claim Entry'!$F$5:$F$200,'Claim Totals'!$A13,'Claim Entry'!O$5:O$200)</f>
        <v>0</v>
      </c>
      <c r="G13" s="94">
        <f>SUMIF('Claim Entry'!$F$5:$F$200,'Claim Totals'!$A13,'Claim Entry'!P$5:P$200)</f>
        <v>0</v>
      </c>
      <c r="H13" s="94">
        <f>SUMIF('Claim Entry'!$F$5:$F$200,'Claim Totals'!$A13,'Claim Entry'!Q$5:Q$200)</f>
        <v>0</v>
      </c>
      <c r="I13" s="94">
        <f>SUMIF('Claim Entry'!$F$5:$F$200,'Claim Totals'!$A13,'Claim Entry'!R$5:R$200)</f>
        <v>0</v>
      </c>
      <c r="J13" s="94">
        <f>SUMIF('Claim Entry'!$F$5:$F$200,'Claim Totals'!$A13,'Claim Entry'!S$5:S$200)</f>
        <v>0</v>
      </c>
      <c r="K13" s="94">
        <f>SUMIF('Claim Entry'!$F$5:$F$200,'Claim Totals'!$A13,'Claim Entry'!T$5:T$200)</f>
        <v>0</v>
      </c>
      <c r="L13" s="94">
        <f>SUMIF('Claim Entry'!$F$5:$F$200,'Claim Totals'!$A13,'Claim Entry'!U$5:U$200)</f>
        <v>0</v>
      </c>
      <c r="M13" s="94">
        <f>SUMIF('Claim Entry'!$F$5:$F$200,'Claim Totals'!$A13,'Claim Entry'!V$5:V$200)</f>
        <v>0</v>
      </c>
      <c r="N13" s="94">
        <f>SUMIF('Claim Entry'!$F$5:$F$200,'Claim Totals'!$A13,'Claim Entry'!W$5:W$200)</f>
        <v>0</v>
      </c>
      <c r="O13" s="94">
        <f>SUMIF('Claim Entry'!$F$5:$F$200,'Claim Totals'!$A13,'Claim Entry'!X$5:X$200)</f>
        <v>0</v>
      </c>
      <c r="P13" s="94">
        <f>SUMIF('Claim Entry'!$F$5:$F$200,'Claim Totals'!$A13,'Claim Entry'!Y$5:Y$200)</f>
        <v>0</v>
      </c>
      <c r="Q13" s="94">
        <f>SUMIF('Claim Entry'!$F$5:$F$200,'Claim Totals'!$A13,'Claim Entry'!Z$5:Z$200)</f>
        <v>0</v>
      </c>
      <c r="R13" s="94">
        <f>SUMIF('Claim Entry'!$F$5:$F$200,'Claim Totals'!$A13,'Claim Entry'!AA$5:AA$200)</f>
        <v>0</v>
      </c>
      <c r="S13" s="94">
        <f>SUMIF('Claim Entry'!$F$5:$F$200,'Claim Totals'!$A13,'Claim Entry'!AB$5:AB$200)</f>
        <v>0</v>
      </c>
      <c r="T13" s="94">
        <f>SUMIF('Claim Entry'!$F$5:$F$200,'Claim Totals'!$A13,'Claim Entry'!AC$5:AC$200)</f>
        <v>0</v>
      </c>
      <c r="U13" s="94">
        <f>SUMIF('Claim Entry'!$F$5:$F$200,'Claim Totals'!$A13,'Claim Entry'!AD$5:AD$200)</f>
        <v>0</v>
      </c>
      <c r="V13" s="94">
        <f>SUMIF('Claim Entry'!$F$5:$F$200,'Claim Totals'!$A13,'Claim Entry'!AE$5:AE$200)</f>
        <v>0</v>
      </c>
      <c r="W13" s="94">
        <f>SUMIF('Claim Entry'!$F$5:$F$200,'Claim Totals'!$A13,'Claim Entry'!AF$5:AF$200)</f>
        <v>0</v>
      </c>
      <c r="X13" s="94">
        <f>SUMIF('Claim Entry'!$F$5:$F$200,'Claim Totals'!$A13,'Claim Entry'!AG$5:AG$200)</f>
        <v>0</v>
      </c>
      <c r="Y13" s="94">
        <f>SUMIF('Claim Entry'!$F$5:$F$200,'Claim Totals'!$A13,'Claim Entry'!AH$5:AH$200)</f>
        <v>0</v>
      </c>
      <c r="Z13" s="94">
        <f>SUMIF('Claim Entry'!$F$5:$F$200,'Claim Totals'!$A13,'Claim Entry'!AI$5:AI$200)</f>
        <v>0</v>
      </c>
      <c r="AA13" s="94">
        <f>SUMIF('Claim Entry'!$F$5:$F$200,'Claim Totals'!$A13,'Claim Entry'!AJ$5:AJ$200)</f>
        <v>0</v>
      </c>
      <c r="AB13" s="94">
        <f>SUMIF('Claim Entry'!$F$5:$F$200,'Claim Totals'!$A13,'Claim Entry'!AK$5:AK$200)</f>
        <v>0</v>
      </c>
      <c r="AC13" s="94">
        <f>SUMIF('Claim Entry'!$F$5:$F$200,'Claim Totals'!$A13,'Claim Entry'!AL$5:AL$200)</f>
        <v>0</v>
      </c>
      <c r="AD13" s="94">
        <f>SUMIF('Claim Entry'!$F$5:$F$200,'Claim Totals'!$A13,'Claim Entry'!AM$5:AM$200)</f>
        <v>0</v>
      </c>
      <c r="AE13" s="94">
        <f>SUMIF('Claim Entry'!$F$5:$F$200,'Claim Totals'!$A13,'Claim Entry'!AN$5:AN$200)</f>
        <v>0</v>
      </c>
      <c r="AF13" s="94">
        <f>SUMIF('Claim Entry'!$F$5:$F$200,'Claim Totals'!$A13,'Claim Entry'!AO$5:AO$200)</f>
        <v>0</v>
      </c>
      <c r="AG13" s="94">
        <f>SUMIF('Claim Entry'!$F$5:$F$200,'Claim Totals'!$A13,'Claim Entry'!AP$5:AP$200)</f>
        <v>0</v>
      </c>
      <c r="AH13" s="94">
        <f>SUMIF('Claim Entry'!$F$5:$F$200,'Claim Totals'!$A13,'Claim Entry'!AQ$5:AQ$200)</f>
        <v>0</v>
      </c>
      <c r="AI13" s="94">
        <f>SUMIF('Claim Entry'!$F$5:$F$200,'Claim Totals'!$A13,'Claim Entry'!AR$5:AR$200)</f>
        <v>0</v>
      </c>
      <c r="AJ13" s="94">
        <f>SUMIF('Claim Entry'!$F$5:$F$200,'Claim Totals'!$A13,'Claim Entry'!AS$5:AS$200)</f>
        <v>0</v>
      </c>
      <c r="AK13" s="94">
        <f>SUMIF('Claim Entry'!$F$5:$F$200,'Claim Totals'!$A13,'Claim Entry'!AT$5:AT$200)</f>
        <v>0</v>
      </c>
      <c r="AL13" s="94">
        <f>SUMIF('Claim Entry'!$F$5:$F$200,'Claim Totals'!$A13,'Claim Entry'!AU$5:AU$200)</f>
        <v>0</v>
      </c>
      <c r="AM13" s="94">
        <f>SUMIF('Claim Entry'!$F$5:$F$200,'Claim Totals'!$A13,'Claim Entry'!AV$5:AV$200)</f>
        <v>0</v>
      </c>
      <c r="AN13" s="94">
        <f>SUMIF('Claim Entry'!$F$5:$F$200,'Claim Totals'!$A13,'Claim Entry'!AW$5:AW$200)</f>
        <v>0</v>
      </c>
      <c r="AO13" s="94">
        <f>SUMIF('Claim Entry'!$F$5:$F$200,'Claim Totals'!$A13,'Claim Entry'!AX$5:AX$200)</f>
        <v>0</v>
      </c>
      <c r="AP13" s="94">
        <f>SUMIF('Claim Entry'!$F$5:$F$200,'Claim Totals'!$A13,'Claim Entry'!AY$5:AY$200)</f>
        <v>0</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row>
    <row r="14" spans="1:105" s="17" customFormat="1" x14ac:dyDescent="0.25">
      <c r="A14" s="14">
        <v>6</v>
      </c>
      <c r="B14" s="15" t="str">
        <f>_xlfn.XLOOKUP(A14,'Claim Entry'!$F$5:$F$200,'Claim Entry'!$G$5:$G$200,"",0)</f>
        <v/>
      </c>
      <c r="C14" s="97">
        <f t="shared" si="29"/>
        <v>0</v>
      </c>
      <c r="D14" s="94">
        <f>SUMIF('Claim Entry'!$F$5:$F$200,'Claim Totals'!$A14,'Claim Entry'!M$5:M$200)</f>
        <v>0</v>
      </c>
      <c r="E14" s="94">
        <f>SUMIF('Claim Entry'!$F$5:$F$200,'Claim Totals'!$A14,'Claim Entry'!N$5:N$200)</f>
        <v>0</v>
      </c>
      <c r="F14" s="94">
        <f>SUMIF('Claim Entry'!$F$5:$F$200,'Claim Totals'!$A14,'Claim Entry'!O$5:O$200)</f>
        <v>0</v>
      </c>
      <c r="G14" s="94">
        <f>SUMIF('Claim Entry'!$F$5:$F$200,'Claim Totals'!$A14,'Claim Entry'!P$5:P$200)</f>
        <v>0</v>
      </c>
      <c r="H14" s="94">
        <f>SUMIF('Claim Entry'!$F$5:$F$200,'Claim Totals'!$A14,'Claim Entry'!Q$5:Q$200)</f>
        <v>0</v>
      </c>
      <c r="I14" s="94">
        <f>SUMIF('Claim Entry'!$F$5:$F$200,'Claim Totals'!$A14,'Claim Entry'!R$5:R$200)</f>
        <v>0</v>
      </c>
      <c r="J14" s="94">
        <f>SUMIF('Claim Entry'!$F$5:$F$200,'Claim Totals'!$A14,'Claim Entry'!S$5:S$200)</f>
        <v>0</v>
      </c>
      <c r="K14" s="94">
        <f>SUMIF('Claim Entry'!$F$5:$F$200,'Claim Totals'!$A14,'Claim Entry'!T$5:T$200)</f>
        <v>0</v>
      </c>
      <c r="L14" s="94">
        <f>SUMIF('Claim Entry'!$F$5:$F$200,'Claim Totals'!$A14,'Claim Entry'!U$5:U$200)</f>
        <v>0</v>
      </c>
      <c r="M14" s="94">
        <f>SUMIF('Claim Entry'!$F$5:$F$200,'Claim Totals'!$A14,'Claim Entry'!V$5:V$200)</f>
        <v>0</v>
      </c>
      <c r="N14" s="94">
        <f>SUMIF('Claim Entry'!$F$5:$F$200,'Claim Totals'!$A14,'Claim Entry'!W$5:W$200)</f>
        <v>0</v>
      </c>
      <c r="O14" s="94">
        <f>SUMIF('Claim Entry'!$F$5:$F$200,'Claim Totals'!$A14,'Claim Entry'!X$5:X$200)</f>
        <v>0</v>
      </c>
      <c r="P14" s="94">
        <f>SUMIF('Claim Entry'!$F$5:$F$200,'Claim Totals'!$A14,'Claim Entry'!Y$5:Y$200)</f>
        <v>0</v>
      </c>
      <c r="Q14" s="94">
        <f>SUMIF('Claim Entry'!$F$5:$F$200,'Claim Totals'!$A14,'Claim Entry'!Z$5:Z$200)</f>
        <v>0</v>
      </c>
      <c r="R14" s="94">
        <f>SUMIF('Claim Entry'!$F$5:$F$200,'Claim Totals'!$A14,'Claim Entry'!AA$5:AA$200)</f>
        <v>0</v>
      </c>
      <c r="S14" s="94">
        <f>SUMIF('Claim Entry'!$F$5:$F$200,'Claim Totals'!$A14,'Claim Entry'!AB$5:AB$200)</f>
        <v>0</v>
      </c>
      <c r="T14" s="94">
        <f>SUMIF('Claim Entry'!$F$5:$F$200,'Claim Totals'!$A14,'Claim Entry'!AC$5:AC$200)</f>
        <v>0</v>
      </c>
      <c r="U14" s="94">
        <f>SUMIF('Claim Entry'!$F$5:$F$200,'Claim Totals'!$A14,'Claim Entry'!AD$5:AD$200)</f>
        <v>0</v>
      </c>
      <c r="V14" s="94">
        <f>SUMIF('Claim Entry'!$F$5:$F$200,'Claim Totals'!$A14,'Claim Entry'!AE$5:AE$200)</f>
        <v>0</v>
      </c>
      <c r="W14" s="94">
        <f>SUMIF('Claim Entry'!$F$5:$F$200,'Claim Totals'!$A14,'Claim Entry'!AF$5:AF$200)</f>
        <v>0</v>
      </c>
      <c r="X14" s="94">
        <f>SUMIF('Claim Entry'!$F$5:$F$200,'Claim Totals'!$A14,'Claim Entry'!AG$5:AG$200)</f>
        <v>0</v>
      </c>
      <c r="Y14" s="94">
        <f>SUMIF('Claim Entry'!$F$5:$F$200,'Claim Totals'!$A14,'Claim Entry'!AH$5:AH$200)</f>
        <v>0</v>
      </c>
      <c r="Z14" s="94">
        <f>SUMIF('Claim Entry'!$F$5:$F$200,'Claim Totals'!$A14,'Claim Entry'!AI$5:AI$200)</f>
        <v>0</v>
      </c>
      <c r="AA14" s="94">
        <f>SUMIF('Claim Entry'!$F$5:$F$200,'Claim Totals'!$A14,'Claim Entry'!AJ$5:AJ$200)</f>
        <v>0</v>
      </c>
      <c r="AB14" s="94">
        <f>SUMIF('Claim Entry'!$F$5:$F$200,'Claim Totals'!$A14,'Claim Entry'!AK$5:AK$200)</f>
        <v>0</v>
      </c>
      <c r="AC14" s="94">
        <f>SUMIF('Claim Entry'!$F$5:$F$200,'Claim Totals'!$A14,'Claim Entry'!AL$5:AL$200)</f>
        <v>0</v>
      </c>
      <c r="AD14" s="94">
        <f>SUMIF('Claim Entry'!$F$5:$F$200,'Claim Totals'!$A14,'Claim Entry'!AM$5:AM$200)</f>
        <v>0</v>
      </c>
      <c r="AE14" s="94">
        <f>SUMIF('Claim Entry'!$F$5:$F$200,'Claim Totals'!$A14,'Claim Entry'!AN$5:AN$200)</f>
        <v>0</v>
      </c>
      <c r="AF14" s="94">
        <f>SUMIF('Claim Entry'!$F$5:$F$200,'Claim Totals'!$A14,'Claim Entry'!AO$5:AO$200)</f>
        <v>0</v>
      </c>
      <c r="AG14" s="94">
        <f>SUMIF('Claim Entry'!$F$5:$F$200,'Claim Totals'!$A14,'Claim Entry'!AP$5:AP$200)</f>
        <v>0</v>
      </c>
      <c r="AH14" s="94">
        <f>SUMIF('Claim Entry'!$F$5:$F$200,'Claim Totals'!$A14,'Claim Entry'!AQ$5:AQ$200)</f>
        <v>0</v>
      </c>
      <c r="AI14" s="94">
        <f>SUMIF('Claim Entry'!$F$5:$F$200,'Claim Totals'!$A14,'Claim Entry'!AR$5:AR$200)</f>
        <v>0</v>
      </c>
      <c r="AJ14" s="94">
        <f>SUMIF('Claim Entry'!$F$5:$F$200,'Claim Totals'!$A14,'Claim Entry'!AS$5:AS$200)</f>
        <v>0</v>
      </c>
      <c r="AK14" s="94">
        <f>SUMIF('Claim Entry'!$F$5:$F$200,'Claim Totals'!$A14,'Claim Entry'!AT$5:AT$200)</f>
        <v>0</v>
      </c>
      <c r="AL14" s="94">
        <f>SUMIF('Claim Entry'!$F$5:$F$200,'Claim Totals'!$A14,'Claim Entry'!AU$5:AU$200)</f>
        <v>0</v>
      </c>
      <c r="AM14" s="94">
        <f>SUMIF('Claim Entry'!$F$5:$F$200,'Claim Totals'!$A14,'Claim Entry'!AV$5:AV$200)</f>
        <v>0</v>
      </c>
      <c r="AN14" s="94">
        <f>SUMIF('Claim Entry'!$F$5:$F$200,'Claim Totals'!$A14,'Claim Entry'!AW$5:AW$200)</f>
        <v>0</v>
      </c>
      <c r="AO14" s="94">
        <f>SUMIF('Claim Entry'!$F$5:$F$200,'Claim Totals'!$A14,'Claim Entry'!AX$5:AX$200)</f>
        <v>0</v>
      </c>
      <c r="AP14" s="94">
        <f>SUMIF('Claim Entry'!$F$5:$F$200,'Claim Totals'!$A14,'Claim Entry'!AY$5:AY$200)</f>
        <v>0</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row>
    <row r="15" spans="1:105" s="17" customFormat="1" x14ac:dyDescent="0.25">
      <c r="A15" s="14">
        <v>7</v>
      </c>
      <c r="B15" s="15" t="str">
        <f>_xlfn.XLOOKUP(A15,'Claim Entry'!$F$5:$F$200,'Claim Entry'!$G$5:$G$200,"",0)</f>
        <v/>
      </c>
      <c r="C15" s="97">
        <f t="shared" si="29"/>
        <v>0</v>
      </c>
      <c r="D15" s="94">
        <f>SUMIF('Claim Entry'!$F$5:$F$200,'Claim Totals'!$A15,'Claim Entry'!M$5:M$200)</f>
        <v>0</v>
      </c>
      <c r="E15" s="94">
        <f>SUMIF('Claim Entry'!$F$5:$F$200,'Claim Totals'!$A15,'Claim Entry'!N$5:N$200)</f>
        <v>0</v>
      </c>
      <c r="F15" s="94">
        <f>SUMIF('Claim Entry'!$F$5:$F$200,'Claim Totals'!$A15,'Claim Entry'!O$5:O$200)</f>
        <v>0</v>
      </c>
      <c r="G15" s="94">
        <f>SUMIF('Claim Entry'!$F$5:$F$200,'Claim Totals'!$A15,'Claim Entry'!P$5:P$200)</f>
        <v>0</v>
      </c>
      <c r="H15" s="94">
        <f>SUMIF('Claim Entry'!$F$5:$F$200,'Claim Totals'!$A15,'Claim Entry'!Q$5:Q$200)</f>
        <v>0</v>
      </c>
      <c r="I15" s="94">
        <f>SUMIF('Claim Entry'!$F$5:$F$200,'Claim Totals'!$A15,'Claim Entry'!R$5:R$200)</f>
        <v>0</v>
      </c>
      <c r="J15" s="94">
        <f>SUMIF('Claim Entry'!$F$5:$F$200,'Claim Totals'!$A15,'Claim Entry'!S$5:S$200)</f>
        <v>0</v>
      </c>
      <c r="K15" s="94">
        <f>SUMIF('Claim Entry'!$F$5:$F$200,'Claim Totals'!$A15,'Claim Entry'!T$5:T$200)</f>
        <v>0</v>
      </c>
      <c r="L15" s="94">
        <f>SUMIF('Claim Entry'!$F$5:$F$200,'Claim Totals'!$A15,'Claim Entry'!U$5:U$200)</f>
        <v>0</v>
      </c>
      <c r="M15" s="94">
        <f>SUMIF('Claim Entry'!$F$5:$F$200,'Claim Totals'!$A15,'Claim Entry'!V$5:V$200)</f>
        <v>0</v>
      </c>
      <c r="N15" s="94">
        <f>SUMIF('Claim Entry'!$F$5:$F$200,'Claim Totals'!$A15,'Claim Entry'!W$5:W$200)</f>
        <v>0</v>
      </c>
      <c r="O15" s="94">
        <f>SUMIF('Claim Entry'!$F$5:$F$200,'Claim Totals'!$A15,'Claim Entry'!X$5:X$200)</f>
        <v>0</v>
      </c>
      <c r="P15" s="94">
        <f>SUMIF('Claim Entry'!$F$5:$F$200,'Claim Totals'!$A15,'Claim Entry'!Y$5:Y$200)</f>
        <v>0</v>
      </c>
      <c r="Q15" s="94">
        <f>SUMIF('Claim Entry'!$F$5:$F$200,'Claim Totals'!$A15,'Claim Entry'!Z$5:Z$200)</f>
        <v>0</v>
      </c>
      <c r="R15" s="94">
        <f>SUMIF('Claim Entry'!$F$5:$F$200,'Claim Totals'!$A15,'Claim Entry'!AA$5:AA$200)</f>
        <v>0</v>
      </c>
      <c r="S15" s="94">
        <f>SUMIF('Claim Entry'!$F$5:$F$200,'Claim Totals'!$A15,'Claim Entry'!AB$5:AB$200)</f>
        <v>0</v>
      </c>
      <c r="T15" s="94">
        <f>SUMIF('Claim Entry'!$F$5:$F$200,'Claim Totals'!$A15,'Claim Entry'!AC$5:AC$200)</f>
        <v>0</v>
      </c>
      <c r="U15" s="94">
        <f>SUMIF('Claim Entry'!$F$5:$F$200,'Claim Totals'!$A15,'Claim Entry'!AD$5:AD$200)</f>
        <v>0</v>
      </c>
      <c r="V15" s="94">
        <f>SUMIF('Claim Entry'!$F$5:$F$200,'Claim Totals'!$A15,'Claim Entry'!AE$5:AE$200)</f>
        <v>0</v>
      </c>
      <c r="W15" s="94">
        <f>SUMIF('Claim Entry'!$F$5:$F$200,'Claim Totals'!$A15,'Claim Entry'!AF$5:AF$200)</f>
        <v>0</v>
      </c>
      <c r="X15" s="94">
        <f>SUMIF('Claim Entry'!$F$5:$F$200,'Claim Totals'!$A15,'Claim Entry'!AG$5:AG$200)</f>
        <v>0</v>
      </c>
      <c r="Y15" s="94">
        <f>SUMIF('Claim Entry'!$F$5:$F$200,'Claim Totals'!$A15,'Claim Entry'!AH$5:AH$200)</f>
        <v>0</v>
      </c>
      <c r="Z15" s="94">
        <f>SUMIF('Claim Entry'!$F$5:$F$200,'Claim Totals'!$A15,'Claim Entry'!AI$5:AI$200)</f>
        <v>0</v>
      </c>
      <c r="AA15" s="94">
        <f>SUMIF('Claim Entry'!$F$5:$F$200,'Claim Totals'!$A15,'Claim Entry'!AJ$5:AJ$200)</f>
        <v>0</v>
      </c>
      <c r="AB15" s="94">
        <f>SUMIF('Claim Entry'!$F$5:$F$200,'Claim Totals'!$A15,'Claim Entry'!AK$5:AK$200)</f>
        <v>0</v>
      </c>
      <c r="AC15" s="94">
        <f>SUMIF('Claim Entry'!$F$5:$F$200,'Claim Totals'!$A15,'Claim Entry'!AL$5:AL$200)</f>
        <v>0</v>
      </c>
      <c r="AD15" s="94">
        <f>SUMIF('Claim Entry'!$F$5:$F$200,'Claim Totals'!$A15,'Claim Entry'!AM$5:AM$200)</f>
        <v>0</v>
      </c>
      <c r="AE15" s="94">
        <f>SUMIF('Claim Entry'!$F$5:$F$200,'Claim Totals'!$A15,'Claim Entry'!AN$5:AN$200)</f>
        <v>0</v>
      </c>
      <c r="AF15" s="94">
        <f>SUMIF('Claim Entry'!$F$5:$F$200,'Claim Totals'!$A15,'Claim Entry'!AO$5:AO$200)</f>
        <v>0</v>
      </c>
      <c r="AG15" s="94">
        <f>SUMIF('Claim Entry'!$F$5:$F$200,'Claim Totals'!$A15,'Claim Entry'!AP$5:AP$200)</f>
        <v>0</v>
      </c>
      <c r="AH15" s="94">
        <f>SUMIF('Claim Entry'!$F$5:$F$200,'Claim Totals'!$A15,'Claim Entry'!AQ$5:AQ$200)</f>
        <v>0</v>
      </c>
      <c r="AI15" s="94">
        <f>SUMIF('Claim Entry'!$F$5:$F$200,'Claim Totals'!$A15,'Claim Entry'!AR$5:AR$200)</f>
        <v>0</v>
      </c>
      <c r="AJ15" s="94">
        <f>SUMIF('Claim Entry'!$F$5:$F$200,'Claim Totals'!$A15,'Claim Entry'!AS$5:AS$200)</f>
        <v>0</v>
      </c>
      <c r="AK15" s="94">
        <f>SUMIF('Claim Entry'!$F$5:$F$200,'Claim Totals'!$A15,'Claim Entry'!AT$5:AT$200)</f>
        <v>0</v>
      </c>
      <c r="AL15" s="94">
        <f>SUMIF('Claim Entry'!$F$5:$F$200,'Claim Totals'!$A15,'Claim Entry'!AU$5:AU$200)</f>
        <v>0</v>
      </c>
      <c r="AM15" s="94">
        <f>SUMIF('Claim Entry'!$F$5:$F$200,'Claim Totals'!$A15,'Claim Entry'!AV$5:AV$200)</f>
        <v>0</v>
      </c>
      <c r="AN15" s="94">
        <f>SUMIF('Claim Entry'!$F$5:$F$200,'Claim Totals'!$A15,'Claim Entry'!AW$5:AW$200)</f>
        <v>0</v>
      </c>
      <c r="AO15" s="94">
        <f>SUMIF('Claim Entry'!$F$5:$F$200,'Claim Totals'!$A15,'Claim Entry'!AX$5:AX$200)</f>
        <v>0</v>
      </c>
      <c r="AP15" s="94">
        <f>SUMIF('Claim Entry'!$F$5:$F$200,'Claim Totals'!$A15,'Claim Entry'!AY$5:AY$200)</f>
        <v>0</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row>
    <row r="16" spans="1:105" s="17" customFormat="1" x14ac:dyDescent="0.25">
      <c r="A16" s="14">
        <v>8</v>
      </c>
      <c r="B16" s="15" t="str">
        <f>_xlfn.XLOOKUP(A16,'Claim Entry'!$F$5:$F$200,'Claim Entry'!$G$5:$G$200,"",0)</f>
        <v/>
      </c>
      <c r="C16" s="97">
        <f t="shared" si="29"/>
        <v>0</v>
      </c>
      <c r="D16" s="94">
        <f>SUMIF('Claim Entry'!$F$5:$F$200,'Claim Totals'!$A16,'Claim Entry'!M$5:M$200)</f>
        <v>0</v>
      </c>
      <c r="E16" s="94">
        <f>SUMIF('Claim Entry'!$F$5:$F$200,'Claim Totals'!$A16,'Claim Entry'!N$5:N$200)</f>
        <v>0</v>
      </c>
      <c r="F16" s="94">
        <f>SUMIF('Claim Entry'!$F$5:$F$200,'Claim Totals'!$A16,'Claim Entry'!O$5:O$200)</f>
        <v>0</v>
      </c>
      <c r="G16" s="94">
        <f>SUMIF('Claim Entry'!$F$5:$F$200,'Claim Totals'!$A16,'Claim Entry'!P$5:P$200)</f>
        <v>0</v>
      </c>
      <c r="H16" s="94">
        <f>SUMIF('Claim Entry'!$F$5:$F$200,'Claim Totals'!$A16,'Claim Entry'!Q$5:Q$200)</f>
        <v>0</v>
      </c>
      <c r="I16" s="94">
        <f>SUMIF('Claim Entry'!$F$5:$F$200,'Claim Totals'!$A16,'Claim Entry'!R$5:R$200)</f>
        <v>0</v>
      </c>
      <c r="J16" s="94">
        <f>SUMIF('Claim Entry'!$F$5:$F$200,'Claim Totals'!$A16,'Claim Entry'!S$5:S$200)</f>
        <v>0</v>
      </c>
      <c r="K16" s="94">
        <f>SUMIF('Claim Entry'!$F$5:$F$200,'Claim Totals'!$A16,'Claim Entry'!T$5:T$200)</f>
        <v>0</v>
      </c>
      <c r="L16" s="94">
        <f>SUMIF('Claim Entry'!$F$5:$F$200,'Claim Totals'!$A16,'Claim Entry'!U$5:U$200)</f>
        <v>0</v>
      </c>
      <c r="M16" s="94">
        <f>SUMIF('Claim Entry'!$F$5:$F$200,'Claim Totals'!$A16,'Claim Entry'!V$5:V$200)</f>
        <v>0</v>
      </c>
      <c r="N16" s="94">
        <f>SUMIF('Claim Entry'!$F$5:$F$200,'Claim Totals'!$A16,'Claim Entry'!W$5:W$200)</f>
        <v>0</v>
      </c>
      <c r="O16" s="94">
        <f>SUMIF('Claim Entry'!$F$5:$F$200,'Claim Totals'!$A16,'Claim Entry'!X$5:X$200)</f>
        <v>0</v>
      </c>
      <c r="P16" s="94">
        <f>SUMIF('Claim Entry'!$F$5:$F$200,'Claim Totals'!$A16,'Claim Entry'!Y$5:Y$200)</f>
        <v>0</v>
      </c>
      <c r="Q16" s="94">
        <f>SUMIF('Claim Entry'!$F$5:$F$200,'Claim Totals'!$A16,'Claim Entry'!Z$5:Z$200)</f>
        <v>0</v>
      </c>
      <c r="R16" s="94">
        <f>SUMIF('Claim Entry'!$F$5:$F$200,'Claim Totals'!$A16,'Claim Entry'!AA$5:AA$200)</f>
        <v>0</v>
      </c>
      <c r="S16" s="94">
        <f>SUMIF('Claim Entry'!$F$5:$F$200,'Claim Totals'!$A16,'Claim Entry'!AB$5:AB$200)</f>
        <v>0</v>
      </c>
      <c r="T16" s="94">
        <f>SUMIF('Claim Entry'!$F$5:$F$200,'Claim Totals'!$A16,'Claim Entry'!AC$5:AC$200)</f>
        <v>0</v>
      </c>
      <c r="U16" s="94">
        <f>SUMIF('Claim Entry'!$F$5:$F$200,'Claim Totals'!$A16,'Claim Entry'!AD$5:AD$200)</f>
        <v>0</v>
      </c>
      <c r="V16" s="94">
        <f>SUMIF('Claim Entry'!$F$5:$F$200,'Claim Totals'!$A16,'Claim Entry'!AE$5:AE$200)</f>
        <v>0</v>
      </c>
      <c r="W16" s="94">
        <f>SUMIF('Claim Entry'!$F$5:$F$200,'Claim Totals'!$A16,'Claim Entry'!AF$5:AF$200)</f>
        <v>0</v>
      </c>
      <c r="X16" s="94">
        <f>SUMIF('Claim Entry'!$F$5:$F$200,'Claim Totals'!$A16,'Claim Entry'!AG$5:AG$200)</f>
        <v>0</v>
      </c>
      <c r="Y16" s="94">
        <f>SUMIF('Claim Entry'!$F$5:$F$200,'Claim Totals'!$A16,'Claim Entry'!AH$5:AH$200)</f>
        <v>0</v>
      </c>
      <c r="Z16" s="94">
        <f>SUMIF('Claim Entry'!$F$5:$F$200,'Claim Totals'!$A16,'Claim Entry'!AI$5:AI$200)</f>
        <v>0</v>
      </c>
      <c r="AA16" s="94">
        <f>SUMIF('Claim Entry'!$F$5:$F$200,'Claim Totals'!$A16,'Claim Entry'!AJ$5:AJ$200)</f>
        <v>0</v>
      </c>
      <c r="AB16" s="94">
        <f>SUMIF('Claim Entry'!$F$5:$F$200,'Claim Totals'!$A16,'Claim Entry'!AK$5:AK$200)</f>
        <v>0</v>
      </c>
      <c r="AC16" s="94">
        <f>SUMIF('Claim Entry'!$F$5:$F$200,'Claim Totals'!$A16,'Claim Entry'!AL$5:AL$200)</f>
        <v>0</v>
      </c>
      <c r="AD16" s="94">
        <f>SUMIF('Claim Entry'!$F$5:$F$200,'Claim Totals'!$A16,'Claim Entry'!AM$5:AM$200)</f>
        <v>0</v>
      </c>
      <c r="AE16" s="94">
        <f>SUMIF('Claim Entry'!$F$5:$F$200,'Claim Totals'!$A16,'Claim Entry'!AN$5:AN$200)</f>
        <v>0</v>
      </c>
      <c r="AF16" s="94">
        <f>SUMIF('Claim Entry'!$F$5:$F$200,'Claim Totals'!$A16,'Claim Entry'!AO$5:AO$200)</f>
        <v>0</v>
      </c>
      <c r="AG16" s="94">
        <f>SUMIF('Claim Entry'!$F$5:$F$200,'Claim Totals'!$A16,'Claim Entry'!AP$5:AP$200)</f>
        <v>0</v>
      </c>
      <c r="AH16" s="94">
        <f>SUMIF('Claim Entry'!$F$5:$F$200,'Claim Totals'!$A16,'Claim Entry'!AQ$5:AQ$200)</f>
        <v>0</v>
      </c>
      <c r="AI16" s="94">
        <f>SUMIF('Claim Entry'!$F$5:$F$200,'Claim Totals'!$A16,'Claim Entry'!AR$5:AR$200)</f>
        <v>0</v>
      </c>
      <c r="AJ16" s="94">
        <f>SUMIF('Claim Entry'!$F$5:$F$200,'Claim Totals'!$A16,'Claim Entry'!AS$5:AS$200)</f>
        <v>0</v>
      </c>
      <c r="AK16" s="94">
        <f>SUMIF('Claim Entry'!$F$5:$F$200,'Claim Totals'!$A16,'Claim Entry'!AT$5:AT$200)</f>
        <v>0</v>
      </c>
      <c r="AL16" s="94">
        <f>SUMIF('Claim Entry'!$F$5:$F$200,'Claim Totals'!$A16,'Claim Entry'!AU$5:AU$200)</f>
        <v>0</v>
      </c>
      <c r="AM16" s="94">
        <f>SUMIF('Claim Entry'!$F$5:$F$200,'Claim Totals'!$A16,'Claim Entry'!AV$5:AV$200)</f>
        <v>0</v>
      </c>
      <c r="AN16" s="94">
        <f>SUMIF('Claim Entry'!$F$5:$F$200,'Claim Totals'!$A16,'Claim Entry'!AW$5:AW$200)</f>
        <v>0</v>
      </c>
      <c r="AO16" s="94">
        <f>SUMIF('Claim Entry'!$F$5:$F$200,'Claim Totals'!$A16,'Claim Entry'!AX$5:AX$200)</f>
        <v>0</v>
      </c>
      <c r="AP16" s="94">
        <f>SUMIF('Claim Entry'!$F$5:$F$200,'Claim Totals'!$A16,'Claim Entry'!AY$5:AY$200)</f>
        <v>0</v>
      </c>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row>
    <row r="17" spans="1:105" s="17" customFormat="1" x14ac:dyDescent="0.25">
      <c r="A17" s="14">
        <v>9</v>
      </c>
      <c r="B17" s="15" t="str">
        <f>_xlfn.XLOOKUP(A17,'Claim Entry'!$F$5:$F$200,'Claim Entry'!$G$5:$G$200,"",0)</f>
        <v/>
      </c>
      <c r="C17" s="97">
        <f t="shared" si="29"/>
        <v>0</v>
      </c>
      <c r="D17" s="94">
        <f>SUMIF('Claim Entry'!$F$5:$F$200,'Claim Totals'!$A17,'Claim Entry'!M$5:M$200)</f>
        <v>0</v>
      </c>
      <c r="E17" s="94">
        <f>SUMIF('Claim Entry'!$F$5:$F$200,'Claim Totals'!$A17,'Claim Entry'!N$5:N$200)</f>
        <v>0</v>
      </c>
      <c r="F17" s="94">
        <f>SUMIF('Claim Entry'!$F$5:$F$200,'Claim Totals'!$A17,'Claim Entry'!O$5:O$200)</f>
        <v>0</v>
      </c>
      <c r="G17" s="94">
        <f>SUMIF('Claim Entry'!$F$5:$F$200,'Claim Totals'!$A17,'Claim Entry'!P$5:P$200)</f>
        <v>0</v>
      </c>
      <c r="H17" s="94">
        <f>SUMIF('Claim Entry'!$F$5:$F$200,'Claim Totals'!$A17,'Claim Entry'!Q$5:Q$200)</f>
        <v>0</v>
      </c>
      <c r="I17" s="94">
        <f>SUMIF('Claim Entry'!$F$5:$F$200,'Claim Totals'!$A17,'Claim Entry'!R$5:R$200)</f>
        <v>0</v>
      </c>
      <c r="J17" s="94">
        <f>SUMIF('Claim Entry'!$F$5:$F$200,'Claim Totals'!$A17,'Claim Entry'!S$5:S$200)</f>
        <v>0</v>
      </c>
      <c r="K17" s="94">
        <f>SUMIF('Claim Entry'!$F$5:$F$200,'Claim Totals'!$A17,'Claim Entry'!T$5:T$200)</f>
        <v>0</v>
      </c>
      <c r="L17" s="94">
        <f>SUMIF('Claim Entry'!$F$5:$F$200,'Claim Totals'!$A17,'Claim Entry'!U$5:U$200)</f>
        <v>0</v>
      </c>
      <c r="M17" s="94">
        <f>SUMIF('Claim Entry'!$F$5:$F$200,'Claim Totals'!$A17,'Claim Entry'!V$5:V$200)</f>
        <v>0</v>
      </c>
      <c r="N17" s="94">
        <f>SUMIF('Claim Entry'!$F$5:$F$200,'Claim Totals'!$A17,'Claim Entry'!W$5:W$200)</f>
        <v>0</v>
      </c>
      <c r="O17" s="94">
        <f>SUMIF('Claim Entry'!$F$5:$F$200,'Claim Totals'!$A17,'Claim Entry'!X$5:X$200)</f>
        <v>0</v>
      </c>
      <c r="P17" s="94">
        <f>SUMIF('Claim Entry'!$F$5:$F$200,'Claim Totals'!$A17,'Claim Entry'!Y$5:Y$200)</f>
        <v>0</v>
      </c>
      <c r="Q17" s="94">
        <f>SUMIF('Claim Entry'!$F$5:$F$200,'Claim Totals'!$A17,'Claim Entry'!Z$5:Z$200)</f>
        <v>0</v>
      </c>
      <c r="R17" s="94">
        <f>SUMIF('Claim Entry'!$F$5:$F$200,'Claim Totals'!$A17,'Claim Entry'!AA$5:AA$200)</f>
        <v>0</v>
      </c>
      <c r="S17" s="94">
        <f>SUMIF('Claim Entry'!$F$5:$F$200,'Claim Totals'!$A17,'Claim Entry'!AB$5:AB$200)</f>
        <v>0</v>
      </c>
      <c r="T17" s="94">
        <f>SUMIF('Claim Entry'!$F$5:$F$200,'Claim Totals'!$A17,'Claim Entry'!AC$5:AC$200)</f>
        <v>0</v>
      </c>
      <c r="U17" s="94">
        <f>SUMIF('Claim Entry'!$F$5:$F$200,'Claim Totals'!$A17,'Claim Entry'!AD$5:AD$200)</f>
        <v>0</v>
      </c>
      <c r="V17" s="94">
        <f>SUMIF('Claim Entry'!$F$5:$F$200,'Claim Totals'!$A17,'Claim Entry'!AE$5:AE$200)</f>
        <v>0</v>
      </c>
      <c r="W17" s="94">
        <f>SUMIF('Claim Entry'!$F$5:$F$200,'Claim Totals'!$A17,'Claim Entry'!AF$5:AF$200)</f>
        <v>0</v>
      </c>
      <c r="X17" s="94">
        <f>SUMIF('Claim Entry'!$F$5:$F$200,'Claim Totals'!$A17,'Claim Entry'!AG$5:AG$200)</f>
        <v>0</v>
      </c>
      <c r="Y17" s="94">
        <f>SUMIF('Claim Entry'!$F$5:$F$200,'Claim Totals'!$A17,'Claim Entry'!AH$5:AH$200)</f>
        <v>0</v>
      </c>
      <c r="Z17" s="94">
        <f>SUMIF('Claim Entry'!$F$5:$F$200,'Claim Totals'!$A17,'Claim Entry'!AI$5:AI$200)</f>
        <v>0</v>
      </c>
      <c r="AA17" s="94">
        <f>SUMIF('Claim Entry'!$F$5:$F$200,'Claim Totals'!$A17,'Claim Entry'!AJ$5:AJ$200)</f>
        <v>0</v>
      </c>
      <c r="AB17" s="94">
        <f>SUMIF('Claim Entry'!$F$5:$F$200,'Claim Totals'!$A17,'Claim Entry'!AK$5:AK$200)</f>
        <v>0</v>
      </c>
      <c r="AC17" s="94">
        <f>SUMIF('Claim Entry'!$F$5:$F$200,'Claim Totals'!$A17,'Claim Entry'!AL$5:AL$200)</f>
        <v>0</v>
      </c>
      <c r="AD17" s="94">
        <f>SUMIF('Claim Entry'!$F$5:$F$200,'Claim Totals'!$A17,'Claim Entry'!AM$5:AM$200)</f>
        <v>0</v>
      </c>
      <c r="AE17" s="94">
        <f>SUMIF('Claim Entry'!$F$5:$F$200,'Claim Totals'!$A17,'Claim Entry'!AN$5:AN$200)</f>
        <v>0</v>
      </c>
      <c r="AF17" s="94">
        <f>SUMIF('Claim Entry'!$F$5:$F$200,'Claim Totals'!$A17,'Claim Entry'!AO$5:AO$200)</f>
        <v>0</v>
      </c>
      <c r="AG17" s="94">
        <f>SUMIF('Claim Entry'!$F$5:$F$200,'Claim Totals'!$A17,'Claim Entry'!AP$5:AP$200)</f>
        <v>0</v>
      </c>
      <c r="AH17" s="94">
        <f>SUMIF('Claim Entry'!$F$5:$F$200,'Claim Totals'!$A17,'Claim Entry'!AQ$5:AQ$200)</f>
        <v>0</v>
      </c>
      <c r="AI17" s="94">
        <f>SUMIF('Claim Entry'!$F$5:$F$200,'Claim Totals'!$A17,'Claim Entry'!AR$5:AR$200)</f>
        <v>0</v>
      </c>
      <c r="AJ17" s="94">
        <f>SUMIF('Claim Entry'!$F$5:$F$200,'Claim Totals'!$A17,'Claim Entry'!AS$5:AS$200)</f>
        <v>0</v>
      </c>
      <c r="AK17" s="94">
        <f>SUMIF('Claim Entry'!$F$5:$F$200,'Claim Totals'!$A17,'Claim Entry'!AT$5:AT$200)</f>
        <v>0</v>
      </c>
      <c r="AL17" s="94">
        <f>SUMIF('Claim Entry'!$F$5:$F$200,'Claim Totals'!$A17,'Claim Entry'!AU$5:AU$200)</f>
        <v>0</v>
      </c>
      <c r="AM17" s="94">
        <f>SUMIF('Claim Entry'!$F$5:$F$200,'Claim Totals'!$A17,'Claim Entry'!AV$5:AV$200)</f>
        <v>0</v>
      </c>
      <c r="AN17" s="94">
        <f>SUMIF('Claim Entry'!$F$5:$F$200,'Claim Totals'!$A17,'Claim Entry'!AW$5:AW$200)</f>
        <v>0</v>
      </c>
      <c r="AO17" s="94">
        <f>SUMIF('Claim Entry'!$F$5:$F$200,'Claim Totals'!$A17,'Claim Entry'!AX$5:AX$200)</f>
        <v>0</v>
      </c>
      <c r="AP17" s="94">
        <f>SUMIF('Claim Entry'!$F$5:$F$200,'Claim Totals'!$A17,'Claim Entry'!AY$5:AY$200)</f>
        <v>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row>
    <row r="18" spans="1:105" s="17" customFormat="1" x14ac:dyDescent="0.25">
      <c r="A18" s="14">
        <v>10</v>
      </c>
      <c r="B18" s="15" t="str">
        <f>_xlfn.XLOOKUP(A18,'Claim Entry'!$F$5:$F$200,'Claim Entry'!$G$5:$G$200,"",0)</f>
        <v/>
      </c>
      <c r="C18" s="97">
        <f t="shared" si="29"/>
        <v>0</v>
      </c>
      <c r="D18" s="94">
        <f>SUMIF('Claim Entry'!$F$5:$F$200,'Claim Totals'!$A18,'Claim Entry'!M$5:M$200)</f>
        <v>0</v>
      </c>
      <c r="E18" s="94">
        <f>SUMIF('Claim Entry'!$F$5:$F$200,'Claim Totals'!$A18,'Claim Entry'!N$5:N$200)</f>
        <v>0</v>
      </c>
      <c r="F18" s="94">
        <f>SUMIF('Claim Entry'!$F$5:$F$200,'Claim Totals'!$A18,'Claim Entry'!O$5:O$200)</f>
        <v>0</v>
      </c>
      <c r="G18" s="94">
        <f>SUMIF('Claim Entry'!$F$5:$F$200,'Claim Totals'!$A18,'Claim Entry'!P$5:P$200)</f>
        <v>0</v>
      </c>
      <c r="H18" s="94">
        <f>SUMIF('Claim Entry'!$F$5:$F$200,'Claim Totals'!$A18,'Claim Entry'!Q$5:Q$200)</f>
        <v>0</v>
      </c>
      <c r="I18" s="94">
        <f>SUMIF('Claim Entry'!$F$5:$F$200,'Claim Totals'!$A18,'Claim Entry'!R$5:R$200)</f>
        <v>0</v>
      </c>
      <c r="J18" s="94">
        <f>SUMIF('Claim Entry'!$F$5:$F$200,'Claim Totals'!$A18,'Claim Entry'!S$5:S$200)</f>
        <v>0</v>
      </c>
      <c r="K18" s="94">
        <f>SUMIF('Claim Entry'!$F$5:$F$200,'Claim Totals'!$A18,'Claim Entry'!T$5:T$200)</f>
        <v>0</v>
      </c>
      <c r="L18" s="94">
        <f>SUMIF('Claim Entry'!$F$5:$F$200,'Claim Totals'!$A18,'Claim Entry'!U$5:U$200)</f>
        <v>0</v>
      </c>
      <c r="M18" s="94">
        <f>SUMIF('Claim Entry'!$F$5:$F$200,'Claim Totals'!$A18,'Claim Entry'!V$5:V$200)</f>
        <v>0</v>
      </c>
      <c r="N18" s="94">
        <f>SUMIF('Claim Entry'!$F$5:$F$200,'Claim Totals'!$A18,'Claim Entry'!W$5:W$200)</f>
        <v>0</v>
      </c>
      <c r="O18" s="94">
        <f>SUMIF('Claim Entry'!$F$5:$F$200,'Claim Totals'!$A18,'Claim Entry'!X$5:X$200)</f>
        <v>0</v>
      </c>
      <c r="P18" s="94">
        <f>SUMIF('Claim Entry'!$F$5:$F$200,'Claim Totals'!$A18,'Claim Entry'!Y$5:Y$200)</f>
        <v>0</v>
      </c>
      <c r="Q18" s="94">
        <f>SUMIF('Claim Entry'!$F$5:$F$200,'Claim Totals'!$A18,'Claim Entry'!Z$5:Z$200)</f>
        <v>0</v>
      </c>
      <c r="R18" s="94">
        <f>SUMIF('Claim Entry'!$F$5:$F$200,'Claim Totals'!$A18,'Claim Entry'!AA$5:AA$200)</f>
        <v>0</v>
      </c>
      <c r="S18" s="94">
        <f>SUMIF('Claim Entry'!$F$5:$F$200,'Claim Totals'!$A18,'Claim Entry'!AB$5:AB$200)</f>
        <v>0</v>
      </c>
      <c r="T18" s="94">
        <f>SUMIF('Claim Entry'!$F$5:$F$200,'Claim Totals'!$A18,'Claim Entry'!AC$5:AC$200)</f>
        <v>0</v>
      </c>
      <c r="U18" s="94">
        <f>SUMIF('Claim Entry'!$F$5:$F$200,'Claim Totals'!$A18,'Claim Entry'!AD$5:AD$200)</f>
        <v>0</v>
      </c>
      <c r="V18" s="94">
        <f>SUMIF('Claim Entry'!$F$5:$F$200,'Claim Totals'!$A18,'Claim Entry'!AE$5:AE$200)</f>
        <v>0</v>
      </c>
      <c r="W18" s="94">
        <f>SUMIF('Claim Entry'!$F$5:$F$200,'Claim Totals'!$A18,'Claim Entry'!AF$5:AF$200)</f>
        <v>0</v>
      </c>
      <c r="X18" s="94">
        <f>SUMIF('Claim Entry'!$F$5:$F$200,'Claim Totals'!$A18,'Claim Entry'!AG$5:AG$200)</f>
        <v>0</v>
      </c>
      <c r="Y18" s="94">
        <f>SUMIF('Claim Entry'!$F$5:$F$200,'Claim Totals'!$A18,'Claim Entry'!AH$5:AH$200)</f>
        <v>0</v>
      </c>
      <c r="Z18" s="94">
        <f>SUMIF('Claim Entry'!$F$5:$F$200,'Claim Totals'!$A18,'Claim Entry'!AI$5:AI$200)</f>
        <v>0</v>
      </c>
      <c r="AA18" s="94">
        <f>SUMIF('Claim Entry'!$F$5:$F$200,'Claim Totals'!$A18,'Claim Entry'!AJ$5:AJ$200)</f>
        <v>0</v>
      </c>
      <c r="AB18" s="94">
        <f>SUMIF('Claim Entry'!$F$5:$F$200,'Claim Totals'!$A18,'Claim Entry'!AK$5:AK$200)</f>
        <v>0</v>
      </c>
      <c r="AC18" s="94">
        <f>SUMIF('Claim Entry'!$F$5:$F$200,'Claim Totals'!$A18,'Claim Entry'!AL$5:AL$200)</f>
        <v>0</v>
      </c>
      <c r="AD18" s="94">
        <f>SUMIF('Claim Entry'!$F$5:$F$200,'Claim Totals'!$A18,'Claim Entry'!AM$5:AM$200)</f>
        <v>0</v>
      </c>
      <c r="AE18" s="94">
        <f>SUMIF('Claim Entry'!$F$5:$F$200,'Claim Totals'!$A18,'Claim Entry'!AN$5:AN$200)</f>
        <v>0</v>
      </c>
      <c r="AF18" s="94">
        <f>SUMIF('Claim Entry'!$F$5:$F$200,'Claim Totals'!$A18,'Claim Entry'!AO$5:AO$200)</f>
        <v>0</v>
      </c>
      <c r="AG18" s="94">
        <f>SUMIF('Claim Entry'!$F$5:$F$200,'Claim Totals'!$A18,'Claim Entry'!AP$5:AP$200)</f>
        <v>0</v>
      </c>
      <c r="AH18" s="94">
        <f>SUMIF('Claim Entry'!$F$5:$F$200,'Claim Totals'!$A18,'Claim Entry'!AQ$5:AQ$200)</f>
        <v>0</v>
      </c>
      <c r="AI18" s="94">
        <f>SUMIF('Claim Entry'!$F$5:$F$200,'Claim Totals'!$A18,'Claim Entry'!AR$5:AR$200)</f>
        <v>0</v>
      </c>
      <c r="AJ18" s="94">
        <f>SUMIF('Claim Entry'!$F$5:$F$200,'Claim Totals'!$A18,'Claim Entry'!AS$5:AS$200)</f>
        <v>0</v>
      </c>
      <c r="AK18" s="94">
        <f>SUMIF('Claim Entry'!$F$5:$F$200,'Claim Totals'!$A18,'Claim Entry'!AT$5:AT$200)</f>
        <v>0</v>
      </c>
      <c r="AL18" s="94">
        <f>SUMIF('Claim Entry'!$F$5:$F$200,'Claim Totals'!$A18,'Claim Entry'!AU$5:AU$200)</f>
        <v>0</v>
      </c>
      <c r="AM18" s="94">
        <f>SUMIF('Claim Entry'!$F$5:$F$200,'Claim Totals'!$A18,'Claim Entry'!AV$5:AV$200)</f>
        <v>0</v>
      </c>
      <c r="AN18" s="94">
        <f>SUMIF('Claim Entry'!$F$5:$F$200,'Claim Totals'!$A18,'Claim Entry'!AW$5:AW$200)</f>
        <v>0</v>
      </c>
      <c r="AO18" s="94">
        <f>SUMIF('Claim Entry'!$F$5:$F$200,'Claim Totals'!$A18,'Claim Entry'!AX$5:AX$200)</f>
        <v>0</v>
      </c>
      <c r="AP18" s="94">
        <f>SUMIF('Claim Entry'!$F$5:$F$200,'Claim Totals'!$A18,'Claim Entry'!AY$5:AY$200)</f>
        <v>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row>
    <row r="19" spans="1:105" s="17" customFormat="1" x14ac:dyDescent="0.25">
      <c r="A19" s="14">
        <v>11</v>
      </c>
      <c r="B19" s="15" t="str">
        <f>_xlfn.XLOOKUP(A19,'Claim Entry'!$F$5:$F$200,'Claim Entry'!$G$5:$G$200,"",0)</f>
        <v/>
      </c>
      <c r="C19" s="97">
        <f t="shared" si="29"/>
        <v>0</v>
      </c>
      <c r="D19" s="94">
        <f>SUMIF('Claim Entry'!$F$5:$F$200,'Claim Totals'!$A19,'Claim Entry'!M$5:M$200)</f>
        <v>0</v>
      </c>
      <c r="E19" s="94">
        <f>SUMIF('Claim Entry'!$F$5:$F$200,'Claim Totals'!$A19,'Claim Entry'!N$5:N$200)</f>
        <v>0</v>
      </c>
      <c r="F19" s="94">
        <f>SUMIF('Claim Entry'!$F$5:$F$200,'Claim Totals'!$A19,'Claim Entry'!O$5:O$200)</f>
        <v>0</v>
      </c>
      <c r="G19" s="94">
        <f>SUMIF('Claim Entry'!$F$5:$F$200,'Claim Totals'!$A19,'Claim Entry'!P$5:P$200)</f>
        <v>0</v>
      </c>
      <c r="H19" s="94">
        <f>SUMIF('Claim Entry'!$F$5:$F$200,'Claim Totals'!$A19,'Claim Entry'!Q$5:Q$200)</f>
        <v>0</v>
      </c>
      <c r="I19" s="94">
        <f>SUMIF('Claim Entry'!$F$5:$F$200,'Claim Totals'!$A19,'Claim Entry'!R$5:R$200)</f>
        <v>0</v>
      </c>
      <c r="J19" s="94">
        <f>SUMIF('Claim Entry'!$F$5:$F$200,'Claim Totals'!$A19,'Claim Entry'!S$5:S$200)</f>
        <v>0</v>
      </c>
      <c r="K19" s="94">
        <f>SUMIF('Claim Entry'!$F$5:$F$200,'Claim Totals'!$A19,'Claim Entry'!T$5:T$200)</f>
        <v>0</v>
      </c>
      <c r="L19" s="94">
        <f>SUMIF('Claim Entry'!$F$5:$F$200,'Claim Totals'!$A19,'Claim Entry'!U$5:U$200)</f>
        <v>0</v>
      </c>
      <c r="M19" s="94">
        <f>SUMIF('Claim Entry'!$F$5:$F$200,'Claim Totals'!$A19,'Claim Entry'!V$5:V$200)</f>
        <v>0</v>
      </c>
      <c r="N19" s="94">
        <f>SUMIF('Claim Entry'!$F$5:$F$200,'Claim Totals'!$A19,'Claim Entry'!W$5:W$200)</f>
        <v>0</v>
      </c>
      <c r="O19" s="94">
        <f>SUMIF('Claim Entry'!$F$5:$F$200,'Claim Totals'!$A19,'Claim Entry'!X$5:X$200)</f>
        <v>0</v>
      </c>
      <c r="P19" s="94">
        <f>SUMIF('Claim Entry'!$F$5:$F$200,'Claim Totals'!$A19,'Claim Entry'!Y$5:Y$200)</f>
        <v>0</v>
      </c>
      <c r="Q19" s="94">
        <f>SUMIF('Claim Entry'!$F$5:$F$200,'Claim Totals'!$A19,'Claim Entry'!Z$5:Z$200)</f>
        <v>0</v>
      </c>
      <c r="R19" s="94">
        <f>SUMIF('Claim Entry'!$F$5:$F$200,'Claim Totals'!$A19,'Claim Entry'!AA$5:AA$200)</f>
        <v>0</v>
      </c>
      <c r="S19" s="94">
        <f>SUMIF('Claim Entry'!$F$5:$F$200,'Claim Totals'!$A19,'Claim Entry'!AB$5:AB$200)</f>
        <v>0</v>
      </c>
      <c r="T19" s="94">
        <f>SUMIF('Claim Entry'!$F$5:$F$200,'Claim Totals'!$A19,'Claim Entry'!AC$5:AC$200)</f>
        <v>0</v>
      </c>
      <c r="U19" s="94">
        <f>SUMIF('Claim Entry'!$F$5:$F$200,'Claim Totals'!$A19,'Claim Entry'!AD$5:AD$200)</f>
        <v>0</v>
      </c>
      <c r="V19" s="94">
        <f>SUMIF('Claim Entry'!$F$5:$F$200,'Claim Totals'!$A19,'Claim Entry'!AE$5:AE$200)</f>
        <v>0</v>
      </c>
      <c r="W19" s="94">
        <f>SUMIF('Claim Entry'!$F$5:$F$200,'Claim Totals'!$A19,'Claim Entry'!AF$5:AF$200)</f>
        <v>0</v>
      </c>
      <c r="X19" s="94">
        <f>SUMIF('Claim Entry'!$F$5:$F$200,'Claim Totals'!$A19,'Claim Entry'!AG$5:AG$200)</f>
        <v>0</v>
      </c>
      <c r="Y19" s="94">
        <f>SUMIF('Claim Entry'!$F$5:$F$200,'Claim Totals'!$A19,'Claim Entry'!AH$5:AH$200)</f>
        <v>0</v>
      </c>
      <c r="Z19" s="94">
        <f>SUMIF('Claim Entry'!$F$5:$F$200,'Claim Totals'!$A19,'Claim Entry'!AI$5:AI$200)</f>
        <v>0</v>
      </c>
      <c r="AA19" s="94">
        <f>SUMIF('Claim Entry'!$F$5:$F$200,'Claim Totals'!$A19,'Claim Entry'!AJ$5:AJ$200)</f>
        <v>0</v>
      </c>
      <c r="AB19" s="94">
        <f>SUMIF('Claim Entry'!$F$5:$F$200,'Claim Totals'!$A19,'Claim Entry'!AK$5:AK$200)</f>
        <v>0</v>
      </c>
      <c r="AC19" s="94">
        <f>SUMIF('Claim Entry'!$F$5:$F$200,'Claim Totals'!$A19,'Claim Entry'!AL$5:AL$200)</f>
        <v>0</v>
      </c>
      <c r="AD19" s="94">
        <f>SUMIF('Claim Entry'!$F$5:$F$200,'Claim Totals'!$A19,'Claim Entry'!AM$5:AM$200)</f>
        <v>0</v>
      </c>
      <c r="AE19" s="94">
        <f>SUMIF('Claim Entry'!$F$5:$F$200,'Claim Totals'!$A19,'Claim Entry'!AN$5:AN$200)</f>
        <v>0</v>
      </c>
      <c r="AF19" s="94">
        <f>SUMIF('Claim Entry'!$F$5:$F$200,'Claim Totals'!$A19,'Claim Entry'!AO$5:AO$200)</f>
        <v>0</v>
      </c>
      <c r="AG19" s="94">
        <f>SUMIF('Claim Entry'!$F$5:$F$200,'Claim Totals'!$A19,'Claim Entry'!AP$5:AP$200)</f>
        <v>0</v>
      </c>
      <c r="AH19" s="94">
        <f>SUMIF('Claim Entry'!$F$5:$F$200,'Claim Totals'!$A19,'Claim Entry'!AQ$5:AQ$200)</f>
        <v>0</v>
      </c>
      <c r="AI19" s="94">
        <f>SUMIF('Claim Entry'!$F$5:$F$200,'Claim Totals'!$A19,'Claim Entry'!AR$5:AR$200)</f>
        <v>0</v>
      </c>
      <c r="AJ19" s="94">
        <f>SUMIF('Claim Entry'!$F$5:$F$200,'Claim Totals'!$A19,'Claim Entry'!AS$5:AS$200)</f>
        <v>0</v>
      </c>
      <c r="AK19" s="94">
        <f>SUMIF('Claim Entry'!$F$5:$F$200,'Claim Totals'!$A19,'Claim Entry'!AT$5:AT$200)</f>
        <v>0</v>
      </c>
      <c r="AL19" s="94">
        <f>SUMIF('Claim Entry'!$F$5:$F$200,'Claim Totals'!$A19,'Claim Entry'!AU$5:AU$200)</f>
        <v>0</v>
      </c>
      <c r="AM19" s="94">
        <f>SUMIF('Claim Entry'!$F$5:$F$200,'Claim Totals'!$A19,'Claim Entry'!AV$5:AV$200)</f>
        <v>0</v>
      </c>
      <c r="AN19" s="94">
        <f>SUMIF('Claim Entry'!$F$5:$F$200,'Claim Totals'!$A19,'Claim Entry'!AW$5:AW$200)</f>
        <v>0</v>
      </c>
      <c r="AO19" s="94">
        <f>SUMIF('Claim Entry'!$F$5:$F$200,'Claim Totals'!$A19,'Claim Entry'!AX$5:AX$200)</f>
        <v>0</v>
      </c>
      <c r="AP19" s="94">
        <f>SUMIF('Claim Entry'!$F$5:$F$200,'Claim Totals'!$A19,'Claim Entry'!AY$5:AY$200)</f>
        <v>0</v>
      </c>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row>
    <row r="20" spans="1:105" s="17" customFormat="1" x14ac:dyDescent="0.25">
      <c r="A20" s="14">
        <v>12</v>
      </c>
      <c r="B20" s="15" t="str">
        <f>_xlfn.XLOOKUP(A20,'Claim Entry'!$F$5:$F$200,'Claim Entry'!$G$5:$G$200,"",0)</f>
        <v/>
      </c>
      <c r="C20" s="97">
        <f t="shared" si="29"/>
        <v>0</v>
      </c>
      <c r="D20" s="94">
        <f>SUMIF('Claim Entry'!$F$5:$F$200,'Claim Totals'!$A20,'Claim Entry'!M$5:M$200)</f>
        <v>0</v>
      </c>
      <c r="E20" s="94">
        <f>SUMIF('Claim Entry'!$F$5:$F$200,'Claim Totals'!$A20,'Claim Entry'!N$5:N$200)</f>
        <v>0</v>
      </c>
      <c r="F20" s="94">
        <f>SUMIF('Claim Entry'!$F$5:$F$200,'Claim Totals'!$A20,'Claim Entry'!O$5:O$200)</f>
        <v>0</v>
      </c>
      <c r="G20" s="94">
        <f>SUMIF('Claim Entry'!$F$5:$F$200,'Claim Totals'!$A20,'Claim Entry'!P$5:P$200)</f>
        <v>0</v>
      </c>
      <c r="H20" s="94">
        <f>SUMIF('Claim Entry'!$F$5:$F$200,'Claim Totals'!$A20,'Claim Entry'!Q$5:Q$200)</f>
        <v>0</v>
      </c>
      <c r="I20" s="94">
        <f>SUMIF('Claim Entry'!$F$5:$F$200,'Claim Totals'!$A20,'Claim Entry'!R$5:R$200)</f>
        <v>0</v>
      </c>
      <c r="J20" s="94">
        <f>SUMIF('Claim Entry'!$F$5:$F$200,'Claim Totals'!$A20,'Claim Entry'!S$5:S$200)</f>
        <v>0</v>
      </c>
      <c r="K20" s="94">
        <f>SUMIF('Claim Entry'!$F$5:$F$200,'Claim Totals'!$A20,'Claim Entry'!T$5:T$200)</f>
        <v>0</v>
      </c>
      <c r="L20" s="94">
        <f>SUMIF('Claim Entry'!$F$5:$F$200,'Claim Totals'!$A20,'Claim Entry'!U$5:U$200)</f>
        <v>0</v>
      </c>
      <c r="M20" s="94">
        <f>SUMIF('Claim Entry'!$F$5:$F$200,'Claim Totals'!$A20,'Claim Entry'!V$5:V$200)</f>
        <v>0</v>
      </c>
      <c r="N20" s="94">
        <f>SUMIF('Claim Entry'!$F$5:$F$200,'Claim Totals'!$A20,'Claim Entry'!W$5:W$200)</f>
        <v>0</v>
      </c>
      <c r="O20" s="94">
        <f>SUMIF('Claim Entry'!$F$5:$F$200,'Claim Totals'!$A20,'Claim Entry'!X$5:X$200)</f>
        <v>0</v>
      </c>
      <c r="P20" s="94">
        <f>SUMIF('Claim Entry'!$F$5:$F$200,'Claim Totals'!$A20,'Claim Entry'!Y$5:Y$200)</f>
        <v>0</v>
      </c>
      <c r="Q20" s="94">
        <f>SUMIF('Claim Entry'!$F$5:$F$200,'Claim Totals'!$A20,'Claim Entry'!Z$5:Z$200)</f>
        <v>0</v>
      </c>
      <c r="R20" s="94">
        <f>SUMIF('Claim Entry'!$F$5:$F$200,'Claim Totals'!$A20,'Claim Entry'!AA$5:AA$200)</f>
        <v>0</v>
      </c>
      <c r="S20" s="94">
        <f>SUMIF('Claim Entry'!$F$5:$F$200,'Claim Totals'!$A20,'Claim Entry'!AB$5:AB$200)</f>
        <v>0</v>
      </c>
      <c r="T20" s="94">
        <f>SUMIF('Claim Entry'!$F$5:$F$200,'Claim Totals'!$A20,'Claim Entry'!AC$5:AC$200)</f>
        <v>0</v>
      </c>
      <c r="U20" s="94">
        <f>SUMIF('Claim Entry'!$F$5:$F$200,'Claim Totals'!$A20,'Claim Entry'!AD$5:AD$200)</f>
        <v>0</v>
      </c>
      <c r="V20" s="94">
        <f>SUMIF('Claim Entry'!$F$5:$F$200,'Claim Totals'!$A20,'Claim Entry'!AE$5:AE$200)</f>
        <v>0</v>
      </c>
      <c r="W20" s="94">
        <f>SUMIF('Claim Entry'!$F$5:$F$200,'Claim Totals'!$A20,'Claim Entry'!AF$5:AF$200)</f>
        <v>0</v>
      </c>
      <c r="X20" s="94">
        <f>SUMIF('Claim Entry'!$F$5:$F$200,'Claim Totals'!$A20,'Claim Entry'!AG$5:AG$200)</f>
        <v>0</v>
      </c>
      <c r="Y20" s="94">
        <f>SUMIF('Claim Entry'!$F$5:$F$200,'Claim Totals'!$A20,'Claim Entry'!AH$5:AH$200)</f>
        <v>0</v>
      </c>
      <c r="Z20" s="94">
        <f>SUMIF('Claim Entry'!$F$5:$F$200,'Claim Totals'!$A20,'Claim Entry'!AI$5:AI$200)</f>
        <v>0</v>
      </c>
      <c r="AA20" s="94">
        <f>SUMIF('Claim Entry'!$F$5:$F$200,'Claim Totals'!$A20,'Claim Entry'!AJ$5:AJ$200)</f>
        <v>0</v>
      </c>
      <c r="AB20" s="94">
        <f>SUMIF('Claim Entry'!$F$5:$F$200,'Claim Totals'!$A20,'Claim Entry'!AK$5:AK$200)</f>
        <v>0</v>
      </c>
      <c r="AC20" s="94">
        <f>SUMIF('Claim Entry'!$F$5:$F$200,'Claim Totals'!$A20,'Claim Entry'!AL$5:AL$200)</f>
        <v>0</v>
      </c>
      <c r="AD20" s="94">
        <f>SUMIF('Claim Entry'!$F$5:$F$200,'Claim Totals'!$A20,'Claim Entry'!AM$5:AM$200)</f>
        <v>0</v>
      </c>
      <c r="AE20" s="94">
        <f>SUMIF('Claim Entry'!$F$5:$F$200,'Claim Totals'!$A20,'Claim Entry'!AN$5:AN$200)</f>
        <v>0</v>
      </c>
      <c r="AF20" s="94">
        <f>SUMIF('Claim Entry'!$F$5:$F$200,'Claim Totals'!$A20,'Claim Entry'!AO$5:AO$200)</f>
        <v>0</v>
      </c>
      <c r="AG20" s="94">
        <f>SUMIF('Claim Entry'!$F$5:$F$200,'Claim Totals'!$A20,'Claim Entry'!AP$5:AP$200)</f>
        <v>0</v>
      </c>
      <c r="AH20" s="94">
        <f>SUMIF('Claim Entry'!$F$5:$F$200,'Claim Totals'!$A20,'Claim Entry'!AQ$5:AQ$200)</f>
        <v>0</v>
      </c>
      <c r="AI20" s="94">
        <f>SUMIF('Claim Entry'!$F$5:$F$200,'Claim Totals'!$A20,'Claim Entry'!AR$5:AR$200)</f>
        <v>0</v>
      </c>
      <c r="AJ20" s="94">
        <f>SUMIF('Claim Entry'!$F$5:$F$200,'Claim Totals'!$A20,'Claim Entry'!AS$5:AS$200)</f>
        <v>0</v>
      </c>
      <c r="AK20" s="94">
        <f>SUMIF('Claim Entry'!$F$5:$F$200,'Claim Totals'!$A20,'Claim Entry'!AT$5:AT$200)</f>
        <v>0</v>
      </c>
      <c r="AL20" s="94">
        <f>SUMIF('Claim Entry'!$F$5:$F$200,'Claim Totals'!$A20,'Claim Entry'!AU$5:AU$200)</f>
        <v>0</v>
      </c>
      <c r="AM20" s="94">
        <f>SUMIF('Claim Entry'!$F$5:$F$200,'Claim Totals'!$A20,'Claim Entry'!AV$5:AV$200)</f>
        <v>0</v>
      </c>
      <c r="AN20" s="94">
        <f>SUMIF('Claim Entry'!$F$5:$F$200,'Claim Totals'!$A20,'Claim Entry'!AW$5:AW$200)</f>
        <v>0</v>
      </c>
      <c r="AO20" s="94">
        <f>SUMIF('Claim Entry'!$F$5:$F$200,'Claim Totals'!$A20,'Claim Entry'!AX$5:AX$200)</f>
        <v>0</v>
      </c>
      <c r="AP20" s="94">
        <f>SUMIF('Claim Entry'!$F$5:$F$200,'Claim Totals'!$A20,'Claim Entry'!AY$5:AY$200)</f>
        <v>0</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row>
    <row r="21" spans="1:105" s="17" customFormat="1" x14ac:dyDescent="0.25">
      <c r="A21" s="14">
        <v>13</v>
      </c>
      <c r="B21" s="15" t="str">
        <f>_xlfn.XLOOKUP(A21,'Claim Entry'!$F$5:$F$200,'Claim Entry'!$G$5:$G$200,"",0)</f>
        <v/>
      </c>
      <c r="C21" s="97">
        <f t="shared" si="29"/>
        <v>0</v>
      </c>
      <c r="D21" s="94">
        <f>SUMIF('Claim Entry'!$F$5:$F$200,'Claim Totals'!$A21,'Claim Entry'!M$5:M$200)</f>
        <v>0</v>
      </c>
      <c r="E21" s="94">
        <f>SUMIF('Claim Entry'!$F$5:$F$200,'Claim Totals'!$A21,'Claim Entry'!N$5:N$200)</f>
        <v>0</v>
      </c>
      <c r="F21" s="94">
        <f>SUMIF('Claim Entry'!$F$5:$F$200,'Claim Totals'!$A21,'Claim Entry'!O$5:O$200)</f>
        <v>0</v>
      </c>
      <c r="G21" s="94">
        <f>SUMIF('Claim Entry'!$F$5:$F$200,'Claim Totals'!$A21,'Claim Entry'!P$5:P$200)</f>
        <v>0</v>
      </c>
      <c r="H21" s="94">
        <f>SUMIF('Claim Entry'!$F$5:$F$200,'Claim Totals'!$A21,'Claim Entry'!Q$5:Q$200)</f>
        <v>0</v>
      </c>
      <c r="I21" s="94">
        <f>SUMIF('Claim Entry'!$F$5:$F$200,'Claim Totals'!$A21,'Claim Entry'!R$5:R$200)</f>
        <v>0</v>
      </c>
      <c r="J21" s="94">
        <f>SUMIF('Claim Entry'!$F$5:$F$200,'Claim Totals'!$A21,'Claim Entry'!S$5:S$200)</f>
        <v>0</v>
      </c>
      <c r="K21" s="94">
        <f>SUMIF('Claim Entry'!$F$5:$F$200,'Claim Totals'!$A21,'Claim Entry'!T$5:T$200)</f>
        <v>0</v>
      </c>
      <c r="L21" s="94">
        <f>SUMIF('Claim Entry'!$F$5:$F$200,'Claim Totals'!$A21,'Claim Entry'!U$5:U$200)</f>
        <v>0</v>
      </c>
      <c r="M21" s="94">
        <f>SUMIF('Claim Entry'!$F$5:$F$200,'Claim Totals'!$A21,'Claim Entry'!V$5:V$200)</f>
        <v>0</v>
      </c>
      <c r="N21" s="94">
        <f>SUMIF('Claim Entry'!$F$5:$F$200,'Claim Totals'!$A21,'Claim Entry'!W$5:W$200)</f>
        <v>0</v>
      </c>
      <c r="O21" s="94">
        <f>SUMIF('Claim Entry'!$F$5:$F$200,'Claim Totals'!$A21,'Claim Entry'!X$5:X$200)</f>
        <v>0</v>
      </c>
      <c r="P21" s="94">
        <f>SUMIF('Claim Entry'!$F$5:$F$200,'Claim Totals'!$A21,'Claim Entry'!Y$5:Y$200)</f>
        <v>0</v>
      </c>
      <c r="Q21" s="94">
        <f>SUMIF('Claim Entry'!$F$5:$F$200,'Claim Totals'!$A21,'Claim Entry'!Z$5:Z$200)</f>
        <v>0</v>
      </c>
      <c r="R21" s="94">
        <f>SUMIF('Claim Entry'!$F$5:$F$200,'Claim Totals'!$A21,'Claim Entry'!AA$5:AA$200)</f>
        <v>0</v>
      </c>
      <c r="S21" s="94">
        <f>SUMIF('Claim Entry'!$F$5:$F$200,'Claim Totals'!$A21,'Claim Entry'!AB$5:AB$200)</f>
        <v>0</v>
      </c>
      <c r="T21" s="94">
        <f>SUMIF('Claim Entry'!$F$5:$F$200,'Claim Totals'!$A21,'Claim Entry'!AC$5:AC$200)</f>
        <v>0</v>
      </c>
      <c r="U21" s="94">
        <f>SUMIF('Claim Entry'!$F$5:$F$200,'Claim Totals'!$A21,'Claim Entry'!AD$5:AD$200)</f>
        <v>0</v>
      </c>
      <c r="V21" s="94">
        <f>SUMIF('Claim Entry'!$F$5:$F$200,'Claim Totals'!$A21,'Claim Entry'!AE$5:AE$200)</f>
        <v>0</v>
      </c>
      <c r="W21" s="94">
        <f>SUMIF('Claim Entry'!$F$5:$F$200,'Claim Totals'!$A21,'Claim Entry'!AF$5:AF$200)</f>
        <v>0</v>
      </c>
      <c r="X21" s="94">
        <f>SUMIF('Claim Entry'!$F$5:$F$200,'Claim Totals'!$A21,'Claim Entry'!AG$5:AG$200)</f>
        <v>0</v>
      </c>
      <c r="Y21" s="94">
        <f>SUMIF('Claim Entry'!$F$5:$F$200,'Claim Totals'!$A21,'Claim Entry'!AH$5:AH$200)</f>
        <v>0</v>
      </c>
      <c r="Z21" s="94">
        <f>SUMIF('Claim Entry'!$F$5:$F$200,'Claim Totals'!$A21,'Claim Entry'!AI$5:AI$200)</f>
        <v>0</v>
      </c>
      <c r="AA21" s="94">
        <f>SUMIF('Claim Entry'!$F$5:$F$200,'Claim Totals'!$A21,'Claim Entry'!AJ$5:AJ$200)</f>
        <v>0</v>
      </c>
      <c r="AB21" s="94">
        <f>SUMIF('Claim Entry'!$F$5:$F$200,'Claim Totals'!$A21,'Claim Entry'!AK$5:AK$200)</f>
        <v>0</v>
      </c>
      <c r="AC21" s="94">
        <f>SUMIF('Claim Entry'!$F$5:$F$200,'Claim Totals'!$A21,'Claim Entry'!AL$5:AL$200)</f>
        <v>0</v>
      </c>
      <c r="AD21" s="94">
        <f>SUMIF('Claim Entry'!$F$5:$F$200,'Claim Totals'!$A21,'Claim Entry'!AM$5:AM$200)</f>
        <v>0</v>
      </c>
      <c r="AE21" s="94">
        <f>SUMIF('Claim Entry'!$F$5:$F$200,'Claim Totals'!$A21,'Claim Entry'!AN$5:AN$200)</f>
        <v>0</v>
      </c>
      <c r="AF21" s="94">
        <f>SUMIF('Claim Entry'!$F$5:$F$200,'Claim Totals'!$A21,'Claim Entry'!AO$5:AO$200)</f>
        <v>0</v>
      </c>
      <c r="AG21" s="94">
        <f>SUMIF('Claim Entry'!$F$5:$F$200,'Claim Totals'!$A21,'Claim Entry'!AP$5:AP$200)</f>
        <v>0</v>
      </c>
      <c r="AH21" s="94">
        <f>SUMIF('Claim Entry'!$F$5:$F$200,'Claim Totals'!$A21,'Claim Entry'!AQ$5:AQ$200)</f>
        <v>0</v>
      </c>
      <c r="AI21" s="94">
        <f>SUMIF('Claim Entry'!$F$5:$F$200,'Claim Totals'!$A21,'Claim Entry'!AR$5:AR$200)</f>
        <v>0</v>
      </c>
      <c r="AJ21" s="94">
        <f>SUMIF('Claim Entry'!$F$5:$F$200,'Claim Totals'!$A21,'Claim Entry'!AS$5:AS$200)</f>
        <v>0</v>
      </c>
      <c r="AK21" s="94">
        <f>SUMIF('Claim Entry'!$F$5:$F$200,'Claim Totals'!$A21,'Claim Entry'!AT$5:AT$200)</f>
        <v>0</v>
      </c>
      <c r="AL21" s="94">
        <f>SUMIF('Claim Entry'!$F$5:$F$200,'Claim Totals'!$A21,'Claim Entry'!AU$5:AU$200)</f>
        <v>0</v>
      </c>
      <c r="AM21" s="94">
        <f>SUMIF('Claim Entry'!$F$5:$F$200,'Claim Totals'!$A21,'Claim Entry'!AV$5:AV$200)</f>
        <v>0</v>
      </c>
      <c r="AN21" s="94">
        <f>SUMIF('Claim Entry'!$F$5:$F$200,'Claim Totals'!$A21,'Claim Entry'!AW$5:AW$200)</f>
        <v>0</v>
      </c>
      <c r="AO21" s="94">
        <f>SUMIF('Claim Entry'!$F$5:$F$200,'Claim Totals'!$A21,'Claim Entry'!AX$5:AX$200)</f>
        <v>0</v>
      </c>
      <c r="AP21" s="94">
        <f>SUMIF('Claim Entry'!$F$5:$F$200,'Claim Totals'!$A21,'Claim Entry'!AY$5:AY$200)</f>
        <v>0</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row>
    <row r="22" spans="1:105" s="17" customFormat="1" x14ac:dyDescent="0.25">
      <c r="A22" s="14">
        <v>14</v>
      </c>
      <c r="B22" s="15" t="str">
        <f>_xlfn.XLOOKUP(A22,'Claim Entry'!$F$5:$F$200,'Claim Entry'!$G$5:$G$200,"",0)</f>
        <v/>
      </c>
      <c r="C22" s="97">
        <f t="shared" si="29"/>
        <v>0</v>
      </c>
      <c r="D22" s="94">
        <f>SUMIF('Claim Entry'!$F$5:$F$200,'Claim Totals'!$A22,'Claim Entry'!M$5:M$200)</f>
        <v>0</v>
      </c>
      <c r="E22" s="94">
        <f>SUMIF('Claim Entry'!$F$5:$F$200,'Claim Totals'!$A22,'Claim Entry'!N$5:N$200)</f>
        <v>0</v>
      </c>
      <c r="F22" s="94">
        <f>SUMIF('Claim Entry'!$F$5:$F$200,'Claim Totals'!$A22,'Claim Entry'!O$5:O$200)</f>
        <v>0</v>
      </c>
      <c r="G22" s="94">
        <f>SUMIF('Claim Entry'!$F$5:$F$200,'Claim Totals'!$A22,'Claim Entry'!P$5:P$200)</f>
        <v>0</v>
      </c>
      <c r="H22" s="94">
        <f>SUMIF('Claim Entry'!$F$5:$F$200,'Claim Totals'!$A22,'Claim Entry'!Q$5:Q$200)</f>
        <v>0</v>
      </c>
      <c r="I22" s="94">
        <f>SUMIF('Claim Entry'!$F$5:$F$200,'Claim Totals'!$A22,'Claim Entry'!R$5:R$200)</f>
        <v>0</v>
      </c>
      <c r="J22" s="94">
        <f>SUMIF('Claim Entry'!$F$5:$F$200,'Claim Totals'!$A22,'Claim Entry'!S$5:S$200)</f>
        <v>0</v>
      </c>
      <c r="K22" s="94">
        <f>SUMIF('Claim Entry'!$F$5:$F$200,'Claim Totals'!$A22,'Claim Entry'!T$5:T$200)</f>
        <v>0</v>
      </c>
      <c r="L22" s="94">
        <f>SUMIF('Claim Entry'!$F$5:$F$200,'Claim Totals'!$A22,'Claim Entry'!U$5:U$200)</f>
        <v>0</v>
      </c>
      <c r="M22" s="94">
        <f>SUMIF('Claim Entry'!$F$5:$F$200,'Claim Totals'!$A22,'Claim Entry'!V$5:V$200)</f>
        <v>0</v>
      </c>
      <c r="N22" s="94">
        <f>SUMIF('Claim Entry'!$F$5:$F$200,'Claim Totals'!$A22,'Claim Entry'!W$5:W$200)</f>
        <v>0</v>
      </c>
      <c r="O22" s="94">
        <f>SUMIF('Claim Entry'!$F$5:$F$200,'Claim Totals'!$A22,'Claim Entry'!X$5:X$200)</f>
        <v>0</v>
      </c>
      <c r="P22" s="94">
        <f>SUMIF('Claim Entry'!$F$5:$F$200,'Claim Totals'!$A22,'Claim Entry'!Y$5:Y$200)</f>
        <v>0</v>
      </c>
      <c r="Q22" s="94">
        <f>SUMIF('Claim Entry'!$F$5:$F$200,'Claim Totals'!$A22,'Claim Entry'!Z$5:Z$200)</f>
        <v>0</v>
      </c>
      <c r="R22" s="94">
        <f>SUMIF('Claim Entry'!$F$5:$F$200,'Claim Totals'!$A22,'Claim Entry'!AA$5:AA$200)</f>
        <v>0</v>
      </c>
      <c r="S22" s="94">
        <f>SUMIF('Claim Entry'!$F$5:$F$200,'Claim Totals'!$A22,'Claim Entry'!AB$5:AB$200)</f>
        <v>0</v>
      </c>
      <c r="T22" s="94">
        <f>SUMIF('Claim Entry'!$F$5:$F$200,'Claim Totals'!$A22,'Claim Entry'!AC$5:AC$200)</f>
        <v>0</v>
      </c>
      <c r="U22" s="94">
        <f>SUMIF('Claim Entry'!$F$5:$F$200,'Claim Totals'!$A22,'Claim Entry'!AD$5:AD$200)</f>
        <v>0</v>
      </c>
      <c r="V22" s="94">
        <f>SUMIF('Claim Entry'!$F$5:$F$200,'Claim Totals'!$A22,'Claim Entry'!AE$5:AE$200)</f>
        <v>0</v>
      </c>
      <c r="W22" s="94">
        <f>SUMIF('Claim Entry'!$F$5:$F$200,'Claim Totals'!$A22,'Claim Entry'!AF$5:AF$200)</f>
        <v>0</v>
      </c>
      <c r="X22" s="94">
        <f>SUMIF('Claim Entry'!$F$5:$F$200,'Claim Totals'!$A22,'Claim Entry'!AG$5:AG$200)</f>
        <v>0</v>
      </c>
      <c r="Y22" s="94">
        <f>SUMIF('Claim Entry'!$F$5:$F$200,'Claim Totals'!$A22,'Claim Entry'!AH$5:AH$200)</f>
        <v>0</v>
      </c>
      <c r="Z22" s="94">
        <f>SUMIF('Claim Entry'!$F$5:$F$200,'Claim Totals'!$A22,'Claim Entry'!AI$5:AI$200)</f>
        <v>0</v>
      </c>
      <c r="AA22" s="94">
        <f>SUMIF('Claim Entry'!$F$5:$F$200,'Claim Totals'!$A22,'Claim Entry'!AJ$5:AJ$200)</f>
        <v>0</v>
      </c>
      <c r="AB22" s="94">
        <f>SUMIF('Claim Entry'!$F$5:$F$200,'Claim Totals'!$A22,'Claim Entry'!AK$5:AK$200)</f>
        <v>0</v>
      </c>
      <c r="AC22" s="94">
        <f>SUMIF('Claim Entry'!$F$5:$F$200,'Claim Totals'!$A22,'Claim Entry'!AL$5:AL$200)</f>
        <v>0</v>
      </c>
      <c r="AD22" s="94">
        <f>SUMIF('Claim Entry'!$F$5:$F$200,'Claim Totals'!$A22,'Claim Entry'!AM$5:AM$200)</f>
        <v>0</v>
      </c>
      <c r="AE22" s="94">
        <f>SUMIF('Claim Entry'!$F$5:$F$200,'Claim Totals'!$A22,'Claim Entry'!AN$5:AN$200)</f>
        <v>0</v>
      </c>
      <c r="AF22" s="94">
        <f>SUMIF('Claim Entry'!$F$5:$F$200,'Claim Totals'!$A22,'Claim Entry'!AO$5:AO$200)</f>
        <v>0</v>
      </c>
      <c r="AG22" s="94">
        <f>SUMIF('Claim Entry'!$F$5:$F$200,'Claim Totals'!$A22,'Claim Entry'!AP$5:AP$200)</f>
        <v>0</v>
      </c>
      <c r="AH22" s="94">
        <f>SUMIF('Claim Entry'!$F$5:$F$200,'Claim Totals'!$A22,'Claim Entry'!AQ$5:AQ$200)</f>
        <v>0</v>
      </c>
      <c r="AI22" s="94">
        <f>SUMIF('Claim Entry'!$F$5:$F$200,'Claim Totals'!$A22,'Claim Entry'!AR$5:AR$200)</f>
        <v>0</v>
      </c>
      <c r="AJ22" s="94">
        <f>SUMIF('Claim Entry'!$F$5:$F$200,'Claim Totals'!$A22,'Claim Entry'!AS$5:AS$200)</f>
        <v>0</v>
      </c>
      <c r="AK22" s="94">
        <f>SUMIF('Claim Entry'!$F$5:$F$200,'Claim Totals'!$A22,'Claim Entry'!AT$5:AT$200)</f>
        <v>0</v>
      </c>
      <c r="AL22" s="94">
        <f>SUMIF('Claim Entry'!$F$5:$F$200,'Claim Totals'!$A22,'Claim Entry'!AU$5:AU$200)</f>
        <v>0</v>
      </c>
      <c r="AM22" s="94">
        <f>SUMIF('Claim Entry'!$F$5:$F$200,'Claim Totals'!$A22,'Claim Entry'!AV$5:AV$200)</f>
        <v>0</v>
      </c>
      <c r="AN22" s="94">
        <f>SUMIF('Claim Entry'!$F$5:$F$200,'Claim Totals'!$A22,'Claim Entry'!AW$5:AW$200)</f>
        <v>0</v>
      </c>
      <c r="AO22" s="94">
        <f>SUMIF('Claim Entry'!$F$5:$F$200,'Claim Totals'!$A22,'Claim Entry'!AX$5:AX$200)</f>
        <v>0</v>
      </c>
      <c r="AP22" s="94">
        <f>SUMIF('Claim Entry'!$F$5:$F$200,'Claim Totals'!$A22,'Claim Entry'!AY$5:AY$200)</f>
        <v>0</v>
      </c>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row>
    <row r="23" spans="1:105" s="17" customFormat="1" x14ac:dyDescent="0.25">
      <c r="A23" s="14">
        <v>15</v>
      </c>
      <c r="B23" s="15" t="str">
        <f>_xlfn.XLOOKUP(A23,'Claim Entry'!$F$5:$F$200,'Claim Entry'!$G$5:$G$200,"",0)</f>
        <v/>
      </c>
      <c r="C23" s="97">
        <f t="shared" si="29"/>
        <v>0</v>
      </c>
      <c r="D23" s="94">
        <f>SUMIF('Claim Entry'!$F$5:$F$200,'Claim Totals'!$A23,'Claim Entry'!M$5:M$200)</f>
        <v>0</v>
      </c>
      <c r="E23" s="94">
        <f>SUMIF('Claim Entry'!$F$5:$F$200,'Claim Totals'!$A23,'Claim Entry'!N$5:N$200)</f>
        <v>0</v>
      </c>
      <c r="F23" s="94">
        <f>SUMIF('Claim Entry'!$F$5:$F$200,'Claim Totals'!$A23,'Claim Entry'!O$5:O$200)</f>
        <v>0</v>
      </c>
      <c r="G23" s="94">
        <f>SUMIF('Claim Entry'!$F$5:$F$200,'Claim Totals'!$A23,'Claim Entry'!P$5:P$200)</f>
        <v>0</v>
      </c>
      <c r="H23" s="94">
        <f>SUMIF('Claim Entry'!$F$5:$F$200,'Claim Totals'!$A23,'Claim Entry'!Q$5:Q$200)</f>
        <v>0</v>
      </c>
      <c r="I23" s="94">
        <f>SUMIF('Claim Entry'!$F$5:$F$200,'Claim Totals'!$A23,'Claim Entry'!R$5:R$200)</f>
        <v>0</v>
      </c>
      <c r="J23" s="94">
        <f>SUMIF('Claim Entry'!$F$5:$F$200,'Claim Totals'!$A23,'Claim Entry'!S$5:S$200)</f>
        <v>0</v>
      </c>
      <c r="K23" s="94">
        <f>SUMIF('Claim Entry'!$F$5:$F$200,'Claim Totals'!$A23,'Claim Entry'!T$5:T$200)</f>
        <v>0</v>
      </c>
      <c r="L23" s="94">
        <f>SUMIF('Claim Entry'!$F$5:$F$200,'Claim Totals'!$A23,'Claim Entry'!U$5:U$200)</f>
        <v>0</v>
      </c>
      <c r="M23" s="94">
        <f>SUMIF('Claim Entry'!$F$5:$F$200,'Claim Totals'!$A23,'Claim Entry'!V$5:V$200)</f>
        <v>0</v>
      </c>
      <c r="N23" s="94">
        <f>SUMIF('Claim Entry'!$F$5:$F$200,'Claim Totals'!$A23,'Claim Entry'!W$5:W$200)</f>
        <v>0</v>
      </c>
      <c r="O23" s="94">
        <f>SUMIF('Claim Entry'!$F$5:$F$200,'Claim Totals'!$A23,'Claim Entry'!X$5:X$200)</f>
        <v>0</v>
      </c>
      <c r="P23" s="94">
        <f>SUMIF('Claim Entry'!$F$5:$F$200,'Claim Totals'!$A23,'Claim Entry'!Y$5:Y$200)</f>
        <v>0</v>
      </c>
      <c r="Q23" s="94">
        <f>SUMIF('Claim Entry'!$F$5:$F$200,'Claim Totals'!$A23,'Claim Entry'!Z$5:Z$200)</f>
        <v>0</v>
      </c>
      <c r="R23" s="94">
        <f>SUMIF('Claim Entry'!$F$5:$F$200,'Claim Totals'!$A23,'Claim Entry'!AA$5:AA$200)</f>
        <v>0</v>
      </c>
      <c r="S23" s="94">
        <f>SUMIF('Claim Entry'!$F$5:$F$200,'Claim Totals'!$A23,'Claim Entry'!AB$5:AB$200)</f>
        <v>0</v>
      </c>
      <c r="T23" s="94">
        <f>SUMIF('Claim Entry'!$F$5:$F$200,'Claim Totals'!$A23,'Claim Entry'!AC$5:AC$200)</f>
        <v>0</v>
      </c>
      <c r="U23" s="94">
        <f>SUMIF('Claim Entry'!$F$5:$F$200,'Claim Totals'!$A23,'Claim Entry'!AD$5:AD$200)</f>
        <v>0</v>
      </c>
      <c r="V23" s="94">
        <f>SUMIF('Claim Entry'!$F$5:$F$200,'Claim Totals'!$A23,'Claim Entry'!AE$5:AE$200)</f>
        <v>0</v>
      </c>
      <c r="W23" s="94">
        <f>SUMIF('Claim Entry'!$F$5:$F$200,'Claim Totals'!$A23,'Claim Entry'!AF$5:AF$200)</f>
        <v>0</v>
      </c>
      <c r="X23" s="94">
        <f>SUMIF('Claim Entry'!$F$5:$F$200,'Claim Totals'!$A23,'Claim Entry'!AG$5:AG$200)</f>
        <v>0</v>
      </c>
      <c r="Y23" s="94">
        <f>SUMIF('Claim Entry'!$F$5:$F$200,'Claim Totals'!$A23,'Claim Entry'!AH$5:AH$200)</f>
        <v>0</v>
      </c>
      <c r="Z23" s="94">
        <f>SUMIF('Claim Entry'!$F$5:$F$200,'Claim Totals'!$A23,'Claim Entry'!AI$5:AI$200)</f>
        <v>0</v>
      </c>
      <c r="AA23" s="94">
        <f>SUMIF('Claim Entry'!$F$5:$F$200,'Claim Totals'!$A23,'Claim Entry'!AJ$5:AJ$200)</f>
        <v>0</v>
      </c>
      <c r="AB23" s="94">
        <f>SUMIF('Claim Entry'!$F$5:$F$200,'Claim Totals'!$A23,'Claim Entry'!AK$5:AK$200)</f>
        <v>0</v>
      </c>
      <c r="AC23" s="94">
        <f>SUMIF('Claim Entry'!$F$5:$F$200,'Claim Totals'!$A23,'Claim Entry'!AL$5:AL$200)</f>
        <v>0</v>
      </c>
      <c r="AD23" s="94">
        <f>SUMIF('Claim Entry'!$F$5:$F$200,'Claim Totals'!$A23,'Claim Entry'!AM$5:AM$200)</f>
        <v>0</v>
      </c>
      <c r="AE23" s="94">
        <f>SUMIF('Claim Entry'!$F$5:$F$200,'Claim Totals'!$A23,'Claim Entry'!AN$5:AN$200)</f>
        <v>0</v>
      </c>
      <c r="AF23" s="94">
        <f>SUMIF('Claim Entry'!$F$5:$F$200,'Claim Totals'!$A23,'Claim Entry'!AO$5:AO$200)</f>
        <v>0</v>
      </c>
      <c r="AG23" s="94">
        <f>SUMIF('Claim Entry'!$F$5:$F$200,'Claim Totals'!$A23,'Claim Entry'!AP$5:AP$200)</f>
        <v>0</v>
      </c>
      <c r="AH23" s="94">
        <f>SUMIF('Claim Entry'!$F$5:$F$200,'Claim Totals'!$A23,'Claim Entry'!AQ$5:AQ$200)</f>
        <v>0</v>
      </c>
      <c r="AI23" s="94">
        <f>SUMIF('Claim Entry'!$F$5:$F$200,'Claim Totals'!$A23,'Claim Entry'!AR$5:AR$200)</f>
        <v>0</v>
      </c>
      <c r="AJ23" s="94">
        <f>SUMIF('Claim Entry'!$F$5:$F$200,'Claim Totals'!$A23,'Claim Entry'!AS$5:AS$200)</f>
        <v>0</v>
      </c>
      <c r="AK23" s="94">
        <f>SUMIF('Claim Entry'!$F$5:$F$200,'Claim Totals'!$A23,'Claim Entry'!AT$5:AT$200)</f>
        <v>0</v>
      </c>
      <c r="AL23" s="94">
        <f>SUMIF('Claim Entry'!$F$5:$F$200,'Claim Totals'!$A23,'Claim Entry'!AU$5:AU$200)</f>
        <v>0</v>
      </c>
      <c r="AM23" s="94">
        <f>SUMIF('Claim Entry'!$F$5:$F$200,'Claim Totals'!$A23,'Claim Entry'!AV$5:AV$200)</f>
        <v>0</v>
      </c>
      <c r="AN23" s="94">
        <f>SUMIF('Claim Entry'!$F$5:$F$200,'Claim Totals'!$A23,'Claim Entry'!AW$5:AW$200)</f>
        <v>0</v>
      </c>
      <c r="AO23" s="94">
        <f>SUMIF('Claim Entry'!$F$5:$F$200,'Claim Totals'!$A23,'Claim Entry'!AX$5:AX$200)</f>
        <v>0</v>
      </c>
      <c r="AP23" s="94">
        <f>SUMIF('Claim Entry'!$F$5:$F$200,'Claim Totals'!$A23,'Claim Entry'!AY$5:AY$200)</f>
        <v>0</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row>
    <row r="24" spans="1:105" s="17" customFormat="1" x14ac:dyDescent="0.25">
      <c r="A24" s="14">
        <v>16</v>
      </c>
      <c r="B24" s="15" t="str">
        <f>_xlfn.XLOOKUP(A24,'Claim Entry'!$F$5:$F$200,'Claim Entry'!$G$5:$G$200,"",0)</f>
        <v/>
      </c>
      <c r="C24" s="97">
        <f t="shared" si="29"/>
        <v>0</v>
      </c>
      <c r="D24" s="94">
        <f>SUMIF('Claim Entry'!$F$5:$F$200,'Claim Totals'!$A24,'Claim Entry'!M$5:M$200)</f>
        <v>0</v>
      </c>
      <c r="E24" s="94">
        <f>SUMIF('Claim Entry'!$F$5:$F$200,'Claim Totals'!$A24,'Claim Entry'!N$5:N$200)</f>
        <v>0</v>
      </c>
      <c r="F24" s="94">
        <f>SUMIF('Claim Entry'!$F$5:$F$200,'Claim Totals'!$A24,'Claim Entry'!O$5:O$200)</f>
        <v>0</v>
      </c>
      <c r="G24" s="94">
        <f>SUMIF('Claim Entry'!$F$5:$F$200,'Claim Totals'!$A24,'Claim Entry'!P$5:P$200)</f>
        <v>0</v>
      </c>
      <c r="H24" s="94">
        <f>SUMIF('Claim Entry'!$F$5:$F$200,'Claim Totals'!$A24,'Claim Entry'!Q$5:Q$200)</f>
        <v>0</v>
      </c>
      <c r="I24" s="94">
        <f>SUMIF('Claim Entry'!$F$5:$F$200,'Claim Totals'!$A24,'Claim Entry'!R$5:R$200)</f>
        <v>0</v>
      </c>
      <c r="J24" s="94">
        <f>SUMIF('Claim Entry'!$F$5:$F$200,'Claim Totals'!$A24,'Claim Entry'!S$5:S$200)</f>
        <v>0</v>
      </c>
      <c r="K24" s="94">
        <f>SUMIF('Claim Entry'!$F$5:$F$200,'Claim Totals'!$A24,'Claim Entry'!T$5:T$200)</f>
        <v>0</v>
      </c>
      <c r="L24" s="94">
        <f>SUMIF('Claim Entry'!$F$5:$F$200,'Claim Totals'!$A24,'Claim Entry'!U$5:U$200)</f>
        <v>0</v>
      </c>
      <c r="M24" s="94">
        <f>SUMIF('Claim Entry'!$F$5:$F$200,'Claim Totals'!$A24,'Claim Entry'!V$5:V$200)</f>
        <v>0</v>
      </c>
      <c r="N24" s="94">
        <f>SUMIF('Claim Entry'!$F$5:$F$200,'Claim Totals'!$A24,'Claim Entry'!W$5:W$200)</f>
        <v>0</v>
      </c>
      <c r="O24" s="94">
        <f>SUMIF('Claim Entry'!$F$5:$F$200,'Claim Totals'!$A24,'Claim Entry'!X$5:X$200)</f>
        <v>0</v>
      </c>
      <c r="P24" s="94">
        <f>SUMIF('Claim Entry'!$F$5:$F$200,'Claim Totals'!$A24,'Claim Entry'!Y$5:Y$200)</f>
        <v>0</v>
      </c>
      <c r="Q24" s="94">
        <f>SUMIF('Claim Entry'!$F$5:$F$200,'Claim Totals'!$A24,'Claim Entry'!Z$5:Z$200)</f>
        <v>0</v>
      </c>
      <c r="R24" s="94">
        <f>SUMIF('Claim Entry'!$F$5:$F$200,'Claim Totals'!$A24,'Claim Entry'!AA$5:AA$200)</f>
        <v>0</v>
      </c>
      <c r="S24" s="94">
        <f>SUMIF('Claim Entry'!$F$5:$F$200,'Claim Totals'!$A24,'Claim Entry'!AB$5:AB$200)</f>
        <v>0</v>
      </c>
      <c r="T24" s="94">
        <f>SUMIF('Claim Entry'!$F$5:$F$200,'Claim Totals'!$A24,'Claim Entry'!AC$5:AC$200)</f>
        <v>0</v>
      </c>
      <c r="U24" s="94">
        <f>SUMIF('Claim Entry'!$F$5:$F$200,'Claim Totals'!$A24,'Claim Entry'!AD$5:AD$200)</f>
        <v>0</v>
      </c>
      <c r="V24" s="94">
        <f>SUMIF('Claim Entry'!$F$5:$F$200,'Claim Totals'!$A24,'Claim Entry'!AE$5:AE$200)</f>
        <v>0</v>
      </c>
      <c r="W24" s="94">
        <f>SUMIF('Claim Entry'!$F$5:$F$200,'Claim Totals'!$A24,'Claim Entry'!AF$5:AF$200)</f>
        <v>0</v>
      </c>
      <c r="X24" s="94">
        <f>SUMIF('Claim Entry'!$F$5:$F$200,'Claim Totals'!$A24,'Claim Entry'!AG$5:AG$200)</f>
        <v>0</v>
      </c>
      <c r="Y24" s="94">
        <f>SUMIF('Claim Entry'!$F$5:$F$200,'Claim Totals'!$A24,'Claim Entry'!AH$5:AH$200)</f>
        <v>0</v>
      </c>
      <c r="Z24" s="94">
        <f>SUMIF('Claim Entry'!$F$5:$F$200,'Claim Totals'!$A24,'Claim Entry'!AI$5:AI$200)</f>
        <v>0</v>
      </c>
      <c r="AA24" s="94">
        <f>SUMIF('Claim Entry'!$F$5:$F$200,'Claim Totals'!$A24,'Claim Entry'!AJ$5:AJ$200)</f>
        <v>0</v>
      </c>
      <c r="AB24" s="94">
        <f>SUMIF('Claim Entry'!$F$5:$F$200,'Claim Totals'!$A24,'Claim Entry'!AK$5:AK$200)</f>
        <v>0</v>
      </c>
      <c r="AC24" s="94">
        <f>SUMIF('Claim Entry'!$F$5:$F$200,'Claim Totals'!$A24,'Claim Entry'!AL$5:AL$200)</f>
        <v>0</v>
      </c>
      <c r="AD24" s="94">
        <f>SUMIF('Claim Entry'!$F$5:$F$200,'Claim Totals'!$A24,'Claim Entry'!AM$5:AM$200)</f>
        <v>0</v>
      </c>
      <c r="AE24" s="94">
        <f>SUMIF('Claim Entry'!$F$5:$F$200,'Claim Totals'!$A24,'Claim Entry'!AN$5:AN$200)</f>
        <v>0</v>
      </c>
      <c r="AF24" s="94">
        <f>SUMIF('Claim Entry'!$F$5:$F$200,'Claim Totals'!$A24,'Claim Entry'!AO$5:AO$200)</f>
        <v>0</v>
      </c>
      <c r="AG24" s="94">
        <f>SUMIF('Claim Entry'!$F$5:$F$200,'Claim Totals'!$A24,'Claim Entry'!AP$5:AP$200)</f>
        <v>0</v>
      </c>
      <c r="AH24" s="94">
        <f>SUMIF('Claim Entry'!$F$5:$F$200,'Claim Totals'!$A24,'Claim Entry'!AQ$5:AQ$200)</f>
        <v>0</v>
      </c>
      <c r="AI24" s="94">
        <f>SUMIF('Claim Entry'!$F$5:$F$200,'Claim Totals'!$A24,'Claim Entry'!AR$5:AR$200)</f>
        <v>0</v>
      </c>
      <c r="AJ24" s="94">
        <f>SUMIF('Claim Entry'!$F$5:$F$200,'Claim Totals'!$A24,'Claim Entry'!AS$5:AS$200)</f>
        <v>0</v>
      </c>
      <c r="AK24" s="94">
        <f>SUMIF('Claim Entry'!$F$5:$F$200,'Claim Totals'!$A24,'Claim Entry'!AT$5:AT$200)</f>
        <v>0</v>
      </c>
      <c r="AL24" s="94">
        <f>SUMIF('Claim Entry'!$F$5:$F$200,'Claim Totals'!$A24,'Claim Entry'!AU$5:AU$200)</f>
        <v>0</v>
      </c>
      <c r="AM24" s="94">
        <f>SUMIF('Claim Entry'!$F$5:$F$200,'Claim Totals'!$A24,'Claim Entry'!AV$5:AV$200)</f>
        <v>0</v>
      </c>
      <c r="AN24" s="94">
        <f>SUMIF('Claim Entry'!$F$5:$F$200,'Claim Totals'!$A24,'Claim Entry'!AW$5:AW$200)</f>
        <v>0</v>
      </c>
      <c r="AO24" s="94">
        <f>SUMIF('Claim Entry'!$F$5:$F$200,'Claim Totals'!$A24,'Claim Entry'!AX$5:AX$200)</f>
        <v>0</v>
      </c>
      <c r="AP24" s="94">
        <f>SUMIF('Claim Entry'!$F$5:$F$200,'Claim Totals'!$A24,'Claim Entry'!AY$5:AY$200)</f>
        <v>0</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row>
    <row r="25" spans="1:105" s="17" customFormat="1" x14ac:dyDescent="0.25">
      <c r="A25" s="14">
        <v>17</v>
      </c>
      <c r="B25" s="15" t="str">
        <f>_xlfn.XLOOKUP(A25,'Claim Entry'!$F$5:$F$200,'Claim Entry'!$G$5:$G$200,"",0)</f>
        <v/>
      </c>
      <c r="C25" s="97">
        <f t="shared" si="29"/>
        <v>0</v>
      </c>
      <c r="D25" s="94">
        <f>SUMIF('Claim Entry'!$F$5:$F$200,'Claim Totals'!$A25,'Claim Entry'!M$5:M$200)</f>
        <v>0</v>
      </c>
      <c r="E25" s="94">
        <f>SUMIF('Claim Entry'!$F$5:$F$200,'Claim Totals'!$A25,'Claim Entry'!N$5:N$200)</f>
        <v>0</v>
      </c>
      <c r="F25" s="94">
        <f>SUMIF('Claim Entry'!$F$5:$F$200,'Claim Totals'!$A25,'Claim Entry'!O$5:O$200)</f>
        <v>0</v>
      </c>
      <c r="G25" s="94">
        <f>SUMIF('Claim Entry'!$F$5:$F$200,'Claim Totals'!$A25,'Claim Entry'!P$5:P$200)</f>
        <v>0</v>
      </c>
      <c r="H25" s="94">
        <f>SUMIF('Claim Entry'!$F$5:$F$200,'Claim Totals'!$A25,'Claim Entry'!Q$5:Q$200)</f>
        <v>0</v>
      </c>
      <c r="I25" s="94">
        <f>SUMIF('Claim Entry'!$F$5:$F$200,'Claim Totals'!$A25,'Claim Entry'!R$5:R$200)</f>
        <v>0</v>
      </c>
      <c r="J25" s="94">
        <f>SUMIF('Claim Entry'!$F$5:$F$200,'Claim Totals'!$A25,'Claim Entry'!S$5:S$200)</f>
        <v>0</v>
      </c>
      <c r="K25" s="94">
        <f>SUMIF('Claim Entry'!$F$5:$F$200,'Claim Totals'!$A25,'Claim Entry'!T$5:T$200)</f>
        <v>0</v>
      </c>
      <c r="L25" s="94">
        <f>SUMIF('Claim Entry'!$F$5:$F$200,'Claim Totals'!$A25,'Claim Entry'!U$5:U$200)</f>
        <v>0</v>
      </c>
      <c r="M25" s="94">
        <f>SUMIF('Claim Entry'!$F$5:$F$200,'Claim Totals'!$A25,'Claim Entry'!V$5:V$200)</f>
        <v>0</v>
      </c>
      <c r="N25" s="94">
        <f>SUMIF('Claim Entry'!$F$5:$F$200,'Claim Totals'!$A25,'Claim Entry'!W$5:W$200)</f>
        <v>0</v>
      </c>
      <c r="O25" s="94">
        <f>SUMIF('Claim Entry'!$F$5:$F$200,'Claim Totals'!$A25,'Claim Entry'!X$5:X$200)</f>
        <v>0</v>
      </c>
      <c r="P25" s="94">
        <f>SUMIF('Claim Entry'!$F$5:$F$200,'Claim Totals'!$A25,'Claim Entry'!Y$5:Y$200)</f>
        <v>0</v>
      </c>
      <c r="Q25" s="94">
        <f>SUMIF('Claim Entry'!$F$5:$F$200,'Claim Totals'!$A25,'Claim Entry'!Z$5:Z$200)</f>
        <v>0</v>
      </c>
      <c r="R25" s="94">
        <f>SUMIF('Claim Entry'!$F$5:$F$200,'Claim Totals'!$A25,'Claim Entry'!AA$5:AA$200)</f>
        <v>0</v>
      </c>
      <c r="S25" s="94">
        <f>SUMIF('Claim Entry'!$F$5:$F$200,'Claim Totals'!$A25,'Claim Entry'!AB$5:AB$200)</f>
        <v>0</v>
      </c>
      <c r="T25" s="94">
        <f>SUMIF('Claim Entry'!$F$5:$F$200,'Claim Totals'!$A25,'Claim Entry'!AC$5:AC$200)</f>
        <v>0</v>
      </c>
      <c r="U25" s="94">
        <f>SUMIF('Claim Entry'!$F$5:$F$200,'Claim Totals'!$A25,'Claim Entry'!AD$5:AD$200)</f>
        <v>0</v>
      </c>
      <c r="V25" s="94">
        <f>SUMIF('Claim Entry'!$F$5:$F$200,'Claim Totals'!$A25,'Claim Entry'!AE$5:AE$200)</f>
        <v>0</v>
      </c>
      <c r="W25" s="94">
        <f>SUMIF('Claim Entry'!$F$5:$F$200,'Claim Totals'!$A25,'Claim Entry'!AF$5:AF$200)</f>
        <v>0</v>
      </c>
      <c r="X25" s="94">
        <f>SUMIF('Claim Entry'!$F$5:$F$200,'Claim Totals'!$A25,'Claim Entry'!AG$5:AG$200)</f>
        <v>0</v>
      </c>
      <c r="Y25" s="94">
        <f>SUMIF('Claim Entry'!$F$5:$F$200,'Claim Totals'!$A25,'Claim Entry'!AH$5:AH$200)</f>
        <v>0</v>
      </c>
      <c r="Z25" s="94">
        <f>SUMIF('Claim Entry'!$F$5:$F$200,'Claim Totals'!$A25,'Claim Entry'!AI$5:AI$200)</f>
        <v>0</v>
      </c>
      <c r="AA25" s="94">
        <f>SUMIF('Claim Entry'!$F$5:$F$200,'Claim Totals'!$A25,'Claim Entry'!AJ$5:AJ$200)</f>
        <v>0</v>
      </c>
      <c r="AB25" s="94">
        <f>SUMIF('Claim Entry'!$F$5:$F$200,'Claim Totals'!$A25,'Claim Entry'!AK$5:AK$200)</f>
        <v>0</v>
      </c>
      <c r="AC25" s="94">
        <f>SUMIF('Claim Entry'!$F$5:$F$200,'Claim Totals'!$A25,'Claim Entry'!AL$5:AL$200)</f>
        <v>0</v>
      </c>
      <c r="AD25" s="94">
        <f>SUMIF('Claim Entry'!$F$5:$F$200,'Claim Totals'!$A25,'Claim Entry'!AM$5:AM$200)</f>
        <v>0</v>
      </c>
      <c r="AE25" s="94">
        <f>SUMIF('Claim Entry'!$F$5:$F$200,'Claim Totals'!$A25,'Claim Entry'!AN$5:AN$200)</f>
        <v>0</v>
      </c>
      <c r="AF25" s="94">
        <f>SUMIF('Claim Entry'!$F$5:$F$200,'Claim Totals'!$A25,'Claim Entry'!AO$5:AO$200)</f>
        <v>0</v>
      </c>
      <c r="AG25" s="94">
        <f>SUMIF('Claim Entry'!$F$5:$F$200,'Claim Totals'!$A25,'Claim Entry'!AP$5:AP$200)</f>
        <v>0</v>
      </c>
      <c r="AH25" s="94">
        <f>SUMIF('Claim Entry'!$F$5:$F$200,'Claim Totals'!$A25,'Claim Entry'!AQ$5:AQ$200)</f>
        <v>0</v>
      </c>
      <c r="AI25" s="94">
        <f>SUMIF('Claim Entry'!$F$5:$F$200,'Claim Totals'!$A25,'Claim Entry'!AR$5:AR$200)</f>
        <v>0</v>
      </c>
      <c r="AJ25" s="94">
        <f>SUMIF('Claim Entry'!$F$5:$F$200,'Claim Totals'!$A25,'Claim Entry'!AS$5:AS$200)</f>
        <v>0</v>
      </c>
      <c r="AK25" s="94">
        <f>SUMIF('Claim Entry'!$F$5:$F$200,'Claim Totals'!$A25,'Claim Entry'!AT$5:AT$200)</f>
        <v>0</v>
      </c>
      <c r="AL25" s="94">
        <f>SUMIF('Claim Entry'!$F$5:$F$200,'Claim Totals'!$A25,'Claim Entry'!AU$5:AU$200)</f>
        <v>0</v>
      </c>
      <c r="AM25" s="94">
        <f>SUMIF('Claim Entry'!$F$5:$F$200,'Claim Totals'!$A25,'Claim Entry'!AV$5:AV$200)</f>
        <v>0</v>
      </c>
      <c r="AN25" s="94">
        <f>SUMIF('Claim Entry'!$F$5:$F$200,'Claim Totals'!$A25,'Claim Entry'!AW$5:AW$200)</f>
        <v>0</v>
      </c>
      <c r="AO25" s="94">
        <f>SUMIF('Claim Entry'!$F$5:$F$200,'Claim Totals'!$A25,'Claim Entry'!AX$5:AX$200)</f>
        <v>0</v>
      </c>
      <c r="AP25" s="94">
        <f>SUMIF('Claim Entry'!$F$5:$F$200,'Claim Totals'!$A25,'Claim Entry'!AY$5:AY$200)</f>
        <v>0</v>
      </c>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row>
    <row r="26" spans="1:105" s="17" customFormat="1" x14ac:dyDescent="0.25">
      <c r="A26" s="14">
        <v>18</v>
      </c>
      <c r="B26" s="15" t="str">
        <f>_xlfn.XLOOKUP(A26,'Claim Entry'!$F$5:$F$200,'Claim Entry'!$G$5:$G$200,"",0)</f>
        <v/>
      </c>
      <c r="C26" s="97">
        <f t="shared" si="29"/>
        <v>0</v>
      </c>
      <c r="D26" s="94">
        <f>SUMIF('Claim Entry'!$F$5:$F$200,'Claim Totals'!$A26,'Claim Entry'!M$5:M$200)</f>
        <v>0</v>
      </c>
      <c r="E26" s="94">
        <f>SUMIF('Claim Entry'!$F$5:$F$200,'Claim Totals'!$A26,'Claim Entry'!N$5:N$200)</f>
        <v>0</v>
      </c>
      <c r="F26" s="94">
        <f>SUMIF('Claim Entry'!$F$5:$F$200,'Claim Totals'!$A26,'Claim Entry'!O$5:O$200)</f>
        <v>0</v>
      </c>
      <c r="G26" s="94">
        <f>SUMIF('Claim Entry'!$F$5:$F$200,'Claim Totals'!$A26,'Claim Entry'!P$5:P$200)</f>
        <v>0</v>
      </c>
      <c r="H26" s="94">
        <f>SUMIF('Claim Entry'!$F$5:$F$200,'Claim Totals'!$A26,'Claim Entry'!Q$5:Q$200)</f>
        <v>0</v>
      </c>
      <c r="I26" s="94">
        <f>SUMIF('Claim Entry'!$F$5:$F$200,'Claim Totals'!$A26,'Claim Entry'!R$5:R$200)</f>
        <v>0</v>
      </c>
      <c r="J26" s="94">
        <f>SUMIF('Claim Entry'!$F$5:$F$200,'Claim Totals'!$A26,'Claim Entry'!S$5:S$200)</f>
        <v>0</v>
      </c>
      <c r="K26" s="94">
        <f>SUMIF('Claim Entry'!$F$5:$F$200,'Claim Totals'!$A26,'Claim Entry'!T$5:T$200)</f>
        <v>0</v>
      </c>
      <c r="L26" s="94">
        <f>SUMIF('Claim Entry'!$F$5:$F$200,'Claim Totals'!$A26,'Claim Entry'!U$5:U$200)</f>
        <v>0</v>
      </c>
      <c r="M26" s="94">
        <f>SUMIF('Claim Entry'!$F$5:$F$200,'Claim Totals'!$A26,'Claim Entry'!V$5:V$200)</f>
        <v>0</v>
      </c>
      <c r="N26" s="94">
        <f>SUMIF('Claim Entry'!$F$5:$F$200,'Claim Totals'!$A26,'Claim Entry'!W$5:W$200)</f>
        <v>0</v>
      </c>
      <c r="O26" s="94">
        <f>SUMIF('Claim Entry'!$F$5:$F$200,'Claim Totals'!$A26,'Claim Entry'!X$5:X$200)</f>
        <v>0</v>
      </c>
      <c r="P26" s="94">
        <f>SUMIF('Claim Entry'!$F$5:$F$200,'Claim Totals'!$A26,'Claim Entry'!Y$5:Y$200)</f>
        <v>0</v>
      </c>
      <c r="Q26" s="94">
        <f>SUMIF('Claim Entry'!$F$5:$F$200,'Claim Totals'!$A26,'Claim Entry'!Z$5:Z$200)</f>
        <v>0</v>
      </c>
      <c r="R26" s="94">
        <f>SUMIF('Claim Entry'!$F$5:$F$200,'Claim Totals'!$A26,'Claim Entry'!AA$5:AA$200)</f>
        <v>0</v>
      </c>
      <c r="S26" s="94">
        <f>SUMIF('Claim Entry'!$F$5:$F$200,'Claim Totals'!$A26,'Claim Entry'!AB$5:AB$200)</f>
        <v>0</v>
      </c>
      <c r="T26" s="94">
        <f>SUMIF('Claim Entry'!$F$5:$F$200,'Claim Totals'!$A26,'Claim Entry'!AC$5:AC$200)</f>
        <v>0</v>
      </c>
      <c r="U26" s="94">
        <f>SUMIF('Claim Entry'!$F$5:$F$200,'Claim Totals'!$A26,'Claim Entry'!AD$5:AD$200)</f>
        <v>0</v>
      </c>
      <c r="V26" s="94">
        <f>SUMIF('Claim Entry'!$F$5:$F$200,'Claim Totals'!$A26,'Claim Entry'!AE$5:AE$200)</f>
        <v>0</v>
      </c>
      <c r="W26" s="94">
        <f>SUMIF('Claim Entry'!$F$5:$F$200,'Claim Totals'!$A26,'Claim Entry'!AF$5:AF$200)</f>
        <v>0</v>
      </c>
      <c r="X26" s="94">
        <f>SUMIF('Claim Entry'!$F$5:$F$200,'Claim Totals'!$A26,'Claim Entry'!AG$5:AG$200)</f>
        <v>0</v>
      </c>
      <c r="Y26" s="94">
        <f>SUMIF('Claim Entry'!$F$5:$F$200,'Claim Totals'!$A26,'Claim Entry'!AH$5:AH$200)</f>
        <v>0</v>
      </c>
      <c r="Z26" s="94">
        <f>SUMIF('Claim Entry'!$F$5:$F$200,'Claim Totals'!$A26,'Claim Entry'!AI$5:AI$200)</f>
        <v>0</v>
      </c>
      <c r="AA26" s="94">
        <f>SUMIF('Claim Entry'!$F$5:$F$200,'Claim Totals'!$A26,'Claim Entry'!AJ$5:AJ$200)</f>
        <v>0</v>
      </c>
      <c r="AB26" s="94">
        <f>SUMIF('Claim Entry'!$F$5:$F$200,'Claim Totals'!$A26,'Claim Entry'!AK$5:AK$200)</f>
        <v>0</v>
      </c>
      <c r="AC26" s="94">
        <f>SUMIF('Claim Entry'!$F$5:$F$200,'Claim Totals'!$A26,'Claim Entry'!AL$5:AL$200)</f>
        <v>0</v>
      </c>
      <c r="AD26" s="94">
        <f>SUMIF('Claim Entry'!$F$5:$F$200,'Claim Totals'!$A26,'Claim Entry'!AM$5:AM$200)</f>
        <v>0</v>
      </c>
      <c r="AE26" s="94">
        <f>SUMIF('Claim Entry'!$F$5:$F$200,'Claim Totals'!$A26,'Claim Entry'!AN$5:AN$200)</f>
        <v>0</v>
      </c>
      <c r="AF26" s="94">
        <f>SUMIF('Claim Entry'!$F$5:$F$200,'Claim Totals'!$A26,'Claim Entry'!AO$5:AO$200)</f>
        <v>0</v>
      </c>
      <c r="AG26" s="94">
        <f>SUMIF('Claim Entry'!$F$5:$F$200,'Claim Totals'!$A26,'Claim Entry'!AP$5:AP$200)</f>
        <v>0</v>
      </c>
      <c r="AH26" s="94">
        <f>SUMIF('Claim Entry'!$F$5:$F$200,'Claim Totals'!$A26,'Claim Entry'!AQ$5:AQ$200)</f>
        <v>0</v>
      </c>
      <c r="AI26" s="94">
        <f>SUMIF('Claim Entry'!$F$5:$F$200,'Claim Totals'!$A26,'Claim Entry'!AR$5:AR$200)</f>
        <v>0</v>
      </c>
      <c r="AJ26" s="94">
        <f>SUMIF('Claim Entry'!$F$5:$F$200,'Claim Totals'!$A26,'Claim Entry'!AS$5:AS$200)</f>
        <v>0</v>
      </c>
      <c r="AK26" s="94">
        <f>SUMIF('Claim Entry'!$F$5:$F$200,'Claim Totals'!$A26,'Claim Entry'!AT$5:AT$200)</f>
        <v>0</v>
      </c>
      <c r="AL26" s="94">
        <f>SUMIF('Claim Entry'!$F$5:$F$200,'Claim Totals'!$A26,'Claim Entry'!AU$5:AU$200)</f>
        <v>0</v>
      </c>
      <c r="AM26" s="94">
        <f>SUMIF('Claim Entry'!$F$5:$F$200,'Claim Totals'!$A26,'Claim Entry'!AV$5:AV$200)</f>
        <v>0</v>
      </c>
      <c r="AN26" s="94">
        <f>SUMIF('Claim Entry'!$F$5:$F$200,'Claim Totals'!$A26,'Claim Entry'!AW$5:AW$200)</f>
        <v>0</v>
      </c>
      <c r="AO26" s="94">
        <f>SUMIF('Claim Entry'!$F$5:$F$200,'Claim Totals'!$A26,'Claim Entry'!AX$5:AX$200)</f>
        <v>0</v>
      </c>
      <c r="AP26" s="94">
        <f>SUMIF('Claim Entry'!$F$5:$F$200,'Claim Totals'!$A26,'Claim Entry'!AY$5:AY$200)</f>
        <v>0</v>
      </c>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row>
    <row r="27" spans="1:105" s="17" customFormat="1" x14ac:dyDescent="0.25">
      <c r="A27" s="14">
        <v>19</v>
      </c>
      <c r="B27" s="15" t="str">
        <f>_xlfn.XLOOKUP(A27,'Claim Entry'!$F$5:$F$200,'Claim Entry'!$G$5:$G$200,"",0)</f>
        <v/>
      </c>
      <c r="C27" s="97">
        <f t="shared" si="29"/>
        <v>0</v>
      </c>
      <c r="D27" s="94">
        <f>SUMIF('Claim Entry'!$F$5:$F$200,'Claim Totals'!$A27,'Claim Entry'!M$5:M$200)</f>
        <v>0</v>
      </c>
      <c r="E27" s="94">
        <f>SUMIF('Claim Entry'!$F$5:$F$200,'Claim Totals'!$A27,'Claim Entry'!N$5:N$200)</f>
        <v>0</v>
      </c>
      <c r="F27" s="94">
        <f>SUMIF('Claim Entry'!$F$5:$F$200,'Claim Totals'!$A27,'Claim Entry'!O$5:O$200)</f>
        <v>0</v>
      </c>
      <c r="G27" s="94">
        <f>SUMIF('Claim Entry'!$F$5:$F$200,'Claim Totals'!$A27,'Claim Entry'!P$5:P$200)</f>
        <v>0</v>
      </c>
      <c r="H27" s="94">
        <f>SUMIF('Claim Entry'!$F$5:$F$200,'Claim Totals'!$A27,'Claim Entry'!Q$5:Q$200)</f>
        <v>0</v>
      </c>
      <c r="I27" s="94">
        <f>SUMIF('Claim Entry'!$F$5:$F$200,'Claim Totals'!$A27,'Claim Entry'!R$5:R$200)</f>
        <v>0</v>
      </c>
      <c r="J27" s="94">
        <f>SUMIF('Claim Entry'!$F$5:$F$200,'Claim Totals'!$A27,'Claim Entry'!S$5:S$200)</f>
        <v>0</v>
      </c>
      <c r="K27" s="94">
        <f>SUMIF('Claim Entry'!$F$5:$F$200,'Claim Totals'!$A27,'Claim Entry'!T$5:T$200)</f>
        <v>0</v>
      </c>
      <c r="L27" s="94">
        <f>SUMIF('Claim Entry'!$F$5:$F$200,'Claim Totals'!$A27,'Claim Entry'!U$5:U$200)</f>
        <v>0</v>
      </c>
      <c r="M27" s="94">
        <f>SUMIF('Claim Entry'!$F$5:$F$200,'Claim Totals'!$A27,'Claim Entry'!V$5:V$200)</f>
        <v>0</v>
      </c>
      <c r="N27" s="94">
        <f>SUMIF('Claim Entry'!$F$5:$F$200,'Claim Totals'!$A27,'Claim Entry'!W$5:W$200)</f>
        <v>0</v>
      </c>
      <c r="O27" s="94">
        <f>SUMIF('Claim Entry'!$F$5:$F$200,'Claim Totals'!$A27,'Claim Entry'!X$5:X$200)</f>
        <v>0</v>
      </c>
      <c r="P27" s="94">
        <f>SUMIF('Claim Entry'!$F$5:$F$200,'Claim Totals'!$A27,'Claim Entry'!Y$5:Y$200)</f>
        <v>0</v>
      </c>
      <c r="Q27" s="94">
        <f>SUMIF('Claim Entry'!$F$5:$F$200,'Claim Totals'!$A27,'Claim Entry'!Z$5:Z$200)</f>
        <v>0</v>
      </c>
      <c r="R27" s="94">
        <f>SUMIF('Claim Entry'!$F$5:$F$200,'Claim Totals'!$A27,'Claim Entry'!AA$5:AA$200)</f>
        <v>0</v>
      </c>
      <c r="S27" s="94">
        <f>SUMIF('Claim Entry'!$F$5:$F$200,'Claim Totals'!$A27,'Claim Entry'!AB$5:AB$200)</f>
        <v>0</v>
      </c>
      <c r="T27" s="94">
        <f>SUMIF('Claim Entry'!$F$5:$F$200,'Claim Totals'!$A27,'Claim Entry'!AC$5:AC$200)</f>
        <v>0</v>
      </c>
      <c r="U27" s="94">
        <f>SUMIF('Claim Entry'!$F$5:$F$200,'Claim Totals'!$A27,'Claim Entry'!AD$5:AD$200)</f>
        <v>0</v>
      </c>
      <c r="V27" s="94">
        <f>SUMIF('Claim Entry'!$F$5:$F$200,'Claim Totals'!$A27,'Claim Entry'!AE$5:AE$200)</f>
        <v>0</v>
      </c>
      <c r="W27" s="94">
        <f>SUMIF('Claim Entry'!$F$5:$F$200,'Claim Totals'!$A27,'Claim Entry'!AF$5:AF$200)</f>
        <v>0</v>
      </c>
      <c r="X27" s="94">
        <f>SUMIF('Claim Entry'!$F$5:$F$200,'Claim Totals'!$A27,'Claim Entry'!AG$5:AG$200)</f>
        <v>0</v>
      </c>
      <c r="Y27" s="94">
        <f>SUMIF('Claim Entry'!$F$5:$F$200,'Claim Totals'!$A27,'Claim Entry'!AH$5:AH$200)</f>
        <v>0</v>
      </c>
      <c r="Z27" s="94">
        <f>SUMIF('Claim Entry'!$F$5:$F$200,'Claim Totals'!$A27,'Claim Entry'!AI$5:AI$200)</f>
        <v>0</v>
      </c>
      <c r="AA27" s="94">
        <f>SUMIF('Claim Entry'!$F$5:$F$200,'Claim Totals'!$A27,'Claim Entry'!AJ$5:AJ$200)</f>
        <v>0</v>
      </c>
      <c r="AB27" s="94">
        <f>SUMIF('Claim Entry'!$F$5:$F$200,'Claim Totals'!$A27,'Claim Entry'!AK$5:AK$200)</f>
        <v>0</v>
      </c>
      <c r="AC27" s="94">
        <f>SUMIF('Claim Entry'!$F$5:$F$200,'Claim Totals'!$A27,'Claim Entry'!AL$5:AL$200)</f>
        <v>0</v>
      </c>
      <c r="AD27" s="94">
        <f>SUMIF('Claim Entry'!$F$5:$F$200,'Claim Totals'!$A27,'Claim Entry'!AM$5:AM$200)</f>
        <v>0</v>
      </c>
      <c r="AE27" s="94">
        <f>SUMIF('Claim Entry'!$F$5:$F$200,'Claim Totals'!$A27,'Claim Entry'!AN$5:AN$200)</f>
        <v>0</v>
      </c>
      <c r="AF27" s="94">
        <f>SUMIF('Claim Entry'!$F$5:$F$200,'Claim Totals'!$A27,'Claim Entry'!AO$5:AO$200)</f>
        <v>0</v>
      </c>
      <c r="AG27" s="94">
        <f>SUMIF('Claim Entry'!$F$5:$F$200,'Claim Totals'!$A27,'Claim Entry'!AP$5:AP$200)</f>
        <v>0</v>
      </c>
      <c r="AH27" s="94">
        <f>SUMIF('Claim Entry'!$F$5:$F$200,'Claim Totals'!$A27,'Claim Entry'!AQ$5:AQ$200)</f>
        <v>0</v>
      </c>
      <c r="AI27" s="94">
        <f>SUMIF('Claim Entry'!$F$5:$F$200,'Claim Totals'!$A27,'Claim Entry'!AR$5:AR$200)</f>
        <v>0</v>
      </c>
      <c r="AJ27" s="94">
        <f>SUMIF('Claim Entry'!$F$5:$F$200,'Claim Totals'!$A27,'Claim Entry'!AS$5:AS$200)</f>
        <v>0</v>
      </c>
      <c r="AK27" s="94">
        <f>SUMIF('Claim Entry'!$F$5:$F$200,'Claim Totals'!$A27,'Claim Entry'!AT$5:AT$200)</f>
        <v>0</v>
      </c>
      <c r="AL27" s="94">
        <f>SUMIF('Claim Entry'!$F$5:$F$200,'Claim Totals'!$A27,'Claim Entry'!AU$5:AU$200)</f>
        <v>0</v>
      </c>
      <c r="AM27" s="94">
        <f>SUMIF('Claim Entry'!$F$5:$F$200,'Claim Totals'!$A27,'Claim Entry'!AV$5:AV$200)</f>
        <v>0</v>
      </c>
      <c r="AN27" s="94">
        <f>SUMIF('Claim Entry'!$F$5:$F$200,'Claim Totals'!$A27,'Claim Entry'!AW$5:AW$200)</f>
        <v>0</v>
      </c>
      <c r="AO27" s="94">
        <f>SUMIF('Claim Entry'!$F$5:$F$200,'Claim Totals'!$A27,'Claim Entry'!AX$5:AX$200)</f>
        <v>0</v>
      </c>
      <c r="AP27" s="94">
        <f>SUMIF('Claim Entry'!$F$5:$F$200,'Claim Totals'!$A27,'Claim Entry'!AY$5:AY$200)</f>
        <v>0</v>
      </c>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row>
    <row r="28" spans="1:105" s="17" customFormat="1" x14ac:dyDescent="0.25">
      <c r="A28" s="14">
        <v>20</v>
      </c>
      <c r="B28" s="15" t="str">
        <f>_xlfn.XLOOKUP(A28,'Claim Entry'!$F$5:$F$200,'Claim Entry'!$G$5:$G$200,"",0)</f>
        <v/>
      </c>
      <c r="C28" s="97">
        <f t="shared" si="29"/>
        <v>0</v>
      </c>
      <c r="D28" s="94">
        <f>SUMIF('Claim Entry'!$F$5:$F$200,'Claim Totals'!$A28,'Claim Entry'!M$5:M$200)</f>
        <v>0</v>
      </c>
      <c r="E28" s="94">
        <f>SUMIF('Claim Entry'!$F$5:$F$200,'Claim Totals'!$A28,'Claim Entry'!N$5:N$200)</f>
        <v>0</v>
      </c>
      <c r="F28" s="94">
        <f>SUMIF('Claim Entry'!$F$5:$F$200,'Claim Totals'!$A28,'Claim Entry'!O$5:O$200)</f>
        <v>0</v>
      </c>
      <c r="G28" s="94">
        <f>SUMIF('Claim Entry'!$F$5:$F$200,'Claim Totals'!$A28,'Claim Entry'!P$5:P$200)</f>
        <v>0</v>
      </c>
      <c r="H28" s="94">
        <f>SUMIF('Claim Entry'!$F$5:$F$200,'Claim Totals'!$A28,'Claim Entry'!Q$5:Q$200)</f>
        <v>0</v>
      </c>
      <c r="I28" s="94">
        <f>SUMIF('Claim Entry'!$F$5:$F$200,'Claim Totals'!$A28,'Claim Entry'!R$5:R$200)</f>
        <v>0</v>
      </c>
      <c r="J28" s="94">
        <f>SUMIF('Claim Entry'!$F$5:$F$200,'Claim Totals'!$A28,'Claim Entry'!S$5:S$200)</f>
        <v>0</v>
      </c>
      <c r="K28" s="94">
        <f>SUMIF('Claim Entry'!$F$5:$F$200,'Claim Totals'!$A28,'Claim Entry'!T$5:T$200)</f>
        <v>0</v>
      </c>
      <c r="L28" s="94">
        <f>SUMIF('Claim Entry'!$F$5:$F$200,'Claim Totals'!$A28,'Claim Entry'!U$5:U$200)</f>
        <v>0</v>
      </c>
      <c r="M28" s="94">
        <f>SUMIF('Claim Entry'!$F$5:$F$200,'Claim Totals'!$A28,'Claim Entry'!V$5:V$200)</f>
        <v>0</v>
      </c>
      <c r="N28" s="94">
        <f>SUMIF('Claim Entry'!$F$5:$F$200,'Claim Totals'!$A28,'Claim Entry'!W$5:W$200)</f>
        <v>0</v>
      </c>
      <c r="O28" s="94">
        <f>SUMIF('Claim Entry'!$F$5:$F$200,'Claim Totals'!$A28,'Claim Entry'!X$5:X$200)</f>
        <v>0</v>
      </c>
      <c r="P28" s="94">
        <f>SUMIF('Claim Entry'!$F$5:$F$200,'Claim Totals'!$A28,'Claim Entry'!Y$5:Y$200)</f>
        <v>0</v>
      </c>
      <c r="Q28" s="94">
        <f>SUMIF('Claim Entry'!$F$5:$F$200,'Claim Totals'!$A28,'Claim Entry'!Z$5:Z$200)</f>
        <v>0</v>
      </c>
      <c r="R28" s="94">
        <f>SUMIF('Claim Entry'!$F$5:$F$200,'Claim Totals'!$A28,'Claim Entry'!AA$5:AA$200)</f>
        <v>0</v>
      </c>
      <c r="S28" s="94">
        <f>SUMIF('Claim Entry'!$F$5:$F$200,'Claim Totals'!$A28,'Claim Entry'!AB$5:AB$200)</f>
        <v>0</v>
      </c>
      <c r="T28" s="94">
        <f>SUMIF('Claim Entry'!$F$5:$F$200,'Claim Totals'!$A28,'Claim Entry'!AC$5:AC$200)</f>
        <v>0</v>
      </c>
      <c r="U28" s="94">
        <f>SUMIF('Claim Entry'!$F$5:$F$200,'Claim Totals'!$A28,'Claim Entry'!AD$5:AD$200)</f>
        <v>0</v>
      </c>
      <c r="V28" s="94">
        <f>SUMIF('Claim Entry'!$F$5:$F$200,'Claim Totals'!$A28,'Claim Entry'!AE$5:AE$200)</f>
        <v>0</v>
      </c>
      <c r="W28" s="94">
        <f>SUMIF('Claim Entry'!$F$5:$F$200,'Claim Totals'!$A28,'Claim Entry'!AF$5:AF$200)</f>
        <v>0</v>
      </c>
      <c r="X28" s="94">
        <f>SUMIF('Claim Entry'!$F$5:$F$200,'Claim Totals'!$A28,'Claim Entry'!AG$5:AG$200)</f>
        <v>0</v>
      </c>
      <c r="Y28" s="94">
        <f>SUMIF('Claim Entry'!$F$5:$F$200,'Claim Totals'!$A28,'Claim Entry'!AH$5:AH$200)</f>
        <v>0</v>
      </c>
      <c r="Z28" s="94">
        <f>SUMIF('Claim Entry'!$F$5:$F$200,'Claim Totals'!$A28,'Claim Entry'!AI$5:AI$200)</f>
        <v>0</v>
      </c>
      <c r="AA28" s="94">
        <f>SUMIF('Claim Entry'!$F$5:$F$200,'Claim Totals'!$A28,'Claim Entry'!AJ$5:AJ$200)</f>
        <v>0</v>
      </c>
      <c r="AB28" s="94">
        <f>SUMIF('Claim Entry'!$F$5:$F$200,'Claim Totals'!$A28,'Claim Entry'!AK$5:AK$200)</f>
        <v>0</v>
      </c>
      <c r="AC28" s="94">
        <f>SUMIF('Claim Entry'!$F$5:$F$200,'Claim Totals'!$A28,'Claim Entry'!AL$5:AL$200)</f>
        <v>0</v>
      </c>
      <c r="AD28" s="94">
        <f>SUMIF('Claim Entry'!$F$5:$F$200,'Claim Totals'!$A28,'Claim Entry'!AM$5:AM$200)</f>
        <v>0</v>
      </c>
      <c r="AE28" s="94">
        <f>SUMIF('Claim Entry'!$F$5:$F$200,'Claim Totals'!$A28,'Claim Entry'!AN$5:AN$200)</f>
        <v>0</v>
      </c>
      <c r="AF28" s="94">
        <f>SUMIF('Claim Entry'!$F$5:$F$200,'Claim Totals'!$A28,'Claim Entry'!AO$5:AO$200)</f>
        <v>0</v>
      </c>
      <c r="AG28" s="94">
        <f>SUMIF('Claim Entry'!$F$5:$F$200,'Claim Totals'!$A28,'Claim Entry'!AP$5:AP$200)</f>
        <v>0</v>
      </c>
      <c r="AH28" s="94">
        <f>SUMIF('Claim Entry'!$F$5:$F$200,'Claim Totals'!$A28,'Claim Entry'!AQ$5:AQ$200)</f>
        <v>0</v>
      </c>
      <c r="AI28" s="94">
        <f>SUMIF('Claim Entry'!$F$5:$F$200,'Claim Totals'!$A28,'Claim Entry'!AR$5:AR$200)</f>
        <v>0</v>
      </c>
      <c r="AJ28" s="94">
        <f>SUMIF('Claim Entry'!$F$5:$F$200,'Claim Totals'!$A28,'Claim Entry'!AS$5:AS$200)</f>
        <v>0</v>
      </c>
      <c r="AK28" s="94">
        <f>SUMIF('Claim Entry'!$F$5:$F$200,'Claim Totals'!$A28,'Claim Entry'!AT$5:AT$200)</f>
        <v>0</v>
      </c>
      <c r="AL28" s="94">
        <f>SUMIF('Claim Entry'!$F$5:$F$200,'Claim Totals'!$A28,'Claim Entry'!AU$5:AU$200)</f>
        <v>0</v>
      </c>
      <c r="AM28" s="94">
        <f>SUMIF('Claim Entry'!$F$5:$F$200,'Claim Totals'!$A28,'Claim Entry'!AV$5:AV$200)</f>
        <v>0</v>
      </c>
      <c r="AN28" s="94">
        <f>SUMIF('Claim Entry'!$F$5:$F$200,'Claim Totals'!$A28,'Claim Entry'!AW$5:AW$200)</f>
        <v>0</v>
      </c>
      <c r="AO28" s="94">
        <f>SUMIF('Claim Entry'!$F$5:$F$200,'Claim Totals'!$A28,'Claim Entry'!AX$5:AX$200)</f>
        <v>0</v>
      </c>
      <c r="AP28" s="94">
        <f>SUMIF('Claim Entry'!$F$5:$F$200,'Claim Totals'!$A28,'Claim Entry'!AY$5:AY$200)</f>
        <v>0</v>
      </c>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row>
    <row r="29" spans="1:105" s="17" customFormat="1" x14ac:dyDescent="0.25">
      <c r="A29" s="14"/>
      <c r="B29" s="15"/>
      <c r="C29" s="58"/>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row>
    <row r="30" spans="1:105" s="17" customFormat="1" x14ac:dyDescent="0.25">
      <c r="A30" s="14"/>
      <c r="B30" s="15"/>
      <c r="C30" s="58"/>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row>
    <row r="31" spans="1:105" s="17" customFormat="1" x14ac:dyDescent="0.25">
      <c r="A31" s="14"/>
      <c r="B31" s="15"/>
      <c r="C31" s="58"/>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row>
    <row r="32" spans="1:105" s="17" customFormat="1" x14ac:dyDescent="0.25">
      <c r="A32" s="14"/>
      <c r="B32" s="15"/>
      <c r="C32" s="58"/>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row>
    <row r="33" spans="1:105" s="17" customFormat="1" x14ac:dyDescent="0.25">
      <c r="A33" s="14"/>
      <c r="B33" s="15"/>
      <c r="C33" s="58"/>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row>
    <row r="34" spans="1:105" s="17" customFormat="1" x14ac:dyDescent="0.25">
      <c r="A34" s="14"/>
      <c r="B34" s="15"/>
      <c r="C34" s="58"/>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row>
    <row r="35" spans="1:105" s="17" customFormat="1" x14ac:dyDescent="0.25">
      <c r="A35" s="14"/>
      <c r="B35" s="15"/>
      <c r="C35" s="58"/>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row>
    <row r="36" spans="1:105" s="17" customFormat="1" x14ac:dyDescent="0.25">
      <c r="A36" s="14"/>
      <c r="B36" s="15"/>
      <c r="C36" s="58"/>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row>
    <row r="37" spans="1:105" s="17" customFormat="1" x14ac:dyDescent="0.25">
      <c r="A37" s="14"/>
      <c r="B37" s="15"/>
      <c r="C37" s="58"/>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row>
    <row r="38" spans="1:105" s="17" customFormat="1" x14ac:dyDescent="0.25">
      <c r="A38" s="14"/>
      <c r="B38" s="15"/>
      <c r="C38" s="58"/>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row>
    <row r="39" spans="1:105" s="17" customFormat="1" x14ac:dyDescent="0.25">
      <c r="A39" s="14"/>
      <c r="B39" s="15"/>
      <c r="C39" s="58"/>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row>
    <row r="40" spans="1:105" s="17" customFormat="1" x14ac:dyDescent="0.25">
      <c r="A40" s="14"/>
      <c r="B40" s="15"/>
      <c r="C40" s="58"/>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row>
    <row r="41" spans="1:105" s="17" customFormat="1" x14ac:dyDescent="0.25">
      <c r="A41" s="14"/>
      <c r="B41" s="15"/>
      <c r="C41" s="58"/>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row>
    <row r="42" spans="1:105" s="17" customFormat="1" x14ac:dyDescent="0.25">
      <c r="A42" s="14"/>
      <c r="B42" s="15"/>
      <c r="C42" s="58"/>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row>
    <row r="43" spans="1:105" s="17" customFormat="1" x14ac:dyDescent="0.25">
      <c r="A43" s="14"/>
      <c r="B43" s="15"/>
      <c r="C43" s="58"/>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row>
    <row r="44" spans="1:105" s="17" customFormat="1" x14ac:dyDescent="0.25">
      <c r="A44" s="14"/>
      <c r="B44" s="15"/>
      <c r="C44" s="58"/>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row>
    <row r="45" spans="1:105" s="17" customFormat="1" x14ac:dyDescent="0.25">
      <c r="A45" s="14"/>
      <c r="B45" s="15"/>
      <c r="C45" s="58"/>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row>
    <row r="46" spans="1:105" s="17" customFormat="1" x14ac:dyDescent="0.25">
      <c r="A46" s="14"/>
      <c r="B46" s="15"/>
      <c r="C46" s="58"/>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row>
    <row r="47" spans="1:105" s="17" customFormat="1" x14ac:dyDescent="0.25">
      <c r="A47" s="14"/>
      <c r="B47" s="15"/>
      <c r="C47" s="58"/>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row>
    <row r="48" spans="1:105" s="17" customFormat="1" x14ac:dyDescent="0.25">
      <c r="A48" s="14"/>
      <c r="B48" s="15"/>
      <c r="C48" s="58"/>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row>
    <row r="49" spans="1:105" s="17" customFormat="1" x14ac:dyDescent="0.25">
      <c r="A49" s="14"/>
      <c r="B49" s="15"/>
      <c r="C49" s="58"/>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row>
    <row r="50" spans="1:105" s="17" customFormat="1" x14ac:dyDescent="0.25">
      <c r="A50" s="14"/>
      <c r="B50" s="15"/>
      <c r="C50" s="58"/>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row>
    <row r="51" spans="1:105" s="17" customFormat="1" x14ac:dyDescent="0.25">
      <c r="A51" s="14"/>
      <c r="B51" s="15"/>
      <c r="C51" s="58"/>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row>
    <row r="52" spans="1:105" s="17" customFormat="1" x14ac:dyDescent="0.25">
      <c r="A52" s="14"/>
      <c r="B52" s="15"/>
      <c r="C52" s="58"/>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row>
    <row r="53" spans="1:105" s="17" customFormat="1" x14ac:dyDescent="0.25">
      <c r="A53" s="14"/>
      <c r="B53" s="15"/>
      <c r="C53" s="58"/>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row>
    <row r="54" spans="1:105" s="17" customFormat="1" x14ac:dyDescent="0.25">
      <c r="A54" s="14"/>
      <c r="B54" s="15"/>
      <c r="C54" s="58"/>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row>
    <row r="55" spans="1:105" s="17" customFormat="1" x14ac:dyDescent="0.25">
      <c r="A55" s="14"/>
      <c r="B55" s="15"/>
      <c r="C55" s="58"/>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row>
    <row r="56" spans="1:105" s="17" customFormat="1" x14ac:dyDescent="0.25">
      <c r="A56" s="14"/>
      <c r="B56" s="15"/>
      <c r="C56" s="58"/>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row>
    <row r="57" spans="1:105" s="17" customFormat="1" x14ac:dyDescent="0.25">
      <c r="A57" s="14"/>
      <c r="B57" s="15"/>
      <c r="C57" s="58"/>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row>
    <row r="58" spans="1:105" s="17" customFormat="1" x14ac:dyDescent="0.25">
      <c r="A58" s="14"/>
      <c r="B58" s="15"/>
      <c r="C58" s="58"/>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row>
    <row r="59" spans="1:105" s="17" customFormat="1" x14ac:dyDescent="0.25">
      <c r="A59" s="14"/>
      <c r="B59" s="15"/>
      <c r="C59" s="58"/>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row>
    <row r="60" spans="1:105" s="17" customFormat="1" x14ac:dyDescent="0.25">
      <c r="A60" s="14"/>
      <c r="B60" s="15"/>
      <c r="C60" s="58"/>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row>
    <row r="61" spans="1:105" s="17" customFormat="1" x14ac:dyDescent="0.25">
      <c r="A61" s="14"/>
      <c r="B61" s="15"/>
      <c r="C61" s="58"/>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row>
    <row r="62" spans="1:105" s="17" customFormat="1" x14ac:dyDescent="0.25">
      <c r="A62" s="14"/>
      <c r="B62" s="15"/>
      <c r="C62" s="58"/>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row>
    <row r="63" spans="1:105" s="17" customFormat="1" x14ac:dyDescent="0.25">
      <c r="A63" s="14"/>
      <c r="B63" s="15"/>
      <c r="C63" s="58"/>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row>
    <row r="64" spans="1:105" s="17" customFormat="1" x14ac:dyDescent="0.25">
      <c r="A64" s="14"/>
      <c r="B64" s="15"/>
      <c r="C64" s="58"/>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row>
    <row r="65" spans="1:105" s="17" customFormat="1" x14ac:dyDescent="0.25">
      <c r="A65" s="14"/>
      <c r="B65" s="15"/>
      <c r="C65" s="58"/>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row>
    <row r="66" spans="1:105" s="17" customFormat="1" x14ac:dyDescent="0.25">
      <c r="A66" s="14"/>
      <c r="B66" s="15"/>
      <c r="C66" s="58"/>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row>
    <row r="67" spans="1:105" s="17" customFormat="1" x14ac:dyDescent="0.25">
      <c r="A67" s="14"/>
      <c r="B67" s="15"/>
      <c r="C67" s="58"/>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row>
    <row r="68" spans="1:105" s="17" customFormat="1" x14ac:dyDescent="0.25">
      <c r="A68" s="14"/>
      <c r="B68" s="15"/>
      <c r="C68" s="58"/>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row>
    <row r="69" spans="1:105" s="17" customFormat="1" x14ac:dyDescent="0.25">
      <c r="A69" s="14"/>
      <c r="B69" s="15"/>
      <c r="C69" s="58"/>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row>
    <row r="70" spans="1:105" s="17" customFormat="1" x14ac:dyDescent="0.25">
      <c r="A70" s="14"/>
      <c r="B70" s="15"/>
      <c r="C70" s="58"/>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row>
    <row r="71" spans="1:105" s="17" customFormat="1" x14ac:dyDescent="0.25">
      <c r="A71" s="14"/>
      <c r="B71" s="15"/>
      <c r="C71" s="58"/>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row>
    <row r="72" spans="1:105" s="17" customFormat="1" x14ac:dyDescent="0.25">
      <c r="A72" s="14"/>
      <c r="B72" s="15"/>
      <c r="C72" s="58"/>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row>
    <row r="73" spans="1:105" s="17" customFormat="1" x14ac:dyDescent="0.25">
      <c r="A73" s="14"/>
      <c r="B73" s="15"/>
      <c r="C73" s="58"/>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row>
    <row r="74" spans="1:105" s="17" customFormat="1" x14ac:dyDescent="0.25">
      <c r="A74" s="14"/>
      <c r="B74" s="15"/>
      <c r="C74" s="58"/>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row>
    <row r="75" spans="1:105" s="17" customFormat="1" x14ac:dyDescent="0.25">
      <c r="A75" s="14"/>
      <c r="B75" s="15"/>
      <c r="C75" s="58"/>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row>
    <row r="76" spans="1:105" s="17" customFormat="1" x14ac:dyDescent="0.25">
      <c r="A76" s="14"/>
      <c r="B76" s="15"/>
      <c r="C76" s="58"/>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row>
    <row r="77" spans="1:105" s="17" customFormat="1" x14ac:dyDescent="0.25">
      <c r="A77" s="14"/>
      <c r="B77" s="15"/>
      <c r="C77" s="58"/>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row>
    <row r="78" spans="1:105" s="17" customFormat="1" x14ac:dyDescent="0.25">
      <c r="A78" s="14"/>
      <c r="B78" s="15"/>
      <c r="C78" s="58"/>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row>
    <row r="79" spans="1:105" s="17" customFormat="1" x14ac:dyDescent="0.25">
      <c r="A79" s="14"/>
      <c r="B79" s="15"/>
      <c r="C79" s="58"/>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row>
    <row r="80" spans="1:105" s="17" customFormat="1" x14ac:dyDescent="0.25">
      <c r="A80" s="14"/>
      <c r="B80" s="15"/>
      <c r="C80" s="58"/>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row>
    <row r="81" spans="1:105" s="17" customFormat="1" x14ac:dyDescent="0.25">
      <c r="A81" s="14"/>
      <c r="B81" s="15"/>
      <c r="C81" s="58"/>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row>
    <row r="82" spans="1:105" s="17" customFormat="1" x14ac:dyDescent="0.25">
      <c r="A82" s="14"/>
      <c r="B82" s="15"/>
      <c r="C82" s="58"/>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row>
    <row r="83" spans="1:105" s="17" customFormat="1" x14ac:dyDescent="0.25">
      <c r="A83" s="14"/>
      <c r="B83" s="15"/>
      <c r="C83" s="58"/>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row>
    <row r="84" spans="1:105" s="17" customFormat="1" x14ac:dyDescent="0.25">
      <c r="A84" s="14"/>
      <c r="B84" s="15"/>
      <c r="C84" s="58"/>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row>
    <row r="85" spans="1:105" s="17" customFormat="1" x14ac:dyDescent="0.25">
      <c r="A85" s="14"/>
      <c r="B85" s="15"/>
      <c r="C85" s="58"/>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row>
    <row r="86" spans="1:105" s="17" customFormat="1" x14ac:dyDescent="0.25">
      <c r="A86" s="14"/>
      <c r="B86" s="15"/>
      <c r="C86" s="58"/>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row>
    <row r="87" spans="1:105" s="17" customFormat="1" x14ac:dyDescent="0.25">
      <c r="A87" s="14"/>
      <c r="B87" s="15"/>
      <c r="C87" s="58"/>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row>
    <row r="88" spans="1:105" s="17" customFormat="1" x14ac:dyDescent="0.25">
      <c r="A88" s="14"/>
      <c r="B88" s="15"/>
      <c r="C88" s="58"/>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row>
    <row r="89" spans="1:105" s="17" customFormat="1" x14ac:dyDescent="0.25">
      <c r="A89" s="14"/>
      <c r="B89" s="15"/>
      <c r="C89" s="58"/>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row>
    <row r="90" spans="1:105" s="17" customFormat="1" x14ac:dyDescent="0.25">
      <c r="A90" s="14"/>
      <c r="B90" s="15"/>
      <c r="C90" s="58"/>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row>
    <row r="91" spans="1:105" s="17" customFormat="1" x14ac:dyDescent="0.25">
      <c r="A91" s="14"/>
      <c r="B91" s="15"/>
      <c r="C91" s="58"/>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row>
    <row r="92" spans="1:105" s="17" customFormat="1" x14ac:dyDescent="0.25">
      <c r="A92" s="14"/>
      <c r="B92" s="15"/>
      <c r="C92" s="58"/>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row>
    <row r="93" spans="1:105" s="17" customFormat="1" x14ac:dyDescent="0.25">
      <c r="A93" s="14"/>
      <c r="B93" s="15"/>
      <c r="C93" s="58"/>
      <c r="D93" s="59"/>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row>
    <row r="94" spans="1:105" s="17" customFormat="1" x14ac:dyDescent="0.25">
      <c r="A94" s="14"/>
      <c r="B94" s="15"/>
      <c r="C94" s="58"/>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row>
    <row r="95" spans="1:105" s="17" customFormat="1" x14ac:dyDescent="0.25">
      <c r="A95" s="14"/>
      <c r="B95" s="15"/>
      <c r="C95" s="58"/>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row>
    <row r="96" spans="1:105" s="17" customFormat="1" x14ac:dyDescent="0.25">
      <c r="A96" s="14"/>
      <c r="B96" s="15"/>
      <c r="C96" s="58"/>
      <c r="D96" s="59"/>
      <c r="E96" s="59"/>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row>
    <row r="97" spans="1:105" s="17" customFormat="1" x14ac:dyDescent="0.25">
      <c r="A97" s="14"/>
      <c r="B97" s="15"/>
      <c r="C97" s="58"/>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row>
    <row r="98" spans="1:105" s="17" customFormat="1" x14ac:dyDescent="0.25">
      <c r="A98" s="14"/>
      <c r="B98" s="15"/>
      <c r="C98" s="58"/>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row>
    <row r="99" spans="1:105" s="17" customFormat="1" x14ac:dyDescent="0.25">
      <c r="A99" s="14"/>
      <c r="B99" s="15"/>
      <c r="C99" s="58"/>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row>
    <row r="100" spans="1:105" s="17" customFormat="1" x14ac:dyDescent="0.25">
      <c r="A100" s="14"/>
      <c r="B100" s="15"/>
      <c r="C100" s="58"/>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row>
    <row r="101" spans="1:105" s="17" customFormat="1" x14ac:dyDescent="0.25">
      <c r="A101" s="14"/>
      <c r="B101" s="15"/>
      <c r="C101" s="58"/>
      <c r="D101" s="59"/>
      <c r="E101" s="59"/>
      <c r="F101" s="59"/>
      <c r="G101" s="59"/>
      <c r="H101" s="59"/>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row>
    <row r="102" spans="1:105" s="17" customFormat="1" x14ac:dyDescent="0.25">
      <c r="A102" s="14"/>
      <c r="B102" s="15"/>
      <c r="C102" s="58"/>
      <c r="D102" s="59"/>
      <c r="E102" s="59"/>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row>
    <row r="103" spans="1:105" s="17" customFormat="1" x14ac:dyDescent="0.25">
      <c r="A103" s="14"/>
      <c r="B103" s="15"/>
      <c r="C103" s="58"/>
      <c r="D103" s="59"/>
      <c r="E103" s="59"/>
      <c r="F103" s="59"/>
      <c r="G103" s="59"/>
      <c r="H103" s="59"/>
      <c r="I103" s="59"/>
      <c r="J103" s="59"/>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row>
    <row r="104" spans="1:105" s="17" customFormat="1" x14ac:dyDescent="0.25">
      <c r="A104" s="14"/>
      <c r="B104" s="15"/>
      <c r="C104" s="58"/>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row>
    <row r="105" spans="1:105" s="17" customFormat="1" x14ac:dyDescent="0.25">
      <c r="A105" s="14"/>
      <c r="B105" s="15"/>
      <c r="C105" s="16"/>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row>
    <row r="106" spans="1:105" s="17" customFormat="1" x14ac:dyDescent="0.25">
      <c r="A106" s="14"/>
      <c r="B106" s="15"/>
      <c r="C106" s="1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row>
    <row r="107" spans="1:105" s="17" customFormat="1" x14ac:dyDescent="0.25">
      <c r="A107" s="14"/>
      <c r="B107" s="15"/>
      <c r="C107" s="16"/>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row>
    <row r="108" spans="1:105" s="17" customFormat="1" x14ac:dyDescent="0.25">
      <c r="A108" s="14"/>
      <c r="B108" s="15"/>
      <c r="C108" s="16"/>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row>
    <row r="109" spans="1:105" s="17" customFormat="1" x14ac:dyDescent="0.25">
      <c r="A109" s="14"/>
      <c r="B109" s="15"/>
      <c r="C109" s="16"/>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row>
    <row r="110" spans="1:105" s="17" customFormat="1" x14ac:dyDescent="0.25">
      <c r="A110" s="14"/>
      <c r="B110" s="15"/>
      <c r="C110" s="16"/>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row>
  </sheetData>
  <sheetProtection algorithmName="SHA-512" hashValue="WeuqKtbvbs9UEc8xjEIz2vrFyAXpkUGRcM0gAqDBt5edaWwRnuYyVmWC6vePVJtBgM1+V82AsiTbJIRnrEt3Kg==" saltValue="Gsd6xhJ/Vn3H8oVJNqSFiA==" spinCount="100000" sheet="1" objects="1" scenarios="1"/>
  <phoneticPr fontId="3" type="noConversion"/>
  <conditionalFormatting sqref="A9:C28">
    <cfRule type="expression" dxfId="3" priority="1">
      <formula>$A9&lt;&gt;""</formula>
    </cfRule>
  </conditionalFormatting>
  <conditionalFormatting sqref="D4:AP8">
    <cfRule type="expression" dxfId="2" priority="7">
      <formula>D$4&lt;&gt;""</formula>
    </cfRule>
  </conditionalFormatting>
  <conditionalFormatting sqref="D6:AP8">
    <cfRule type="expression" dxfId="1" priority="3">
      <formula>D$4&lt;&gt;""</formula>
    </cfRule>
  </conditionalFormatting>
  <conditionalFormatting sqref="D9:AP28">
    <cfRule type="expression" dxfId="0" priority="2">
      <formula>D$4&lt;&gt;""</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907B7-6BB7-4D8C-A90D-8744828B4707}">
  <sheetPr codeName="Sheet6">
    <tabColor rgb="FFFFFF00"/>
  </sheetPr>
  <dimension ref="A1:I140"/>
  <sheetViews>
    <sheetView workbookViewId="0">
      <selection activeCell="H15" sqref="H15"/>
    </sheetView>
  </sheetViews>
  <sheetFormatPr defaultRowHeight="15" x14ac:dyDescent="0.25"/>
  <cols>
    <col min="1" max="1" width="33.28515625" bestFit="1" customWidth="1"/>
    <col min="4" max="4" width="57.140625" bestFit="1" customWidth="1"/>
    <col min="6" max="6" width="31.85546875" bestFit="1" customWidth="1"/>
    <col min="7" max="7" width="11.7109375" bestFit="1" customWidth="1"/>
    <col min="8" max="8" width="29.140625" bestFit="1" customWidth="1"/>
    <col min="9" max="9" width="17.42578125" bestFit="1" customWidth="1"/>
  </cols>
  <sheetData>
    <row r="1" spans="1:9" x14ac:dyDescent="0.25">
      <c r="A1" s="87" t="s">
        <v>40</v>
      </c>
      <c r="D1" s="20" t="s">
        <v>624</v>
      </c>
      <c r="F1" s="31" t="s">
        <v>40</v>
      </c>
      <c r="G1" s="31" t="s">
        <v>629</v>
      </c>
      <c r="H1" s="31" t="s">
        <v>625</v>
      </c>
      <c r="I1" s="32" t="s">
        <v>634</v>
      </c>
    </row>
    <row r="2" spans="1:9" x14ac:dyDescent="0.25">
      <c r="A2" s="88" t="s">
        <v>1140</v>
      </c>
      <c r="D2" s="21" t="s">
        <v>618</v>
      </c>
      <c r="F2" t="s">
        <v>630</v>
      </c>
      <c r="G2">
        <v>90001</v>
      </c>
      <c r="H2" t="s">
        <v>631</v>
      </c>
      <c r="I2" t="s">
        <v>635</v>
      </c>
    </row>
    <row r="3" spans="1:9" x14ac:dyDescent="0.25">
      <c r="A3" s="89" t="s">
        <v>41</v>
      </c>
      <c r="D3" s="21" t="s">
        <v>619</v>
      </c>
      <c r="F3" t="s">
        <v>630</v>
      </c>
      <c r="G3">
        <v>90002</v>
      </c>
      <c r="H3" t="s">
        <v>632</v>
      </c>
      <c r="I3" t="s">
        <v>636</v>
      </c>
    </row>
    <row r="4" spans="1:9" x14ac:dyDescent="0.25">
      <c r="A4" s="88" t="s">
        <v>1141</v>
      </c>
      <c r="D4" s="21" t="s">
        <v>621</v>
      </c>
      <c r="F4" t="s">
        <v>630</v>
      </c>
      <c r="G4">
        <v>90003</v>
      </c>
      <c r="H4" t="s">
        <v>633</v>
      </c>
      <c r="I4" t="s">
        <v>637</v>
      </c>
    </row>
    <row r="5" spans="1:9" x14ac:dyDescent="0.25">
      <c r="A5" s="89" t="s">
        <v>1142</v>
      </c>
      <c r="D5" s="21" t="s">
        <v>609</v>
      </c>
    </row>
    <row r="6" spans="1:9" x14ac:dyDescent="0.25">
      <c r="A6" s="88" t="s">
        <v>42</v>
      </c>
      <c r="D6" s="21" t="s">
        <v>608</v>
      </c>
    </row>
    <row r="7" spans="1:9" x14ac:dyDescent="0.25">
      <c r="A7" s="89" t="s">
        <v>43</v>
      </c>
      <c r="D7" s="21" t="s">
        <v>622</v>
      </c>
    </row>
    <row r="8" spans="1:9" x14ac:dyDescent="0.25">
      <c r="A8" s="88" t="s">
        <v>44</v>
      </c>
      <c r="D8" s="21" t="s">
        <v>610</v>
      </c>
    </row>
    <row r="9" spans="1:9" x14ac:dyDescent="0.25">
      <c r="A9" s="89" t="s">
        <v>1143</v>
      </c>
      <c r="D9" s="21" t="s">
        <v>615</v>
      </c>
    </row>
    <row r="10" spans="1:9" x14ac:dyDescent="0.25">
      <c r="A10" s="88" t="s">
        <v>1315</v>
      </c>
      <c r="D10" s="21" t="s">
        <v>620</v>
      </c>
    </row>
    <row r="11" spans="1:9" x14ac:dyDescent="0.25">
      <c r="A11" s="89" t="s">
        <v>45</v>
      </c>
      <c r="D11" s="21" t="s">
        <v>617</v>
      </c>
    </row>
    <row r="12" spans="1:9" x14ac:dyDescent="0.25">
      <c r="A12" s="88" t="s">
        <v>46</v>
      </c>
      <c r="D12" s="21" t="s">
        <v>613</v>
      </c>
    </row>
    <row r="13" spans="1:9" x14ac:dyDescent="0.25">
      <c r="A13" s="89" t="s">
        <v>47</v>
      </c>
      <c r="D13" s="21" t="s">
        <v>614</v>
      </c>
    </row>
    <row r="14" spans="1:9" x14ac:dyDescent="0.25">
      <c r="A14" s="88" t="s">
        <v>1144</v>
      </c>
      <c r="D14" s="21" t="s">
        <v>616</v>
      </c>
    </row>
    <row r="15" spans="1:9" x14ac:dyDescent="0.25">
      <c r="A15" s="89" t="s">
        <v>1145</v>
      </c>
      <c r="D15" s="21" t="s">
        <v>612</v>
      </c>
    </row>
    <row r="16" spans="1:9" x14ac:dyDescent="0.25">
      <c r="A16" s="88" t="s">
        <v>48</v>
      </c>
      <c r="D16" s="21" t="s">
        <v>623</v>
      </c>
    </row>
    <row r="17" spans="1:4" x14ac:dyDescent="0.25">
      <c r="A17" s="89" t="s">
        <v>49</v>
      </c>
      <c r="D17" s="22" t="s">
        <v>611</v>
      </c>
    </row>
    <row r="18" spans="1:4" x14ac:dyDescent="0.25">
      <c r="A18" s="88" t="s">
        <v>50</v>
      </c>
    </row>
    <row r="19" spans="1:4" x14ac:dyDescent="0.25">
      <c r="A19" s="89" t="s">
        <v>1146</v>
      </c>
    </row>
    <row r="20" spans="1:4" x14ac:dyDescent="0.25">
      <c r="A20" s="88" t="s">
        <v>51</v>
      </c>
    </row>
    <row r="21" spans="1:4" x14ac:dyDescent="0.25">
      <c r="A21" s="89" t="s">
        <v>52</v>
      </c>
    </row>
    <row r="22" spans="1:4" x14ac:dyDescent="0.25">
      <c r="A22" s="88" t="s">
        <v>53</v>
      </c>
    </row>
    <row r="23" spans="1:4" x14ac:dyDescent="0.25">
      <c r="A23" s="89" t="s">
        <v>1147</v>
      </c>
    </row>
    <row r="24" spans="1:4" x14ac:dyDescent="0.25">
      <c r="A24" s="88" t="s">
        <v>54</v>
      </c>
    </row>
    <row r="25" spans="1:4" x14ac:dyDescent="0.25">
      <c r="A25" s="89" t="s">
        <v>55</v>
      </c>
    </row>
    <row r="26" spans="1:4" x14ac:dyDescent="0.25">
      <c r="A26" s="88" t="s">
        <v>56</v>
      </c>
    </row>
    <row r="27" spans="1:4" x14ac:dyDescent="0.25">
      <c r="A27" s="89" t="s">
        <v>1148</v>
      </c>
    </row>
    <row r="28" spans="1:4" x14ac:dyDescent="0.25">
      <c r="A28" s="88" t="s">
        <v>57</v>
      </c>
    </row>
    <row r="29" spans="1:4" x14ac:dyDescent="0.25">
      <c r="A29" s="89" t="s">
        <v>58</v>
      </c>
    </row>
    <row r="30" spans="1:4" x14ac:dyDescent="0.25">
      <c r="A30" s="88" t="s">
        <v>59</v>
      </c>
    </row>
    <row r="31" spans="1:4" x14ac:dyDescent="0.25">
      <c r="A31" s="89" t="s">
        <v>60</v>
      </c>
    </row>
    <row r="32" spans="1:4" x14ac:dyDescent="0.25">
      <c r="A32" s="88" t="s">
        <v>61</v>
      </c>
    </row>
    <row r="33" spans="1:1" x14ac:dyDescent="0.25">
      <c r="A33" s="89" t="s">
        <v>62</v>
      </c>
    </row>
    <row r="34" spans="1:1" x14ac:dyDescent="0.25">
      <c r="A34" s="88" t="s">
        <v>63</v>
      </c>
    </row>
    <row r="35" spans="1:1" x14ac:dyDescent="0.25">
      <c r="A35" s="89" t="s">
        <v>1149</v>
      </c>
    </row>
    <row r="36" spans="1:1" x14ac:dyDescent="0.25">
      <c r="A36" s="88" t="s">
        <v>64</v>
      </c>
    </row>
    <row r="37" spans="1:1" x14ac:dyDescent="0.25">
      <c r="A37" s="89" t="s">
        <v>65</v>
      </c>
    </row>
    <row r="38" spans="1:1" x14ac:dyDescent="0.25">
      <c r="A38" s="88" t="s">
        <v>66</v>
      </c>
    </row>
    <row r="39" spans="1:1" x14ac:dyDescent="0.25">
      <c r="A39" s="89" t="s">
        <v>1150</v>
      </c>
    </row>
    <row r="40" spans="1:1" x14ac:dyDescent="0.25">
      <c r="A40" s="88" t="s">
        <v>67</v>
      </c>
    </row>
    <row r="41" spans="1:1" x14ac:dyDescent="0.25">
      <c r="A41" s="89" t="s">
        <v>68</v>
      </c>
    </row>
    <row r="42" spans="1:1" x14ac:dyDescent="0.25">
      <c r="A42" s="88" t="s">
        <v>69</v>
      </c>
    </row>
    <row r="43" spans="1:1" x14ac:dyDescent="0.25">
      <c r="A43" s="89" t="s">
        <v>70</v>
      </c>
    </row>
    <row r="44" spans="1:1" x14ac:dyDescent="0.25">
      <c r="A44" s="88" t="s">
        <v>1151</v>
      </c>
    </row>
    <row r="45" spans="1:1" x14ac:dyDescent="0.25">
      <c r="A45" s="89" t="s">
        <v>71</v>
      </c>
    </row>
    <row r="46" spans="1:1" x14ac:dyDescent="0.25">
      <c r="A46" s="88" t="s">
        <v>72</v>
      </c>
    </row>
    <row r="47" spans="1:1" x14ac:dyDescent="0.25">
      <c r="A47" s="89" t="s">
        <v>73</v>
      </c>
    </row>
    <row r="48" spans="1:1" x14ac:dyDescent="0.25">
      <c r="A48" s="88" t="s">
        <v>1152</v>
      </c>
    </row>
    <row r="49" spans="1:1" x14ac:dyDescent="0.25">
      <c r="A49" s="89" t="s">
        <v>74</v>
      </c>
    </row>
    <row r="50" spans="1:1" x14ac:dyDescent="0.25">
      <c r="A50" s="88" t="s">
        <v>75</v>
      </c>
    </row>
    <row r="51" spans="1:1" x14ac:dyDescent="0.25">
      <c r="A51" s="89" t="s">
        <v>76</v>
      </c>
    </row>
    <row r="52" spans="1:1" x14ac:dyDescent="0.25">
      <c r="A52" s="88" t="s">
        <v>77</v>
      </c>
    </row>
    <row r="53" spans="1:1" x14ac:dyDescent="0.25">
      <c r="A53" s="89" t="s">
        <v>78</v>
      </c>
    </row>
    <row r="54" spans="1:1" x14ac:dyDescent="0.25">
      <c r="A54" s="88" t="s">
        <v>79</v>
      </c>
    </row>
    <row r="55" spans="1:1" x14ac:dyDescent="0.25">
      <c r="A55" s="89" t="s">
        <v>1153</v>
      </c>
    </row>
    <row r="56" spans="1:1" x14ac:dyDescent="0.25">
      <c r="A56" s="88" t="s">
        <v>1154</v>
      </c>
    </row>
    <row r="57" spans="1:1" x14ac:dyDescent="0.25">
      <c r="A57" s="89" t="s">
        <v>80</v>
      </c>
    </row>
    <row r="58" spans="1:1" x14ac:dyDescent="0.25">
      <c r="A58" s="88" t="s">
        <v>1155</v>
      </c>
    </row>
    <row r="59" spans="1:1" x14ac:dyDescent="0.25">
      <c r="A59" s="89" t="s">
        <v>1156</v>
      </c>
    </row>
    <row r="60" spans="1:1" x14ac:dyDescent="0.25">
      <c r="A60" s="88" t="s">
        <v>81</v>
      </c>
    </row>
    <row r="61" spans="1:1" x14ac:dyDescent="0.25">
      <c r="A61" s="89" t="s">
        <v>82</v>
      </c>
    </row>
    <row r="62" spans="1:1" x14ac:dyDescent="0.25">
      <c r="A62" s="88" t="s">
        <v>83</v>
      </c>
    </row>
    <row r="63" spans="1:1" x14ac:dyDescent="0.25">
      <c r="A63" s="89" t="s">
        <v>84</v>
      </c>
    </row>
    <row r="64" spans="1:1" x14ac:dyDescent="0.25">
      <c r="A64" s="88" t="s">
        <v>85</v>
      </c>
    </row>
    <row r="65" spans="1:1" x14ac:dyDescent="0.25">
      <c r="A65" s="89" t="s">
        <v>86</v>
      </c>
    </row>
    <row r="66" spans="1:1" x14ac:dyDescent="0.25">
      <c r="A66" s="88" t="s">
        <v>87</v>
      </c>
    </row>
    <row r="67" spans="1:1" x14ac:dyDescent="0.25">
      <c r="A67" s="89" t="s">
        <v>88</v>
      </c>
    </row>
    <row r="68" spans="1:1" x14ac:dyDescent="0.25">
      <c r="A68" s="88" t="s">
        <v>89</v>
      </c>
    </row>
    <row r="69" spans="1:1" x14ac:dyDescent="0.25">
      <c r="A69" s="89" t="s">
        <v>90</v>
      </c>
    </row>
    <row r="70" spans="1:1" x14ac:dyDescent="0.25">
      <c r="A70" s="88" t="s">
        <v>91</v>
      </c>
    </row>
    <row r="71" spans="1:1" x14ac:dyDescent="0.25">
      <c r="A71" s="89" t="s">
        <v>92</v>
      </c>
    </row>
    <row r="72" spans="1:1" x14ac:dyDescent="0.25">
      <c r="A72" s="88" t="s">
        <v>93</v>
      </c>
    </row>
    <row r="73" spans="1:1" x14ac:dyDescent="0.25">
      <c r="A73" s="89" t="s">
        <v>94</v>
      </c>
    </row>
    <row r="74" spans="1:1" x14ac:dyDescent="0.25">
      <c r="A74" s="88" t="s">
        <v>95</v>
      </c>
    </row>
    <row r="75" spans="1:1" x14ac:dyDescent="0.25">
      <c r="A75" s="89" t="s">
        <v>1157</v>
      </c>
    </row>
    <row r="76" spans="1:1" x14ac:dyDescent="0.25">
      <c r="A76" s="88" t="s">
        <v>1158</v>
      </c>
    </row>
    <row r="77" spans="1:1" x14ac:dyDescent="0.25">
      <c r="A77" s="89" t="s">
        <v>96</v>
      </c>
    </row>
    <row r="78" spans="1:1" x14ac:dyDescent="0.25">
      <c r="A78" s="88" t="s">
        <v>97</v>
      </c>
    </row>
    <row r="79" spans="1:1" x14ac:dyDescent="0.25">
      <c r="A79" s="89" t="s">
        <v>98</v>
      </c>
    </row>
    <row r="80" spans="1:1" x14ac:dyDescent="0.25">
      <c r="A80" s="88" t="s">
        <v>99</v>
      </c>
    </row>
    <row r="81" spans="1:1" x14ac:dyDescent="0.25">
      <c r="A81" s="89" t="s">
        <v>100</v>
      </c>
    </row>
    <row r="82" spans="1:1" x14ac:dyDescent="0.25">
      <c r="A82" s="88" t="s">
        <v>101</v>
      </c>
    </row>
    <row r="83" spans="1:1" x14ac:dyDescent="0.25">
      <c r="A83" s="89" t="s">
        <v>102</v>
      </c>
    </row>
    <row r="84" spans="1:1" x14ac:dyDescent="0.25">
      <c r="A84" s="88" t="s">
        <v>103</v>
      </c>
    </row>
    <row r="85" spans="1:1" x14ac:dyDescent="0.25">
      <c r="A85" s="89" t="s">
        <v>104</v>
      </c>
    </row>
    <row r="86" spans="1:1" x14ac:dyDescent="0.25">
      <c r="A86" s="88" t="s">
        <v>105</v>
      </c>
    </row>
    <row r="87" spans="1:1" x14ac:dyDescent="0.25">
      <c r="A87" s="89" t="s">
        <v>106</v>
      </c>
    </row>
    <row r="88" spans="1:1" x14ac:dyDescent="0.25">
      <c r="A88" s="88" t="s">
        <v>107</v>
      </c>
    </row>
    <row r="89" spans="1:1" x14ac:dyDescent="0.25">
      <c r="A89" s="89" t="s">
        <v>108</v>
      </c>
    </row>
    <row r="90" spans="1:1" x14ac:dyDescent="0.25">
      <c r="A90" s="88" t="s">
        <v>109</v>
      </c>
    </row>
    <row r="91" spans="1:1" x14ac:dyDescent="0.25">
      <c r="A91" s="89" t="s">
        <v>1159</v>
      </c>
    </row>
    <row r="92" spans="1:1" x14ac:dyDescent="0.25">
      <c r="A92" s="88" t="s">
        <v>1160</v>
      </c>
    </row>
    <row r="93" spans="1:1" x14ac:dyDescent="0.25">
      <c r="A93" s="89" t="s">
        <v>110</v>
      </c>
    </row>
    <row r="94" spans="1:1" x14ac:dyDescent="0.25">
      <c r="A94" s="88" t="s">
        <v>111</v>
      </c>
    </row>
    <row r="95" spans="1:1" x14ac:dyDescent="0.25">
      <c r="A95" s="89" t="s">
        <v>112</v>
      </c>
    </row>
    <row r="96" spans="1:1" x14ac:dyDescent="0.25">
      <c r="A96" s="88" t="s">
        <v>113</v>
      </c>
    </row>
    <row r="97" spans="1:1" x14ac:dyDescent="0.25">
      <c r="A97" s="89" t="s">
        <v>114</v>
      </c>
    </row>
    <row r="98" spans="1:1" x14ac:dyDescent="0.25">
      <c r="A98" s="88" t="s">
        <v>115</v>
      </c>
    </row>
    <row r="99" spans="1:1" x14ac:dyDescent="0.25">
      <c r="A99" s="89" t="s">
        <v>116</v>
      </c>
    </row>
    <row r="100" spans="1:1" x14ac:dyDescent="0.25">
      <c r="A100" s="88" t="s">
        <v>117</v>
      </c>
    </row>
    <row r="101" spans="1:1" x14ac:dyDescent="0.25">
      <c r="A101" s="89" t="s">
        <v>1161</v>
      </c>
    </row>
    <row r="102" spans="1:1" x14ac:dyDescent="0.25">
      <c r="A102" s="88" t="s">
        <v>118</v>
      </c>
    </row>
    <row r="103" spans="1:1" x14ac:dyDescent="0.25">
      <c r="A103" s="89" t="s">
        <v>119</v>
      </c>
    </row>
    <row r="104" spans="1:1" x14ac:dyDescent="0.25">
      <c r="A104" s="88" t="s">
        <v>120</v>
      </c>
    </row>
    <row r="105" spans="1:1" x14ac:dyDescent="0.25">
      <c r="A105" s="89" t="s">
        <v>121</v>
      </c>
    </row>
    <row r="106" spans="1:1" x14ac:dyDescent="0.25">
      <c r="A106" s="88" t="s">
        <v>12</v>
      </c>
    </row>
    <row r="107" spans="1:1" x14ac:dyDescent="0.25">
      <c r="A107" s="89" t="s">
        <v>1162</v>
      </c>
    </row>
    <row r="108" spans="1:1" x14ac:dyDescent="0.25">
      <c r="A108" s="88" t="s">
        <v>122</v>
      </c>
    </row>
    <row r="109" spans="1:1" x14ac:dyDescent="0.25">
      <c r="A109" s="89" t="s">
        <v>123</v>
      </c>
    </row>
    <row r="110" spans="1:1" x14ac:dyDescent="0.25">
      <c r="A110" s="88" t="s">
        <v>124</v>
      </c>
    </row>
    <row r="111" spans="1:1" x14ac:dyDescent="0.25">
      <c r="A111" s="86" t="s">
        <v>125</v>
      </c>
    </row>
    <row r="112" spans="1:1" x14ac:dyDescent="0.25">
      <c r="A112" t="s">
        <v>126</v>
      </c>
    </row>
    <row r="113" spans="1:1" x14ac:dyDescent="0.25">
      <c r="A113" t="s">
        <v>127</v>
      </c>
    </row>
    <row r="114" spans="1:1" x14ac:dyDescent="0.25">
      <c r="A114" t="s">
        <v>128</v>
      </c>
    </row>
    <row r="115" spans="1:1" x14ac:dyDescent="0.25">
      <c r="A115" t="s">
        <v>1163</v>
      </c>
    </row>
    <row r="116" spans="1:1" x14ac:dyDescent="0.25">
      <c r="A116" t="s">
        <v>129</v>
      </c>
    </row>
    <row r="117" spans="1:1" x14ac:dyDescent="0.25">
      <c r="A117" t="s">
        <v>1164</v>
      </c>
    </row>
    <row r="118" spans="1:1" x14ac:dyDescent="0.25">
      <c r="A118" t="s">
        <v>130</v>
      </c>
    </row>
    <row r="119" spans="1:1" x14ac:dyDescent="0.25">
      <c r="A119" t="s">
        <v>131</v>
      </c>
    </row>
    <row r="120" spans="1:1" x14ac:dyDescent="0.25">
      <c r="A120" t="s">
        <v>132</v>
      </c>
    </row>
    <row r="121" spans="1:1" x14ac:dyDescent="0.25">
      <c r="A121" t="s">
        <v>133</v>
      </c>
    </row>
    <row r="122" spans="1:1" x14ac:dyDescent="0.25">
      <c r="A122" t="s">
        <v>134</v>
      </c>
    </row>
    <row r="123" spans="1:1" x14ac:dyDescent="0.25">
      <c r="A123" t="s">
        <v>1165</v>
      </c>
    </row>
    <row r="124" spans="1:1" x14ac:dyDescent="0.25">
      <c r="A124" t="s">
        <v>135</v>
      </c>
    </row>
    <row r="125" spans="1:1" x14ac:dyDescent="0.25">
      <c r="A125" t="s">
        <v>136</v>
      </c>
    </row>
    <row r="126" spans="1:1" x14ac:dyDescent="0.25">
      <c r="A126" t="s">
        <v>137</v>
      </c>
    </row>
    <row r="127" spans="1:1" x14ac:dyDescent="0.25">
      <c r="A127" t="s">
        <v>138</v>
      </c>
    </row>
    <row r="128" spans="1:1" x14ac:dyDescent="0.25">
      <c r="A128" t="s">
        <v>139</v>
      </c>
    </row>
    <row r="129" spans="1:1" x14ac:dyDescent="0.25">
      <c r="A129" t="s">
        <v>140</v>
      </c>
    </row>
    <row r="130" spans="1:1" x14ac:dyDescent="0.25">
      <c r="A130" t="s">
        <v>141</v>
      </c>
    </row>
    <row r="131" spans="1:1" x14ac:dyDescent="0.25">
      <c r="A131" t="s">
        <v>142</v>
      </c>
    </row>
    <row r="132" spans="1:1" x14ac:dyDescent="0.25">
      <c r="A132" t="s">
        <v>1166</v>
      </c>
    </row>
    <row r="133" spans="1:1" x14ac:dyDescent="0.25">
      <c r="A133" t="s">
        <v>143</v>
      </c>
    </row>
    <row r="134" spans="1:1" x14ac:dyDescent="0.25">
      <c r="A134" t="s">
        <v>144</v>
      </c>
    </row>
    <row r="135" spans="1:1" x14ac:dyDescent="0.25">
      <c r="A135" t="s">
        <v>1167</v>
      </c>
    </row>
    <row r="136" spans="1:1" x14ac:dyDescent="0.25">
      <c r="A136" t="s">
        <v>1168</v>
      </c>
    </row>
    <row r="137" spans="1:1" x14ac:dyDescent="0.25">
      <c r="A137" t="s">
        <v>145</v>
      </c>
    </row>
    <row r="138" spans="1:1" x14ac:dyDescent="0.25">
      <c r="A138" t="s">
        <v>146</v>
      </c>
    </row>
    <row r="139" spans="1:1" x14ac:dyDescent="0.25">
      <c r="A139" t="s">
        <v>147</v>
      </c>
    </row>
    <row r="140" spans="1:1" x14ac:dyDescent="0.25">
      <c r="A140" t="s">
        <v>148</v>
      </c>
    </row>
  </sheetData>
  <sortState xmlns:xlrd2="http://schemas.microsoft.com/office/spreadsheetml/2017/richdata2" ref="D2:D17">
    <sortCondition ref="D2:D1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C05FB-1320-4229-B134-4C5AA383B589}">
  <sheetPr codeName="Sheet8">
    <tabColor rgb="FFFFFF00"/>
  </sheetPr>
  <dimension ref="A1:F1100"/>
  <sheetViews>
    <sheetView zoomScale="90" zoomScaleNormal="90" workbookViewId="0">
      <selection activeCell="L628" sqref="L628"/>
    </sheetView>
  </sheetViews>
  <sheetFormatPr defaultRowHeight="15" x14ac:dyDescent="0.25"/>
  <cols>
    <col min="1" max="1" width="11.85546875" bestFit="1" customWidth="1"/>
    <col min="2" max="2" width="13.85546875" bestFit="1" customWidth="1"/>
    <col min="3" max="3" width="37" bestFit="1" customWidth="1"/>
    <col min="4" max="4" width="81.140625" bestFit="1" customWidth="1"/>
    <col min="5" max="5" width="8.7109375" bestFit="1" customWidth="1"/>
    <col min="6" max="6" width="9.140625" bestFit="1" customWidth="1"/>
  </cols>
  <sheetData>
    <row r="1" spans="1:6" x14ac:dyDescent="0.25">
      <c r="A1" s="90" t="s">
        <v>656</v>
      </c>
      <c r="B1" s="91" t="s">
        <v>657</v>
      </c>
      <c r="C1" s="91" t="s">
        <v>658</v>
      </c>
      <c r="D1" s="91" t="s">
        <v>659</v>
      </c>
      <c r="E1" s="91" t="s">
        <v>660</v>
      </c>
      <c r="F1" s="92" t="s">
        <v>1134</v>
      </c>
    </row>
    <row r="2" spans="1:6" x14ac:dyDescent="0.25">
      <c r="A2" s="100">
        <v>90847</v>
      </c>
      <c r="B2" s="102">
        <v>2301001</v>
      </c>
      <c r="C2" s="100" t="s">
        <v>1140</v>
      </c>
      <c r="D2" s="100" t="s">
        <v>1169</v>
      </c>
      <c r="E2" s="100">
        <v>10792</v>
      </c>
      <c r="F2" s="100">
        <v>2</v>
      </c>
    </row>
    <row r="3" spans="1:6" x14ac:dyDescent="0.25">
      <c r="A3" s="101" t="s">
        <v>661</v>
      </c>
      <c r="B3" s="103">
        <v>201001</v>
      </c>
      <c r="C3" s="101" t="s">
        <v>41</v>
      </c>
      <c r="D3" s="101" t="s">
        <v>149</v>
      </c>
      <c r="E3" s="101">
        <v>15014</v>
      </c>
      <c r="F3" s="101">
        <v>1</v>
      </c>
    </row>
    <row r="4" spans="1:6" x14ac:dyDescent="0.25">
      <c r="A4" s="100">
        <v>91087</v>
      </c>
      <c r="B4" s="102">
        <v>3601002</v>
      </c>
      <c r="C4" s="100" t="s">
        <v>1141</v>
      </c>
      <c r="D4" s="100" t="s">
        <v>1170</v>
      </c>
      <c r="E4" s="100">
        <v>10161</v>
      </c>
      <c r="F4" s="100">
        <v>2</v>
      </c>
    </row>
    <row r="5" spans="1:6" x14ac:dyDescent="0.25">
      <c r="A5" s="101">
        <v>91088</v>
      </c>
      <c r="B5" s="102">
        <v>1501002</v>
      </c>
      <c r="C5" s="100" t="s">
        <v>1142</v>
      </c>
      <c r="D5" s="100" t="s">
        <v>1171</v>
      </c>
      <c r="E5" s="100">
        <v>10471</v>
      </c>
      <c r="F5" s="101">
        <v>2</v>
      </c>
    </row>
    <row r="6" spans="1:6" x14ac:dyDescent="0.25">
      <c r="A6" s="100">
        <v>91089</v>
      </c>
      <c r="B6" s="102">
        <v>1501002</v>
      </c>
      <c r="C6" s="100" t="s">
        <v>1142</v>
      </c>
      <c r="D6" s="100" t="s">
        <v>1172</v>
      </c>
      <c r="E6" s="100">
        <v>10475</v>
      </c>
      <c r="F6" s="100">
        <v>2</v>
      </c>
    </row>
    <row r="7" spans="1:6" x14ac:dyDescent="0.25">
      <c r="A7" s="101" t="s">
        <v>662</v>
      </c>
      <c r="B7" s="103">
        <v>401002</v>
      </c>
      <c r="C7" s="101" t="s">
        <v>42</v>
      </c>
      <c r="D7" s="101" t="s">
        <v>150</v>
      </c>
      <c r="E7" s="101">
        <v>10010</v>
      </c>
      <c r="F7" s="101">
        <v>1</v>
      </c>
    </row>
    <row r="8" spans="1:6" x14ac:dyDescent="0.25">
      <c r="A8" s="100" t="s">
        <v>663</v>
      </c>
      <c r="B8" s="102">
        <v>3001001</v>
      </c>
      <c r="C8" s="100" t="s">
        <v>43</v>
      </c>
      <c r="D8" s="100" t="s">
        <v>151</v>
      </c>
      <c r="E8" s="100">
        <v>14206</v>
      </c>
      <c r="F8" s="100">
        <v>1</v>
      </c>
    </row>
    <row r="9" spans="1:6" x14ac:dyDescent="0.25">
      <c r="A9" s="101" t="s">
        <v>664</v>
      </c>
      <c r="B9" s="103">
        <v>3001001</v>
      </c>
      <c r="C9" s="101" t="s">
        <v>43</v>
      </c>
      <c r="D9" s="101" t="s">
        <v>152</v>
      </c>
      <c r="E9" s="101">
        <v>11116</v>
      </c>
      <c r="F9" s="101">
        <v>1</v>
      </c>
    </row>
    <row r="10" spans="1:6" x14ac:dyDescent="0.25">
      <c r="A10" s="100" t="s">
        <v>665</v>
      </c>
      <c r="B10" s="102">
        <v>102001</v>
      </c>
      <c r="C10" s="100" t="s">
        <v>44</v>
      </c>
      <c r="D10" s="100" t="s">
        <v>153</v>
      </c>
      <c r="E10" s="100">
        <v>16662</v>
      </c>
      <c r="F10" s="100">
        <v>1</v>
      </c>
    </row>
    <row r="11" spans="1:6" x14ac:dyDescent="0.25">
      <c r="A11" s="101" t="s">
        <v>666</v>
      </c>
      <c r="B11" s="103">
        <v>102001</v>
      </c>
      <c r="C11" s="101" t="s">
        <v>44</v>
      </c>
      <c r="D11" s="101" t="s">
        <v>154</v>
      </c>
      <c r="E11" s="101">
        <v>10017</v>
      </c>
      <c r="F11" s="101">
        <v>1</v>
      </c>
    </row>
    <row r="12" spans="1:6" x14ac:dyDescent="0.25">
      <c r="A12" s="100" t="s">
        <v>667</v>
      </c>
      <c r="B12" s="102">
        <v>102001</v>
      </c>
      <c r="C12" s="100" t="s">
        <v>44</v>
      </c>
      <c r="D12" s="100" t="s">
        <v>155</v>
      </c>
      <c r="E12" s="100">
        <v>14855</v>
      </c>
      <c r="F12" s="100">
        <v>1</v>
      </c>
    </row>
    <row r="13" spans="1:6" x14ac:dyDescent="0.25">
      <c r="A13" s="101" t="s">
        <v>668</v>
      </c>
      <c r="B13" s="103">
        <v>102001</v>
      </c>
      <c r="C13" s="101" t="s">
        <v>44</v>
      </c>
      <c r="D13" s="101" t="s">
        <v>156</v>
      </c>
      <c r="E13" s="101">
        <v>16879</v>
      </c>
      <c r="F13" s="101">
        <v>1</v>
      </c>
    </row>
    <row r="14" spans="1:6" x14ac:dyDescent="0.25">
      <c r="A14" s="100" t="s">
        <v>669</v>
      </c>
      <c r="B14" s="102">
        <v>102001</v>
      </c>
      <c r="C14" s="100" t="s">
        <v>44</v>
      </c>
      <c r="D14" s="100" t="s">
        <v>157</v>
      </c>
      <c r="E14" s="100">
        <v>10022</v>
      </c>
      <c r="F14" s="100">
        <v>1</v>
      </c>
    </row>
    <row r="15" spans="1:6" x14ac:dyDescent="0.25">
      <c r="A15" s="101">
        <v>91090</v>
      </c>
      <c r="B15" s="102">
        <v>602001</v>
      </c>
      <c r="C15" s="100" t="s">
        <v>1143</v>
      </c>
      <c r="D15" s="100" t="s">
        <v>1173</v>
      </c>
      <c r="E15" s="100">
        <v>10354</v>
      </c>
      <c r="F15" s="101">
        <v>2</v>
      </c>
    </row>
    <row r="16" spans="1:6" x14ac:dyDescent="0.25">
      <c r="A16" s="100">
        <v>91091</v>
      </c>
      <c r="B16" s="102">
        <v>602001</v>
      </c>
      <c r="C16" s="100" t="s">
        <v>1143</v>
      </c>
      <c r="D16" s="100" t="s">
        <v>1174</v>
      </c>
      <c r="E16" s="100">
        <v>10355</v>
      </c>
      <c r="F16" s="100">
        <v>2</v>
      </c>
    </row>
    <row r="17" spans="1:6" x14ac:dyDescent="0.25">
      <c r="A17" s="101">
        <v>91092</v>
      </c>
      <c r="B17" s="102">
        <v>602001</v>
      </c>
      <c r="C17" s="100" t="s">
        <v>1143</v>
      </c>
      <c r="D17" s="100" t="s">
        <v>1175</v>
      </c>
      <c r="E17" s="100">
        <v>10353</v>
      </c>
      <c r="F17" s="101">
        <v>2</v>
      </c>
    </row>
    <row r="18" spans="1:6" x14ac:dyDescent="0.25">
      <c r="A18" s="100">
        <v>91130</v>
      </c>
      <c r="B18" s="102">
        <v>902001</v>
      </c>
      <c r="C18" s="101" t="s">
        <v>1316</v>
      </c>
      <c r="D18" s="100" t="s">
        <v>1176</v>
      </c>
      <c r="E18" s="100">
        <v>12278</v>
      </c>
      <c r="F18" s="100">
        <v>2</v>
      </c>
    </row>
    <row r="19" spans="1:6" x14ac:dyDescent="0.25">
      <c r="A19" s="101" t="s">
        <v>670</v>
      </c>
      <c r="B19" s="103">
        <v>902001</v>
      </c>
      <c r="C19" s="101" t="s">
        <v>1316</v>
      </c>
      <c r="D19" s="101" t="s">
        <v>158</v>
      </c>
      <c r="E19" s="101">
        <v>10036</v>
      </c>
      <c r="F19" s="101">
        <v>1</v>
      </c>
    </row>
    <row r="20" spans="1:6" x14ac:dyDescent="0.25">
      <c r="A20" s="100" t="s">
        <v>671</v>
      </c>
      <c r="B20" s="102">
        <v>902001</v>
      </c>
      <c r="C20" s="101" t="s">
        <v>1316</v>
      </c>
      <c r="D20" s="100" t="s">
        <v>159</v>
      </c>
      <c r="E20" s="100">
        <v>10038</v>
      </c>
      <c r="F20" s="100">
        <v>1</v>
      </c>
    </row>
    <row r="21" spans="1:6" x14ac:dyDescent="0.25">
      <c r="A21" s="101" t="s">
        <v>672</v>
      </c>
      <c r="B21" s="103">
        <v>902001</v>
      </c>
      <c r="C21" s="101" t="s">
        <v>1316</v>
      </c>
      <c r="D21" s="101" t="s">
        <v>160</v>
      </c>
      <c r="E21" s="101">
        <v>13454</v>
      </c>
      <c r="F21" s="101">
        <v>1</v>
      </c>
    </row>
    <row r="22" spans="1:6" x14ac:dyDescent="0.25">
      <c r="A22" s="100" t="s">
        <v>673</v>
      </c>
      <c r="B22" s="102">
        <v>902001</v>
      </c>
      <c r="C22" s="101" t="s">
        <v>1316</v>
      </c>
      <c r="D22" s="100" t="s">
        <v>161</v>
      </c>
      <c r="E22" s="100">
        <v>10042</v>
      </c>
      <c r="F22" s="100">
        <v>1</v>
      </c>
    </row>
    <row r="23" spans="1:6" x14ac:dyDescent="0.25">
      <c r="A23" s="101" t="s">
        <v>674</v>
      </c>
      <c r="B23" s="103">
        <v>902001</v>
      </c>
      <c r="C23" s="101" t="s">
        <v>1316</v>
      </c>
      <c r="D23" s="101" t="s">
        <v>162</v>
      </c>
      <c r="E23" s="101">
        <v>10028</v>
      </c>
      <c r="F23" s="101">
        <v>1</v>
      </c>
    </row>
    <row r="24" spans="1:6" x14ac:dyDescent="0.25">
      <c r="A24" s="100" t="s">
        <v>675</v>
      </c>
      <c r="B24" s="102">
        <v>902001</v>
      </c>
      <c r="C24" s="101" t="s">
        <v>1316</v>
      </c>
      <c r="D24" s="100" t="s">
        <v>163</v>
      </c>
      <c r="E24" s="100">
        <v>10033</v>
      </c>
      <c r="F24" s="100">
        <v>1</v>
      </c>
    </row>
    <row r="25" spans="1:6" x14ac:dyDescent="0.25">
      <c r="A25" s="101" t="s">
        <v>676</v>
      </c>
      <c r="B25" s="103">
        <v>902001</v>
      </c>
      <c r="C25" s="101" t="s">
        <v>1316</v>
      </c>
      <c r="D25" s="101" t="s">
        <v>164</v>
      </c>
      <c r="E25" s="101">
        <v>14788</v>
      </c>
      <c r="F25" s="101">
        <v>1</v>
      </c>
    </row>
    <row r="26" spans="1:6" x14ac:dyDescent="0.25">
      <c r="A26" s="100" t="s">
        <v>677</v>
      </c>
      <c r="B26" s="102">
        <v>2002002</v>
      </c>
      <c r="C26" s="100" t="s">
        <v>45</v>
      </c>
      <c r="D26" s="100" t="s">
        <v>165</v>
      </c>
      <c r="E26" s="100">
        <v>10581</v>
      </c>
      <c r="F26" s="100">
        <v>1</v>
      </c>
    </row>
    <row r="27" spans="1:6" x14ac:dyDescent="0.25">
      <c r="A27" s="101" t="s">
        <v>678</v>
      </c>
      <c r="B27" s="103">
        <v>2002002</v>
      </c>
      <c r="C27" s="101" t="s">
        <v>45</v>
      </c>
      <c r="D27" s="101" t="s">
        <v>166</v>
      </c>
      <c r="E27" s="101">
        <v>10584</v>
      </c>
      <c r="F27" s="101">
        <v>1</v>
      </c>
    </row>
    <row r="28" spans="1:6" x14ac:dyDescent="0.25">
      <c r="A28" s="100" t="s">
        <v>679</v>
      </c>
      <c r="B28" s="102">
        <v>2002002</v>
      </c>
      <c r="C28" s="100" t="s">
        <v>45</v>
      </c>
      <c r="D28" s="100" t="s">
        <v>167</v>
      </c>
      <c r="E28" s="100">
        <v>10585</v>
      </c>
      <c r="F28" s="100">
        <v>1</v>
      </c>
    </row>
    <row r="29" spans="1:6" x14ac:dyDescent="0.25">
      <c r="A29" s="101" t="s">
        <v>680</v>
      </c>
      <c r="B29" s="103">
        <v>2002002</v>
      </c>
      <c r="C29" s="101" t="s">
        <v>45</v>
      </c>
      <c r="D29" s="101" t="s">
        <v>168</v>
      </c>
      <c r="E29" s="101">
        <v>10587</v>
      </c>
      <c r="F29" s="101">
        <v>1</v>
      </c>
    </row>
    <row r="30" spans="1:6" x14ac:dyDescent="0.25">
      <c r="A30" s="100">
        <v>91131</v>
      </c>
      <c r="B30" s="102">
        <v>2002002</v>
      </c>
      <c r="C30" s="100" t="s">
        <v>45</v>
      </c>
      <c r="D30" s="100" t="s">
        <v>1177</v>
      </c>
      <c r="E30" s="100">
        <v>10586</v>
      </c>
      <c r="F30" s="100">
        <v>2</v>
      </c>
    </row>
    <row r="31" spans="1:6" x14ac:dyDescent="0.25">
      <c r="A31" s="100">
        <v>91132</v>
      </c>
      <c r="B31" s="102">
        <v>2002002</v>
      </c>
      <c r="C31" s="100" t="s">
        <v>45</v>
      </c>
      <c r="D31" s="100" t="s">
        <v>1178</v>
      </c>
      <c r="E31" s="100">
        <v>10580</v>
      </c>
      <c r="F31" s="101">
        <v>2</v>
      </c>
    </row>
    <row r="32" spans="1:6" x14ac:dyDescent="0.25">
      <c r="A32" s="100">
        <v>91133</v>
      </c>
      <c r="B32" s="102">
        <v>2002002</v>
      </c>
      <c r="C32" s="100" t="s">
        <v>45</v>
      </c>
      <c r="D32" s="100" t="s">
        <v>1179</v>
      </c>
      <c r="E32" s="100">
        <v>12984</v>
      </c>
      <c r="F32" s="100">
        <v>2</v>
      </c>
    </row>
    <row r="33" spans="1:6" x14ac:dyDescent="0.25">
      <c r="A33" s="101" t="s">
        <v>681</v>
      </c>
      <c r="B33" s="103">
        <v>802001</v>
      </c>
      <c r="C33" s="101" t="s">
        <v>46</v>
      </c>
      <c r="D33" s="101" t="s">
        <v>169</v>
      </c>
      <c r="E33" s="101">
        <v>10389</v>
      </c>
      <c r="F33" s="101">
        <v>1</v>
      </c>
    </row>
    <row r="34" spans="1:6" x14ac:dyDescent="0.25">
      <c r="A34" s="100" t="s">
        <v>682</v>
      </c>
      <c r="B34" s="102">
        <v>802001</v>
      </c>
      <c r="C34" s="100" t="s">
        <v>46</v>
      </c>
      <c r="D34" s="100" t="s">
        <v>170</v>
      </c>
      <c r="E34" s="100">
        <v>10388</v>
      </c>
      <c r="F34" s="100">
        <v>1</v>
      </c>
    </row>
    <row r="35" spans="1:6" x14ac:dyDescent="0.25">
      <c r="A35" s="101" t="s">
        <v>683</v>
      </c>
      <c r="B35" s="103">
        <v>802001</v>
      </c>
      <c r="C35" s="101" t="s">
        <v>46</v>
      </c>
      <c r="D35" s="101" t="s">
        <v>171</v>
      </c>
      <c r="E35" s="101">
        <v>10390</v>
      </c>
      <c r="F35" s="101">
        <v>1</v>
      </c>
    </row>
    <row r="36" spans="1:6" x14ac:dyDescent="0.25">
      <c r="A36" s="100" t="s">
        <v>684</v>
      </c>
      <c r="B36" s="102">
        <v>1502001</v>
      </c>
      <c r="C36" s="100" t="s">
        <v>47</v>
      </c>
      <c r="D36" s="100" t="s">
        <v>172</v>
      </c>
      <c r="E36" s="100">
        <v>14200</v>
      </c>
      <c r="F36" s="100">
        <v>1</v>
      </c>
    </row>
    <row r="37" spans="1:6" x14ac:dyDescent="0.25">
      <c r="A37" s="101" t="s">
        <v>685</v>
      </c>
      <c r="B37" s="103">
        <v>1502001</v>
      </c>
      <c r="C37" s="101" t="s">
        <v>47</v>
      </c>
      <c r="D37" s="101" t="s">
        <v>173</v>
      </c>
      <c r="E37" s="101">
        <v>10476</v>
      </c>
      <c r="F37" s="101">
        <v>1</v>
      </c>
    </row>
    <row r="38" spans="1:6" x14ac:dyDescent="0.25">
      <c r="A38" s="100">
        <v>91093</v>
      </c>
      <c r="B38" s="102">
        <v>1003001</v>
      </c>
      <c r="C38" s="100" t="s">
        <v>1144</v>
      </c>
      <c r="D38" s="100" t="s">
        <v>1180</v>
      </c>
      <c r="E38" s="100">
        <v>10406</v>
      </c>
      <c r="F38" s="100">
        <v>2</v>
      </c>
    </row>
    <row r="39" spans="1:6" x14ac:dyDescent="0.25">
      <c r="A39" s="101">
        <v>91094</v>
      </c>
      <c r="B39" s="102">
        <v>303003</v>
      </c>
      <c r="C39" s="100" t="s">
        <v>1145</v>
      </c>
      <c r="D39" s="100" t="s">
        <v>1181</v>
      </c>
      <c r="E39" s="100">
        <v>10201</v>
      </c>
      <c r="F39" s="101">
        <v>2</v>
      </c>
    </row>
    <row r="40" spans="1:6" x14ac:dyDescent="0.25">
      <c r="A40" s="100">
        <v>91095</v>
      </c>
      <c r="B40" s="102">
        <v>303003</v>
      </c>
      <c r="C40" s="100" t="s">
        <v>1145</v>
      </c>
      <c r="D40" s="100" t="s">
        <v>1182</v>
      </c>
      <c r="E40" s="100">
        <v>10204</v>
      </c>
      <c r="F40" s="100">
        <v>2</v>
      </c>
    </row>
    <row r="41" spans="1:6" x14ac:dyDescent="0.25">
      <c r="A41" s="101">
        <v>91096</v>
      </c>
      <c r="B41" s="102">
        <v>303003</v>
      </c>
      <c r="C41" s="100" t="s">
        <v>1145</v>
      </c>
      <c r="D41" s="100" t="s">
        <v>523</v>
      </c>
      <c r="E41" s="100">
        <v>13753</v>
      </c>
      <c r="F41" s="101">
        <v>2</v>
      </c>
    </row>
    <row r="42" spans="1:6" x14ac:dyDescent="0.25">
      <c r="A42" s="100" t="s">
        <v>686</v>
      </c>
      <c r="B42" s="102">
        <v>2403005</v>
      </c>
      <c r="C42" s="100" t="s">
        <v>48</v>
      </c>
      <c r="D42" s="100" t="s">
        <v>174</v>
      </c>
      <c r="E42" s="100">
        <v>10814</v>
      </c>
      <c r="F42" s="100">
        <v>1</v>
      </c>
    </row>
    <row r="43" spans="1:6" x14ac:dyDescent="0.25">
      <c r="A43" s="101" t="s">
        <v>687</v>
      </c>
      <c r="B43" s="103">
        <v>2403005</v>
      </c>
      <c r="C43" s="101" t="s">
        <v>48</v>
      </c>
      <c r="D43" s="101" t="s">
        <v>175</v>
      </c>
      <c r="E43" s="101">
        <v>16024</v>
      </c>
      <c r="F43" s="101">
        <v>1</v>
      </c>
    </row>
    <row r="44" spans="1:6" x14ac:dyDescent="0.25">
      <c r="A44" s="100" t="s">
        <v>688</v>
      </c>
      <c r="B44" s="102">
        <v>2603006</v>
      </c>
      <c r="C44" s="100" t="s">
        <v>49</v>
      </c>
      <c r="D44" s="100" t="s">
        <v>176</v>
      </c>
      <c r="E44" s="100">
        <v>10925</v>
      </c>
      <c r="F44" s="100">
        <v>1</v>
      </c>
    </row>
    <row r="45" spans="1:6" x14ac:dyDescent="0.25">
      <c r="A45" s="101" t="s">
        <v>689</v>
      </c>
      <c r="B45" s="103">
        <v>2603006</v>
      </c>
      <c r="C45" s="101" t="s">
        <v>49</v>
      </c>
      <c r="D45" s="101" t="s">
        <v>177</v>
      </c>
      <c r="E45" s="101">
        <v>16822</v>
      </c>
      <c r="F45" s="101">
        <v>1</v>
      </c>
    </row>
    <row r="46" spans="1:6" x14ac:dyDescent="0.25">
      <c r="A46" s="100" t="s">
        <v>690</v>
      </c>
      <c r="B46" s="102">
        <v>2603006</v>
      </c>
      <c r="C46" s="100" t="s">
        <v>49</v>
      </c>
      <c r="D46" s="100" t="s">
        <v>178</v>
      </c>
      <c r="E46" s="100">
        <v>10930</v>
      </c>
      <c r="F46" s="100">
        <v>1</v>
      </c>
    </row>
    <row r="47" spans="1:6" x14ac:dyDescent="0.25">
      <c r="A47" s="101" t="s">
        <v>691</v>
      </c>
      <c r="B47" s="103">
        <v>2603006</v>
      </c>
      <c r="C47" s="101" t="s">
        <v>49</v>
      </c>
      <c r="D47" s="101" t="s">
        <v>179</v>
      </c>
      <c r="E47" s="101">
        <v>10926</v>
      </c>
      <c r="F47" s="101">
        <v>1</v>
      </c>
    </row>
    <row r="48" spans="1:6" x14ac:dyDescent="0.25">
      <c r="A48" s="100" t="s">
        <v>692</v>
      </c>
      <c r="B48" s="102">
        <v>2603006</v>
      </c>
      <c r="C48" s="100" t="s">
        <v>49</v>
      </c>
      <c r="D48" s="100" t="s">
        <v>180</v>
      </c>
      <c r="E48" s="100">
        <v>10927</v>
      </c>
      <c r="F48" s="100">
        <v>1</v>
      </c>
    </row>
    <row r="49" spans="1:6" x14ac:dyDescent="0.25">
      <c r="A49" s="100">
        <v>91134</v>
      </c>
      <c r="B49" s="102">
        <v>2603006</v>
      </c>
      <c r="C49" s="100" t="s">
        <v>49</v>
      </c>
      <c r="D49" s="100" t="s">
        <v>1183</v>
      </c>
      <c r="E49" s="100">
        <v>10924</v>
      </c>
      <c r="F49" s="101">
        <v>2</v>
      </c>
    </row>
    <row r="50" spans="1:6" x14ac:dyDescent="0.25">
      <c r="A50" s="100">
        <v>91135</v>
      </c>
      <c r="B50" s="102">
        <v>2603006</v>
      </c>
      <c r="C50" s="100" t="s">
        <v>49</v>
      </c>
      <c r="D50" s="100" t="s">
        <v>1184</v>
      </c>
      <c r="E50" s="100">
        <v>10928</v>
      </c>
      <c r="F50" s="100">
        <v>2</v>
      </c>
    </row>
    <row r="51" spans="1:6" x14ac:dyDescent="0.25">
      <c r="A51" s="100">
        <v>91136</v>
      </c>
      <c r="B51" s="102">
        <v>2603006</v>
      </c>
      <c r="C51" s="100" t="s">
        <v>49</v>
      </c>
      <c r="D51" s="100" t="s">
        <v>1185</v>
      </c>
      <c r="E51" s="100">
        <v>10922</v>
      </c>
      <c r="F51" s="101">
        <v>2</v>
      </c>
    </row>
    <row r="52" spans="1:6" x14ac:dyDescent="0.25">
      <c r="A52" s="100">
        <v>91137</v>
      </c>
      <c r="B52" s="102">
        <v>2603006</v>
      </c>
      <c r="C52" s="100" t="s">
        <v>49</v>
      </c>
      <c r="D52" s="100" t="s">
        <v>1186</v>
      </c>
      <c r="E52" s="100">
        <v>13132</v>
      </c>
      <c r="F52" s="100">
        <v>2</v>
      </c>
    </row>
    <row r="53" spans="1:6" x14ac:dyDescent="0.25">
      <c r="A53" s="100">
        <v>91138</v>
      </c>
      <c r="B53" s="102">
        <v>2603006</v>
      </c>
      <c r="C53" s="100" t="s">
        <v>49</v>
      </c>
      <c r="D53" s="100" t="s">
        <v>1187</v>
      </c>
      <c r="E53" s="100">
        <v>16886</v>
      </c>
      <c r="F53" s="101">
        <v>2</v>
      </c>
    </row>
    <row r="54" spans="1:6" x14ac:dyDescent="0.25">
      <c r="A54" s="100" t="s">
        <v>693</v>
      </c>
      <c r="B54" s="102">
        <v>803001</v>
      </c>
      <c r="C54" s="100" t="s">
        <v>50</v>
      </c>
      <c r="D54" s="100" t="s">
        <v>181</v>
      </c>
      <c r="E54" s="100">
        <v>10052</v>
      </c>
      <c r="F54" s="100">
        <v>1</v>
      </c>
    </row>
    <row r="55" spans="1:6" x14ac:dyDescent="0.25">
      <c r="A55" s="100">
        <v>91139</v>
      </c>
      <c r="B55" s="103">
        <v>803001</v>
      </c>
      <c r="C55" s="101" t="s">
        <v>50</v>
      </c>
      <c r="D55" s="101" t="s">
        <v>1188</v>
      </c>
      <c r="E55" s="101">
        <v>10081</v>
      </c>
      <c r="F55" s="101">
        <v>2</v>
      </c>
    </row>
    <row r="56" spans="1:6" x14ac:dyDescent="0.25">
      <c r="A56" s="100">
        <v>91097</v>
      </c>
      <c r="B56" s="102">
        <v>2203003</v>
      </c>
      <c r="C56" s="100" t="s">
        <v>1146</v>
      </c>
      <c r="D56" s="100" t="s">
        <v>1189</v>
      </c>
      <c r="E56" s="100">
        <v>11682</v>
      </c>
      <c r="F56" s="100">
        <v>2</v>
      </c>
    </row>
    <row r="57" spans="1:6" x14ac:dyDescent="0.25">
      <c r="A57" s="101" t="s">
        <v>694</v>
      </c>
      <c r="B57" s="103">
        <v>1503002</v>
      </c>
      <c r="C57" s="101" t="s">
        <v>51</v>
      </c>
      <c r="D57" s="101" t="s">
        <v>182</v>
      </c>
      <c r="E57" s="101">
        <v>11627</v>
      </c>
      <c r="F57" s="101">
        <v>1</v>
      </c>
    </row>
    <row r="58" spans="1:6" x14ac:dyDescent="0.25">
      <c r="A58" s="100" t="s">
        <v>695</v>
      </c>
      <c r="B58" s="102">
        <v>1503002</v>
      </c>
      <c r="C58" s="100" t="s">
        <v>51</v>
      </c>
      <c r="D58" s="100" t="s">
        <v>183</v>
      </c>
      <c r="E58" s="100">
        <v>11628</v>
      </c>
      <c r="F58" s="100">
        <v>1</v>
      </c>
    </row>
    <row r="59" spans="1:6" x14ac:dyDescent="0.25">
      <c r="A59" s="101" t="s">
        <v>696</v>
      </c>
      <c r="B59" s="103">
        <v>1503002</v>
      </c>
      <c r="C59" s="101" t="s">
        <v>51</v>
      </c>
      <c r="D59" s="101" t="s">
        <v>184</v>
      </c>
      <c r="E59" s="101">
        <v>16828</v>
      </c>
      <c r="F59" s="101">
        <v>1</v>
      </c>
    </row>
    <row r="60" spans="1:6" x14ac:dyDescent="0.25">
      <c r="A60" s="100">
        <v>91140</v>
      </c>
      <c r="B60" s="102">
        <v>1503002</v>
      </c>
      <c r="C60" s="100" t="s">
        <v>51</v>
      </c>
      <c r="D60" s="100" t="s">
        <v>1190</v>
      </c>
      <c r="E60" s="100">
        <v>11629</v>
      </c>
      <c r="F60" s="100">
        <v>2</v>
      </c>
    </row>
    <row r="61" spans="1:6" x14ac:dyDescent="0.25">
      <c r="A61" s="100">
        <v>91141</v>
      </c>
      <c r="B61" s="103">
        <v>1503002</v>
      </c>
      <c r="C61" s="101" t="s">
        <v>51</v>
      </c>
      <c r="D61" s="101" t="s">
        <v>1191</v>
      </c>
      <c r="E61" s="101">
        <v>11624</v>
      </c>
      <c r="F61" s="101">
        <v>2</v>
      </c>
    </row>
    <row r="62" spans="1:6" x14ac:dyDescent="0.25">
      <c r="A62" s="100" t="s">
        <v>697</v>
      </c>
      <c r="B62" s="102">
        <v>2703001</v>
      </c>
      <c r="C62" s="100" t="s">
        <v>52</v>
      </c>
      <c r="D62" s="100" t="s">
        <v>185</v>
      </c>
      <c r="E62" s="100">
        <v>12999</v>
      </c>
      <c r="F62" s="100">
        <v>1</v>
      </c>
    </row>
    <row r="63" spans="1:6" x14ac:dyDescent="0.25">
      <c r="A63" s="101" t="s">
        <v>698</v>
      </c>
      <c r="B63" s="103">
        <v>2703001</v>
      </c>
      <c r="C63" s="101" t="s">
        <v>52</v>
      </c>
      <c r="D63" s="101" t="s">
        <v>186</v>
      </c>
      <c r="E63" s="101">
        <v>11089</v>
      </c>
      <c r="F63" s="101">
        <v>1</v>
      </c>
    </row>
    <row r="64" spans="1:6" x14ac:dyDescent="0.25">
      <c r="A64" s="100" t="s">
        <v>699</v>
      </c>
      <c r="B64" s="102">
        <v>2703001</v>
      </c>
      <c r="C64" s="100" t="s">
        <v>52</v>
      </c>
      <c r="D64" s="100" t="s">
        <v>187</v>
      </c>
      <c r="E64" s="100">
        <v>11092</v>
      </c>
      <c r="F64" s="100">
        <v>1</v>
      </c>
    </row>
    <row r="65" spans="1:6" x14ac:dyDescent="0.25">
      <c r="A65" s="101" t="s">
        <v>700</v>
      </c>
      <c r="B65" s="103">
        <v>2703001</v>
      </c>
      <c r="C65" s="101" t="s">
        <v>52</v>
      </c>
      <c r="D65" s="101" t="s">
        <v>188</v>
      </c>
      <c r="E65" s="101">
        <v>11093</v>
      </c>
      <c r="F65" s="101">
        <v>1</v>
      </c>
    </row>
    <row r="66" spans="1:6" x14ac:dyDescent="0.25">
      <c r="A66" s="100" t="s">
        <v>701</v>
      </c>
      <c r="B66" s="102">
        <v>2703001</v>
      </c>
      <c r="C66" s="100" t="s">
        <v>52</v>
      </c>
      <c r="D66" s="100" t="s">
        <v>189</v>
      </c>
      <c r="E66" s="100">
        <v>11090</v>
      </c>
      <c r="F66" s="100">
        <v>1</v>
      </c>
    </row>
    <row r="67" spans="1:6" x14ac:dyDescent="0.25">
      <c r="A67" s="101" t="s">
        <v>702</v>
      </c>
      <c r="B67" s="103">
        <v>503001</v>
      </c>
      <c r="C67" s="101" t="s">
        <v>53</v>
      </c>
      <c r="D67" s="101" t="s">
        <v>190</v>
      </c>
      <c r="E67" s="101">
        <v>10327</v>
      </c>
      <c r="F67" s="101">
        <v>1</v>
      </c>
    </row>
    <row r="68" spans="1:6" x14ac:dyDescent="0.25">
      <c r="A68" s="100">
        <v>91098</v>
      </c>
      <c r="B68" s="102">
        <v>1103001</v>
      </c>
      <c r="C68" s="100" t="s">
        <v>1147</v>
      </c>
      <c r="D68" s="100" t="s">
        <v>1192</v>
      </c>
      <c r="E68" s="100">
        <v>14199</v>
      </c>
      <c r="F68" s="100">
        <v>2</v>
      </c>
    </row>
    <row r="69" spans="1:6" x14ac:dyDescent="0.25">
      <c r="A69" s="101" t="s">
        <v>703</v>
      </c>
      <c r="B69" s="103">
        <v>603004</v>
      </c>
      <c r="C69" s="101" t="s">
        <v>54</v>
      </c>
      <c r="D69" s="101" t="s">
        <v>191</v>
      </c>
      <c r="E69" s="101">
        <v>10359</v>
      </c>
      <c r="F69" s="101">
        <v>1</v>
      </c>
    </row>
    <row r="70" spans="1:6" x14ac:dyDescent="0.25">
      <c r="A70" s="100" t="s">
        <v>704</v>
      </c>
      <c r="B70" s="102">
        <v>603004</v>
      </c>
      <c r="C70" s="100" t="s">
        <v>54</v>
      </c>
      <c r="D70" s="100" t="s">
        <v>192</v>
      </c>
      <c r="E70" s="100">
        <v>13503</v>
      </c>
      <c r="F70" s="100">
        <v>1</v>
      </c>
    </row>
    <row r="71" spans="1:6" x14ac:dyDescent="0.25">
      <c r="A71" s="101" t="s">
        <v>705</v>
      </c>
      <c r="B71" s="103">
        <v>603004</v>
      </c>
      <c r="C71" s="101" t="s">
        <v>54</v>
      </c>
      <c r="D71" s="101" t="s">
        <v>193</v>
      </c>
      <c r="E71" s="101">
        <v>16516</v>
      </c>
      <c r="F71" s="101">
        <v>1</v>
      </c>
    </row>
    <row r="72" spans="1:6" x14ac:dyDescent="0.25">
      <c r="A72" s="100" t="s">
        <v>706</v>
      </c>
      <c r="B72" s="102">
        <v>603004</v>
      </c>
      <c r="C72" s="100" t="s">
        <v>54</v>
      </c>
      <c r="D72" s="100" t="s">
        <v>194</v>
      </c>
      <c r="E72" s="100">
        <v>10363</v>
      </c>
      <c r="F72" s="100">
        <v>1</v>
      </c>
    </row>
    <row r="73" spans="1:6" x14ac:dyDescent="0.25">
      <c r="A73" s="101" t="s">
        <v>707</v>
      </c>
      <c r="B73" s="103">
        <v>603004</v>
      </c>
      <c r="C73" s="101" t="s">
        <v>54</v>
      </c>
      <c r="D73" s="101" t="s">
        <v>195</v>
      </c>
      <c r="E73" s="101">
        <v>16464</v>
      </c>
      <c r="F73" s="101">
        <v>1</v>
      </c>
    </row>
    <row r="74" spans="1:6" x14ac:dyDescent="0.25">
      <c r="A74" s="100" t="s">
        <v>708</v>
      </c>
      <c r="B74" s="102">
        <v>603004</v>
      </c>
      <c r="C74" s="100" t="s">
        <v>54</v>
      </c>
      <c r="D74" s="100" t="s">
        <v>196</v>
      </c>
      <c r="E74" s="100">
        <v>10358</v>
      </c>
      <c r="F74" s="100">
        <v>1</v>
      </c>
    </row>
    <row r="75" spans="1:6" x14ac:dyDescent="0.25">
      <c r="A75" s="101" t="s">
        <v>709</v>
      </c>
      <c r="B75" s="103">
        <v>603005</v>
      </c>
      <c r="C75" s="101" t="s">
        <v>55</v>
      </c>
      <c r="D75" s="101" t="s">
        <v>197</v>
      </c>
      <c r="E75" s="101">
        <v>10057</v>
      </c>
      <c r="F75" s="101">
        <v>1</v>
      </c>
    </row>
    <row r="76" spans="1:6" x14ac:dyDescent="0.25">
      <c r="A76" s="100" t="s">
        <v>710</v>
      </c>
      <c r="B76" s="102">
        <v>603005</v>
      </c>
      <c r="C76" s="100" t="s">
        <v>55</v>
      </c>
      <c r="D76" s="100" t="s">
        <v>198</v>
      </c>
      <c r="E76" s="100">
        <v>16017</v>
      </c>
      <c r="F76" s="100">
        <v>1</v>
      </c>
    </row>
    <row r="77" spans="1:6" x14ac:dyDescent="0.25">
      <c r="A77" s="101" t="s">
        <v>711</v>
      </c>
      <c r="B77" s="103">
        <v>603005</v>
      </c>
      <c r="C77" s="101" t="s">
        <v>55</v>
      </c>
      <c r="D77" s="101" t="s">
        <v>199</v>
      </c>
      <c r="E77" s="101">
        <v>16016</v>
      </c>
      <c r="F77" s="101">
        <v>1</v>
      </c>
    </row>
    <row r="78" spans="1:6" x14ac:dyDescent="0.25">
      <c r="A78" s="100" t="s">
        <v>712</v>
      </c>
      <c r="B78" s="102">
        <v>603005</v>
      </c>
      <c r="C78" s="100" t="s">
        <v>55</v>
      </c>
      <c r="D78" s="100" t="s">
        <v>200</v>
      </c>
      <c r="E78" s="100">
        <v>16324</v>
      </c>
      <c r="F78" s="100">
        <v>1</v>
      </c>
    </row>
    <row r="79" spans="1:6" x14ac:dyDescent="0.25">
      <c r="A79" s="101" t="s">
        <v>713</v>
      </c>
      <c r="B79" s="103">
        <v>603005</v>
      </c>
      <c r="C79" s="101" t="s">
        <v>55</v>
      </c>
      <c r="D79" s="101" t="s">
        <v>201</v>
      </c>
      <c r="E79" s="101">
        <v>15023</v>
      </c>
      <c r="F79" s="101">
        <v>1</v>
      </c>
    </row>
    <row r="80" spans="1:6" x14ac:dyDescent="0.25">
      <c r="A80" s="100">
        <v>91142</v>
      </c>
      <c r="B80" s="102">
        <v>603005</v>
      </c>
      <c r="C80" s="100" t="s">
        <v>55</v>
      </c>
      <c r="D80" s="100" t="s">
        <v>1193</v>
      </c>
      <c r="E80" s="100">
        <v>16300</v>
      </c>
      <c r="F80" s="100">
        <v>2</v>
      </c>
    </row>
    <row r="81" spans="1:6" x14ac:dyDescent="0.25">
      <c r="A81" s="100">
        <v>91143</v>
      </c>
      <c r="B81" s="103">
        <v>603005</v>
      </c>
      <c r="C81" s="101" t="s">
        <v>55</v>
      </c>
      <c r="D81" s="101" t="s">
        <v>1194</v>
      </c>
      <c r="E81" s="101">
        <v>15501</v>
      </c>
      <c r="F81" s="101">
        <v>2</v>
      </c>
    </row>
    <row r="82" spans="1:6" x14ac:dyDescent="0.25">
      <c r="A82" s="100" t="s">
        <v>714</v>
      </c>
      <c r="B82" s="102">
        <v>203003</v>
      </c>
      <c r="C82" s="100" t="s">
        <v>56</v>
      </c>
      <c r="D82" s="100" t="s">
        <v>202</v>
      </c>
      <c r="E82" s="100">
        <v>10178</v>
      </c>
      <c r="F82" s="100">
        <v>1</v>
      </c>
    </row>
    <row r="83" spans="1:6" x14ac:dyDescent="0.25">
      <c r="A83" s="101" t="s">
        <v>715</v>
      </c>
      <c r="B83" s="103">
        <v>203003</v>
      </c>
      <c r="C83" s="101" t="s">
        <v>56</v>
      </c>
      <c r="D83" s="101" t="s">
        <v>203</v>
      </c>
      <c r="E83" s="101">
        <v>10185</v>
      </c>
      <c r="F83" s="101">
        <v>1</v>
      </c>
    </row>
    <row r="84" spans="1:6" x14ac:dyDescent="0.25">
      <c r="A84" s="100" t="s">
        <v>716</v>
      </c>
      <c r="B84" s="102">
        <v>203003</v>
      </c>
      <c r="C84" s="100" t="s">
        <v>56</v>
      </c>
      <c r="D84" s="100" t="s">
        <v>204</v>
      </c>
      <c r="E84" s="100">
        <v>10183</v>
      </c>
      <c r="F84" s="100">
        <v>1</v>
      </c>
    </row>
    <row r="85" spans="1:6" x14ac:dyDescent="0.25">
      <c r="A85" s="101" t="s">
        <v>717</v>
      </c>
      <c r="B85" s="103">
        <v>203003</v>
      </c>
      <c r="C85" s="101" t="s">
        <v>56</v>
      </c>
      <c r="D85" s="101" t="s">
        <v>205</v>
      </c>
      <c r="E85" s="101">
        <v>10184</v>
      </c>
      <c r="F85" s="101">
        <v>1</v>
      </c>
    </row>
    <row r="86" spans="1:6" x14ac:dyDescent="0.25">
      <c r="A86" s="100">
        <v>91099</v>
      </c>
      <c r="B86" s="102">
        <v>2003008</v>
      </c>
      <c r="C86" s="100" t="s">
        <v>1148</v>
      </c>
      <c r="D86" s="100" t="s">
        <v>1195</v>
      </c>
      <c r="E86" s="100">
        <v>10594</v>
      </c>
      <c r="F86" s="100">
        <v>2</v>
      </c>
    </row>
    <row r="87" spans="1:6" x14ac:dyDescent="0.25">
      <c r="A87" s="101" t="s">
        <v>718</v>
      </c>
      <c r="B87" s="103">
        <v>703001</v>
      </c>
      <c r="C87" s="101" t="s">
        <v>57</v>
      </c>
      <c r="D87" s="101" t="s">
        <v>206</v>
      </c>
      <c r="E87" s="101">
        <v>16101</v>
      </c>
      <c r="F87" s="101">
        <v>1</v>
      </c>
    </row>
    <row r="88" spans="1:6" x14ac:dyDescent="0.25">
      <c r="A88" s="100">
        <v>91144</v>
      </c>
      <c r="B88" s="102">
        <v>703001</v>
      </c>
      <c r="C88" s="100" t="s">
        <v>57</v>
      </c>
      <c r="D88" s="100" t="s">
        <v>1196</v>
      </c>
      <c r="E88" s="100">
        <v>10061</v>
      </c>
      <c r="F88" s="100">
        <v>2</v>
      </c>
    </row>
    <row r="89" spans="1:6" x14ac:dyDescent="0.25">
      <c r="A89" s="100">
        <v>91145</v>
      </c>
      <c r="B89" s="103">
        <v>703001</v>
      </c>
      <c r="C89" s="101" t="s">
        <v>57</v>
      </c>
      <c r="D89" s="101" t="s">
        <v>1197</v>
      </c>
      <c r="E89" s="101">
        <v>10059</v>
      </c>
      <c r="F89" s="101">
        <v>2</v>
      </c>
    </row>
    <row r="90" spans="1:6" x14ac:dyDescent="0.25">
      <c r="A90" s="100">
        <v>91146</v>
      </c>
      <c r="B90" s="102">
        <v>703001</v>
      </c>
      <c r="C90" s="100" t="s">
        <v>57</v>
      </c>
      <c r="D90" s="100" t="s">
        <v>1198</v>
      </c>
      <c r="E90" s="100">
        <v>15675</v>
      </c>
      <c r="F90" s="100">
        <v>2</v>
      </c>
    </row>
    <row r="91" spans="1:6" x14ac:dyDescent="0.25">
      <c r="A91" s="101" t="s">
        <v>719</v>
      </c>
      <c r="B91" s="103">
        <v>2003009</v>
      </c>
      <c r="C91" s="101" t="s">
        <v>58</v>
      </c>
      <c r="D91" s="101" t="s">
        <v>207</v>
      </c>
      <c r="E91" s="101">
        <v>10597</v>
      </c>
      <c r="F91" s="101">
        <v>1</v>
      </c>
    </row>
    <row r="92" spans="1:6" x14ac:dyDescent="0.25">
      <c r="A92" s="100" t="s">
        <v>720</v>
      </c>
      <c r="B92" s="102">
        <v>1603003</v>
      </c>
      <c r="C92" s="100" t="s">
        <v>59</v>
      </c>
      <c r="D92" s="100" t="s">
        <v>208</v>
      </c>
      <c r="E92" s="100">
        <v>14202</v>
      </c>
      <c r="F92" s="100">
        <v>1</v>
      </c>
    </row>
    <row r="93" spans="1:6" x14ac:dyDescent="0.25">
      <c r="A93" s="101" t="s">
        <v>721</v>
      </c>
      <c r="B93" s="103">
        <v>1603003</v>
      </c>
      <c r="C93" s="101" t="s">
        <v>59</v>
      </c>
      <c r="D93" s="101" t="s">
        <v>209</v>
      </c>
      <c r="E93" s="101">
        <v>14201</v>
      </c>
      <c r="F93" s="101">
        <v>1</v>
      </c>
    </row>
    <row r="94" spans="1:6" x14ac:dyDescent="0.25">
      <c r="A94" s="100" t="s">
        <v>722</v>
      </c>
      <c r="B94" s="102">
        <v>2704001</v>
      </c>
      <c r="C94" s="100" t="s">
        <v>60</v>
      </c>
      <c r="D94" s="100" t="s">
        <v>210</v>
      </c>
      <c r="E94" s="100">
        <v>11095</v>
      </c>
      <c r="F94" s="100">
        <v>1</v>
      </c>
    </row>
    <row r="95" spans="1:6" x14ac:dyDescent="0.25">
      <c r="A95" s="101" t="s">
        <v>723</v>
      </c>
      <c r="B95" s="103">
        <v>2704001</v>
      </c>
      <c r="C95" s="101" t="s">
        <v>60</v>
      </c>
      <c r="D95" s="101" t="s">
        <v>211</v>
      </c>
      <c r="E95" s="101">
        <v>10066</v>
      </c>
      <c r="F95" s="101">
        <v>1</v>
      </c>
    </row>
    <row r="96" spans="1:6" x14ac:dyDescent="0.25">
      <c r="A96" s="100" t="s">
        <v>724</v>
      </c>
      <c r="B96" s="102">
        <v>2704001</v>
      </c>
      <c r="C96" s="100" t="s">
        <v>60</v>
      </c>
      <c r="D96" s="100" t="s">
        <v>212</v>
      </c>
      <c r="E96" s="100">
        <v>10068</v>
      </c>
      <c r="F96" s="100">
        <v>1</v>
      </c>
    </row>
    <row r="97" spans="1:6" x14ac:dyDescent="0.25">
      <c r="A97" s="101" t="s">
        <v>725</v>
      </c>
      <c r="B97" s="103">
        <v>2704001</v>
      </c>
      <c r="C97" s="101" t="s">
        <v>60</v>
      </c>
      <c r="D97" s="101" t="s">
        <v>213</v>
      </c>
      <c r="E97" s="101">
        <v>10069</v>
      </c>
      <c r="F97" s="101">
        <v>1</v>
      </c>
    </row>
    <row r="98" spans="1:6" x14ac:dyDescent="0.25">
      <c r="A98" s="100" t="s">
        <v>726</v>
      </c>
      <c r="B98" s="102">
        <v>2604001</v>
      </c>
      <c r="C98" s="100" t="s">
        <v>61</v>
      </c>
      <c r="D98" s="100" t="s">
        <v>214</v>
      </c>
      <c r="E98" s="100">
        <v>10937</v>
      </c>
      <c r="F98" s="100">
        <v>1</v>
      </c>
    </row>
    <row r="99" spans="1:6" x14ac:dyDescent="0.25">
      <c r="A99" s="101" t="s">
        <v>727</v>
      </c>
      <c r="B99" s="103">
        <v>2604001</v>
      </c>
      <c r="C99" s="101" t="s">
        <v>61</v>
      </c>
      <c r="D99" s="101" t="s">
        <v>215</v>
      </c>
      <c r="E99" s="101">
        <v>10939</v>
      </c>
      <c r="F99" s="101">
        <v>1</v>
      </c>
    </row>
    <row r="100" spans="1:6" x14ac:dyDescent="0.25">
      <c r="A100" s="100" t="s">
        <v>728</v>
      </c>
      <c r="B100" s="102">
        <v>2604001</v>
      </c>
      <c r="C100" s="100" t="s">
        <v>61</v>
      </c>
      <c r="D100" s="100" t="s">
        <v>216</v>
      </c>
      <c r="E100" s="100">
        <v>12494</v>
      </c>
      <c r="F100" s="100">
        <v>1</v>
      </c>
    </row>
    <row r="101" spans="1:6" x14ac:dyDescent="0.25">
      <c r="A101" s="101" t="s">
        <v>729</v>
      </c>
      <c r="B101" s="103">
        <v>2604001</v>
      </c>
      <c r="C101" s="101" t="s">
        <v>61</v>
      </c>
      <c r="D101" s="101" t="s">
        <v>217</v>
      </c>
      <c r="E101" s="101">
        <v>10938</v>
      </c>
      <c r="F101" s="101">
        <v>1</v>
      </c>
    </row>
    <row r="102" spans="1:6" x14ac:dyDescent="0.25">
      <c r="A102" s="100" t="s">
        <v>730</v>
      </c>
      <c r="B102" s="102">
        <v>2604001</v>
      </c>
      <c r="C102" s="100" t="s">
        <v>61</v>
      </c>
      <c r="D102" s="100" t="s">
        <v>218</v>
      </c>
      <c r="E102" s="100">
        <v>10940</v>
      </c>
      <c r="F102" s="100">
        <v>1</v>
      </c>
    </row>
    <row r="103" spans="1:6" x14ac:dyDescent="0.25">
      <c r="A103" s="101" t="s">
        <v>731</v>
      </c>
      <c r="B103" s="103">
        <v>2604001</v>
      </c>
      <c r="C103" s="101" t="s">
        <v>61</v>
      </c>
      <c r="D103" s="101" t="s">
        <v>219</v>
      </c>
      <c r="E103" s="101">
        <v>10941</v>
      </c>
      <c r="F103" s="101">
        <v>1</v>
      </c>
    </row>
    <row r="104" spans="1:6" x14ac:dyDescent="0.25">
      <c r="A104" s="100" t="s">
        <v>732</v>
      </c>
      <c r="B104" s="102">
        <v>2604001</v>
      </c>
      <c r="C104" s="100" t="s">
        <v>61</v>
      </c>
      <c r="D104" s="100" t="s">
        <v>220</v>
      </c>
      <c r="E104" s="100">
        <v>10942</v>
      </c>
      <c r="F104" s="100">
        <v>1</v>
      </c>
    </row>
    <row r="105" spans="1:6" x14ac:dyDescent="0.25">
      <c r="A105" s="101" t="s">
        <v>733</v>
      </c>
      <c r="B105" s="103">
        <v>2604001</v>
      </c>
      <c r="C105" s="101" t="s">
        <v>61</v>
      </c>
      <c r="D105" s="101" t="s">
        <v>221</v>
      </c>
      <c r="E105" s="101">
        <v>10943</v>
      </c>
      <c r="F105" s="101">
        <v>1</v>
      </c>
    </row>
    <row r="106" spans="1:6" x14ac:dyDescent="0.25">
      <c r="A106" s="100" t="s">
        <v>734</v>
      </c>
      <c r="B106" s="102">
        <v>2604001</v>
      </c>
      <c r="C106" s="100" t="s">
        <v>61</v>
      </c>
      <c r="D106" s="100" t="s">
        <v>222</v>
      </c>
      <c r="E106" s="100">
        <v>10944</v>
      </c>
      <c r="F106" s="100">
        <v>1</v>
      </c>
    </row>
    <row r="107" spans="1:6" x14ac:dyDescent="0.25">
      <c r="A107" s="101" t="s">
        <v>735</v>
      </c>
      <c r="B107" s="103">
        <v>2604001</v>
      </c>
      <c r="C107" s="101" t="s">
        <v>61</v>
      </c>
      <c r="D107" s="101" t="s">
        <v>223</v>
      </c>
      <c r="E107" s="101">
        <v>13660</v>
      </c>
      <c r="F107" s="101">
        <v>1</v>
      </c>
    </row>
    <row r="108" spans="1:6" x14ac:dyDescent="0.25">
      <c r="A108" s="100" t="s">
        <v>736</v>
      </c>
      <c r="B108" s="102">
        <v>2604001</v>
      </c>
      <c r="C108" s="100" t="s">
        <v>61</v>
      </c>
      <c r="D108" s="100" t="s">
        <v>224</v>
      </c>
      <c r="E108" s="100">
        <v>10945</v>
      </c>
      <c r="F108" s="100">
        <v>1</v>
      </c>
    </row>
    <row r="109" spans="1:6" x14ac:dyDescent="0.25">
      <c r="A109" s="101" t="s">
        <v>737</v>
      </c>
      <c r="B109" s="103">
        <v>2604001</v>
      </c>
      <c r="C109" s="101" t="s">
        <v>61</v>
      </c>
      <c r="D109" s="101" t="s">
        <v>225</v>
      </c>
      <c r="E109" s="101">
        <v>10946</v>
      </c>
      <c r="F109" s="101">
        <v>1</v>
      </c>
    </row>
    <row r="110" spans="1:6" x14ac:dyDescent="0.25">
      <c r="A110" s="100">
        <v>91147</v>
      </c>
      <c r="B110" s="102">
        <v>2604001</v>
      </c>
      <c r="C110" s="100" t="s">
        <v>61</v>
      </c>
      <c r="D110" s="100" t="s">
        <v>1199</v>
      </c>
      <c r="E110" s="100">
        <v>10936</v>
      </c>
      <c r="F110" s="100">
        <v>2</v>
      </c>
    </row>
    <row r="111" spans="1:6" x14ac:dyDescent="0.25">
      <c r="A111" s="101" t="s">
        <v>738</v>
      </c>
      <c r="B111" s="103">
        <v>1004001</v>
      </c>
      <c r="C111" s="101" t="s">
        <v>62</v>
      </c>
      <c r="D111" s="101" t="s">
        <v>226</v>
      </c>
      <c r="E111" s="101">
        <v>13793</v>
      </c>
      <c r="F111" s="101">
        <v>1</v>
      </c>
    </row>
    <row r="112" spans="1:6" x14ac:dyDescent="0.25">
      <c r="A112" s="100" t="s">
        <v>739</v>
      </c>
      <c r="B112" s="102">
        <v>3604001</v>
      </c>
      <c r="C112" s="100" t="s">
        <v>63</v>
      </c>
      <c r="D112" s="100" t="s">
        <v>227</v>
      </c>
      <c r="E112" s="100">
        <v>11300</v>
      </c>
      <c r="F112" s="100">
        <v>1</v>
      </c>
    </row>
    <row r="113" spans="1:6" x14ac:dyDescent="0.25">
      <c r="A113" s="101" t="s">
        <v>740</v>
      </c>
      <c r="B113" s="103">
        <v>3604001</v>
      </c>
      <c r="C113" s="101" t="s">
        <v>63</v>
      </c>
      <c r="D113" s="101" t="s">
        <v>228</v>
      </c>
      <c r="E113" s="101">
        <v>14193</v>
      </c>
      <c r="F113" s="101">
        <v>1</v>
      </c>
    </row>
    <row r="114" spans="1:6" x14ac:dyDescent="0.25">
      <c r="A114" s="100" t="s">
        <v>741</v>
      </c>
      <c r="B114" s="102">
        <v>3604001</v>
      </c>
      <c r="C114" s="100" t="s">
        <v>63</v>
      </c>
      <c r="D114" s="100" t="s">
        <v>229</v>
      </c>
      <c r="E114" s="100">
        <v>11299</v>
      </c>
      <c r="F114" s="100">
        <v>1</v>
      </c>
    </row>
    <row r="115" spans="1:6" x14ac:dyDescent="0.25">
      <c r="A115" s="100">
        <v>91201</v>
      </c>
      <c r="B115" s="103">
        <v>1018004</v>
      </c>
      <c r="C115" s="105" t="s">
        <v>1149</v>
      </c>
      <c r="D115" s="101" t="s">
        <v>1200</v>
      </c>
      <c r="E115" s="101">
        <v>10435</v>
      </c>
      <c r="F115" s="101">
        <v>2</v>
      </c>
    </row>
    <row r="116" spans="1:6" x14ac:dyDescent="0.25">
      <c r="A116" s="100">
        <v>91202</v>
      </c>
      <c r="B116" s="102">
        <v>1018004</v>
      </c>
      <c r="C116" s="106" t="s">
        <v>1149</v>
      </c>
      <c r="D116" s="100" t="s">
        <v>1201</v>
      </c>
      <c r="E116" s="100">
        <v>10430</v>
      </c>
      <c r="F116" s="100">
        <v>2</v>
      </c>
    </row>
    <row r="117" spans="1:6" x14ac:dyDescent="0.25">
      <c r="A117" s="100">
        <v>91203</v>
      </c>
      <c r="B117" s="103">
        <v>1018004</v>
      </c>
      <c r="C117" s="105" t="s">
        <v>1149</v>
      </c>
      <c r="D117" s="101" t="s">
        <v>1202</v>
      </c>
      <c r="E117" s="101">
        <v>10431</v>
      </c>
      <c r="F117" s="101">
        <v>2</v>
      </c>
    </row>
    <row r="118" spans="1:6" x14ac:dyDescent="0.25">
      <c r="A118" s="100">
        <v>91204</v>
      </c>
      <c r="B118" s="102">
        <v>1018004</v>
      </c>
      <c r="C118" s="106" t="s">
        <v>1149</v>
      </c>
      <c r="D118" s="100" t="s">
        <v>1203</v>
      </c>
      <c r="E118" s="100">
        <v>10429</v>
      </c>
      <c r="F118" s="100">
        <v>2</v>
      </c>
    </row>
    <row r="119" spans="1:6" x14ac:dyDescent="0.25">
      <c r="A119" s="101" t="s">
        <v>742</v>
      </c>
      <c r="B119" s="103">
        <v>1505001</v>
      </c>
      <c r="C119" s="101" t="s">
        <v>64</v>
      </c>
      <c r="D119" s="101" t="s">
        <v>230</v>
      </c>
      <c r="E119" s="101">
        <v>11617</v>
      </c>
      <c r="F119" s="101">
        <v>1</v>
      </c>
    </row>
    <row r="120" spans="1:6" x14ac:dyDescent="0.25">
      <c r="A120" s="100" t="s">
        <v>743</v>
      </c>
      <c r="B120" s="102">
        <v>1505001</v>
      </c>
      <c r="C120" s="100" t="s">
        <v>64</v>
      </c>
      <c r="D120" s="100" t="s">
        <v>231</v>
      </c>
      <c r="E120" s="100">
        <v>11618</v>
      </c>
      <c r="F120" s="100">
        <v>1</v>
      </c>
    </row>
    <row r="121" spans="1:6" x14ac:dyDescent="0.25">
      <c r="A121" s="101" t="s">
        <v>744</v>
      </c>
      <c r="B121" s="103">
        <v>1505001</v>
      </c>
      <c r="C121" s="101" t="s">
        <v>64</v>
      </c>
      <c r="D121" s="101" t="s">
        <v>232</v>
      </c>
      <c r="E121" s="101">
        <v>15285</v>
      </c>
      <c r="F121" s="101">
        <v>1</v>
      </c>
    </row>
    <row r="122" spans="1:6" x14ac:dyDescent="0.25">
      <c r="A122" s="100" t="s">
        <v>745</v>
      </c>
      <c r="B122" s="102">
        <v>1505001</v>
      </c>
      <c r="C122" s="100" t="s">
        <v>64</v>
      </c>
      <c r="D122" s="100" t="s">
        <v>233</v>
      </c>
      <c r="E122" s="100">
        <v>11620</v>
      </c>
      <c r="F122" s="100">
        <v>1</v>
      </c>
    </row>
    <row r="123" spans="1:6" x14ac:dyDescent="0.25">
      <c r="A123" s="101" t="s">
        <v>746</v>
      </c>
      <c r="B123" s="103">
        <v>1505001</v>
      </c>
      <c r="C123" s="101" t="s">
        <v>64</v>
      </c>
      <c r="D123" s="101" t="s">
        <v>234</v>
      </c>
      <c r="E123" s="101">
        <v>13133</v>
      </c>
      <c r="F123" s="101">
        <v>1</v>
      </c>
    </row>
    <row r="124" spans="1:6" x14ac:dyDescent="0.25">
      <c r="A124" s="100">
        <v>91148</v>
      </c>
      <c r="B124" s="102">
        <v>1505001</v>
      </c>
      <c r="C124" s="100" t="s">
        <v>64</v>
      </c>
      <c r="D124" s="100" t="s">
        <v>1204</v>
      </c>
      <c r="E124" s="100">
        <v>11615</v>
      </c>
      <c r="F124" s="100">
        <v>2</v>
      </c>
    </row>
    <row r="125" spans="1:6" x14ac:dyDescent="0.25">
      <c r="A125" s="100">
        <v>91149</v>
      </c>
      <c r="B125" s="103">
        <v>1505001</v>
      </c>
      <c r="C125" s="101" t="s">
        <v>64</v>
      </c>
      <c r="D125" s="101" t="s">
        <v>1205</v>
      </c>
      <c r="E125" s="101">
        <v>11614</v>
      </c>
      <c r="F125" s="101">
        <v>2</v>
      </c>
    </row>
    <row r="126" spans="1:6" x14ac:dyDescent="0.25">
      <c r="A126" s="100">
        <v>91150</v>
      </c>
      <c r="B126" s="102">
        <v>1505001</v>
      </c>
      <c r="C126" s="100" t="s">
        <v>64</v>
      </c>
      <c r="D126" s="100" t="s">
        <v>1206</v>
      </c>
      <c r="E126" s="100">
        <v>11613</v>
      </c>
      <c r="F126" s="100">
        <v>2</v>
      </c>
    </row>
    <row r="127" spans="1:6" x14ac:dyDescent="0.25">
      <c r="A127" s="100">
        <v>91151</v>
      </c>
      <c r="B127" s="103">
        <v>1505001</v>
      </c>
      <c r="C127" s="101" t="s">
        <v>64</v>
      </c>
      <c r="D127" s="101" t="s">
        <v>1207</v>
      </c>
      <c r="E127" s="101">
        <v>11622</v>
      </c>
      <c r="F127" s="101">
        <v>2</v>
      </c>
    </row>
    <row r="128" spans="1:6" x14ac:dyDescent="0.25">
      <c r="A128" s="100">
        <v>91152</v>
      </c>
      <c r="B128" s="102">
        <v>1505001</v>
      </c>
      <c r="C128" s="100" t="s">
        <v>64</v>
      </c>
      <c r="D128" s="100" t="s">
        <v>1208</v>
      </c>
      <c r="E128" s="100">
        <v>13134</v>
      </c>
      <c r="F128" s="100">
        <v>2</v>
      </c>
    </row>
    <row r="129" spans="1:6" x14ac:dyDescent="0.25">
      <c r="A129" s="100">
        <v>91153</v>
      </c>
      <c r="B129" s="103">
        <v>1505001</v>
      </c>
      <c r="C129" s="101" t="s">
        <v>64</v>
      </c>
      <c r="D129" s="101" t="s">
        <v>1209</v>
      </c>
      <c r="E129" s="101">
        <v>15508</v>
      </c>
      <c r="F129" s="101">
        <v>2</v>
      </c>
    </row>
    <row r="130" spans="1:6" x14ac:dyDescent="0.25">
      <c r="A130" s="100" t="s">
        <v>747</v>
      </c>
      <c r="B130" s="102">
        <v>2005005</v>
      </c>
      <c r="C130" s="100" t="s">
        <v>65</v>
      </c>
      <c r="D130" s="100" t="s">
        <v>235</v>
      </c>
      <c r="E130" s="100">
        <v>10615</v>
      </c>
      <c r="F130" s="100">
        <v>1</v>
      </c>
    </row>
    <row r="131" spans="1:6" x14ac:dyDescent="0.25">
      <c r="A131" s="101" t="s">
        <v>748</v>
      </c>
      <c r="B131" s="103">
        <v>2005005</v>
      </c>
      <c r="C131" s="101" t="s">
        <v>65</v>
      </c>
      <c r="D131" s="101" t="s">
        <v>236</v>
      </c>
      <c r="E131" s="101">
        <v>13502</v>
      </c>
      <c r="F131" s="101">
        <v>1</v>
      </c>
    </row>
    <row r="132" spans="1:6" x14ac:dyDescent="0.25">
      <c r="A132" s="100" t="s">
        <v>749</v>
      </c>
      <c r="B132" s="102">
        <v>2005005</v>
      </c>
      <c r="C132" s="100" t="s">
        <v>65</v>
      </c>
      <c r="D132" s="100" t="s">
        <v>237</v>
      </c>
      <c r="E132" s="100">
        <v>10606</v>
      </c>
      <c r="F132" s="100">
        <v>1</v>
      </c>
    </row>
    <row r="133" spans="1:6" x14ac:dyDescent="0.25">
      <c r="A133" s="101" t="s">
        <v>750</v>
      </c>
      <c r="B133" s="103">
        <v>2005005</v>
      </c>
      <c r="C133" s="101" t="s">
        <v>65</v>
      </c>
      <c r="D133" s="101" t="s">
        <v>238</v>
      </c>
      <c r="E133" s="101">
        <v>10650</v>
      </c>
      <c r="F133" s="101">
        <v>1</v>
      </c>
    </row>
    <row r="134" spans="1:6" x14ac:dyDescent="0.25">
      <c r="A134" s="100" t="s">
        <v>751</v>
      </c>
      <c r="B134" s="102">
        <v>2005005</v>
      </c>
      <c r="C134" s="100" t="s">
        <v>65</v>
      </c>
      <c r="D134" s="100" t="s">
        <v>239</v>
      </c>
      <c r="E134" s="100">
        <v>10645</v>
      </c>
      <c r="F134" s="100">
        <v>1</v>
      </c>
    </row>
    <row r="135" spans="1:6" x14ac:dyDescent="0.25">
      <c r="A135" s="101" t="s">
        <v>752</v>
      </c>
      <c r="B135" s="103">
        <v>2005005</v>
      </c>
      <c r="C135" s="101" t="s">
        <v>65</v>
      </c>
      <c r="D135" s="101" t="s">
        <v>240</v>
      </c>
      <c r="E135" s="101">
        <v>15826</v>
      </c>
      <c r="F135" s="101">
        <v>1</v>
      </c>
    </row>
    <row r="136" spans="1:6" x14ac:dyDescent="0.25">
      <c r="A136" s="100" t="s">
        <v>753</v>
      </c>
      <c r="B136" s="102">
        <v>2005005</v>
      </c>
      <c r="C136" s="100" t="s">
        <v>65</v>
      </c>
      <c r="D136" s="100" t="s">
        <v>241</v>
      </c>
      <c r="E136" s="100">
        <v>13649</v>
      </c>
      <c r="F136" s="100">
        <v>1</v>
      </c>
    </row>
    <row r="137" spans="1:6" x14ac:dyDescent="0.25">
      <c r="A137" s="101" t="s">
        <v>754</v>
      </c>
      <c r="B137" s="103">
        <v>2005005</v>
      </c>
      <c r="C137" s="101" t="s">
        <v>65</v>
      </c>
      <c r="D137" s="101" t="s">
        <v>242</v>
      </c>
      <c r="E137" s="101">
        <v>10627</v>
      </c>
      <c r="F137" s="101">
        <v>1</v>
      </c>
    </row>
    <row r="138" spans="1:6" x14ac:dyDescent="0.25">
      <c r="A138" s="100" t="s">
        <v>755</v>
      </c>
      <c r="B138" s="102">
        <v>2005005</v>
      </c>
      <c r="C138" s="100" t="s">
        <v>65</v>
      </c>
      <c r="D138" s="100" t="s">
        <v>243</v>
      </c>
      <c r="E138" s="100">
        <v>10629</v>
      </c>
      <c r="F138" s="100">
        <v>1</v>
      </c>
    </row>
    <row r="139" spans="1:6" x14ac:dyDescent="0.25">
      <c r="A139" s="101" t="s">
        <v>756</v>
      </c>
      <c r="B139" s="103">
        <v>2005005</v>
      </c>
      <c r="C139" s="101" t="s">
        <v>65</v>
      </c>
      <c r="D139" s="101" t="s">
        <v>244</v>
      </c>
      <c r="E139" s="101">
        <v>10602</v>
      </c>
      <c r="F139" s="101">
        <v>1</v>
      </c>
    </row>
    <row r="140" spans="1:6" x14ac:dyDescent="0.25">
      <c r="A140" s="100" t="s">
        <v>757</v>
      </c>
      <c r="B140" s="102">
        <v>2005005</v>
      </c>
      <c r="C140" s="100" t="s">
        <v>65</v>
      </c>
      <c r="D140" s="100" t="s">
        <v>245</v>
      </c>
      <c r="E140" s="100">
        <v>10631</v>
      </c>
      <c r="F140" s="100">
        <v>1</v>
      </c>
    </row>
    <row r="141" spans="1:6" x14ac:dyDescent="0.25">
      <c r="A141" s="101" t="s">
        <v>758</v>
      </c>
      <c r="B141" s="103">
        <v>2005005</v>
      </c>
      <c r="C141" s="101" t="s">
        <v>65</v>
      </c>
      <c r="D141" s="101" t="s">
        <v>246</v>
      </c>
      <c r="E141" s="101">
        <v>10633</v>
      </c>
      <c r="F141" s="101">
        <v>1</v>
      </c>
    </row>
    <row r="142" spans="1:6" x14ac:dyDescent="0.25">
      <c r="A142" s="100" t="s">
        <v>759</v>
      </c>
      <c r="B142" s="102">
        <v>2005005</v>
      </c>
      <c r="C142" s="100" t="s">
        <v>65</v>
      </c>
      <c r="D142" s="100" t="s">
        <v>247</v>
      </c>
      <c r="E142" s="100">
        <v>10638</v>
      </c>
      <c r="F142" s="100">
        <v>1</v>
      </c>
    </row>
    <row r="143" spans="1:6" x14ac:dyDescent="0.25">
      <c r="A143" s="100">
        <v>91154</v>
      </c>
      <c r="B143" s="102">
        <v>2005005</v>
      </c>
      <c r="C143" s="100" t="s">
        <v>65</v>
      </c>
      <c r="D143" s="100" t="s">
        <v>1210</v>
      </c>
      <c r="E143" s="100">
        <v>10613</v>
      </c>
      <c r="F143" s="101">
        <v>2</v>
      </c>
    </row>
    <row r="144" spans="1:6" x14ac:dyDescent="0.25">
      <c r="A144" s="100" t="s">
        <v>760</v>
      </c>
      <c r="B144" s="102">
        <v>2706001</v>
      </c>
      <c r="C144" s="100" t="s">
        <v>66</v>
      </c>
      <c r="D144" s="100" t="s">
        <v>248</v>
      </c>
      <c r="E144" s="100">
        <v>11097</v>
      </c>
      <c r="F144" s="100">
        <v>1</v>
      </c>
    </row>
    <row r="145" spans="1:6" x14ac:dyDescent="0.25">
      <c r="A145" s="101" t="s">
        <v>761</v>
      </c>
      <c r="B145" s="103">
        <v>2706001</v>
      </c>
      <c r="C145" s="101" t="s">
        <v>66</v>
      </c>
      <c r="D145" s="101" t="s">
        <v>249</v>
      </c>
      <c r="E145" s="101">
        <v>11096</v>
      </c>
      <c r="F145" s="101">
        <v>1</v>
      </c>
    </row>
    <row r="146" spans="1:6" x14ac:dyDescent="0.25">
      <c r="A146" s="100">
        <v>91100</v>
      </c>
      <c r="B146" s="102">
        <v>2006003</v>
      </c>
      <c r="C146" s="100" t="s">
        <v>1150</v>
      </c>
      <c r="D146" s="100" t="s">
        <v>1211</v>
      </c>
      <c r="E146" s="100">
        <v>10652</v>
      </c>
      <c r="F146" s="100">
        <v>2</v>
      </c>
    </row>
    <row r="147" spans="1:6" x14ac:dyDescent="0.25">
      <c r="A147" s="101">
        <v>91101</v>
      </c>
      <c r="B147" s="103">
        <v>2006003</v>
      </c>
      <c r="C147" s="101" t="s">
        <v>1150</v>
      </c>
      <c r="D147" s="101" t="s">
        <v>1212</v>
      </c>
      <c r="E147" s="101">
        <v>10656</v>
      </c>
      <c r="F147" s="101">
        <v>2</v>
      </c>
    </row>
    <row r="148" spans="1:6" x14ac:dyDescent="0.25">
      <c r="A148" s="100">
        <v>91102</v>
      </c>
      <c r="B148" s="102">
        <v>2006003</v>
      </c>
      <c r="C148" s="100" t="s">
        <v>1150</v>
      </c>
      <c r="D148" s="100" t="s">
        <v>1213</v>
      </c>
      <c r="E148" s="100">
        <v>16192</v>
      </c>
      <c r="F148" s="100">
        <v>2</v>
      </c>
    </row>
    <row r="149" spans="1:6" x14ac:dyDescent="0.25">
      <c r="A149" s="101" t="s">
        <v>762</v>
      </c>
      <c r="B149" s="103">
        <v>3406001</v>
      </c>
      <c r="C149" s="101" t="s">
        <v>67</v>
      </c>
      <c r="D149" s="101" t="s">
        <v>250</v>
      </c>
      <c r="E149" s="101">
        <v>15529</v>
      </c>
      <c r="F149" s="101">
        <v>1</v>
      </c>
    </row>
    <row r="150" spans="1:6" x14ac:dyDescent="0.25">
      <c r="A150" s="100" t="s">
        <v>763</v>
      </c>
      <c r="B150" s="102">
        <v>3406001</v>
      </c>
      <c r="C150" s="100" t="s">
        <v>67</v>
      </c>
      <c r="D150" s="100" t="s">
        <v>251</v>
      </c>
      <c r="E150" s="100">
        <v>11233</v>
      </c>
      <c r="F150" s="100">
        <v>1</v>
      </c>
    </row>
    <row r="151" spans="1:6" x14ac:dyDescent="0.25">
      <c r="A151" s="101" t="s">
        <v>764</v>
      </c>
      <c r="B151" s="103">
        <v>3406001</v>
      </c>
      <c r="C151" s="101" t="s">
        <v>67</v>
      </c>
      <c r="D151" s="101" t="s">
        <v>252</v>
      </c>
      <c r="E151" s="101">
        <v>11235</v>
      </c>
      <c r="F151" s="101">
        <v>1</v>
      </c>
    </row>
    <row r="152" spans="1:6" x14ac:dyDescent="0.25">
      <c r="A152" s="100" t="s">
        <v>765</v>
      </c>
      <c r="B152" s="102">
        <v>3406001</v>
      </c>
      <c r="C152" s="100" t="s">
        <v>67</v>
      </c>
      <c r="D152" s="100" t="s">
        <v>253</v>
      </c>
      <c r="E152" s="100">
        <v>13283</v>
      </c>
      <c r="F152" s="100">
        <v>1</v>
      </c>
    </row>
    <row r="153" spans="1:6" x14ac:dyDescent="0.25">
      <c r="A153" s="101" t="s">
        <v>766</v>
      </c>
      <c r="B153" s="103">
        <v>3406001</v>
      </c>
      <c r="C153" s="101" t="s">
        <v>67</v>
      </c>
      <c r="D153" s="101" t="s">
        <v>254</v>
      </c>
      <c r="E153" s="101">
        <v>11238</v>
      </c>
      <c r="F153" s="101">
        <v>1</v>
      </c>
    </row>
    <row r="154" spans="1:6" x14ac:dyDescent="0.25">
      <c r="A154" s="100" t="s">
        <v>767</v>
      </c>
      <c r="B154" s="102">
        <v>3406001</v>
      </c>
      <c r="C154" s="100" t="s">
        <v>67</v>
      </c>
      <c r="D154" s="100" t="s">
        <v>255</v>
      </c>
      <c r="E154" s="100">
        <v>11232</v>
      </c>
      <c r="F154" s="100">
        <v>1</v>
      </c>
    </row>
    <row r="155" spans="1:6" x14ac:dyDescent="0.25">
      <c r="A155" s="101" t="s">
        <v>768</v>
      </c>
      <c r="B155" s="103">
        <v>3406001</v>
      </c>
      <c r="C155" s="101" t="s">
        <v>67</v>
      </c>
      <c r="D155" s="101" t="s">
        <v>256</v>
      </c>
      <c r="E155" s="101">
        <v>15531</v>
      </c>
      <c r="F155" s="101">
        <v>1</v>
      </c>
    </row>
    <row r="156" spans="1:6" x14ac:dyDescent="0.25">
      <c r="A156" s="100" t="s">
        <v>769</v>
      </c>
      <c r="B156" s="102">
        <v>3406001</v>
      </c>
      <c r="C156" s="100" t="s">
        <v>67</v>
      </c>
      <c r="D156" s="100" t="s">
        <v>257</v>
      </c>
      <c r="E156" s="100">
        <v>11239</v>
      </c>
      <c r="F156" s="100">
        <v>1</v>
      </c>
    </row>
    <row r="157" spans="1:6" x14ac:dyDescent="0.25">
      <c r="A157" s="101" t="s">
        <v>770</v>
      </c>
      <c r="B157" s="103">
        <v>2407001</v>
      </c>
      <c r="C157" s="101" t="s">
        <v>68</v>
      </c>
      <c r="D157" s="101" t="s">
        <v>258</v>
      </c>
      <c r="E157" s="101">
        <v>15653</v>
      </c>
      <c r="F157" s="101">
        <v>1</v>
      </c>
    </row>
    <row r="158" spans="1:6" x14ac:dyDescent="0.25">
      <c r="A158" s="100" t="s">
        <v>771</v>
      </c>
      <c r="B158" s="102">
        <v>2407001</v>
      </c>
      <c r="C158" s="100" t="s">
        <v>68</v>
      </c>
      <c r="D158" s="100" t="s">
        <v>259</v>
      </c>
      <c r="E158" s="100">
        <v>15276</v>
      </c>
      <c r="F158" s="100">
        <v>1</v>
      </c>
    </row>
    <row r="159" spans="1:6" x14ac:dyDescent="0.25">
      <c r="A159" s="101" t="s">
        <v>772</v>
      </c>
      <c r="B159" s="103">
        <v>2407001</v>
      </c>
      <c r="C159" s="101" t="s">
        <v>68</v>
      </c>
      <c r="D159" s="101" t="s">
        <v>260</v>
      </c>
      <c r="E159" s="101">
        <v>10073</v>
      </c>
      <c r="F159" s="101">
        <v>1</v>
      </c>
    </row>
    <row r="160" spans="1:6" x14ac:dyDescent="0.25">
      <c r="A160" s="100" t="s">
        <v>773</v>
      </c>
      <c r="B160" s="102">
        <v>2407001</v>
      </c>
      <c r="C160" s="100" t="s">
        <v>68</v>
      </c>
      <c r="D160" s="100" t="s">
        <v>261</v>
      </c>
      <c r="E160" s="100">
        <v>10076</v>
      </c>
      <c r="F160" s="100">
        <v>1</v>
      </c>
    </row>
    <row r="161" spans="1:6" x14ac:dyDescent="0.25">
      <c r="A161" s="101" t="s">
        <v>774</v>
      </c>
      <c r="B161" s="103">
        <v>307001</v>
      </c>
      <c r="C161" s="101" t="s">
        <v>69</v>
      </c>
      <c r="D161" s="101" t="s">
        <v>262</v>
      </c>
      <c r="E161" s="101">
        <v>14405</v>
      </c>
      <c r="F161" s="101">
        <v>1</v>
      </c>
    </row>
    <row r="162" spans="1:6" x14ac:dyDescent="0.25">
      <c r="A162" s="100" t="s">
        <v>775</v>
      </c>
      <c r="B162" s="102">
        <v>1007001</v>
      </c>
      <c r="C162" s="100" t="s">
        <v>70</v>
      </c>
      <c r="D162" s="100" t="s">
        <v>263</v>
      </c>
      <c r="E162" s="100">
        <v>10413</v>
      </c>
      <c r="F162" s="100">
        <v>1</v>
      </c>
    </row>
    <row r="163" spans="1:6" x14ac:dyDescent="0.25">
      <c r="A163" s="101">
        <v>91103</v>
      </c>
      <c r="B163" s="103">
        <v>1007002</v>
      </c>
      <c r="C163" s="101" t="s">
        <v>1151</v>
      </c>
      <c r="D163" s="101" t="s">
        <v>1214</v>
      </c>
      <c r="E163" s="101">
        <v>10417</v>
      </c>
      <c r="F163" s="101">
        <v>2</v>
      </c>
    </row>
    <row r="164" spans="1:6" x14ac:dyDescent="0.25">
      <c r="A164" s="100">
        <v>91104</v>
      </c>
      <c r="B164" s="102">
        <v>1007002</v>
      </c>
      <c r="C164" s="100" t="s">
        <v>1151</v>
      </c>
      <c r="D164" s="100" t="s">
        <v>1215</v>
      </c>
      <c r="E164" s="100">
        <v>10414</v>
      </c>
      <c r="F164" s="100">
        <v>2</v>
      </c>
    </row>
    <row r="165" spans="1:6" x14ac:dyDescent="0.25">
      <c r="A165" s="101" t="s">
        <v>776</v>
      </c>
      <c r="B165" s="103">
        <v>1707001</v>
      </c>
      <c r="C165" s="101" t="s">
        <v>71</v>
      </c>
      <c r="D165" s="101" t="s">
        <v>264</v>
      </c>
      <c r="E165" s="101">
        <v>10090</v>
      </c>
      <c r="F165" s="101">
        <v>1</v>
      </c>
    </row>
    <row r="166" spans="1:6" x14ac:dyDescent="0.25">
      <c r="A166" s="100" t="s">
        <v>777</v>
      </c>
      <c r="B166" s="102">
        <v>1707001</v>
      </c>
      <c r="C166" s="100" t="s">
        <v>71</v>
      </c>
      <c r="D166" s="100" t="s">
        <v>265</v>
      </c>
      <c r="E166" s="100">
        <v>16866</v>
      </c>
      <c r="F166" s="100">
        <v>1</v>
      </c>
    </row>
    <row r="167" spans="1:6" x14ac:dyDescent="0.25">
      <c r="A167" s="101" t="s">
        <v>778</v>
      </c>
      <c r="B167" s="103">
        <v>1707001</v>
      </c>
      <c r="C167" s="101" t="s">
        <v>71</v>
      </c>
      <c r="D167" s="101" t="s">
        <v>197</v>
      </c>
      <c r="E167" s="101">
        <v>10092</v>
      </c>
      <c r="F167" s="101">
        <v>1</v>
      </c>
    </row>
    <row r="168" spans="1:6" x14ac:dyDescent="0.25">
      <c r="A168" s="100" t="s">
        <v>779</v>
      </c>
      <c r="B168" s="102">
        <v>1707001</v>
      </c>
      <c r="C168" s="100" t="s">
        <v>71</v>
      </c>
      <c r="D168" s="100" t="s">
        <v>266</v>
      </c>
      <c r="E168" s="100">
        <v>10093</v>
      </c>
      <c r="F168" s="100">
        <v>1</v>
      </c>
    </row>
    <row r="169" spans="1:6" x14ac:dyDescent="0.25">
      <c r="A169" s="101" t="s">
        <v>780</v>
      </c>
      <c r="B169" s="103">
        <v>1707001</v>
      </c>
      <c r="C169" s="101" t="s">
        <v>71</v>
      </c>
      <c r="D169" s="101" t="s">
        <v>267</v>
      </c>
      <c r="E169" s="101">
        <v>10095</v>
      </c>
      <c r="F169" s="101">
        <v>1</v>
      </c>
    </row>
    <row r="170" spans="1:6" x14ac:dyDescent="0.25">
      <c r="A170" s="100">
        <v>91155</v>
      </c>
      <c r="B170" s="102">
        <v>2207001</v>
      </c>
      <c r="C170" s="101" t="s">
        <v>72</v>
      </c>
      <c r="D170" s="100" t="s">
        <v>1216</v>
      </c>
      <c r="E170" s="100">
        <v>16310</v>
      </c>
      <c r="F170" s="100">
        <v>2</v>
      </c>
    </row>
    <row r="171" spans="1:6" x14ac:dyDescent="0.25">
      <c r="A171" s="101" t="s">
        <v>781</v>
      </c>
      <c r="B171" s="103">
        <v>2207001</v>
      </c>
      <c r="C171" s="101" t="s">
        <v>72</v>
      </c>
      <c r="D171" s="101" t="s">
        <v>268</v>
      </c>
      <c r="E171" s="101">
        <v>12512</v>
      </c>
      <c r="F171" s="101">
        <v>1</v>
      </c>
    </row>
    <row r="172" spans="1:6" x14ac:dyDescent="0.25">
      <c r="A172" s="100" t="s">
        <v>782</v>
      </c>
      <c r="B172" s="102">
        <v>2207001</v>
      </c>
      <c r="C172" s="100" t="s">
        <v>72</v>
      </c>
      <c r="D172" s="100" t="s">
        <v>269</v>
      </c>
      <c r="E172" s="100">
        <v>10741</v>
      </c>
      <c r="F172" s="100">
        <v>1</v>
      </c>
    </row>
    <row r="173" spans="1:6" x14ac:dyDescent="0.25">
      <c r="A173" s="101" t="s">
        <v>783</v>
      </c>
      <c r="B173" s="103">
        <v>2207001</v>
      </c>
      <c r="C173" s="101" t="s">
        <v>72</v>
      </c>
      <c r="D173" s="101" t="s">
        <v>270</v>
      </c>
      <c r="E173" s="101">
        <v>10744</v>
      </c>
      <c r="F173" s="101">
        <v>1</v>
      </c>
    </row>
    <row r="174" spans="1:6" x14ac:dyDescent="0.25">
      <c r="A174" s="100" t="s">
        <v>784</v>
      </c>
      <c r="B174" s="102">
        <v>2207001</v>
      </c>
      <c r="C174" s="100" t="s">
        <v>72</v>
      </c>
      <c r="D174" s="100" t="s">
        <v>271</v>
      </c>
      <c r="E174" s="100">
        <v>10746</v>
      </c>
      <c r="F174" s="100">
        <v>1</v>
      </c>
    </row>
    <row r="175" spans="1:6" x14ac:dyDescent="0.25">
      <c r="A175" s="101" t="s">
        <v>785</v>
      </c>
      <c r="B175" s="103">
        <v>2207001</v>
      </c>
      <c r="C175" s="101" t="s">
        <v>72</v>
      </c>
      <c r="D175" s="101" t="s">
        <v>272</v>
      </c>
      <c r="E175" s="101">
        <v>10742</v>
      </c>
      <c r="F175" s="101">
        <v>1</v>
      </c>
    </row>
    <row r="176" spans="1:6" x14ac:dyDescent="0.25">
      <c r="A176" s="100" t="s">
        <v>786</v>
      </c>
      <c r="B176" s="102">
        <v>2207001</v>
      </c>
      <c r="C176" s="100" t="s">
        <v>72</v>
      </c>
      <c r="D176" s="100" t="s">
        <v>273</v>
      </c>
      <c r="E176" s="100">
        <v>10749</v>
      </c>
      <c r="F176" s="100">
        <v>1</v>
      </c>
    </row>
    <row r="177" spans="1:6" x14ac:dyDescent="0.25">
      <c r="A177" s="101" t="s">
        <v>787</v>
      </c>
      <c r="B177" s="103">
        <v>2207001</v>
      </c>
      <c r="C177" s="101" t="s">
        <v>72</v>
      </c>
      <c r="D177" s="101" t="s">
        <v>274</v>
      </c>
      <c r="E177" s="101">
        <v>10750</v>
      </c>
      <c r="F177" s="101">
        <v>1</v>
      </c>
    </row>
    <row r="178" spans="1:6" x14ac:dyDescent="0.25">
      <c r="A178" s="100" t="s">
        <v>788</v>
      </c>
      <c r="B178" s="102">
        <v>2207001</v>
      </c>
      <c r="C178" s="100" t="s">
        <v>72</v>
      </c>
      <c r="D178" s="100" t="s">
        <v>275</v>
      </c>
      <c r="E178" s="100">
        <v>10739</v>
      </c>
      <c r="F178" s="100">
        <v>1</v>
      </c>
    </row>
    <row r="179" spans="1:6" x14ac:dyDescent="0.25">
      <c r="A179" s="101" t="s">
        <v>789</v>
      </c>
      <c r="B179" s="103">
        <v>2207001</v>
      </c>
      <c r="C179" s="101" t="s">
        <v>72</v>
      </c>
      <c r="D179" s="101" t="s">
        <v>276</v>
      </c>
      <c r="E179" s="101">
        <v>10751</v>
      </c>
      <c r="F179" s="101">
        <v>1</v>
      </c>
    </row>
    <row r="180" spans="1:6" x14ac:dyDescent="0.25">
      <c r="A180" s="100" t="s">
        <v>790</v>
      </c>
      <c r="B180" s="102">
        <v>2207001</v>
      </c>
      <c r="C180" s="100" t="s">
        <v>72</v>
      </c>
      <c r="D180" s="100" t="s">
        <v>277</v>
      </c>
      <c r="E180" s="100">
        <v>10752</v>
      </c>
      <c r="F180" s="100">
        <v>1</v>
      </c>
    </row>
    <row r="181" spans="1:6" x14ac:dyDescent="0.25">
      <c r="A181" s="101" t="s">
        <v>791</v>
      </c>
      <c r="B181" s="103">
        <v>2207001</v>
      </c>
      <c r="C181" s="101" t="s">
        <v>72</v>
      </c>
      <c r="D181" s="101" t="s">
        <v>278</v>
      </c>
      <c r="E181" s="101">
        <v>10753</v>
      </c>
      <c r="F181" s="101">
        <v>1</v>
      </c>
    </row>
    <row r="182" spans="1:6" x14ac:dyDescent="0.25">
      <c r="A182" s="100" t="s">
        <v>792</v>
      </c>
      <c r="B182" s="102">
        <v>2207001</v>
      </c>
      <c r="C182" s="100" t="s">
        <v>72</v>
      </c>
      <c r="D182" s="100" t="s">
        <v>279</v>
      </c>
      <c r="E182" s="100">
        <v>10754</v>
      </c>
      <c r="F182" s="100">
        <v>1</v>
      </c>
    </row>
    <row r="183" spans="1:6" x14ac:dyDescent="0.25">
      <c r="A183" s="101" t="s">
        <v>793</v>
      </c>
      <c r="B183" s="103">
        <v>2207001</v>
      </c>
      <c r="C183" s="101" t="s">
        <v>72</v>
      </c>
      <c r="D183" s="101" t="s">
        <v>280</v>
      </c>
      <c r="E183" s="101">
        <v>10755</v>
      </c>
      <c r="F183" s="101">
        <v>1</v>
      </c>
    </row>
    <row r="184" spans="1:6" x14ac:dyDescent="0.25">
      <c r="A184" s="100" t="s">
        <v>794</v>
      </c>
      <c r="B184" s="102">
        <v>2607003</v>
      </c>
      <c r="C184" s="100" t="s">
        <v>73</v>
      </c>
      <c r="D184" s="100" t="s">
        <v>281</v>
      </c>
      <c r="E184" s="100">
        <v>13850</v>
      </c>
      <c r="F184" s="100">
        <v>1</v>
      </c>
    </row>
    <row r="185" spans="1:6" x14ac:dyDescent="0.25">
      <c r="A185" s="101" t="s">
        <v>795</v>
      </c>
      <c r="B185" s="103">
        <v>2607003</v>
      </c>
      <c r="C185" s="101" t="s">
        <v>73</v>
      </c>
      <c r="D185" s="101" t="s">
        <v>282</v>
      </c>
      <c r="E185" s="101">
        <v>10949</v>
      </c>
      <c r="F185" s="101">
        <v>1</v>
      </c>
    </row>
    <row r="186" spans="1:6" x14ac:dyDescent="0.25">
      <c r="A186" s="100" t="s">
        <v>796</v>
      </c>
      <c r="B186" s="102">
        <v>2607003</v>
      </c>
      <c r="C186" s="100" t="s">
        <v>73</v>
      </c>
      <c r="D186" s="100" t="s">
        <v>283</v>
      </c>
      <c r="E186" s="100">
        <v>10955</v>
      </c>
      <c r="F186" s="100">
        <v>1</v>
      </c>
    </row>
    <row r="187" spans="1:6" x14ac:dyDescent="0.25">
      <c r="A187" s="101" t="s">
        <v>797</v>
      </c>
      <c r="B187" s="103">
        <v>2607003</v>
      </c>
      <c r="C187" s="101" t="s">
        <v>73</v>
      </c>
      <c r="D187" s="101" t="s">
        <v>284</v>
      </c>
      <c r="E187" s="101">
        <v>10957</v>
      </c>
      <c r="F187" s="101">
        <v>1</v>
      </c>
    </row>
    <row r="188" spans="1:6" x14ac:dyDescent="0.25">
      <c r="A188" s="100" t="s">
        <v>798</v>
      </c>
      <c r="B188" s="102">
        <v>2607003</v>
      </c>
      <c r="C188" s="100" t="s">
        <v>73</v>
      </c>
      <c r="D188" s="100" t="s">
        <v>285</v>
      </c>
      <c r="E188" s="100">
        <v>10958</v>
      </c>
      <c r="F188" s="100">
        <v>1</v>
      </c>
    </row>
    <row r="189" spans="1:6" x14ac:dyDescent="0.25">
      <c r="A189" s="101" t="s">
        <v>799</v>
      </c>
      <c r="B189" s="103">
        <v>2607003</v>
      </c>
      <c r="C189" s="101" t="s">
        <v>73</v>
      </c>
      <c r="D189" s="101" t="s">
        <v>286</v>
      </c>
      <c r="E189" s="101">
        <v>10961</v>
      </c>
      <c r="F189" s="101">
        <v>1</v>
      </c>
    </row>
    <row r="190" spans="1:6" x14ac:dyDescent="0.25">
      <c r="A190" s="100">
        <v>91156</v>
      </c>
      <c r="B190" s="102">
        <v>2607003</v>
      </c>
      <c r="C190" s="100" t="s">
        <v>73</v>
      </c>
      <c r="D190" s="100" t="s">
        <v>1217</v>
      </c>
      <c r="E190" s="100">
        <v>10951</v>
      </c>
      <c r="F190" s="100">
        <v>2</v>
      </c>
    </row>
    <row r="191" spans="1:6" x14ac:dyDescent="0.25">
      <c r="A191" s="100">
        <v>91157</v>
      </c>
      <c r="B191" s="103">
        <v>2607003</v>
      </c>
      <c r="C191" s="101" t="s">
        <v>73</v>
      </c>
      <c r="D191" s="101" t="s">
        <v>1218</v>
      </c>
      <c r="E191" s="101">
        <v>10952</v>
      </c>
      <c r="F191" s="101">
        <v>2</v>
      </c>
    </row>
    <row r="192" spans="1:6" x14ac:dyDescent="0.25">
      <c r="A192" s="100">
        <v>91158</v>
      </c>
      <c r="B192" s="102">
        <v>2607003</v>
      </c>
      <c r="C192" s="100" t="s">
        <v>73</v>
      </c>
      <c r="D192" s="100" t="s">
        <v>1219</v>
      </c>
      <c r="E192" s="100">
        <v>10959</v>
      </c>
      <c r="F192" s="100">
        <v>2</v>
      </c>
    </row>
    <row r="193" spans="1:6" x14ac:dyDescent="0.25">
      <c r="A193" s="100">
        <v>91159</v>
      </c>
      <c r="B193" s="103">
        <v>2607003</v>
      </c>
      <c r="C193" s="101" t="s">
        <v>73</v>
      </c>
      <c r="D193" s="101" t="s">
        <v>1220</v>
      </c>
      <c r="E193" s="101">
        <v>10962</v>
      </c>
      <c r="F193" s="101">
        <v>2</v>
      </c>
    </row>
    <row r="194" spans="1:6" x14ac:dyDescent="0.25">
      <c r="A194" s="100">
        <v>91160</v>
      </c>
      <c r="B194" s="102">
        <v>2607003</v>
      </c>
      <c r="C194" s="100" t="s">
        <v>73</v>
      </c>
      <c r="D194" s="100" t="s">
        <v>1221</v>
      </c>
      <c r="E194" s="100">
        <v>10947</v>
      </c>
      <c r="F194" s="100">
        <v>2</v>
      </c>
    </row>
    <row r="195" spans="1:6" x14ac:dyDescent="0.25">
      <c r="A195" s="100">
        <v>91161</v>
      </c>
      <c r="B195" s="103">
        <v>2607003</v>
      </c>
      <c r="C195" s="101" t="s">
        <v>73</v>
      </c>
      <c r="D195" s="101" t="s">
        <v>1222</v>
      </c>
      <c r="E195" s="101">
        <v>10960</v>
      </c>
      <c r="F195" s="101">
        <v>2</v>
      </c>
    </row>
    <row r="196" spans="1:6" x14ac:dyDescent="0.25">
      <c r="A196" s="100">
        <v>91162</v>
      </c>
      <c r="B196" s="102">
        <v>2607003</v>
      </c>
      <c r="C196" s="100" t="s">
        <v>73</v>
      </c>
      <c r="D196" s="100" t="s">
        <v>1223</v>
      </c>
      <c r="E196" s="100">
        <v>13166</v>
      </c>
      <c r="F196" s="100">
        <v>2</v>
      </c>
    </row>
    <row r="197" spans="1:6" x14ac:dyDescent="0.25">
      <c r="A197" s="100">
        <v>91163</v>
      </c>
      <c r="B197" s="103">
        <v>2607003</v>
      </c>
      <c r="C197" s="101" t="s">
        <v>73</v>
      </c>
      <c r="D197" s="101" t="s">
        <v>1224</v>
      </c>
      <c r="E197" s="101">
        <v>13851</v>
      </c>
      <c r="F197" s="101">
        <v>2</v>
      </c>
    </row>
    <row r="198" spans="1:6" x14ac:dyDescent="0.25">
      <c r="A198" s="100">
        <v>91105</v>
      </c>
      <c r="B198" s="102">
        <v>1308001</v>
      </c>
      <c r="C198" s="100" t="s">
        <v>1152</v>
      </c>
      <c r="D198" s="100" t="s">
        <v>1225</v>
      </c>
      <c r="E198" s="100">
        <v>10098</v>
      </c>
      <c r="F198" s="100">
        <v>2</v>
      </c>
    </row>
    <row r="199" spans="1:6" x14ac:dyDescent="0.25">
      <c r="A199" s="101" t="s">
        <v>800</v>
      </c>
      <c r="B199" s="103">
        <v>2208001</v>
      </c>
      <c r="C199" s="101" t="s">
        <v>74</v>
      </c>
      <c r="D199" s="101" t="s">
        <v>287</v>
      </c>
      <c r="E199" s="101">
        <v>10103</v>
      </c>
      <c r="F199" s="101">
        <v>1</v>
      </c>
    </row>
    <row r="200" spans="1:6" x14ac:dyDescent="0.25">
      <c r="A200" s="100">
        <v>91164</v>
      </c>
      <c r="B200" s="102">
        <v>2208001</v>
      </c>
      <c r="C200" s="101" t="s">
        <v>74</v>
      </c>
      <c r="D200" s="100" t="s">
        <v>1226</v>
      </c>
      <c r="E200" s="100">
        <v>10101</v>
      </c>
      <c r="F200" s="100">
        <v>2</v>
      </c>
    </row>
    <row r="201" spans="1:6" x14ac:dyDescent="0.25">
      <c r="A201" s="101" t="s">
        <v>801</v>
      </c>
      <c r="B201" s="103">
        <v>3408001</v>
      </c>
      <c r="C201" s="101" t="s">
        <v>75</v>
      </c>
      <c r="D201" s="101" t="s">
        <v>288</v>
      </c>
      <c r="E201" s="101">
        <v>11251</v>
      </c>
      <c r="F201" s="101">
        <v>1</v>
      </c>
    </row>
    <row r="202" spans="1:6" x14ac:dyDescent="0.25">
      <c r="A202" s="100" t="s">
        <v>802</v>
      </c>
      <c r="B202" s="102">
        <v>3408001</v>
      </c>
      <c r="C202" s="100" t="s">
        <v>75</v>
      </c>
      <c r="D202" s="100" t="s">
        <v>289</v>
      </c>
      <c r="E202" s="100">
        <v>11253</v>
      </c>
      <c r="F202" s="100">
        <v>1</v>
      </c>
    </row>
    <row r="203" spans="1:6" x14ac:dyDescent="0.25">
      <c r="A203" s="101" t="s">
        <v>803</v>
      </c>
      <c r="B203" s="103">
        <v>3408001</v>
      </c>
      <c r="C203" s="101" t="s">
        <v>75</v>
      </c>
      <c r="D203" s="101" t="s">
        <v>290</v>
      </c>
      <c r="E203" s="101">
        <v>14268</v>
      </c>
      <c r="F203" s="101">
        <v>1</v>
      </c>
    </row>
    <row r="204" spans="1:6" x14ac:dyDescent="0.25">
      <c r="A204" s="100" t="s">
        <v>804</v>
      </c>
      <c r="B204" s="102">
        <v>3408001</v>
      </c>
      <c r="C204" s="100" t="s">
        <v>75</v>
      </c>
      <c r="D204" s="100" t="s">
        <v>291</v>
      </c>
      <c r="E204" s="100">
        <v>11255</v>
      </c>
      <c r="F204" s="100">
        <v>1</v>
      </c>
    </row>
    <row r="205" spans="1:6" x14ac:dyDescent="0.25">
      <c r="A205" s="101" t="s">
        <v>805</v>
      </c>
      <c r="B205" s="103">
        <v>3408001</v>
      </c>
      <c r="C205" s="101" t="s">
        <v>75</v>
      </c>
      <c r="D205" s="101" t="s">
        <v>292</v>
      </c>
      <c r="E205" s="101">
        <v>11245</v>
      </c>
      <c r="F205" s="101">
        <v>1</v>
      </c>
    </row>
    <row r="206" spans="1:6" x14ac:dyDescent="0.25">
      <c r="A206" s="100" t="s">
        <v>806</v>
      </c>
      <c r="B206" s="102">
        <v>3408001</v>
      </c>
      <c r="C206" s="100" t="s">
        <v>75</v>
      </c>
      <c r="D206" s="100" t="s">
        <v>293</v>
      </c>
      <c r="E206" s="100">
        <v>14267</v>
      </c>
      <c r="F206" s="100">
        <v>1</v>
      </c>
    </row>
    <row r="207" spans="1:6" x14ac:dyDescent="0.25">
      <c r="A207" s="101" t="s">
        <v>807</v>
      </c>
      <c r="B207" s="103">
        <v>3408001</v>
      </c>
      <c r="C207" s="101" t="s">
        <v>75</v>
      </c>
      <c r="D207" s="101" t="s">
        <v>294</v>
      </c>
      <c r="E207" s="101">
        <v>11261</v>
      </c>
      <c r="F207" s="101">
        <v>1</v>
      </c>
    </row>
    <row r="208" spans="1:6" x14ac:dyDescent="0.25">
      <c r="A208" s="100" t="s">
        <v>808</v>
      </c>
      <c r="B208" s="102">
        <v>3408001</v>
      </c>
      <c r="C208" s="100" t="s">
        <v>75</v>
      </c>
      <c r="D208" s="100" t="s">
        <v>295</v>
      </c>
      <c r="E208" s="100">
        <v>11647</v>
      </c>
      <c r="F208" s="100">
        <v>1</v>
      </c>
    </row>
    <row r="209" spans="1:6" x14ac:dyDescent="0.25">
      <c r="A209" s="101" t="s">
        <v>809</v>
      </c>
      <c r="B209" s="103">
        <v>3408001</v>
      </c>
      <c r="C209" s="101" t="s">
        <v>75</v>
      </c>
      <c r="D209" s="101" t="s">
        <v>296</v>
      </c>
      <c r="E209" s="101">
        <v>11264</v>
      </c>
      <c r="F209" s="101">
        <v>1</v>
      </c>
    </row>
    <row r="210" spans="1:6" x14ac:dyDescent="0.25">
      <c r="A210" s="100" t="s">
        <v>810</v>
      </c>
      <c r="B210" s="102">
        <v>3408001</v>
      </c>
      <c r="C210" s="100" t="s">
        <v>75</v>
      </c>
      <c r="D210" s="100" t="s">
        <v>297</v>
      </c>
      <c r="E210" s="100">
        <v>14529</v>
      </c>
      <c r="F210" s="100">
        <v>1</v>
      </c>
    </row>
    <row r="211" spans="1:6" x14ac:dyDescent="0.25">
      <c r="A211" s="101" t="s">
        <v>811</v>
      </c>
      <c r="B211" s="103">
        <v>3408001</v>
      </c>
      <c r="C211" s="101" t="s">
        <v>75</v>
      </c>
      <c r="D211" s="101" t="s">
        <v>298</v>
      </c>
      <c r="E211" s="101">
        <v>11266</v>
      </c>
      <c r="F211" s="101">
        <v>1</v>
      </c>
    </row>
    <row r="212" spans="1:6" x14ac:dyDescent="0.25">
      <c r="A212" s="100" t="s">
        <v>812</v>
      </c>
      <c r="B212" s="102">
        <v>3408001</v>
      </c>
      <c r="C212" s="100" t="s">
        <v>75</v>
      </c>
      <c r="D212" s="100" t="s">
        <v>299</v>
      </c>
      <c r="E212" s="100">
        <v>11267</v>
      </c>
      <c r="F212" s="100">
        <v>1</v>
      </c>
    </row>
    <row r="213" spans="1:6" x14ac:dyDescent="0.25">
      <c r="A213" s="101" t="s">
        <v>813</v>
      </c>
      <c r="B213" s="103">
        <v>3408001</v>
      </c>
      <c r="C213" s="101" t="s">
        <v>75</v>
      </c>
      <c r="D213" s="101" t="s">
        <v>300</v>
      </c>
      <c r="E213" s="101">
        <v>11268</v>
      </c>
      <c r="F213" s="101">
        <v>1</v>
      </c>
    </row>
    <row r="214" spans="1:6" x14ac:dyDescent="0.25">
      <c r="A214" s="100" t="s">
        <v>814</v>
      </c>
      <c r="B214" s="102">
        <v>3408001</v>
      </c>
      <c r="C214" s="100" t="s">
        <v>75</v>
      </c>
      <c r="D214" s="100" t="s">
        <v>301</v>
      </c>
      <c r="E214" s="100">
        <v>11269</v>
      </c>
      <c r="F214" s="100">
        <v>1</v>
      </c>
    </row>
    <row r="215" spans="1:6" x14ac:dyDescent="0.25">
      <c r="A215" s="100">
        <v>91165</v>
      </c>
      <c r="B215" s="103">
        <v>3408001</v>
      </c>
      <c r="C215" s="101" t="s">
        <v>75</v>
      </c>
      <c r="D215" s="101" t="s">
        <v>1227</v>
      </c>
      <c r="E215" s="101">
        <v>11250</v>
      </c>
      <c r="F215" s="101">
        <v>2</v>
      </c>
    </row>
    <row r="216" spans="1:6" x14ac:dyDescent="0.25">
      <c r="A216" s="100" t="s">
        <v>815</v>
      </c>
      <c r="B216" s="102">
        <v>1408001</v>
      </c>
      <c r="C216" s="100" t="s">
        <v>76</v>
      </c>
      <c r="D216" s="100" t="s">
        <v>302</v>
      </c>
      <c r="E216" s="100">
        <v>10111</v>
      </c>
      <c r="F216" s="100">
        <v>1</v>
      </c>
    </row>
    <row r="217" spans="1:6" x14ac:dyDescent="0.25">
      <c r="A217" s="101" t="s">
        <v>816</v>
      </c>
      <c r="B217" s="103">
        <v>1408001</v>
      </c>
      <c r="C217" s="101" t="s">
        <v>76</v>
      </c>
      <c r="D217" s="101" t="s">
        <v>303</v>
      </c>
      <c r="E217" s="101">
        <v>10113</v>
      </c>
      <c r="F217" s="101">
        <v>1</v>
      </c>
    </row>
    <row r="218" spans="1:6" x14ac:dyDescent="0.25">
      <c r="A218" s="100" t="s">
        <v>817</v>
      </c>
      <c r="B218" s="102">
        <v>1408001</v>
      </c>
      <c r="C218" s="100" t="s">
        <v>76</v>
      </c>
      <c r="D218" s="100" t="s">
        <v>304</v>
      </c>
      <c r="E218" s="100">
        <v>10114</v>
      </c>
      <c r="F218" s="100">
        <v>1</v>
      </c>
    </row>
    <row r="219" spans="1:6" x14ac:dyDescent="0.25">
      <c r="A219" s="101" t="s">
        <v>818</v>
      </c>
      <c r="B219" s="103">
        <v>1408001</v>
      </c>
      <c r="C219" s="101" t="s">
        <v>76</v>
      </c>
      <c r="D219" s="101" t="s">
        <v>305</v>
      </c>
      <c r="E219" s="101">
        <v>10109</v>
      </c>
      <c r="F219" s="101">
        <v>1</v>
      </c>
    </row>
    <row r="220" spans="1:6" x14ac:dyDescent="0.25">
      <c r="A220" s="100" t="s">
        <v>819</v>
      </c>
      <c r="B220" s="102">
        <v>108001</v>
      </c>
      <c r="C220" s="100" t="s">
        <v>77</v>
      </c>
      <c r="D220" s="100" t="s">
        <v>306</v>
      </c>
      <c r="E220" s="100">
        <v>10118</v>
      </c>
      <c r="F220" s="100">
        <v>1</v>
      </c>
    </row>
    <row r="221" spans="1:6" x14ac:dyDescent="0.25">
      <c r="A221" s="101" t="s">
        <v>820</v>
      </c>
      <c r="B221" s="103">
        <v>1610001</v>
      </c>
      <c r="C221" s="101" t="s">
        <v>78</v>
      </c>
      <c r="D221" s="101" t="s">
        <v>307</v>
      </c>
      <c r="E221" s="101">
        <v>13578</v>
      </c>
      <c r="F221" s="101">
        <v>1</v>
      </c>
    </row>
    <row r="222" spans="1:6" x14ac:dyDescent="0.25">
      <c r="A222" s="100" t="s">
        <v>821</v>
      </c>
      <c r="B222" s="102">
        <v>1610001</v>
      </c>
      <c r="C222" s="100" t="s">
        <v>78</v>
      </c>
      <c r="D222" s="100" t="s">
        <v>308</v>
      </c>
      <c r="E222" s="100">
        <v>10525</v>
      </c>
      <c r="F222" s="100">
        <v>1</v>
      </c>
    </row>
    <row r="223" spans="1:6" x14ac:dyDescent="0.25">
      <c r="A223" s="101" t="s">
        <v>822</v>
      </c>
      <c r="B223" s="103">
        <v>1610001</v>
      </c>
      <c r="C223" s="101" t="s">
        <v>78</v>
      </c>
      <c r="D223" s="101" t="s">
        <v>309</v>
      </c>
      <c r="E223" s="101">
        <v>10524</v>
      </c>
      <c r="F223" s="101">
        <v>1</v>
      </c>
    </row>
    <row r="224" spans="1:6" x14ac:dyDescent="0.25">
      <c r="A224" s="100" t="s">
        <v>823</v>
      </c>
      <c r="B224" s="102">
        <v>1610001</v>
      </c>
      <c r="C224" s="100" t="s">
        <v>78</v>
      </c>
      <c r="D224" s="100" t="s">
        <v>310</v>
      </c>
      <c r="E224" s="100">
        <v>15369</v>
      </c>
      <c r="F224" s="100">
        <v>1</v>
      </c>
    </row>
    <row r="225" spans="1:6" x14ac:dyDescent="0.25">
      <c r="A225" s="101" t="s">
        <v>824</v>
      </c>
      <c r="B225" s="103">
        <v>2410001</v>
      </c>
      <c r="C225" s="101" t="s">
        <v>79</v>
      </c>
      <c r="D225" s="101" t="s">
        <v>311</v>
      </c>
      <c r="E225" s="101">
        <v>10822</v>
      </c>
      <c r="F225" s="101">
        <v>1</v>
      </c>
    </row>
    <row r="226" spans="1:6" x14ac:dyDescent="0.25">
      <c r="A226" s="100">
        <v>91106</v>
      </c>
      <c r="B226" s="102">
        <v>410001</v>
      </c>
      <c r="C226" s="100" t="s">
        <v>1153</v>
      </c>
      <c r="D226" s="100" t="s">
        <v>1228</v>
      </c>
      <c r="E226" s="100">
        <v>10315</v>
      </c>
      <c r="F226" s="100">
        <v>2</v>
      </c>
    </row>
    <row r="227" spans="1:6" x14ac:dyDescent="0.25">
      <c r="A227" s="101">
        <v>91107</v>
      </c>
      <c r="B227" s="103">
        <v>1207001</v>
      </c>
      <c r="C227" s="101" t="s">
        <v>1154</v>
      </c>
      <c r="D227" s="101" t="s">
        <v>1229</v>
      </c>
      <c r="E227" s="101">
        <v>10084</v>
      </c>
      <c r="F227" s="101">
        <v>2</v>
      </c>
    </row>
    <row r="228" spans="1:6" x14ac:dyDescent="0.25">
      <c r="A228" s="100">
        <v>91108</v>
      </c>
      <c r="B228" s="102">
        <v>1207001</v>
      </c>
      <c r="C228" s="100" t="s">
        <v>1154</v>
      </c>
      <c r="D228" s="100" t="s">
        <v>1230</v>
      </c>
      <c r="E228" s="100">
        <v>10086</v>
      </c>
      <c r="F228" s="100">
        <v>2</v>
      </c>
    </row>
    <row r="229" spans="1:6" x14ac:dyDescent="0.25">
      <c r="A229" s="101" t="s">
        <v>825</v>
      </c>
      <c r="B229" s="103">
        <v>3210001</v>
      </c>
      <c r="C229" s="101" t="s">
        <v>80</v>
      </c>
      <c r="D229" s="101" t="s">
        <v>313</v>
      </c>
      <c r="E229" s="101">
        <v>11172</v>
      </c>
      <c r="F229" s="101">
        <v>1</v>
      </c>
    </row>
    <row r="230" spans="1:6" x14ac:dyDescent="0.25">
      <c r="A230" s="100">
        <v>91166</v>
      </c>
      <c r="B230" s="102">
        <v>3210001</v>
      </c>
      <c r="C230" s="100" t="s">
        <v>80</v>
      </c>
      <c r="D230" s="100" t="s">
        <v>1231</v>
      </c>
      <c r="E230" s="100">
        <v>15902</v>
      </c>
      <c r="F230" s="100">
        <v>2</v>
      </c>
    </row>
    <row r="231" spans="1:6" x14ac:dyDescent="0.25">
      <c r="A231" s="101">
        <v>91109</v>
      </c>
      <c r="B231" s="103">
        <v>2010001</v>
      </c>
      <c r="C231" s="101" t="s">
        <v>1155</v>
      </c>
      <c r="D231" s="101" t="s">
        <v>1232</v>
      </c>
      <c r="E231" s="101">
        <v>10659</v>
      </c>
      <c r="F231" s="101">
        <v>2</v>
      </c>
    </row>
    <row r="232" spans="1:6" x14ac:dyDescent="0.25">
      <c r="A232" s="100">
        <v>91110</v>
      </c>
      <c r="B232" s="102">
        <v>2010001</v>
      </c>
      <c r="C232" s="100" t="s">
        <v>1155</v>
      </c>
      <c r="D232" s="100" t="s">
        <v>1233</v>
      </c>
      <c r="E232" s="100">
        <v>10658</v>
      </c>
      <c r="F232" s="100">
        <v>2</v>
      </c>
    </row>
    <row r="233" spans="1:6" x14ac:dyDescent="0.25">
      <c r="A233" s="101">
        <v>91111</v>
      </c>
      <c r="B233" s="103">
        <v>2010001</v>
      </c>
      <c r="C233" s="101" t="s">
        <v>1155</v>
      </c>
      <c r="D233" s="101" t="s">
        <v>1234</v>
      </c>
      <c r="E233" s="101">
        <v>10657</v>
      </c>
      <c r="F233" s="101">
        <v>2</v>
      </c>
    </row>
    <row r="234" spans="1:6" x14ac:dyDescent="0.25">
      <c r="A234" s="100">
        <v>91112</v>
      </c>
      <c r="B234" s="102">
        <v>211001</v>
      </c>
      <c r="C234" s="100" t="s">
        <v>1156</v>
      </c>
      <c r="D234" s="100" t="s">
        <v>1156</v>
      </c>
      <c r="E234" s="100">
        <v>15140</v>
      </c>
      <c r="F234" s="100">
        <v>2</v>
      </c>
    </row>
    <row r="235" spans="1:6" x14ac:dyDescent="0.25">
      <c r="A235" s="101" t="s">
        <v>826</v>
      </c>
      <c r="B235" s="103">
        <v>1811002</v>
      </c>
      <c r="C235" s="101" t="s">
        <v>81</v>
      </c>
      <c r="D235" s="101" t="s">
        <v>314</v>
      </c>
      <c r="E235" s="101">
        <v>10557</v>
      </c>
      <c r="F235" s="101">
        <v>1</v>
      </c>
    </row>
    <row r="236" spans="1:6" x14ac:dyDescent="0.25">
      <c r="A236" s="100" t="s">
        <v>827</v>
      </c>
      <c r="B236" s="102">
        <v>1811002</v>
      </c>
      <c r="C236" s="100" t="s">
        <v>81</v>
      </c>
      <c r="D236" s="100" t="s">
        <v>315</v>
      </c>
      <c r="E236" s="100">
        <v>10549</v>
      </c>
      <c r="F236" s="100">
        <v>1</v>
      </c>
    </row>
    <row r="237" spans="1:6" x14ac:dyDescent="0.25">
      <c r="A237" s="101" t="s">
        <v>828</v>
      </c>
      <c r="B237" s="103">
        <v>1811002</v>
      </c>
      <c r="C237" s="101" t="s">
        <v>81</v>
      </c>
      <c r="D237" s="101" t="s">
        <v>316</v>
      </c>
      <c r="E237" s="101">
        <v>10554</v>
      </c>
      <c r="F237" s="101">
        <v>1</v>
      </c>
    </row>
    <row r="238" spans="1:6" x14ac:dyDescent="0.25">
      <c r="A238" s="100" t="s">
        <v>829</v>
      </c>
      <c r="B238" s="102">
        <v>1811002</v>
      </c>
      <c r="C238" s="100" t="s">
        <v>81</v>
      </c>
      <c r="D238" s="100" t="s">
        <v>317</v>
      </c>
      <c r="E238" s="100">
        <v>10558</v>
      </c>
      <c r="F238" s="100">
        <v>1</v>
      </c>
    </row>
    <row r="239" spans="1:6" x14ac:dyDescent="0.25">
      <c r="A239" s="101" t="s">
        <v>830</v>
      </c>
      <c r="B239" s="103">
        <v>1811002</v>
      </c>
      <c r="C239" s="101" t="s">
        <v>81</v>
      </c>
      <c r="D239" s="101" t="s">
        <v>318</v>
      </c>
      <c r="E239" s="101">
        <v>10550</v>
      </c>
      <c r="F239" s="101">
        <v>1</v>
      </c>
    </row>
    <row r="240" spans="1:6" x14ac:dyDescent="0.25">
      <c r="A240" s="100" t="s">
        <v>831</v>
      </c>
      <c r="B240" s="102">
        <v>1811002</v>
      </c>
      <c r="C240" s="100" t="s">
        <v>81</v>
      </c>
      <c r="D240" s="100" t="s">
        <v>319</v>
      </c>
      <c r="E240" s="100">
        <v>14807</v>
      </c>
      <c r="F240" s="100">
        <v>1</v>
      </c>
    </row>
    <row r="241" spans="1:6" x14ac:dyDescent="0.25">
      <c r="A241" s="101" t="s">
        <v>832</v>
      </c>
      <c r="B241" s="103">
        <v>1811002</v>
      </c>
      <c r="C241" s="101" t="s">
        <v>81</v>
      </c>
      <c r="D241" s="101" t="s">
        <v>320</v>
      </c>
      <c r="E241" s="101">
        <v>10560</v>
      </c>
      <c r="F241" s="101">
        <v>1</v>
      </c>
    </row>
    <row r="242" spans="1:6" x14ac:dyDescent="0.25">
      <c r="A242" s="100" t="s">
        <v>833</v>
      </c>
      <c r="B242" s="102">
        <v>1811002</v>
      </c>
      <c r="C242" s="100" t="s">
        <v>81</v>
      </c>
      <c r="D242" s="100" t="s">
        <v>321</v>
      </c>
      <c r="E242" s="100">
        <v>10561</v>
      </c>
      <c r="F242" s="100">
        <v>1</v>
      </c>
    </row>
    <row r="243" spans="1:6" x14ac:dyDescent="0.25">
      <c r="A243" s="101" t="s">
        <v>834</v>
      </c>
      <c r="B243" s="103">
        <v>1811002</v>
      </c>
      <c r="C243" s="101" t="s">
        <v>81</v>
      </c>
      <c r="D243" s="101" t="s">
        <v>322</v>
      </c>
      <c r="E243" s="101">
        <v>10562</v>
      </c>
      <c r="F243" s="101">
        <v>1</v>
      </c>
    </row>
    <row r="244" spans="1:6" x14ac:dyDescent="0.25">
      <c r="A244" s="100" t="s">
        <v>835</v>
      </c>
      <c r="B244" s="102">
        <v>1811002</v>
      </c>
      <c r="C244" s="100" t="s">
        <v>81</v>
      </c>
      <c r="D244" s="100" t="s">
        <v>323</v>
      </c>
      <c r="E244" s="100">
        <v>10551</v>
      </c>
      <c r="F244" s="100">
        <v>1</v>
      </c>
    </row>
    <row r="245" spans="1:6" x14ac:dyDescent="0.25">
      <c r="A245" s="101" t="s">
        <v>836</v>
      </c>
      <c r="B245" s="103">
        <v>1811002</v>
      </c>
      <c r="C245" s="101" t="s">
        <v>81</v>
      </c>
      <c r="D245" s="101" t="s">
        <v>324</v>
      </c>
      <c r="E245" s="101">
        <v>10553</v>
      </c>
      <c r="F245" s="101">
        <v>1</v>
      </c>
    </row>
    <row r="246" spans="1:6" x14ac:dyDescent="0.25">
      <c r="A246" s="100" t="s">
        <v>837</v>
      </c>
      <c r="B246" s="102">
        <v>1811002</v>
      </c>
      <c r="C246" s="100" t="s">
        <v>81</v>
      </c>
      <c r="D246" s="100" t="s">
        <v>325</v>
      </c>
      <c r="E246" s="100">
        <v>10565</v>
      </c>
      <c r="F246" s="100">
        <v>1</v>
      </c>
    </row>
    <row r="247" spans="1:6" x14ac:dyDescent="0.25">
      <c r="A247" s="101" t="s">
        <v>838</v>
      </c>
      <c r="B247" s="103">
        <v>1811002</v>
      </c>
      <c r="C247" s="101" t="s">
        <v>81</v>
      </c>
      <c r="D247" s="101" t="s">
        <v>326</v>
      </c>
      <c r="E247" s="101">
        <v>10568</v>
      </c>
      <c r="F247" s="101">
        <v>1</v>
      </c>
    </row>
    <row r="248" spans="1:6" x14ac:dyDescent="0.25">
      <c r="A248" s="100" t="s">
        <v>839</v>
      </c>
      <c r="B248" s="102">
        <v>1811002</v>
      </c>
      <c r="C248" s="100" t="s">
        <v>81</v>
      </c>
      <c r="D248" s="100" t="s">
        <v>327</v>
      </c>
      <c r="E248" s="100">
        <v>10566</v>
      </c>
      <c r="F248" s="100">
        <v>1</v>
      </c>
    </row>
    <row r="249" spans="1:6" x14ac:dyDescent="0.25">
      <c r="A249" s="101" t="s">
        <v>840</v>
      </c>
      <c r="B249" s="103">
        <v>1811002</v>
      </c>
      <c r="C249" s="101" t="s">
        <v>81</v>
      </c>
      <c r="D249" s="101" t="s">
        <v>328</v>
      </c>
      <c r="E249" s="101">
        <v>10567</v>
      </c>
      <c r="F249" s="101">
        <v>1</v>
      </c>
    </row>
    <row r="250" spans="1:6" x14ac:dyDescent="0.25">
      <c r="A250" s="100" t="s">
        <v>841</v>
      </c>
      <c r="B250" s="102">
        <v>1811002</v>
      </c>
      <c r="C250" s="100" t="s">
        <v>81</v>
      </c>
      <c r="D250" s="100" t="s">
        <v>329</v>
      </c>
      <c r="E250" s="100">
        <v>10569</v>
      </c>
      <c r="F250" s="100">
        <v>1</v>
      </c>
    </row>
    <row r="251" spans="1:6" x14ac:dyDescent="0.25">
      <c r="A251" s="100">
        <v>91167</v>
      </c>
      <c r="B251" s="103">
        <v>1811002</v>
      </c>
      <c r="C251" s="101" t="s">
        <v>81</v>
      </c>
      <c r="D251" s="101" t="s">
        <v>1235</v>
      </c>
      <c r="E251" s="101">
        <v>10564</v>
      </c>
      <c r="F251" s="101">
        <v>2</v>
      </c>
    </row>
    <row r="252" spans="1:6" x14ac:dyDescent="0.25">
      <c r="A252" s="100">
        <v>91168</v>
      </c>
      <c r="B252" s="102">
        <v>1811002</v>
      </c>
      <c r="C252" s="100" t="s">
        <v>81</v>
      </c>
      <c r="D252" s="100" t="s">
        <v>1236</v>
      </c>
      <c r="E252" s="100">
        <v>14508</v>
      </c>
      <c r="F252" s="100">
        <v>2</v>
      </c>
    </row>
    <row r="253" spans="1:6" x14ac:dyDescent="0.25">
      <c r="A253" s="100">
        <v>91169</v>
      </c>
      <c r="B253" s="102">
        <v>1811005</v>
      </c>
      <c r="C253" s="101" t="s">
        <v>82</v>
      </c>
      <c r="D253" s="101" t="s">
        <v>1237</v>
      </c>
      <c r="E253" s="101">
        <v>13862</v>
      </c>
      <c r="F253" s="101">
        <v>2</v>
      </c>
    </row>
    <row r="254" spans="1:6" x14ac:dyDescent="0.25">
      <c r="A254" s="100">
        <v>91170</v>
      </c>
      <c r="B254" s="102">
        <v>1811005</v>
      </c>
      <c r="C254" s="100" t="s">
        <v>82</v>
      </c>
      <c r="D254" s="100" t="s">
        <v>1238</v>
      </c>
      <c r="E254" s="100">
        <v>10129</v>
      </c>
      <c r="F254" s="100">
        <v>2</v>
      </c>
    </row>
    <row r="255" spans="1:6" x14ac:dyDescent="0.25">
      <c r="A255" s="100">
        <v>91171</v>
      </c>
      <c r="B255" s="103">
        <v>1811005</v>
      </c>
      <c r="C255" s="101" t="s">
        <v>82</v>
      </c>
      <c r="D255" s="101" t="s">
        <v>1239</v>
      </c>
      <c r="E255" s="101">
        <v>16753</v>
      </c>
      <c r="F255" s="101">
        <v>2</v>
      </c>
    </row>
    <row r="256" spans="1:6" x14ac:dyDescent="0.25">
      <c r="A256" s="100" t="s">
        <v>842</v>
      </c>
      <c r="B256" s="102">
        <v>1811005</v>
      </c>
      <c r="C256" s="100" t="s">
        <v>82</v>
      </c>
      <c r="D256" s="100" t="s">
        <v>330</v>
      </c>
      <c r="E256" s="100">
        <v>10125</v>
      </c>
      <c r="F256" s="100">
        <v>1</v>
      </c>
    </row>
    <row r="257" spans="1:6" x14ac:dyDescent="0.25">
      <c r="A257" s="101" t="s">
        <v>843</v>
      </c>
      <c r="B257" s="103">
        <v>1811005</v>
      </c>
      <c r="C257" s="101" t="s">
        <v>82</v>
      </c>
      <c r="D257" s="101" t="s">
        <v>331</v>
      </c>
      <c r="E257" s="101">
        <v>15677</v>
      </c>
      <c r="F257" s="101">
        <v>1</v>
      </c>
    </row>
    <row r="258" spans="1:6" x14ac:dyDescent="0.25">
      <c r="A258" s="100" t="s">
        <v>844</v>
      </c>
      <c r="B258" s="102">
        <v>1811005</v>
      </c>
      <c r="C258" s="100" t="s">
        <v>82</v>
      </c>
      <c r="D258" s="100" t="s">
        <v>332</v>
      </c>
      <c r="E258" s="100">
        <v>10121</v>
      </c>
      <c r="F258" s="100">
        <v>1</v>
      </c>
    </row>
    <row r="259" spans="1:6" x14ac:dyDescent="0.25">
      <c r="A259" s="101" t="s">
        <v>845</v>
      </c>
      <c r="B259" s="103">
        <v>1811005</v>
      </c>
      <c r="C259" s="101" t="s">
        <v>82</v>
      </c>
      <c r="D259" s="101" t="s">
        <v>333</v>
      </c>
      <c r="E259" s="101">
        <v>10126</v>
      </c>
      <c r="F259" s="101">
        <v>1</v>
      </c>
    </row>
    <row r="260" spans="1:6" x14ac:dyDescent="0.25">
      <c r="A260" s="100" t="s">
        <v>846</v>
      </c>
      <c r="B260" s="102">
        <v>1811005</v>
      </c>
      <c r="C260" s="100" t="s">
        <v>82</v>
      </c>
      <c r="D260" s="100" t="s">
        <v>334</v>
      </c>
      <c r="E260" s="100">
        <v>10127</v>
      </c>
      <c r="F260" s="100">
        <v>1</v>
      </c>
    </row>
    <row r="261" spans="1:6" x14ac:dyDescent="0.25">
      <c r="A261" s="101" t="s">
        <v>847</v>
      </c>
      <c r="B261" s="103">
        <v>1811005</v>
      </c>
      <c r="C261" s="101" t="s">
        <v>82</v>
      </c>
      <c r="D261" s="101" t="s">
        <v>335</v>
      </c>
      <c r="E261" s="101">
        <v>10123</v>
      </c>
      <c r="F261" s="101">
        <v>1</v>
      </c>
    </row>
    <row r="262" spans="1:6" x14ac:dyDescent="0.25">
      <c r="A262" s="100" t="s">
        <v>848</v>
      </c>
      <c r="B262" s="102">
        <v>3112001</v>
      </c>
      <c r="C262" s="100" t="s">
        <v>83</v>
      </c>
      <c r="D262" s="100" t="s">
        <v>336</v>
      </c>
      <c r="E262" s="100">
        <v>11160</v>
      </c>
      <c r="F262" s="100">
        <v>1</v>
      </c>
    </row>
    <row r="263" spans="1:6" x14ac:dyDescent="0.25">
      <c r="A263" s="101" t="s">
        <v>849</v>
      </c>
      <c r="B263" s="103">
        <v>1912001</v>
      </c>
      <c r="C263" s="101" t="s">
        <v>84</v>
      </c>
      <c r="D263" s="101" t="s">
        <v>337</v>
      </c>
      <c r="E263" s="101">
        <v>10572</v>
      </c>
      <c r="F263" s="101">
        <v>1</v>
      </c>
    </row>
    <row r="264" spans="1:6" x14ac:dyDescent="0.25">
      <c r="A264" s="100" t="s">
        <v>850</v>
      </c>
      <c r="B264" s="102">
        <v>1912001</v>
      </c>
      <c r="C264" s="100" t="s">
        <v>84</v>
      </c>
      <c r="D264" s="100" t="s">
        <v>338</v>
      </c>
      <c r="E264" s="100">
        <v>10573</v>
      </c>
      <c r="F264" s="100">
        <v>1</v>
      </c>
    </row>
    <row r="265" spans="1:6" x14ac:dyDescent="0.25">
      <c r="A265" s="101" t="s">
        <v>851</v>
      </c>
      <c r="B265" s="103">
        <v>1912001</v>
      </c>
      <c r="C265" s="101" t="s">
        <v>84</v>
      </c>
      <c r="D265" s="101" t="s">
        <v>339</v>
      </c>
      <c r="E265" s="101">
        <v>14203</v>
      </c>
      <c r="F265" s="101">
        <v>1</v>
      </c>
    </row>
    <row r="266" spans="1:6" x14ac:dyDescent="0.25">
      <c r="A266" s="100" t="s">
        <v>852</v>
      </c>
      <c r="B266" s="102">
        <v>2212001</v>
      </c>
      <c r="C266" s="100" t="s">
        <v>85</v>
      </c>
      <c r="D266" s="100" t="s">
        <v>340</v>
      </c>
      <c r="E266" s="100">
        <v>10764</v>
      </c>
      <c r="F266" s="100">
        <v>1</v>
      </c>
    </row>
    <row r="267" spans="1:6" x14ac:dyDescent="0.25">
      <c r="A267" s="101" t="s">
        <v>853</v>
      </c>
      <c r="B267" s="103">
        <v>2212001</v>
      </c>
      <c r="C267" s="101" t="s">
        <v>85</v>
      </c>
      <c r="D267" s="101" t="s">
        <v>341</v>
      </c>
      <c r="E267" s="101">
        <v>10767</v>
      </c>
      <c r="F267" s="101">
        <v>1</v>
      </c>
    </row>
    <row r="268" spans="1:6" x14ac:dyDescent="0.25">
      <c r="A268" s="100" t="s">
        <v>854</v>
      </c>
      <c r="B268" s="102">
        <v>2212001</v>
      </c>
      <c r="C268" s="100" t="s">
        <v>85</v>
      </c>
      <c r="D268" s="100" t="s">
        <v>342</v>
      </c>
      <c r="E268" s="100">
        <v>10768</v>
      </c>
      <c r="F268" s="100">
        <v>1</v>
      </c>
    </row>
    <row r="269" spans="1:6" x14ac:dyDescent="0.25">
      <c r="A269" s="101" t="s">
        <v>855</v>
      </c>
      <c r="B269" s="103">
        <v>2212001</v>
      </c>
      <c r="C269" s="101" t="s">
        <v>85</v>
      </c>
      <c r="D269" s="101" t="s">
        <v>343</v>
      </c>
      <c r="E269" s="101">
        <v>10769</v>
      </c>
      <c r="F269" s="101">
        <v>1</v>
      </c>
    </row>
    <row r="270" spans="1:6" x14ac:dyDescent="0.25">
      <c r="A270" s="100" t="s">
        <v>856</v>
      </c>
      <c r="B270" s="102">
        <v>2212001</v>
      </c>
      <c r="C270" s="100" t="s">
        <v>85</v>
      </c>
      <c r="D270" s="100" t="s">
        <v>344</v>
      </c>
      <c r="E270" s="100">
        <v>10759</v>
      </c>
      <c r="F270" s="100">
        <v>1</v>
      </c>
    </row>
    <row r="271" spans="1:6" x14ac:dyDescent="0.25">
      <c r="A271" s="101" t="s">
        <v>857</v>
      </c>
      <c r="B271" s="103">
        <v>2212001</v>
      </c>
      <c r="C271" s="101" t="s">
        <v>85</v>
      </c>
      <c r="D271" s="101" t="s">
        <v>345</v>
      </c>
      <c r="E271" s="101">
        <v>13031</v>
      </c>
      <c r="F271" s="101">
        <v>1</v>
      </c>
    </row>
    <row r="272" spans="1:6" x14ac:dyDescent="0.25">
      <c r="A272" s="100" t="s">
        <v>858</v>
      </c>
      <c r="B272" s="102">
        <v>2212001</v>
      </c>
      <c r="C272" s="100" t="s">
        <v>85</v>
      </c>
      <c r="D272" s="100" t="s">
        <v>346</v>
      </c>
      <c r="E272" s="100">
        <v>13030</v>
      </c>
      <c r="F272" s="100">
        <v>1</v>
      </c>
    </row>
    <row r="273" spans="1:6" x14ac:dyDescent="0.25">
      <c r="A273" s="101" t="s">
        <v>859</v>
      </c>
      <c r="B273" s="103">
        <v>2212001</v>
      </c>
      <c r="C273" s="101" t="s">
        <v>85</v>
      </c>
      <c r="D273" s="101" t="s">
        <v>347</v>
      </c>
      <c r="E273" s="101">
        <v>10762</v>
      </c>
      <c r="F273" s="101">
        <v>1</v>
      </c>
    </row>
    <row r="274" spans="1:6" x14ac:dyDescent="0.25">
      <c r="A274" s="100" t="s">
        <v>860</v>
      </c>
      <c r="B274" s="102">
        <v>2112001</v>
      </c>
      <c r="C274" s="100" t="s">
        <v>86</v>
      </c>
      <c r="D274" s="100" t="s">
        <v>348</v>
      </c>
      <c r="E274" s="100">
        <v>10734</v>
      </c>
      <c r="F274" s="100">
        <v>1</v>
      </c>
    </row>
    <row r="275" spans="1:6" x14ac:dyDescent="0.25">
      <c r="A275" s="101" t="s">
        <v>861</v>
      </c>
      <c r="B275" s="103">
        <v>2112001</v>
      </c>
      <c r="C275" s="101" t="s">
        <v>86</v>
      </c>
      <c r="D275" s="101" t="s">
        <v>349</v>
      </c>
      <c r="E275" s="101">
        <v>10728</v>
      </c>
      <c r="F275" s="101">
        <v>1</v>
      </c>
    </row>
    <row r="276" spans="1:6" x14ac:dyDescent="0.25">
      <c r="A276" s="100" t="s">
        <v>862</v>
      </c>
      <c r="B276" s="102">
        <v>2112001</v>
      </c>
      <c r="C276" s="100" t="s">
        <v>86</v>
      </c>
      <c r="D276" s="100" t="s">
        <v>350</v>
      </c>
      <c r="E276" s="100">
        <v>10717</v>
      </c>
      <c r="F276" s="100">
        <v>1</v>
      </c>
    </row>
    <row r="277" spans="1:6" x14ac:dyDescent="0.25">
      <c r="A277" s="101" t="s">
        <v>863</v>
      </c>
      <c r="B277" s="103">
        <v>2112001</v>
      </c>
      <c r="C277" s="101" t="s">
        <v>86</v>
      </c>
      <c r="D277" s="101" t="s">
        <v>351</v>
      </c>
      <c r="E277" s="101">
        <v>10722</v>
      </c>
      <c r="F277" s="101">
        <v>1</v>
      </c>
    </row>
    <row r="278" spans="1:6" x14ac:dyDescent="0.25">
      <c r="A278" s="100" t="s">
        <v>864</v>
      </c>
      <c r="B278" s="102">
        <v>2112001</v>
      </c>
      <c r="C278" s="100" t="s">
        <v>86</v>
      </c>
      <c r="D278" s="100" t="s">
        <v>352</v>
      </c>
      <c r="E278" s="100">
        <v>10730</v>
      </c>
      <c r="F278" s="100">
        <v>1</v>
      </c>
    </row>
    <row r="279" spans="1:6" x14ac:dyDescent="0.25">
      <c r="A279" s="101" t="s">
        <v>865</v>
      </c>
      <c r="B279" s="103">
        <v>2112001</v>
      </c>
      <c r="C279" s="101" t="s">
        <v>86</v>
      </c>
      <c r="D279" s="101" t="s">
        <v>353</v>
      </c>
      <c r="E279" s="101">
        <v>10731</v>
      </c>
      <c r="F279" s="101">
        <v>1</v>
      </c>
    </row>
    <row r="280" spans="1:6" x14ac:dyDescent="0.25">
      <c r="A280" s="100" t="s">
        <v>866</v>
      </c>
      <c r="B280" s="102">
        <v>2112001</v>
      </c>
      <c r="C280" s="100" t="s">
        <v>86</v>
      </c>
      <c r="D280" s="100" t="s">
        <v>354</v>
      </c>
      <c r="E280" s="100">
        <v>10733</v>
      </c>
      <c r="F280" s="100">
        <v>1</v>
      </c>
    </row>
    <row r="281" spans="1:6" x14ac:dyDescent="0.25">
      <c r="A281" s="101" t="s">
        <v>867</v>
      </c>
      <c r="B281" s="103">
        <v>2112001</v>
      </c>
      <c r="C281" s="101" t="s">
        <v>86</v>
      </c>
      <c r="D281" s="101" t="s">
        <v>355</v>
      </c>
      <c r="E281" s="101">
        <v>10718</v>
      </c>
      <c r="F281" s="101">
        <v>1</v>
      </c>
    </row>
    <row r="282" spans="1:6" x14ac:dyDescent="0.25">
      <c r="A282" s="100" t="s">
        <v>868</v>
      </c>
      <c r="B282" s="102">
        <v>2112001</v>
      </c>
      <c r="C282" s="100" t="s">
        <v>86</v>
      </c>
      <c r="D282" s="100" t="s">
        <v>356</v>
      </c>
      <c r="E282" s="100">
        <v>10724</v>
      </c>
      <c r="F282" s="100">
        <v>1</v>
      </c>
    </row>
    <row r="283" spans="1:6" x14ac:dyDescent="0.25">
      <c r="A283" s="101" t="s">
        <v>869</v>
      </c>
      <c r="B283" s="103">
        <v>2112001</v>
      </c>
      <c r="C283" s="101" t="s">
        <v>86</v>
      </c>
      <c r="D283" s="101" t="s">
        <v>357</v>
      </c>
      <c r="E283" s="101">
        <v>10719</v>
      </c>
      <c r="F283" s="101">
        <v>1</v>
      </c>
    </row>
    <row r="284" spans="1:6" x14ac:dyDescent="0.25">
      <c r="A284" s="100" t="s">
        <v>870</v>
      </c>
      <c r="B284" s="102">
        <v>2112001</v>
      </c>
      <c r="C284" s="100" t="s">
        <v>86</v>
      </c>
      <c r="D284" s="100" t="s">
        <v>358</v>
      </c>
      <c r="E284" s="100">
        <v>10720</v>
      </c>
      <c r="F284" s="100">
        <v>1</v>
      </c>
    </row>
    <row r="285" spans="1:6" x14ac:dyDescent="0.25">
      <c r="A285" s="101" t="s">
        <v>871</v>
      </c>
      <c r="B285" s="103">
        <v>2112001</v>
      </c>
      <c r="C285" s="101" t="s">
        <v>86</v>
      </c>
      <c r="D285" s="101" t="s">
        <v>359</v>
      </c>
      <c r="E285" s="101">
        <v>15633</v>
      </c>
      <c r="F285" s="101">
        <v>1</v>
      </c>
    </row>
    <row r="286" spans="1:6" x14ac:dyDescent="0.25">
      <c r="A286" s="100" t="s">
        <v>872</v>
      </c>
      <c r="B286" s="102">
        <v>1212001</v>
      </c>
      <c r="C286" s="100" t="s">
        <v>87</v>
      </c>
      <c r="D286" s="100" t="s">
        <v>360</v>
      </c>
      <c r="E286" s="100">
        <v>10461</v>
      </c>
      <c r="F286" s="100">
        <v>1</v>
      </c>
    </row>
    <row r="287" spans="1:6" x14ac:dyDescent="0.25">
      <c r="A287" s="101" t="s">
        <v>873</v>
      </c>
      <c r="B287" s="103">
        <v>2012005</v>
      </c>
      <c r="C287" s="101" t="s">
        <v>88</v>
      </c>
      <c r="D287" s="101" t="s">
        <v>361</v>
      </c>
      <c r="E287" s="101">
        <v>10661</v>
      </c>
      <c r="F287" s="101">
        <v>1</v>
      </c>
    </row>
    <row r="288" spans="1:6" x14ac:dyDescent="0.25">
      <c r="A288" s="100" t="s">
        <v>874</v>
      </c>
      <c r="B288" s="102">
        <v>2012005</v>
      </c>
      <c r="C288" s="100" t="s">
        <v>88</v>
      </c>
      <c r="D288" s="100" t="s">
        <v>362</v>
      </c>
      <c r="E288" s="100">
        <v>10662</v>
      </c>
      <c r="F288" s="100">
        <v>1</v>
      </c>
    </row>
    <row r="289" spans="1:6" x14ac:dyDescent="0.25">
      <c r="A289" s="101" t="s">
        <v>875</v>
      </c>
      <c r="B289" s="103">
        <v>1513002</v>
      </c>
      <c r="C289" s="101" t="s">
        <v>89</v>
      </c>
      <c r="D289" s="101" t="s">
        <v>89</v>
      </c>
      <c r="E289" s="101">
        <v>16874</v>
      </c>
      <c r="F289" s="101">
        <v>1</v>
      </c>
    </row>
    <row r="290" spans="1:6" x14ac:dyDescent="0.25">
      <c r="A290" s="100" t="s">
        <v>876</v>
      </c>
      <c r="B290" s="102">
        <v>2013001</v>
      </c>
      <c r="C290" s="100" t="s">
        <v>90</v>
      </c>
      <c r="D290" s="100" t="s">
        <v>363</v>
      </c>
      <c r="E290" s="100">
        <v>14211</v>
      </c>
      <c r="F290" s="100">
        <v>1</v>
      </c>
    </row>
    <row r="291" spans="1:6" x14ac:dyDescent="0.25">
      <c r="A291" s="101" t="s">
        <v>877</v>
      </c>
      <c r="B291" s="103">
        <v>2013001</v>
      </c>
      <c r="C291" s="101" t="s">
        <v>90</v>
      </c>
      <c r="D291" s="101" t="s">
        <v>364</v>
      </c>
      <c r="E291" s="101">
        <v>10664</v>
      </c>
      <c r="F291" s="101">
        <v>1</v>
      </c>
    </row>
    <row r="292" spans="1:6" x14ac:dyDescent="0.25">
      <c r="A292" s="100" t="s">
        <v>878</v>
      </c>
      <c r="B292" s="102">
        <v>2013002</v>
      </c>
      <c r="C292" s="100" t="s">
        <v>91</v>
      </c>
      <c r="D292" s="100" t="s">
        <v>365</v>
      </c>
      <c r="E292" s="100">
        <v>10667</v>
      </c>
      <c r="F292" s="100">
        <v>1</v>
      </c>
    </row>
    <row r="293" spans="1:6" x14ac:dyDescent="0.25">
      <c r="A293" s="101" t="s">
        <v>879</v>
      </c>
      <c r="B293" s="103">
        <v>2013003</v>
      </c>
      <c r="C293" s="101" t="s">
        <v>92</v>
      </c>
      <c r="D293" s="101" t="s">
        <v>366</v>
      </c>
      <c r="E293" s="101">
        <v>10669</v>
      </c>
      <c r="F293" s="101">
        <v>1</v>
      </c>
    </row>
    <row r="294" spans="1:6" x14ac:dyDescent="0.25">
      <c r="A294" s="100" t="s">
        <v>880</v>
      </c>
      <c r="B294" s="102">
        <v>3613001</v>
      </c>
      <c r="C294" s="100" t="s">
        <v>93</v>
      </c>
      <c r="D294" s="100" t="s">
        <v>367</v>
      </c>
      <c r="E294" s="100">
        <v>11303</v>
      </c>
      <c r="F294" s="100">
        <v>1</v>
      </c>
    </row>
    <row r="295" spans="1:6" x14ac:dyDescent="0.25">
      <c r="A295" s="101" t="s">
        <v>881</v>
      </c>
      <c r="B295" s="103">
        <v>3613001</v>
      </c>
      <c r="C295" s="101" t="s">
        <v>93</v>
      </c>
      <c r="D295" s="101" t="s">
        <v>368</v>
      </c>
      <c r="E295" s="101">
        <v>11677</v>
      </c>
      <c r="F295" s="101">
        <v>1</v>
      </c>
    </row>
    <row r="296" spans="1:6" x14ac:dyDescent="0.25">
      <c r="A296" s="100" t="s">
        <v>882</v>
      </c>
      <c r="B296" s="102">
        <v>3613001</v>
      </c>
      <c r="C296" s="100" t="s">
        <v>93</v>
      </c>
      <c r="D296" s="100" t="s">
        <v>369</v>
      </c>
      <c r="E296" s="100">
        <v>11301</v>
      </c>
      <c r="F296" s="100">
        <v>1</v>
      </c>
    </row>
    <row r="297" spans="1:6" x14ac:dyDescent="0.25">
      <c r="A297" s="101" t="s">
        <v>883</v>
      </c>
      <c r="B297" s="103">
        <v>3613001</v>
      </c>
      <c r="C297" s="101" t="s">
        <v>93</v>
      </c>
      <c r="D297" s="101" t="s">
        <v>370</v>
      </c>
      <c r="E297" s="101">
        <v>11308</v>
      </c>
      <c r="F297" s="101">
        <v>1</v>
      </c>
    </row>
    <row r="298" spans="1:6" x14ac:dyDescent="0.25">
      <c r="A298" s="100" t="s">
        <v>884</v>
      </c>
      <c r="B298" s="102">
        <v>3613001</v>
      </c>
      <c r="C298" s="100" t="s">
        <v>93</v>
      </c>
      <c r="D298" s="100" t="s">
        <v>371</v>
      </c>
      <c r="E298" s="100">
        <v>14226</v>
      </c>
      <c r="F298" s="100">
        <v>1</v>
      </c>
    </row>
    <row r="299" spans="1:6" x14ac:dyDescent="0.25">
      <c r="A299" s="101" t="s">
        <v>885</v>
      </c>
      <c r="B299" s="103">
        <v>3613001</v>
      </c>
      <c r="C299" s="101" t="s">
        <v>93</v>
      </c>
      <c r="D299" s="101" t="s">
        <v>372</v>
      </c>
      <c r="E299" s="101">
        <v>11309</v>
      </c>
      <c r="F299" s="101">
        <v>1</v>
      </c>
    </row>
    <row r="300" spans="1:6" x14ac:dyDescent="0.25">
      <c r="A300" s="100" t="s">
        <v>886</v>
      </c>
      <c r="B300" s="102">
        <v>3613001</v>
      </c>
      <c r="C300" s="100" t="s">
        <v>93</v>
      </c>
      <c r="D300" s="100" t="s">
        <v>373</v>
      </c>
      <c r="E300" s="100">
        <v>11305</v>
      </c>
      <c r="F300" s="100">
        <v>1</v>
      </c>
    </row>
    <row r="301" spans="1:6" x14ac:dyDescent="0.25">
      <c r="A301" s="100">
        <v>91172</v>
      </c>
      <c r="B301" s="102">
        <v>3613001</v>
      </c>
      <c r="C301" s="100" t="s">
        <v>93</v>
      </c>
      <c r="D301" s="100" t="s">
        <v>1240</v>
      </c>
      <c r="E301" s="100">
        <v>11302</v>
      </c>
      <c r="F301" s="101">
        <v>2</v>
      </c>
    </row>
    <row r="302" spans="1:6" x14ac:dyDescent="0.25">
      <c r="A302" s="100" t="s">
        <v>887</v>
      </c>
      <c r="B302" s="102">
        <v>1513001</v>
      </c>
      <c r="C302" s="100" t="s">
        <v>94</v>
      </c>
      <c r="D302" s="100" t="s">
        <v>374</v>
      </c>
      <c r="E302" s="100">
        <v>10499</v>
      </c>
      <c r="F302" s="100">
        <v>1</v>
      </c>
    </row>
    <row r="303" spans="1:6" x14ac:dyDescent="0.25">
      <c r="A303" s="101" t="s">
        <v>888</v>
      </c>
      <c r="B303" s="103">
        <v>1513001</v>
      </c>
      <c r="C303" s="101" t="s">
        <v>94</v>
      </c>
      <c r="D303" s="101" t="s">
        <v>375</v>
      </c>
      <c r="E303" s="101">
        <v>10496</v>
      </c>
      <c r="F303" s="101">
        <v>1</v>
      </c>
    </row>
    <row r="304" spans="1:6" x14ac:dyDescent="0.25">
      <c r="A304" s="100" t="s">
        <v>889</v>
      </c>
      <c r="B304" s="102">
        <v>1513001</v>
      </c>
      <c r="C304" s="100" t="s">
        <v>94</v>
      </c>
      <c r="D304" s="100" t="s">
        <v>242</v>
      </c>
      <c r="E304" s="100">
        <v>10501</v>
      </c>
      <c r="F304" s="100">
        <v>1</v>
      </c>
    </row>
    <row r="305" spans="1:6" x14ac:dyDescent="0.25">
      <c r="A305" s="101" t="s">
        <v>890</v>
      </c>
      <c r="B305" s="103">
        <v>1513001</v>
      </c>
      <c r="C305" s="101" t="s">
        <v>94</v>
      </c>
      <c r="D305" s="101" t="s">
        <v>376</v>
      </c>
      <c r="E305" s="101">
        <v>14407</v>
      </c>
      <c r="F305" s="101">
        <v>1</v>
      </c>
    </row>
    <row r="306" spans="1:6" x14ac:dyDescent="0.25">
      <c r="A306" s="100" t="s">
        <v>891</v>
      </c>
      <c r="B306" s="102">
        <v>1513001</v>
      </c>
      <c r="C306" s="100" t="s">
        <v>94</v>
      </c>
      <c r="D306" s="100" t="s">
        <v>377</v>
      </c>
      <c r="E306" s="100">
        <v>10502</v>
      </c>
      <c r="F306" s="100">
        <v>1</v>
      </c>
    </row>
    <row r="307" spans="1:6" x14ac:dyDescent="0.25">
      <c r="A307" s="101" t="s">
        <v>892</v>
      </c>
      <c r="B307" s="103">
        <v>1513001</v>
      </c>
      <c r="C307" s="101" t="s">
        <v>94</v>
      </c>
      <c r="D307" s="101" t="s">
        <v>311</v>
      </c>
      <c r="E307" s="101">
        <v>10504</v>
      </c>
      <c r="F307" s="101">
        <v>1</v>
      </c>
    </row>
    <row r="308" spans="1:6" x14ac:dyDescent="0.25">
      <c r="A308" s="100" t="s">
        <v>893</v>
      </c>
      <c r="B308" s="102">
        <v>1513001</v>
      </c>
      <c r="C308" s="100" t="s">
        <v>94</v>
      </c>
      <c r="D308" s="100" t="s">
        <v>378</v>
      </c>
      <c r="E308" s="100">
        <v>10505</v>
      </c>
      <c r="F308" s="100">
        <v>1</v>
      </c>
    </row>
    <row r="309" spans="1:6" x14ac:dyDescent="0.25">
      <c r="A309" s="101" t="s">
        <v>894</v>
      </c>
      <c r="B309" s="103">
        <v>1513001</v>
      </c>
      <c r="C309" s="101" t="s">
        <v>94</v>
      </c>
      <c r="D309" s="101" t="s">
        <v>379</v>
      </c>
      <c r="E309" s="101">
        <v>10497</v>
      </c>
      <c r="F309" s="101">
        <v>1</v>
      </c>
    </row>
    <row r="310" spans="1:6" x14ac:dyDescent="0.25">
      <c r="A310" s="100" t="s">
        <v>895</v>
      </c>
      <c r="B310" s="102">
        <v>1513001</v>
      </c>
      <c r="C310" s="100" t="s">
        <v>94</v>
      </c>
      <c r="D310" s="100" t="s">
        <v>380</v>
      </c>
      <c r="E310" s="100">
        <v>10494</v>
      </c>
      <c r="F310" s="100">
        <v>1</v>
      </c>
    </row>
    <row r="311" spans="1:6" x14ac:dyDescent="0.25">
      <c r="A311" s="101" t="s">
        <v>896</v>
      </c>
      <c r="B311" s="103">
        <v>1513001</v>
      </c>
      <c r="C311" s="101" t="s">
        <v>94</v>
      </c>
      <c r="D311" s="101" t="s">
        <v>381</v>
      </c>
      <c r="E311" s="101">
        <v>10507</v>
      </c>
      <c r="F311" s="101">
        <v>1</v>
      </c>
    </row>
    <row r="312" spans="1:6" x14ac:dyDescent="0.25">
      <c r="A312" s="100" t="s">
        <v>897</v>
      </c>
      <c r="B312" s="102">
        <v>1513001</v>
      </c>
      <c r="C312" s="100" t="s">
        <v>94</v>
      </c>
      <c r="D312" s="100" t="s">
        <v>382</v>
      </c>
      <c r="E312" s="100">
        <v>16894</v>
      </c>
      <c r="F312" s="100">
        <v>1</v>
      </c>
    </row>
    <row r="313" spans="1:6" x14ac:dyDescent="0.25">
      <c r="A313" s="101" t="s">
        <v>898</v>
      </c>
      <c r="B313" s="103">
        <v>1513001</v>
      </c>
      <c r="C313" s="101" t="s">
        <v>94</v>
      </c>
      <c r="D313" s="101" t="s">
        <v>383</v>
      </c>
      <c r="E313" s="101">
        <v>10508</v>
      </c>
      <c r="F313" s="101">
        <v>1</v>
      </c>
    </row>
    <row r="314" spans="1:6" x14ac:dyDescent="0.25">
      <c r="A314" s="100" t="s">
        <v>899</v>
      </c>
      <c r="B314" s="102">
        <v>1513001</v>
      </c>
      <c r="C314" s="100" t="s">
        <v>94</v>
      </c>
      <c r="D314" s="100" t="s">
        <v>384</v>
      </c>
      <c r="E314" s="100">
        <v>10509</v>
      </c>
      <c r="F314" s="100">
        <v>1</v>
      </c>
    </row>
    <row r="315" spans="1:6" x14ac:dyDescent="0.25">
      <c r="A315" s="101" t="s">
        <v>900</v>
      </c>
      <c r="B315" s="103">
        <v>1513001</v>
      </c>
      <c r="C315" s="101" t="s">
        <v>94</v>
      </c>
      <c r="D315" s="101" t="s">
        <v>385</v>
      </c>
      <c r="E315" s="101">
        <v>10495</v>
      </c>
      <c r="F315" s="101">
        <v>1</v>
      </c>
    </row>
    <row r="316" spans="1:6" x14ac:dyDescent="0.25">
      <c r="A316" s="100" t="s">
        <v>901</v>
      </c>
      <c r="B316" s="102">
        <v>1513001</v>
      </c>
      <c r="C316" s="100" t="s">
        <v>94</v>
      </c>
      <c r="D316" s="100" t="s">
        <v>386</v>
      </c>
      <c r="E316" s="100">
        <v>10510</v>
      </c>
      <c r="F316" s="100">
        <v>1</v>
      </c>
    </row>
    <row r="317" spans="1:6" x14ac:dyDescent="0.25">
      <c r="A317" s="101" t="s">
        <v>902</v>
      </c>
      <c r="B317" s="103">
        <v>1513001</v>
      </c>
      <c r="C317" s="101" t="s">
        <v>94</v>
      </c>
      <c r="D317" s="101" t="s">
        <v>387</v>
      </c>
      <c r="E317" s="101">
        <v>10511</v>
      </c>
      <c r="F317" s="101">
        <v>1</v>
      </c>
    </row>
    <row r="318" spans="1:6" x14ac:dyDescent="0.25">
      <c r="A318" s="100" t="s">
        <v>903</v>
      </c>
      <c r="B318" s="102">
        <v>3013001</v>
      </c>
      <c r="C318" s="100" t="s">
        <v>95</v>
      </c>
      <c r="D318" s="100" t="s">
        <v>388</v>
      </c>
      <c r="E318" s="100">
        <v>11129</v>
      </c>
      <c r="F318" s="100">
        <v>1</v>
      </c>
    </row>
    <row r="319" spans="1:6" x14ac:dyDescent="0.25">
      <c r="A319" s="101" t="s">
        <v>904</v>
      </c>
      <c r="B319" s="103">
        <v>3013001</v>
      </c>
      <c r="C319" s="101" t="s">
        <v>95</v>
      </c>
      <c r="D319" s="101" t="s">
        <v>389</v>
      </c>
      <c r="E319" s="101">
        <v>16086</v>
      </c>
      <c r="F319" s="101">
        <v>1</v>
      </c>
    </row>
    <row r="320" spans="1:6" x14ac:dyDescent="0.25">
      <c r="A320" s="100">
        <v>91113</v>
      </c>
      <c r="B320" s="102">
        <v>313001</v>
      </c>
      <c r="C320" s="100" t="s">
        <v>1157</v>
      </c>
      <c r="D320" s="100" t="s">
        <v>1241</v>
      </c>
      <c r="E320" s="100">
        <v>10239</v>
      </c>
      <c r="F320" s="100">
        <v>2</v>
      </c>
    </row>
    <row r="321" spans="1:6" x14ac:dyDescent="0.25">
      <c r="A321" s="101">
        <v>91114</v>
      </c>
      <c r="B321" s="102">
        <v>213001</v>
      </c>
      <c r="C321" s="100" t="s">
        <v>1158</v>
      </c>
      <c r="D321" s="100" t="s">
        <v>1242</v>
      </c>
      <c r="E321" s="100">
        <v>10188</v>
      </c>
      <c r="F321" s="101">
        <v>2</v>
      </c>
    </row>
    <row r="322" spans="1:6" x14ac:dyDescent="0.25">
      <c r="A322" s="100" t="s">
        <v>905</v>
      </c>
      <c r="B322" s="102">
        <v>1213001</v>
      </c>
      <c r="C322" s="100" t="s">
        <v>96</v>
      </c>
      <c r="D322" s="100" t="s">
        <v>390</v>
      </c>
      <c r="E322" s="100">
        <v>10463</v>
      </c>
      <c r="F322" s="100">
        <v>1</v>
      </c>
    </row>
    <row r="323" spans="1:6" x14ac:dyDescent="0.25">
      <c r="A323" s="101" t="s">
        <v>906</v>
      </c>
      <c r="B323" s="103">
        <v>2513001</v>
      </c>
      <c r="C323" s="101" t="s">
        <v>97</v>
      </c>
      <c r="D323" s="101" t="s">
        <v>391</v>
      </c>
      <c r="E323" s="101">
        <v>10918</v>
      </c>
      <c r="F323" s="101">
        <v>1</v>
      </c>
    </row>
    <row r="324" spans="1:6" x14ac:dyDescent="0.25">
      <c r="A324" s="100" t="s">
        <v>907</v>
      </c>
      <c r="B324" s="102">
        <v>2513001</v>
      </c>
      <c r="C324" s="100" t="s">
        <v>97</v>
      </c>
      <c r="D324" s="100" t="s">
        <v>392</v>
      </c>
      <c r="E324" s="100">
        <v>13374</v>
      </c>
      <c r="F324" s="100">
        <v>1</v>
      </c>
    </row>
    <row r="325" spans="1:6" x14ac:dyDescent="0.25">
      <c r="A325" s="101" t="s">
        <v>908</v>
      </c>
      <c r="B325" s="103">
        <v>2513001</v>
      </c>
      <c r="C325" s="101" t="s">
        <v>97</v>
      </c>
      <c r="D325" s="101" t="s">
        <v>393</v>
      </c>
      <c r="E325" s="101">
        <v>10921</v>
      </c>
      <c r="F325" s="101">
        <v>1</v>
      </c>
    </row>
    <row r="326" spans="1:6" x14ac:dyDescent="0.25">
      <c r="A326" s="100" t="s">
        <v>909</v>
      </c>
      <c r="B326" s="102">
        <v>2513001</v>
      </c>
      <c r="C326" s="100" t="s">
        <v>97</v>
      </c>
      <c r="D326" s="100" t="s">
        <v>394</v>
      </c>
      <c r="E326" s="100">
        <v>13373</v>
      </c>
      <c r="F326" s="100">
        <v>1</v>
      </c>
    </row>
    <row r="327" spans="1:6" x14ac:dyDescent="0.25">
      <c r="A327" s="101" t="s">
        <v>910</v>
      </c>
      <c r="B327" s="103">
        <v>3313002</v>
      </c>
      <c r="C327" s="101" t="s">
        <v>98</v>
      </c>
      <c r="D327" s="101" t="s">
        <v>98</v>
      </c>
      <c r="E327" s="101">
        <v>15896</v>
      </c>
      <c r="F327" s="101">
        <v>1</v>
      </c>
    </row>
    <row r="328" spans="1:6" x14ac:dyDescent="0.25">
      <c r="A328" s="100" t="s">
        <v>911</v>
      </c>
      <c r="B328" s="102">
        <v>2413003</v>
      </c>
      <c r="C328" s="100" t="s">
        <v>99</v>
      </c>
      <c r="D328" s="100" t="s">
        <v>395</v>
      </c>
      <c r="E328" s="100">
        <v>10825</v>
      </c>
      <c r="F328" s="100">
        <v>1</v>
      </c>
    </row>
    <row r="329" spans="1:6" x14ac:dyDescent="0.25">
      <c r="A329" s="101" t="s">
        <v>912</v>
      </c>
      <c r="B329" s="103">
        <v>2613008</v>
      </c>
      <c r="C329" s="101" t="s">
        <v>100</v>
      </c>
      <c r="D329" s="101" t="s">
        <v>396</v>
      </c>
      <c r="E329" s="101">
        <v>12284</v>
      </c>
      <c r="F329" s="101">
        <v>1</v>
      </c>
    </row>
    <row r="330" spans="1:6" x14ac:dyDescent="0.25">
      <c r="A330" s="100" t="s">
        <v>913</v>
      </c>
      <c r="B330" s="102">
        <v>2613008</v>
      </c>
      <c r="C330" s="100" t="s">
        <v>100</v>
      </c>
      <c r="D330" s="100" t="s">
        <v>397</v>
      </c>
      <c r="E330" s="100">
        <v>12828</v>
      </c>
      <c r="F330" s="100">
        <v>1</v>
      </c>
    </row>
    <row r="331" spans="1:6" x14ac:dyDescent="0.25">
      <c r="A331" s="101" t="s">
        <v>914</v>
      </c>
      <c r="B331" s="103">
        <v>2613008</v>
      </c>
      <c r="C331" s="101" t="s">
        <v>100</v>
      </c>
      <c r="D331" s="101" t="s">
        <v>398</v>
      </c>
      <c r="E331" s="101">
        <v>14027</v>
      </c>
      <c r="F331" s="101">
        <v>1</v>
      </c>
    </row>
    <row r="332" spans="1:6" x14ac:dyDescent="0.25">
      <c r="A332" s="100" t="s">
        <v>915</v>
      </c>
      <c r="B332" s="102">
        <v>613002</v>
      </c>
      <c r="C332" s="100" t="s">
        <v>101</v>
      </c>
      <c r="D332" s="100" t="s">
        <v>399</v>
      </c>
      <c r="E332" s="100">
        <v>10371</v>
      </c>
      <c r="F332" s="100">
        <v>1</v>
      </c>
    </row>
    <row r="333" spans="1:6" x14ac:dyDescent="0.25">
      <c r="A333" s="100">
        <v>91174</v>
      </c>
      <c r="B333" s="102">
        <v>613002</v>
      </c>
      <c r="C333" s="100" t="s">
        <v>101</v>
      </c>
      <c r="D333" s="100" t="s">
        <v>1243</v>
      </c>
      <c r="E333" s="100">
        <v>10366</v>
      </c>
      <c r="F333" s="101">
        <v>2</v>
      </c>
    </row>
    <row r="334" spans="1:6" x14ac:dyDescent="0.25">
      <c r="A334" s="100" t="s">
        <v>916</v>
      </c>
      <c r="B334" s="102">
        <v>2914001</v>
      </c>
      <c r="C334" s="100" t="s">
        <v>102</v>
      </c>
      <c r="D334" s="100" t="s">
        <v>400</v>
      </c>
      <c r="E334" s="100">
        <v>11104</v>
      </c>
      <c r="F334" s="100">
        <v>1</v>
      </c>
    </row>
    <row r="335" spans="1:6" x14ac:dyDescent="0.25">
      <c r="A335" s="101" t="s">
        <v>917</v>
      </c>
      <c r="B335" s="103">
        <v>2914001</v>
      </c>
      <c r="C335" s="101" t="s">
        <v>102</v>
      </c>
      <c r="D335" s="101" t="s">
        <v>401</v>
      </c>
      <c r="E335" s="101">
        <v>14213</v>
      </c>
      <c r="F335" s="101">
        <v>1</v>
      </c>
    </row>
    <row r="336" spans="1:6" x14ac:dyDescent="0.25">
      <c r="A336" s="100" t="s">
        <v>918</v>
      </c>
      <c r="B336" s="102">
        <v>2914001</v>
      </c>
      <c r="C336" s="100" t="s">
        <v>102</v>
      </c>
      <c r="D336" s="100" t="s">
        <v>402</v>
      </c>
      <c r="E336" s="100">
        <v>11105</v>
      </c>
      <c r="F336" s="100">
        <v>1</v>
      </c>
    </row>
    <row r="337" spans="1:6" x14ac:dyDescent="0.25">
      <c r="A337" s="101" t="s">
        <v>919</v>
      </c>
      <c r="B337" s="103">
        <v>2914002</v>
      </c>
      <c r="C337" s="101" t="s">
        <v>103</v>
      </c>
      <c r="D337" s="101" t="s">
        <v>403</v>
      </c>
      <c r="E337" s="101">
        <v>11108</v>
      </c>
      <c r="F337" s="101">
        <v>1</v>
      </c>
    </row>
    <row r="338" spans="1:6" x14ac:dyDescent="0.25">
      <c r="A338" s="100" t="s">
        <v>920</v>
      </c>
      <c r="B338" s="102">
        <v>2914002</v>
      </c>
      <c r="C338" s="100" t="s">
        <v>103</v>
      </c>
      <c r="D338" s="100" t="s">
        <v>404</v>
      </c>
      <c r="E338" s="100">
        <v>11106</v>
      </c>
      <c r="F338" s="100">
        <v>1</v>
      </c>
    </row>
    <row r="339" spans="1:6" x14ac:dyDescent="0.25">
      <c r="A339" s="101" t="s">
        <v>921</v>
      </c>
      <c r="B339" s="103">
        <v>2014003</v>
      </c>
      <c r="C339" s="101" t="s">
        <v>104</v>
      </c>
      <c r="D339" s="101" t="s">
        <v>104</v>
      </c>
      <c r="E339" s="101">
        <v>13580</v>
      </c>
      <c r="F339" s="101">
        <v>1</v>
      </c>
    </row>
    <row r="340" spans="1:6" x14ac:dyDescent="0.25">
      <c r="A340" s="100" t="s">
        <v>922</v>
      </c>
      <c r="B340" s="102">
        <v>3614001</v>
      </c>
      <c r="C340" s="100" t="s">
        <v>105</v>
      </c>
      <c r="D340" s="100" t="s">
        <v>405</v>
      </c>
      <c r="E340" s="100">
        <v>15393</v>
      </c>
      <c r="F340" s="100">
        <v>1</v>
      </c>
    </row>
    <row r="341" spans="1:6" x14ac:dyDescent="0.25">
      <c r="A341" s="101" t="s">
        <v>923</v>
      </c>
      <c r="B341" s="103">
        <v>3614001</v>
      </c>
      <c r="C341" s="101" t="s">
        <v>105</v>
      </c>
      <c r="D341" s="101" t="s">
        <v>406</v>
      </c>
      <c r="E341" s="101">
        <v>11315</v>
      </c>
      <c r="F341" s="101">
        <v>1</v>
      </c>
    </row>
    <row r="342" spans="1:6" x14ac:dyDescent="0.25">
      <c r="A342" s="100" t="s">
        <v>924</v>
      </c>
      <c r="B342" s="102">
        <v>614001</v>
      </c>
      <c r="C342" s="100" t="s">
        <v>106</v>
      </c>
      <c r="D342" s="100" t="s">
        <v>407</v>
      </c>
      <c r="E342" s="100">
        <v>10377</v>
      </c>
      <c r="F342" s="100">
        <v>1</v>
      </c>
    </row>
    <row r="343" spans="1:6" x14ac:dyDescent="0.25">
      <c r="A343" s="101" t="s">
        <v>925</v>
      </c>
      <c r="B343" s="103">
        <v>614001</v>
      </c>
      <c r="C343" s="101" t="s">
        <v>106</v>
      </c>
      <c r="D343" s="101" t="s">
        <v>408</v>
      </c>
      <c r="E343" s="101">
        <v>10378</v>
      </c>
      <c r="F343" s="101">
        <v>1</v>
      </c>
    </row>
    <row r="344" spans="1:6" x14ac:dyDescent="0.25">
      <c r="A344" s="100" t="s">
        <v>926</v>
      </c>
      <c r="B344" s="102">
        <v>614001</v>
      </c>
      <c r="C344" s="100" t="s">
        <v>106</v>
      </c>
      <c r="D344" s="100" t="s">
        <v>409</v>
      </c>
      <c r="E344" s="100">
        <v>10375</v>
      </c>
      <c r="F344" s="100">
        <v>1</v>
      </c>
    </row>
    <row r="345" spans="1:6" x14ac:dyDescent="0.25">
      <c r="A345" s="101" t="s">
        <v>927</v>
      </c>
      <c r="B345" s="103">
        <v>614001</v>
      </c>
      <c r="C345" s="101" t="s">
        <v>106</v>
      </c>
      <c r="D345" s="101" t="s">
        <v>410</v>
      </c>
      <c r="E345" s="101">
        <v>10374</v>
      </c>
      <c r="F345" s="101">
        <v>1</v>
      </c>
    </row>
    <row r="346" spans="1:6" x14ac:dyDescent="0.25">
      <c r="A346" s="100" t="s">
        <v>928</v>
      </c>
      <c r="B346" s="102">
        <v>314001</v>
      </c>
      <c r="C346" s="100" t="s">
        <v>107</v>
      </c>
      <c r="D346" s="100" t="s">
        <v>411</v>
      </c>
      <c r="E346" s="100">
        <v>10257</v>
      </c>
      <c r="F346" s="100">
        <v>1</v>
      </c>
    </row>
    <row r="347" spans="1:6" x14ac:dyDescent="0.25">
      <c r="A347" s="101" t="s">
        <v>929</v>
      </c>
      <c r="B347" s="103">
        <v>314001</v>
      </c>
      <c r="C347" s="101" t="s">
        <v>107</v>
      </c>
      <c r="D347" s="101" t="s">
        <v>412</v>
      </c>
      <c r="E347" s="101">
        <v>13196</v>
      </c>
      <c r="F347" s="101">
        <v>1</v>
      </c>
    </row>
    <row r="348" spans="1:6" x14ac:dyDescent="0.25">
      <c r="A348" s="100" t="s">
        <v>930</v>
      </c>
      <c r="B348" s="102">
        <v>314001</v>
      </c>
      <c r="C348" s="100" t="s">
        <v>107</v>
      </c>
      <c r="D348" s="100" t="s">
        <v>413</v>
      </c>
      <c r="E348" s="100">
        <v>10262</v>
      </c>
      <c r="F348" s="100">
        <v>1</v>
      </c>
    </row>
    <row r="349" spans="1:6" x14ac:dyDescent="0.25">
      <c r="A349" s="101" t="s">
        <v>931</v>
      </c>
      <c r="B349" s="103">
        <v>314001</v>
      </c>
      <c r="C349" s="101" t="s">
        <v>107</v>
      </c>
      <c r="D349" s="101" t="s">
        <v>414</v>
      </c>
      <c r="E349" s="101">
        <v>10267</v>
      </c>
      <c r="F349" s="101">
        <v>1</v>
      </c>
    </row>
    <row r="350" spans="1:6" x14ac:dyDescent="0.25">
      <c r="A350" s="100">
        <v>91175</v>
      </c>
      <c r="B350" s="102">
        <v>314001</v>
      </c>
      <c r="C350" s="100" t="s">
        <v>107</v>
      </c>
      <c r="D350" s="100" t="s">
        <v>1244</v>
      </c>
      <c r="E350" s="100">
        <v>10251</v>
      </c>
      <c r="F350" s="100">
        <v>2</v>
      </c>
    </row>
    <row r="351" spans="1:6" x14ac:dyDescent="0.25">
      <c r="A351" s="100">
        <v>91176</v>
      </c>
      <c r="B351" s="102">
        <v>314001</v>
      </c>
      <c r="C351" s="100" t="s">
        <v>107</v>
      </c>
      <c r="D351" s="100" t="s">
        <v>1245</v>
      </c>
      <c r="E351" s="100">
        <v>10264</v>
      </c>
      <c r="F351" s="101">
        <v>2</v>
      </c>
    </row>
    <row r="352" spans="1:6" x14ac:dyDescent="0.25">
      <c r="A352" s="100">
        <v>91177</v>
      </c>
      <c r="B352" s="102">
        <v>314001</v>
      </c>
      <c r="C352" s="100" t="s">
        <v>107</v>
      </c>
      <c r="D352" s="100" t="s">
        <v>1246</v>
      </c>
      <c r="E352" s="100">
        <v>10246</v>
      </c>
      <c r="F352" s="100">
        <v>2</v>
      </c>
    </row>
    <row r="353" spans="1:6" x14ac:dyDescent="0.25">
      <c r="A353" s="100">
        <v>91178</v>
      </c>
      <c r="B353" s="102">
        <v>314001</v>
      </c>
      <c r="C353" s="100" t="s">
        <v>107</v>
      </c>
      <c r="D353" s="100" t="s">
        <v>1247</v>
      </c>
      <c r="E353" s="100">
        <v>10244</v>
      </c>
      <c r="F353" s="101">
        <v>2</v>
      </c>
    </row>
    <row r="354" spans="1:6" x14ac:dyDescent="0.25">
      <c r="A354" s="100">
        <v>91179</v>
      </c>
      <c r="B354" s="102">
        <v>314001</v>
      </c>
      <c r="C354" s="100" t="s">
        <v>107</v>
      </c>
      <c r="D354" s="100" t="s">
        <v>1248</v>
      </c>
      <c r="E354" s="100">
        <v>13195</v>
      </c>
      <c r="F354" s="100">
        <v>2</v>
      </c>
    </row>
    <row r="355" spans="1:6" x14ac:dyDescent="0.25">
      <c r="A355" s="100">
        <v>91180</v>
      </c>
      <c r="B355" s="102">
        <v>314001</v>
      </c>
      <c r="C355" s="100" t="s">
        <v>107</v>
      </c>
      <c r="D355" s="100" t="s">
        <v>1249</v>
      </c>
      <c r="E355" s="100">
        <v>10250</v>
      </c>
      <c r="F355" s="101">
        <v>2</v>
      </c>
    </row>
    <row r="356" spans="1:6" x14ac:dyDescent="0.25">
      <c r="A356" s="100">
        <v>91181</v>
      </c>
      <c r="B356" s="102">
        <v>314001</v>
      </c>
      <c r="C356" s="100" t="s">
        <v>107</v>
      </c>
      <c r="D356" s="100" t="s">
        <v>1250</v>
      </c>
      <c r="E356" s="100">
        <v>10256</v>
      </c>
      <c r="F356" s="100">
        <v>2</v>
      </c>
    </row>
    <row r="357" spans="1:6" x14ac:dyDescent="0.25">
      <c r="A357" s="100">
        <v>91182</v>
      </c>
      <c r="B357" s="102">
        <v>314001</v>
      </c>
      <c r="C357" s="100" t="s">
        <v>107</v>
      </c>
      <c r="D357" s="100" t="s">
        <v>1251</v>
      </c>
      <c r="E357" s="100">
        <v>13834</v>
      </c>
      <c r="F357" s="101">
        <v>2</v>
      </c>
    </row>
    <row r="358" spans="1:6" x14ac:dyDescent="0.25">
      <c r="A358" s="100" t="s">
        <v>932</v>
      </c>
      <c r="B358" s="102">
        <v>1014001</v>
      </c>
      <c r="C358" s="100" t="s">
        <v>108</v>
      </c>
      <c r="D358" s="100" t="s">
        <v>415</v>
      </c>
      <c r="E358" s="100">
        <v>10421</v>
      </c>
      <c r="F358" s="100">
        <v>1</v>
      </c>
    </row>
    <row r="359" spans="1:6" x14ac:dyDescent="0.25">
      <c r="A359" s="101" t="s">
        <v>933</v>
      </c>
      <c r="B359" s="103">
        <v>1914001</v>
      </c>
      <c r="C359" s="101" t="s">
        <v>109</v>
      </c>
      <c r="D359" s="101" t="s">
        <v>416</v>
      </c>
      <c r="E359" s="101">
        <v>10577</v>
      </c>
      <c r="F359" s="101">
        <v>1</v>
      </c>
    </row>
    <row r="360" spans="1:6" x14ac:dyDescent="0.25">
      <c r="A360" s="100">
        <v>91115</v>
      </c>
      <c r="B360" s="102">
        <v>2414002</v>
      </c>
      <c r="C360" s="100" t="s">
        <v>1159</v>
      </c>
      <c r="D360" s="100" t="s">
        <v>1252</v>
      </c>
      <c r="E360" s="100">
        <v>10828</v>
      </c>
      <c r="F360" s="100">
        <v>2</v>
      </c>
    </row>
    <row r="361" spans="1:6" x14ac:dyDescent="0.25">
      <c r="A361" s="101">
        <v>91116</v>
      </c>
      <c r="B361" s="102">
        <v>2414002</v>
      </c>
      <c r="C361" s="100" t="s">
        <v>1159</v>
      </c>
      <c r="D361" s="100" t="s">
        <v>1253</v>
      </c>
      <c r="E361" s="100">
        <v>10827</v>
      </c>
      <c r="F361" s="101">
        <v>2</v>
      </c>
    </row>
    <row r="362" spans="1:6" x14ac:dyDescent="0.25">
      <c r="A362" s="100">
        <v>91117</v>
      </c>
      <c r="B362" s="102">
        <v>2414002</v>
      </c>
      <c r="C362" s="100" t="s">
        <v>1159</v>
      </c>
      <c r="D362" s="100" t="s">
        <v>1254</v>
      </c>
      <c r="E362" s="100">
        <v>10826</v>
      </c>
      <c r="F362" s="100">
        <v>2</v>
      </c>
    </row>
    <row r="363" spans="1:6" x14ac:dyDescent="0.25">
      <c r="A363" s="101">
        <v>91118</v>
      </c>
      <c r="B363" s="102">
        <v>2414002</v>
      </c>
      <c r="C363" s="100" t="s">
        <v>1159</v>
      </c>
      <c r="D363" s="100" t="s">
        <v>1255</v>
      </c>
      <c r="E363" s="100">
        <v>12294</v>
      </c>
      <c r="F363" s="101">
        <v>2</v>
      </c>
    </row>
    <row r="364" spans="1:6" x14ac:dyDescent="0.25">
      <c r="A364" s="100">
        <v>91119</v>
      </c>
      <c r="B364" s="102">
        <v>3114001</v>
      </c>
      <c r="C364" s="100" t="s">
        <v>1160</v>
      </c>
      <c r="D364" s="100" t="s">
        <v>1256</v>
      </c>
      <c r="E364" s="100">
        <v>11165</v>
      </c>
      <c r="F364" s="100">
        <v>2</v>
      </c>
    </row>
    <row r="365" spans="1:6" x14ac:dyDescent="0.25">
      <c r="A365" s="101" t="s">
        <v>934</v>
      </c>
      <c r="B365" s="103">
        <v>2414003</v>
      </c>
      <c r="C365" s="101" t="s">
        <v>110</v>
      </c>
      <c r="D365" s="101" t="s">
        <v>417</v>
      </c>
      <c r="E365" s="101">
        <v>10834</v>
      </c>
      <c r="F365" s="101">
        <v>1</v>
      </c>
    </row>
    <row r="366" spans="1:6" x14ac:dyDescent="0.25">
      <c r="A366" s="100" t="s">
        <v>935</v>
      </c>
      <c r="B366" s="102">
        <v>2414003</v>
      </c>
      <c r="C366" s="100" t="s">
        <v>110</v>
      </c>
      <c r="D366" s="100" t="s">
        <v>418</v>
      </c>
      <c r="E366" s="100">
        <v>10830</v>
      </c>
      <c r="F366" s="100">
        <v>1</v>
      </c>
    </row>
    <row r="367" spans="1:6" x14ac:dyDescent="0.25">
      <c r="A367" s="101" t="s">
        <v>936</v>
      </c>
      <c r="B367" s="103">
        <v>3314003</v>
      </c>
      <c r="C367" s="101" t="s">
        <v>111</v>
      </c>
      <c r="D367" s="101" t="s">
        <v>419</v>
      </c>
      <c r="E367" s="101">
        <v>13353</v>
      </c>
      <c r="F367" s="101">
        <v>1</v>
      </c>
    </row>
    <row r="368" spans="1:6" x14ac:dyDescent="0.25">
      <c r="A368" s="100" t="s">
        <v>937</v>
      </c>
      <c r="B368" s="102">
        <v>3314003</v>
      </c>
      <c r="C368" s="100" t="s">
        <v>111</v>
      </c>
      <c r="D368" s="100" t="s">
        <v>420</v>
      </c>
      <c r="E368" s="100">
        <v>13357</v>
      </c>
      <c r="F368" s="100">
        <v>1</v>
      </c>
    </row>
    <row r="369" spans="1:6" x14ac:dyDescent="0.25">
      <c r="A369" s="101" t="s">
        <v>938</v>
      </c>
      <c r="B369" s="103">
        <v>3314003</v>
      </c>
      <c r="C369" s="101" t="s">
        <v>111</v>
      </c>
      <c r="D369" s="101" t="s">
        <v>421</v>
      </c>
      <c r="E369" s="101">
        <v>13358</v>
      </c>
      <c r="F369" s="101">
        <v>1</v>
      </c>
    </row>
    <row r="370" spans="1:6" x14ac:dyDescent="0.25">
      <c r="A370" s="100" t="s">
        <v>939</v>
      </c>
      <c r="B370" s="102">
        <v>3314003</v>
      </c>
      <c r="C370" s="100" t="s">
        <v>111</v>
      </c>
      <c r="D370" s="100" t="s">
        <v>422</v>
      </c>
      <c r="E370" s="100">
        <v>13360</v>
      </c>
      <c r="F370" s="100">
        <v>1</v>
      </c>
    </row>
    <row r="371" spans="1:6" x14ac:dyDescent="0.25">
      <c r="A371" s="101" t="s">
        <v>940</v>
      </c>
      <c r="B371" s="103">
        <v>3314003</v>
      </c>
      <c r="C371" s="101" t="s">
        <v>111</v>
      </c>
      <c r="D371" s="101" t="s">
        <v>423</v>
      </c>
      <c r="E371" s="101">
        <v>15120</v>
      </c>
      <c r="F371" s="101">
        <v>1</v>
      </c>
    </row>
    <row r="372" spans="1:6" x14ac:dyDescent="0.25">
      <c r="A372" s="100">
        <v>91183</v>
      </c>
      <c r="B372" s="102">
        <v>3314003</v>
      </c>
      <c r="C372" s="100" t="s">
        <v>111</v>
      </c>
      <c r="D372" s="100" t="s">
        <v>1257</v>
      </c>
      <c r="E372" s="100">
        <v>13359</v>
      </c>
      <c r="F372" s="100">
        <v>2</v>
      </c>
    </row>
    <row r="373" spans="1:6" x14ac:dyDescent="0.25">
      <c r="A373" s="101" t="s">
        <v>941</v>
      </c>
      <c r="B373" s="103">
        <v>2314001</v>
      </c>
      <c r="C373" s="101" t="s">
        <v>112</v>
      </c>
      <c r="D373" s="101" t="s">
        <v>424</v>
      </c>
      <c r="E373" s="101">
        <v>15720</v>
      </c>
      <c r="F373" s="101">
        <v>1</v>
      </c>
    </row>
    <row r="374" spans="1:6" x14ac:dyDescent="0.25">
      <c r="A374" s="100" t="s">
        <v>942</v>
      </c>
      <c r="B374" s="102">
        <v>2314001</v>
      </c>
      <c r="C374" s="100" t="s">
        <v>112</v>
      </c>
      <c r="D374" s="100" t="s">
        <v>425</v>
      </c>
      <c r="E374" s="100">
        <v>10800</v>
      </c>
      <c r="F374" s="100">
        <v>1</v>
      </c>
    </row>
    <row r="375" spans="1:6" x14ac:dyDescent="0.25">
      <c r="A375" s="101" t="s">
        <v>943</v>
      </c>
      <c r="B375" s="103">
        <v>2314001</v>
      </c>
      <c r="C375" s="101" t="s">
        <v>112</v>
      </c>
      <c r="D375" s="101" t="s">
        <v>426</v>
      </c>
      <c r="E375" s="101">
        <v>10798</v>
      </c>
      <c r="F375" s="101">
        <v>1</v>
      </c>
    </row>
    <row r="376" spans="1:6" x14ac:dyDescent="0.25">
      <c r="A376" s="100" t="s">
        <v>944</v>
      </c>
      <c r="B376" s="102">
        <v>1015001</v>
      </c>
      <c r="C376" s="100" t="s">
        <v>113</v>
      </c>
      <c r="D376" s="100" t="s">
        <v>427</v>
      </c>
      <c r="E376" s="100">
        <v>11612</v>
      </c>
      <c r="F376" s="100">
        <v>1</v>
      </c>
    </row>
    <row r="377" spans="1:6" x14ac:dyDescent="0.25">
      <c r="A377" s="101" t="s">
        <v>945</v>
      </c>
      <c r="B377" s="103">
        <v>1015001</v>
      </c>
      <c r="C377" s="101" t="s">
        <v>113</v>
      </c>
      <c r="D377" s="101" t="s">
        <v>428</v>
      </c>
      <c r="E377" s="101">
        <v>14197</v>
      </c>
      <c r="F377" s="101">
        <v>1</v>
      </c>
    </row>
    <row r="378" spans="1:6" x14ac:dyDescent="0.25">
      <c r="A378" s="100" t="s">
        <v>946</v>
      </c>
      <c r="B378" s="102">
        <v>1015001</v>
      </c>
      <c r="C378" s="100" t="s">
        <v>113</v>
      </c>
      <c r="D378" s="100" t="s">
        <v>429</v>
      </c>
      <c r="E378" s="100">
        <v>10422</v>
      </c>
      <c r="F378" s="100">
        <v>1</v>
      </c>
    </row>
    <row r="379" spans="1:6" x14ac:dyDescent="0.25">
      <c r="A379" s="101" t="s">
        <v>947</v>
      </c>
      <c r="B379" s="103">
        <v>2015001</v>
      </c>
      <c r="C379" s="101" t="s">
        <v>114</v>
      </c>
      <c r="D379" s="101" t="s">
        <v>430</v>
      </c>
      <c r="E379" s="101">
        <v>10672</v>
      </c>
      <c r="F379" s="101">
        <v>1</v>
      </c>
    </row>
    <row r="380" spans="1:6" x14ac:dyDescent="0.25">
      <c r="A380" s="100" t="s">
        <v>948</v>
      </c>
      <c r="B380" s="102">
        <v>2015001</v>
      </c>
      <c r="C380" s="100" t="s">
        <v>114</v>
      </c>
      <c r="D380" s="100" t="s">
        <v>431</v>
      </c>
      <c r="E380" s="100">
        <v>13799</v>
      </c>
      <c r="F380" s="100">
        <v>1</v>
      </c>
    </row>
    <row r="381" spans="1:6" x14ac:dyDescent="0.25">
      <c r="A381" s="101" t="s">
        <v>949</v>
      </c>
      <c r="B381" s="103">
        <v>2315001</v>
      </c>
      <c r="C381" s="101" t="s">
        <v>115</v>
      </c>
      <c r="D381" s="101" t="s">
        <v>432</v>
      </c>
      <c r="E381" s="101">
        <v>10804</v>
      </c>
      <c r="F381" s="101">
        <v>1</v>
      </c>
    </row>
    <row r="382" spans="1:6" x14ac:dyDescent="0.25">
      <c r="A382" s="100" t="s">
        <v>950</v>
      </c>
      <c r="B382" s="102">
        <v>2315001</v>
      </c>
      <c r="C382" s="100" t="s">
        <v>115</v>
      </c>
      <c r="D382" s="100" t="s">
        <v>433</v>
      </c>
      <c r="E382" s="100">
        <v>10803</v>
      </c>
      <c r="F382" s="100">
        <v>1</v>
      </c>
    </row>
    <row r="383" spans="1:6" x14ac:dyDescent="0.25">
      <c r="A383" s="101" t="s">
        <v>951</v>
      </c>
      <c r="B383" s="103">
        <v>2315001</v>
      </c>
      <c r="C383" s="101" t="s">
        <v>115</v>
      </c>
      <c r="D383" s="101" t="s">
        <v>434</v>
      </c>
      <c r="E383" s="101">
        <v>10806</v>
      </c>
      <c r="F383" s="101">
        <v>1</v>
      </c>
    </row>
    <row r="384" spans="1:6" x14ac:dyDescent="0.25">
      <c r="A384" s="100" t="s">
        <v>952</v>
      </c>
      <c r="B384" s="102">
        <v>2315001</v>
      </c>
      <c r="C384" s="100" t="s">
        <v>115</v>
      </c>
      <c r="D384" s="100" t="s">
        <v>435</v>
      </c>
      <c r="E384" s="100">
        <v>10802</v>
      </c>
      <c r="F384" s="100">
        <v>1</v>
      </c>
    </row>
    <row r="385" spans="1:6" x14ac:dyDescent="0.25">
      <c r="A385" s="101" t="s">
        <v>953</v>
      </c>
      <c r="B385" s="103">
        <v>2315001</v>
      </c>
      <c r="C385" s="101" t="s">
        <v>115</v>
      </c>
      <c r="D385" s="101" t="s">
        <v>436</v>
      </c>
      <c r="E385" s="101">
        <v>10801</v>
      </c>
      <c r="F385" s="101">
        <v>1</v>
      </c>
    </row>
    <row r="386" spans="1:6" x14ac:dyDescent="0.25">
      <c r="A386" s="100" t="s">
        <v>954</v>
      </c>
      <c r="B386" s="102">
        <v>315002</v>
      </c>
      <c r="C386" s="100" t="s">
        <v>116</v>
      </c>
      <c r="D386" s="100" t="s">
        <v>437</v>
      </c>
      <c r="E386" s="100">
        <v>17023</v>
      </c>
      <c r="F386" s="100">
        <v>1</v>
      </c>
    </row>
    <row r="387" spans="1:6" x14ac:dyDescent="0.25">
      <c r="A387" s="101" t="s">
        <v>955</v>
      </c>
      <c r="B387" s="103">
        <v>315002</v>
      </c>
      <c r="C387" s="101" t="s">
        <v>116</v>
      </c>
      <c r="D387" s="101" t="s">
        <v>438</v>
      </c>
      <c r="E387" s="101">
        <v>15697</v>
      </c>
      <c r="F387" s="101">
        <v>1</v>
      </c>
    </row>
    <row r="388" spans="1:6" x14ac:dyDescent="0.25">
      <c r="A388" s="100" t="s">
        <v>956</v>
      </c>
      <c r="B388" s="102">
        <v>315002</v>
      </c>
      <c r="C388" s="100" t="s">
        <v>116</v>
      </c>
      <c r="D388" s="100" t="s">
        <v>439</v>
      </c>
      <c r="E388" s="100">
        <v>10288</v>
      </c>
      <c r="F388" s="100">
        <v>1</v>
      </c>
    </row>
    <row r="389" spans="1:6" x14ac:dyDescent="0.25">
      <c r="A389" s="101" t="s">
        <v>957</v>
      </c>
      <c r="B389" s="103">
        <v>2415003</v>
      </c>
      <c r="C389" s="101" t="s">
        <v>117</v>
      </c>
      <c r="D389" s="101" t="s">
        <v>117</v>
      </c>
      <c r="E389" s="101">
        <v>11385</v>
      </c>
      <c r="F389" s="101">
        <v>1</v>
      </c>
    </row>
    <row r="390" spans="1:6" x14ac:dyDescent="0.25">
      <c r="A390" s="100">
        <v>91120</v>
      </c>
      <c r="B390" s="102">
        <v>315003</v>
      </c>
      <c r="C390" s="100" t="s">
        <v>1161</v>
      </c>
      <c r="D390" s="100" t="s">
        <v>1258</v>
      </c>
      <c r="E390" s="100">
        <v>10298</v>
      </c>
      <c r="F390" s="100">
        <v>2</v>
      </c>
    </row>
    <row r="391" spans="1:6" x14ac:dyDescent="0.25">
      <c r="A391" s="101">
        <v>91121</v>
      </c>
      <c r="B391" s="103">
        <v>315003</v>
      </c>
      <c r="C391" s="101" t="s">
        <v>1161</v>
      </c>
      <c r="D391" s="101" t="s">
        <v>1259</v>
      </c>
      <c r="E391" s="101">
        <v>10299</v>
      </c>
      <c r="F391" s="101">
        <v>2</v>
      </c>
    </row>
    <row r="392" spans="1:6" x14ac:dyDescent="0.25">
      <c r="A392" s="100" t="s">
        <v>958</v>
      </c>
      <c r="B392" s="102">
        <v>2616002</v>
      </c>
      <c r="C392" s="100" t="s">
        <v>118</v>
      </c>
      <c r="D392" s="100" t="s">
        <v>440</v>
      </c>
      <c r="E392" s="100">
        <v>10967</v>
      </c>
      <c r="F392" s="100">
        <v>1</v>
      </c>
    </row>
    <row r="393" spans="1:6" x14ac:dyDescent="0.25">
      <c r="A393" s="101" t="s">
        <v>959</v>
      </c>
      <c r="B393" s="103">
        <v>2616002</v>
      </c>
      <c r="C393" s="101" t="s">
        <v>118</v>
      </c>
      <c r="D393" s="101" t="s">
        <v>441</v>
      </c>
      <c r="E393" s="101">
        <v>10970</v>
      </c>
      <c r="F393" s="101">
        <v>1</v>
      </c>
    </row>
    <row r="394" spans="1:6" x14ac:dyDescent="0.25">
      <c r="A394" s="100">
        <v>91184</v>
      </c>
      <c r="B394" s="102">
        <v>2616002</v>
      </c>
      <c r="C394" s="100" t="s">
        <v>118</v>
      </c>
      <c r="D394" s="100" t="s">
        <v>1260</v>
      </c>
      <c r="E394" s="100">
        <v>10968</v>
      </c>
      <c r="F394" s="100">
        <v>2</v>
      </c>
    </row>
    <row r="395" spans="1:6" x14ac:dyDescent="0.25">
      <c r="A395" s="100">
        <v>91185</v>
      </c>
      <c r="B395" s="103">
        <v>2616002</v>
      </c>
      <c r="C395" s="101" t="s">
        <v>118</v>
      </c>
      <c r="D395" s="101" t="s">
        <v>1261</v>
      </c>
      <c r="E395" s="101">
        <v>10969</v>
      </c>
      <c r="F395" s="101">
        <v>2</v>
      </c>
    </row>
    <row r="396" spans="1:6" x14ac:dyDescent="0.25">
      <c r="A396" s="100">
        <v>91186</v>
      </c>
      <c r="B396" s="102">
        <v>2616002</v>
      </c>
      <c r="C396" s="100" t="s">
        <v>118</v>
      </c>
      <c r="D396" s="100" t="s">
        <v>1262</v>
      </c>
      <c r="E396" s="100">
        <v>10966</v>
      </c>
      <c r="F396" s="100">
        <v>2</v>
      </c>
    </row>
    <row r="397" spans="1:6" x14ac:dyDescent="0.25">
      <c r="A397" s="100">
        <v>91187</v>
      </c>
      <c r="B397" s="103">
        <v>2616002</v>
      </c>
      <c r="C397" s="101" t="s">
        <v>118</v>
      </c>
      <c r="D397" s="101" t="s">
        <v>1263</v>
      </c>
      <c r="E397" s="101">
        <v>10965</v>
      </c>
      <c r="F397" s="101">
        <v>2</v>
      </c>
    </row>
    <row r="398" spans="1:6" x14ac:dyDescent="0.25">
      <c r="A398" s="100" t="s">
        <v>960</v>
      </c>
      <c r="B398" s="102">
        <v>1516001</v>
      </c>
      <c r="C398" s="100" t="s">
        <v>119</v>
      </c>
      <c r="D398" s="100" t="s">
        <v>442</v>
      </c>
      <c r="E398" s="100">
        <v>13385</v>
      </c>
      <c r="F398" s="100">
        <v>1</v>
      </c>
    </row>
    <row r="399" spans="1:6" x14ac:dyDescent="0.25">
      <c r="A399" s="101" t="s">
        <v>961</v>
      </c>
      <c r="B399" s="103">
        <v>1516001</v>
      </c>
      <c r="C399" s="101" t="s">
        <v>119</v>
      </c>
      <c r="D399" s="101" t="s">
        <v>443</v>
      </c>
      <c r="E399" s="101">
        <v>10515</v>
      </c>
      <c r="F399" s="101">
        <v>1</v>
      </c>
    </row>
    <row r="400" spans="1:6" x14ac:dyDescent="0.25">
      <c r="A400" s="100" t="s">
        <v>962</v>
      </c>
      <c r="B400" s="102">
        <v>1516001</v>
      </c>
      <c r="C400" s="100" t="s">
        <v>119</v>
      </c>
      <c r="D400" s="100" t="s">
        <v>444</v>
      </c>
      <c r="E400" s="100">
        <v>10516</v>
      </c>
      <c r="F400" s="100">
        <v>1</v>
      </c>
    </row>
    <row r="401" spans="1:6" x14ac:dyDescent="0.25">
      <c r="A401" s="101" t="s">
        <v>963</v>
      </c>
      <c r="B401" s="103">
        <v>1516001</v>
      </c>
      <c r="C401" s="101" t="s">
        <v>119</v>
      </c>
      <c r="D401" s="101" t="s">
        <v>445</v>
      </c>
      <c r="E401" s="101">
        <v>10514</v>
      </c>
      <c r="F401" s="101">
        <v>1</v>
      </c>
    </row>
    <row r="402" spans="1:6" x14ac:dyDescent="0.25">
      <c r="A402" s="100">
        <v>91188</v>
      </c>
      <c r="B402" s="102">
        <v>1516001</v>
      </c>
      <c r="C402" s="100" t="s">
        <v>119</v>
      </c>
      <c r="D402" s="100" t="s">
        <v>1264</v>
      </c>
      <c r="E402" s="100">
        <v>10517</v>
      </c>
      <c r="F402" s="100">
        <v>2</v>
      </c>
    </row>
    <row r="403" spans="1:6" x14ac:dyDescent="0.25">
      <c r="A403" s="100">
        <v>91189</v>
      </c>
      <c r="B403" s="103">
        <v>1516001</v>
      </c>
      <c r="C403" s="101" t="s">
        <v>119</v>
      </c>
      <c r="D403" s="101" t="s">
        <v>1265</v>
      </c>
      <c r="E403" s="101">
        <v>10513</v>
      </c>
      <c r="F403" s="101">
        <v>2</v>
      </c>
    </row>
    <row r="404" spans="1:6" x14ac:dyDescent="0.25">
      <c r="A404" s="100" t="s">
        <v>964</v>
      </c>
      <c r="B404" s="102">
        <v>3016002</v>
      </c>
      <c r="C404" s="100" t="s">
        <v>120</v>
      </c>
      <c r="D404" s="100" t="s">
        <v>446</v>
      </c>
      <c r="E404" s="100">
        <v>11142</v>
      </c>
      <c r="F404" s="100">
        <v>1</v>
      </c>
    </row>
    <row r="405" spans="1:6" x14ac:dyDescent="0.25">
      <c r="A405" s="101" t="s">
        <v>965</v>
      </c>
      <c r="B405" s="103">
        <v>816001</v>
      </c>
      <c r="C405" s="101" t="s">
        <v>121</v>
      </c>
      <c r="D405" s="101" t="s">
        <v>447</v>
      </c>
      <c r="E405" s="101">
        <v>10386</v>
      </c>
      <c r="F405" s="101">
        <v>1</v>
      </c>
    </row>
    <row r="406" spans="1:6" x14ac:dyDescent="0.25">
      <c r="A406" s="100">
        <v>91190</v>
      </c>
      <c r="B406" s="102">
        <v>816001</v>
      </c>
      <c r="C406" s="101" t="s">
        <v>121</v>
      </c>
      <c r="D406" s="100" t="s">
        <v>1266</v>
      </c>
      <c r="E406" s="100">
        <v>10384</v>
      </c>
      <c r="F406" s="100">
        <v>2</v>
      </c>
    </row>
    <row r="407" spans="1:6" x14ac:dyDescent="0.25">
      <c r="A407" s="101" t="s">
        <v>966</v>
      </c>
      <c r="B407" s="103">
        <v>2616011</v>
      </c>
      <c r="C407" s="101" t="s">
        <v>12</v>
      </c>
      <c r="D407" s="101" t="s">
        <v>448</v>
      </c>
      <c r="E407" s="101">
        <v>11009</v>
      </c>
      <c r="F407" s="101">
        <v>1</v>
      </c>
    </row>
    <row r="408" spans="1:6" x14ac:dyDescent="0.25">
      <c r="A408" s="100" t="s">
        <v>967</v>
      </c>
      <c r="B408" s="102">
        <v>2616011</v>
      </c>
      <c r="C408" s="100" t="s">
        <v>12</v>
      </c>
      <c r="D408" s="100" t="s">
        <v>449</v>
      </c>
      <c r="E408" s="100">
        <v>15515</v>
      </c>
      <c r="F408" s="100">
        <v>1</v>
      </c>
    </row>
    <row r="409" spans="1:6" x14ac:dyDescent="0.25">
      <c r="A409" s="101" t="s">
        <v>968</v>
      </c>
      <c r="B409" s="103">
        <v>2616011</v>
      </c>
      <c r="C409" s="101" t="s">
        <v>12</v>
      </c>
      <c r="D409" s="101" t="s">
        <v>450</v>
      </c>
      <c r="E409" s="101">
        <v>15514</v>
      </c>
      <c r="F409" s="101">
        <v>1</v>
      </c>
    </row>
    <row r="410" spans="1:6" x14ac:dyDescent="0.25">
      <c r="A410" s="100" t="s">
        <v>969</v>
      </c>
      <c r="B410" s="102">
        <v>2616011</v>
      </c>
      <c r="C410" s="100" t="s">
        <v>12</v>
      </c>
      <c r="D410" s="100" t="s">
        <v>451</v>
      </c>
      <c r="E410" s="100">
        <v>10995</v>
      </c>
      <c r="F410" s="100">
        <v>1</v>
      </c>
    </row>
    <row r="411" spans="1:6" x14ac:dyDescent="0.25">
      <c r="A411" s="101" t="s">
        <v>970</v>
      </c>
      <c r="B411" s="103">
        <v>2616011</v>
      </c>
      <c r="C411" s="101" t="s">
        <v>12</v>
      </c>
      <c r="D411" s="101" t="s">
        <v>452</v>
      </c>
      <c r="E411" s="101">
        <v>11015</v>
      </c>
      <c r="F411" s="101">
        <v>1</v>
      </c>
    </row>
    <row r="412" spans="1:6" x14ac:dyDescent="0.25">
      <c r="A412" s="100" t="s">
        <v>971</v>
      </c>
      <c r="B412" s="102">
        <v>2616011</v>
      </c>
      <c r="C412" s="100" t="s">
        <v>12</v>
      </c>
      <c r="D412" s="100" t="s">
        <v>453</v>
      </c>
      <c r="E412" s="100">
        <v>16456</v>
      </c>
      <c r="F412" s="100">
        <v>1</v>
      </c>
    </row>
    <row r="413" spans="1:6" x14ac:dyDescent="0.25">
      <c r="A413" s="101" t="s">
        <v>972</v>
      </c>
      <c r="B413" s="103">
        <v>2616011</v>
      </c>
      <c r="C413" s="101" t="s">
        <v>12</v>
      </c>
      <c r="D413" s="101" t="s">
        <v>454</v>
      </c>
      <c r="E413" s="101">
        <v>11018</v>
      </c>
      <c r="F413" s="101">
        <v>1</v>
      </c>
    </row>
    <row r="414" spans="1:6" x14ac:dyDescent="0.25">
      <c r="A414" s="100" t="s">
        <v>973</v>
      </c>
      <c r="B414" s="102">
        <v>2616011</v>
      </c>
      <c r="C414" s="100" t="s">
        <v>12</v>
      </c>
      <c r="D414" s="100" t="s">
        <v>455</v>
      </c>
      <c r="E414" s="100">
        <v>11022</v>
      </c>
      <c r="F414" s="100">
        <v>1</v>
      </c>
    </row>
    <row r="415" spans="1:6" x14ac:dyDescent="0.25">
      <c r="A415" s="101" t="s">
        <v>1135</v>
      </c>
      <c r="B415" s="103">
        <v>2616011</v>
      </c>
      <c r="C415" s="101" t="s">
        <v>12</v>
      </c>
      <c r="D415" s="101" t="s">
        <v>456</v>
      </c>
      <c r="E415" s="101">
        <v>10986</v>
      </c>
      <c r="F415" s="101">
        <v>1</v>
      </c>
    </row>
    <row r="416" spans="1:6" x14ac:dyDescent="0.25">
      <c r="A416" s="100" t="s">
        <v>974</v>
      </c>
      <c r="B416" s="102">
        <v>2616011</v>
      </c>
      <c r="C416" s="100" t="s">
        <v>12</v>
      </c>
      <c r="D416" s="100" t="s">
        <v>457</v>
      </c>
      <c r="E416" s="100">
        <v>11025</v>
      </c>
      <c r="F416" s="100">
        <v>1</v>
      </c>
    </row>
    <row r="417" spans="1:6" x14ac:dyDescent="0.25">
      <c r="A417" s="101" t="s">
        <v>975</v>
      </c>
      <c r="B417" s="103">
        <v>2616011</v>
      </c>
      <c r="C417" s="101" t="s">
        <v>12</v>
      </c>
      <c r="D417" s="101" t="s">
        <v>458</v>
      </c>
      <c r="E417" s="101">
        <v>14257</v>
      </c>
      <c r="F417" s="101">
        <v>1</v>
      </c>
    </row>
    <row r="418" spans="1:6" x14ac:dyDescent="0.25">
      <c r="A418" s="100" t="s">
        <v>976</v>
      </c>
      <c r="B418" s="102">
        <v>2616011</v>
      </c>
      <c r="C418" s="100" t="s">
        <v>12</v>
      </c>
      <c r="D418" s="100" t="s">
        <v>459</v>
      </c>
      <c r="E418" s="100">
        <v>11031</v>
      </c>
      <c r="F418" s="100">
        <v>1</v>
      </c>
    </row>
    <row r="419" spans="1:6" x14ac:dyDescent="0.25">
      <c r="A419" s="101" t="s">
        <v>977</v>
      </c>
      <c r="B419" s="103">
        <v>2616011</v>
      </c>
      <c r="C419" s="101" t="s">
        <v>12</v>
      </c>
      <c r="D419" s="101" t="s">
        <v>312</v>
      </c>
      <c r="E419" s="101">
        <v>10975</v>
      </c>
      <c r="F419" s="101">
        <v>1</v>
      </c>
    </row>
    <row r="420" spans="1:6" x14ac:dyDescent="0.25">
      <c r="A420" s="100" t="s">
        <v>978</v>
      </c>
      <c r="B420" s="102">
        <v>2616011</v>
      </c>
      <c r="C420" s="100" t="s">
        <v>12</v>
      </c>
      <c r="D420" s="100" t="s">
        <v>460</v>
      </c>
      <c r="E420" s="100">
        <v>10991</v>
      </c>
      <c r="F420" s="100">
        <v>1</v>
      </c>
    </row>
    <row r="421" spans="1:6" x14ac:dyDescent="0.25">
      <c r="A421" s="101" t="s">
        <v>979</v>
      </c>
      <c r="B421" s="103">
        <v>2616011</v>
      </c>
      <c r="C421" s="101" t="s">
        <v>12</v>
      </c>
      <c r="D421" s="101" t="s">
        <v>461</v>
      </c>
      <c r="E421" s="101">
        <v>11032</v>
      </c>
      <c r="F421" s="101">
        <v>1</v>
      </c>
    </row>
    <row r="422" spans="1:6" x14ac:dyDescent="0.25">
      <c r="A422" s="100" t="s">
        <v>980</v>
      </c>
      <c r="B422" s="102">
        <v>2616011</v>
      </c>
      <c r="C422" s="100" t="s">
        <v>12</v>
      </c>
      <c r="D422" s="100" t="s">
        <v>462</v>
      </c>
      <c r="E422" s="100">
        <v>10992</v>
      </c>
      <c r="F422" s="100">
        <v>1</v>
      </c>
    </row>
    <row r="423" spans="1:6" x14ac:dyDescent="0.25">
      <c r="A423" s="101" t="s">
        <v>981</v>
      </c>
      <c r="B423" s="103">
        <v>2616011</v>
      </c>
      <c r="C423" s="101" t="s">
        <v>12</v>
      </c>
      <c r="D423" s="101" t="s">
        <v>463</v>
      </c>
      <c r="E423" s="101">
        <v>11036</v>
      </c>
      <c r="F423" s="101">
        <v>1</v>
      </c>
    </row>
    <row r="424" spans="1:6" x14ac:dyDescent="0.25">
      <c r="A424" s="100" t="s">
        <v>982</v>
      </c>
      <c r="B424" s="102">
        <v>2616011</v>
      </c>
      <c r="C424" s="100" t="s">
        <v>12</v>
      </c>
      <c r="D424" s="100" t="s">
        <v>464</v>
      </c>
      <c r="E424" s="100">
        <v>11037</v>
      </c>
      <c r="F424" s="100">
        <v>1</v>
      </c>
    </row>
    <row r="425" spans="1:6" x14ac:dyDescent="0.25">
      <c r="A425" s="101" t="s">
        <v>983</v>
      </c>
      <c r="B425" s="103">
        <v>2616011</v>
      </c>
      <c r="C425" s="101" t="s">
        <v>12</v>
      </c>
      <c r="D425" s="101" t="s">
        <v>465</v>
      </c>
      <c r="E425" s="101">
        <v>11034</v>
      </c>
      <c r="F425" s="101">
        <v>1</v>
      </c>
    </row>
    <row r="426" spans="1:6" x14ac:dyDescent="0.25">
      <c r="A426" s="100" t="s">
        <v>984</v>
      </c>
      <c r="B426" s="102">
        <v>2616011</v>
      </c>
      <c r="C426" s="100" t="s">
        <v>12</v>
      </c>
      <c r="D426" s="100" t="s">
        <v>466</v>
      </c>
      <c r="E426" s="100">
        <v>11042</v>
      </c>
      <c r="F426" s="100">
        <v>1</v>
      </c>
    </row>
    <row r="427" spans="1:6" x14ac:dyDescent="0.25">
      <c r="A427" s="101" t="s">
        <v>985</v>
      </c>
      <c r="B427" s="103">
        <v>2616011</v>
      </c>
      <c r="C427" s="101" t="s">
        <v>12</v>
      </c>
      <c r="D427" s="101" t="s">
        <v>467</v>
      </c>
      <c r="E427" s="101">
        <v>13801</v>
      </c>
      <c r="F427" s="101">
        <v>1</v>
      </c>
    </row>
    <row r="428" spans="1:6" x14ac:dyDescent="0.25">
      <c r="A428" s="100" t="s">
        <v>986</v>
      </c>
      <c r="B428" s="102">
        <v>2616011</v>
      </c>
      <c r="C428" s="100" t="s">
        <v>12</v>
      </c>
      <c r="D428" s="100" t="s">
        <v>468</v>
      </c>
      <c r="E428" s="100">
        <v>11047</v>
      </c>
      <c r="F428" s="100">
        <v>1</v>
      </c>
    </row>
    <row r="429" spans="1:6" x14ac:dyDescent="0.25">
      <c r="A429" s="101" t="s">
        <v>987</v>
      </c>
      <c r="B429" s="103">
        <v>2616011</v>
      </c>
      <c r="C429" s="101" t="s">
        <v>12</v>
      </c>
      <c r="D429" s="101" t="s">
        <v>469</v>
      </c>
      <c r="E429" s="101">
        <v>10980</v>
      </c>
      <c r="F429" s="101">
        <v>1</v>
      </c>
    </row>
    <row r="430" spans="1:6" x14ac:dyDescent="0.25">
      <c r="A430" s="100" t="s">
        <v>988</v>
      </c>
      <c r="B430" s="102">
        <v>2616011</v>
      </c>
      <c r="C430" s="100" t="s">
        <v>12</v>
      </c>
      <c r="D430" s="100" t="s">
        <v>470</v>
      </c>
      <c r="E430" s="100">
        <v>13804</v>
      </c>
      <c r="F430" s="100">
        <v>1</v>
      </c>
    </row>
    <row r="431" spans="1:6" x14ac:dyDescent="0.25">
      <c r="A431" s="101" t="s">
        <v>989</v>
      </c>
      <c r="B431" s="103">
        <v>2616011</v>
      </c>
      <c r="C431" s="101" t="s">
        <v>12</v>
      </c>
      <c r="D431" s="101" t="s">
        <v>471</v>
      </c>
      <c r="E431" s="101">
        <v>10988</v>
      </c>
      <c r="F431" s="101">
        <v>1</v>
      </c>
    </row>
    <row r="432" spans="1:6" x14ac:dyDescent="0.25">
      <c r="A432" s="100" t="s">
        <v>990</v>
      </c>
      <c r="B432" s="102">
        <v>2616011</v>
      </c>
      <c r="C432" s="100" t="s">
        <v>12</v>
      </c>
      <c r="D432" s="100" t="s">
        <v>472</v>
      </c>
      <c r="E432" s="100">
        <v>16074</v>
      </c>
      <c r="F432" s="100">
        <v>1</v>
      </c>
    </row>
    <row r="433" spans="1:6" x14ac:dyDescent="0.25">
      <c r="A433" s="101" t="s">
        <v>991</v>
      </c>
      <c r="B433" s="103">
        <v>2616011</v>
      </c>
      <c r="C433" s="101" t="s">
        <v>12</v>
      </c>
      <c r="D433" s="101" t="s">
        <v>473</v>
      </c>
      <c r="E433" s="101">
        <v>11050</v>
      </c>
      <c r="F433" s="101">
        <v>1</v>
      </c>
    </row>
    <row r="434" spans="1:6" x14ac:dyDescent="0.25">
      <c r="A434" s="100" t="s">
        <v>992</v>
      </c>
      <c r="B434" s="102">
        <v>2616011</v>
      </c>
      <c r="C434" s="100" t="s">
        <v>12</v>
      </c>
      <c r="D434" s="100" t="s">
        <v>474</v>
      </c>
      <c r="E434" s="100">
        <v>11051</v>
      </c>
      <c r="F434" s="100">
        <v>1</v>
      </c>
    </row>
    <row r="435" spans="1:6" x14ac:dyDescent="0.25">
      <c r="A435" s="101" t="s">
        <v>993</v>
      </c>
      <c r="B435" s="103">
        <v>2616011</v>
      </c>
      <c r="C435" s="101" t="s">
        <v>12</v>
      </c>
      <c r="D435" s="101" t="s">
        <v>475</v>
      </c>
      <c r="E435" s="101">
        <v>11057</v>
      </c>
      <c r="F435" s="101">
        <v>1</v>
      </c>
    </row>
    <row r="436" spans="1:6" x14ac:dyDescent="0.25">
      <c r="A436" s="100" t="s">
        <v>994</v>
      </c>
      <c r="B436" s="102">
        <v>2616011</v>
      </c>
      <c r="C436" s="100" t="s">
        <v>12</v>
      </c>
      <c r="D436" s="100" t="s">
        <v>476</v>
      </c>
      <c r="E436" s="100">
        <v>11059</v>
      </c>
      <c r="F436" s="100">
        <v>1</v>
      </c>
    </row>
    <row r="437" spans="1:6" x14ac:dyDescent="0.25">
      <c r="A437" s="101" t="s">
        <v>995</v>
      </c>
      <c r="B437" s="103">
        <v>2616011</v>
      </c>
      <c r="C437" s="101" t="s">
        <v>12</v>
      </c>
      <c r="D437" s="101" t="s">
        <v>477</v>
      </c>
      <c r="E437" s="101">
        <v>11061</v>
      </c>
      <c r="F437" s="101">
        <v>1</v>
      </c>
    </row>
    <row r="438" spans="1:6" x14ac:dyDescent="0.25">
      <c r="A438" s="100" t="s">
        <v>996</v>
      </c>
      <c r="B438" s="102">
        <v>2616011</v>
      </c>
      <c r="C438" s="100" t="s">
        <v>12</v>
      </c>
      <c r="D438" s="100" t="s">
        <v>478</v>
      </c>
      <c r="E438" s="100">
        <v>11064</v>
      </c>
      <c r="F438" s="100">
        <v>1</v>
      </c>
    </row>
    <row r="439" spans="1:6" x14ac:dyDescent="0.25">
      <c r="A439" s="101" t="s">
        <v>997</v>
      </c>
      <c r="B439" s="103">
        <v>2616011</v>
      </c>
      <c r="C439" s="101" t="s">
        <v>12</v>
      </c>
      <c r="D439" s="101" t="s">
        <v>479</v>
      </c>
      <c r="E439" s="101">
        <v>16035</v>
      </c>
      <c r="F439" s="101">
        <v>1</v>
      </c>
    </row>
    <row r="440" spans="1:6" x14ac:dyDescent="0.25">
      <c r="A440" s="100">
        <v>91191</v>
      </c>
      <c r="B440" s="102">
        <v>2616011</v>
      </c>
      <c r="C440" s="101" t="s">
        <v>12</v>
      </c>
      <c r="D440" s="100" t="s">
        <v>1267</v>
      </c>
      <c r="E440" s="100">
        <v>11019</v>
      </c>
      <c r="F440" s="100">
        <v>2</v>
      </c>
    </row>
    <row r="441" spans="1:6" x14ac:dyDescent="0.25">
      <c r="A441" s="100">
        <v>91192</v>
      </c>
      <c r="B441" s="102">
        <v>2616011</v>
      </c>
      <c r="C441" s="101" t="s">
        <v>12</v>
      </c>
      <c r="D441" s="100" t="s">
        <v>1268</v>
      </c>
      <c r="E441" s="100">
        <v>16084</v>
      </c>
      <c r="F441" s="101">
        <v>2</v>
      </c>
    </row>
    <row r="442" spans="1:6" x14ac:dyDescent="0.25">
      <c r="A442" s="100">
        <v>91193</v>
      </c>
      <c r="B442" s="102">
        <v>2616011</v>
      </c>
      <c r="C442" s="101" t="s">
        <v>12</v>
      </c>
      <c r="D442" s="100" t="s">
        <v>1269</v>
      </c>
      <c r="E442" s="100">
        <v>10977</v>
      </c>
      <c r="F442" s="100">
        <v>2</v>
      </c>
    </row>
    <row r="443" spans="1:6" x14ac:dyDescent="0.25">
      <c r="A443" s="100">
        <v>91194</v>
      </c>
      <c r="B443" s="102">
        <v>2616011</v>
      </c>
      <c r="C443" s="101" t="s">
        <v>12</v>
      </c>
      <c r="D443" s="100" t="s">
        <v>1270</v>
      </c>
      <c r="E443" s="100">
        <v>17089</v>
      </c>
      <c r="F443" s="101">
        <v>2</v>
      </c>
    </row>
    <row r="444" spans="1:6" x14ac:dyDescent="0.25">
      <c r="A444" s="100">
        <v>91122</v>
      </c>
      <c r="B444" s="102">
        <v>1216001</v>
      </c>
      <c r="C444" s="100" t="s">
        <v>1162</v>
      </c>
      <c r="D444" s="100" t="s">
        <v>1271</v>
      </c>
      <c r="E444" s="100">
        <v>10465</v>
      </c>
      <c r="F444" s="100">
        <v>2</v>
      </c>
    </row>
    <row r="445" spans="1:6" x14ac:dyDescent="0.25">
      <c r="A445" s="101" t="s">
        <v>998</v>
      </c>
      <c r="B445" s="103">
        <v>1516002</v>
      </c>
      <c r="C445" s="101" t="s">
        <v>122</v>
      </c>
      <c r="D445" s="101" t="s">
        <v>480</v>
      </c>
      <c r="E445" s="101">
        <v>10519</v>
      </c>
      <c r="F445" s="101">
        <v>1</v>
      </c>
    </row>
    <row r="446" spans="1:6" x14ac:dyDescent="0.25">
      <c r="A446" s="100" t="s">
        <v>999</v>
      </c>
      <c r="B446" s="102">
        <v>518001</v>
      </c>
      <c r="C446" s="100" t="s">
        <v>123</v>
      </c>
      <c r="D446" s="100" t="s">
        <v>481</v>
      </c>
      <c r="E446" s="100">
        <v>14196</v>
      </c>
      <c r="F446" s="100">
        <v>1</v>
      </c>
    </row>
    <row r="447" spans="1:6" x14ac:dyDescent="0.25">
      <c r="A447" s="101" t="s">
        <v>1000</v>
      </c>
      <c r="B447" s="103">
        <v>518001</v>
      </c>
      <c r="C447" s="101" t="s">
        <v>123</v>
      </c>
      <c r="D447" s="101" t="s">
        <v>482</v>
      </c>
      <c r="E447" s="101">
        <v>10330</v>
      </c>
      <c r="F447" s="101">
        <v>1</v>
      </c>
    </row>
    <row r="448" spans="1:6" x14ac:dyDescent="0.25">
      <c r="A448" s="100" t="s">
        <v>1001</v>
      </c>
      <c r="B448" s="102">
        <v>1018001</v>
      </c>
      <c r="C448" s="100" t="s">
        <v>124</v>
      </c>
      <c r="D448" s="100" t="s">
        <v>285</v>
      </c>
      <c r="E448" s="100">
        <v>10426</v>
      </c>
      <c r="F448" s="100">
        <v>1</v>
      </c>
    </row>
    <row r="449" spans="1:6" x14ac:dyDescent="0.25">
      <c r="A449" s="101" t="s">
        <v>1002</v>
      </c>
      <c r="B449" s="103">
        <v>1018001</v>
      </c>
      <c r="C449" s="101" t="s">
        <v>124</v>
      </c>
      <c r="D449" s="101" t="s">
        <v>483</v>
      </c>
      <c r="E449" s="101">
        <v>10424</v>
      </c>
      <c r="F449" s="101">
        <v>1</v>
      </c>
    </row>
    <row r="450" spans="1:6" x14ac:dyDescent="0.25">
      <c r="A450" s="100" t="s">
        <v>1003</v>
      </c>
      <c r="B450" s="102">
        <v>2618002</v>
      </c>
      <c r="C450" s="100" t="s">
        <v>125</v>
      </c>
      <c r="D450" s="100" t="s">
        <v>484</v>
      </c>
      <c r="E450" s="100">
        <v>11077</v>
      </c>
      <c r="F450" s="100">
        <v>1</v>
      </c>
    </row>
    <row r="451" spans="1:6" x14ac:dyDescent="0.25">
      <c r="A451" s="101" t="s">
        <v>1004</v>
      </c>
      <c r="B451" s="103">
        <v>2618002</v>
      </c>
      <c r="C451" s="101" t="s">
        <v>125</v>
      </c>
      <c r="D451" s="101" t="s">
        <v>485</v>
      </c>
      <c r="E451" s="101">
        <v>11078</v>
      </c>
      <c r="F451" s="101">
        <v>1</v>
      </c>
    </row>
    <row r="452" spans="1:6" x14ac:dyDescent="0.25">
      <c r="A452" s="100" t="s">
        <v>1005</v>
      </c>
      <c r="B452" s="102">
        <v>2618002</v>
      </c>
      <c r="C452" s="100" t="s">
        <v>125</v>
      </c>
      <c r="D452" s="100" t="s">
        <v>486</v>
      </c>
      <c r="E452" s="100">
        <v>11079</v>
      </c>
      <c r="F452" s="100">
        <v>1</v>
      </c>
    </row>
    <row r="453" spans="1:6" x14ac:dyDescent="0.25">
      <c r="A453" s="101" t="s">
        <v>1006</v>
      </c>
      <c r="B453" s="103">
        <v>2618002</v>
      </c>
      <c r="C453" s="101" t="s">
        <v>125</v>
      </c>
      <c r="D453" s="101" t="s">
        <v>487</v>
      </c>
      <c r="E453" s="101">
        <v>11080</v>
      </c>
      <c r="F453" s="101">
        <v>1</v>
      </c>
    </row>
    <row r="454" spans="1:6" x14ac:dyDescent="0.25">
      <c r="A454" s="100" t="s">
        <v>1007</v>
      </c>
      <c r="B454" s="102">
        <v>2618002</v>
      </c>
      <c r="C454" s="100" t="s">
        <v>125</v>
      </c>
      <c r="D454" s="100" t="s">
        <v>488</v>
      </c>
      <c r="E454" s="100">
        <v>11081</v>
      </c>
      <c r="F454" s="100">
        <v>1</v>
      </c>
    </row>
    <row r="455" spans="1:6" x14ac:dyDescent="0.25">
      <c r="A455" s="101" t="s">
        <v>1008</v>
      </c>
      <c r="B455" s="103">
        <v>2618002</v>
      </c>
      <c r="C455" s="101" t="s">
        <v>125</v>
      </c>
      <c r="D455" s="101" t="s">
        <v>489</v>
      </c>
      <c r="E455" s="101">
        <v>11074</v>
      </c>
      <c r="F455" s="101">
        <v>1</v>
      </c>
    </row>
    <row r="456" spans="1:6" x14ac:dyDescent="0.25">
      <c r="A456" s="100" t="s">
        <v>1009</v>
      </c>
      <c r="B456" s="102">
        <v>2618002</v>
      </c>
      <c r="C456" s="100" t="s">
        <v>125</v>
      </c>
      <c r="D456" s="100" t="s">
        <v>490</v>
      </c>
      <c r="E456" s="100">
        <v>11082</v>
      </c>
      <c r="F456" s="100">
        <v>1</v>
      </c>
    </row>
    <row r="457" spans="1:6" x14ac:dyDescent="0.25">
      <c r="A457" s="101" t="s">
        <v>1010</v>
      </c>
      <c r="B457" s="103">
        <v>2618002</v>
      </c>
      <c r="C457" s="101" t="s">
        <v>125</v>
      </c>
      <c r="D457" s="101" t="s">
        <v>491</v>
      </c>
      <c r="E457" s="101">
        <v>11073</v>
      </c>
      <c r="F457" s="101">
        <v>1</v>
      </c>
    </row>
    <row r="458" spans="1:6" x14ac:dyDescent="0.25">
      <c r="A458" s="100" t="s">
        <v>1011</v>
      </c>
      <c r="B458" s="102">
        <v>2618002</v>
      </c>
      <c r="C458" s="100" t="s">
        <v>125</v>
      </c>
      <c r="D458" s="100" t="s">
        <v>492</v>
      </c>
      <c r="E458" s="100">
        <v>13214</v>
      </c>
      <c r="F458" s="100">
        <v>1</v>
      </c>
    </row>
    <row r="459" spans="1:6" x14ac:dyDescent="0.25">
      <c r="A459" s="101" t="s">
        <v>1012</v>
      </c>
      <c r="B459" s="103">
        <v>2618002</v>
      </c>
      <c r="C459" s="101" t="s">
        <v>125</v>
      </c>
      <c r="D459" s="101" t="s">
        <v>493</v>
      </c>
      <c r="E459" s="101">
        <v>11075</v>
      </c>
      <c r="F459" s="101">
        <v>1</v>
      </c>
    </row>
    <row r="460" spans="1:6" x14ac:dyDescent="0.25">
      <c r="A460" s="100" t="s">
        <v>1013</v>
      </c>
      <c r="B460" s="102">
        <v>2618002</v>
      </c>
      <c r="C460" s="100" t="s">
        <v>125</v>
      </c>
      <c r="D460" s="100" t="s">
        <v>494</v>
      </c>
      <c r="E460" s="100">
        <v>14801</v>
      </c>
      <c r="F460" s="100">
        <v>1</v>
      </c>
    </row>
    <row r="461" spans="1:6" x14ac:dyDescent="0.25">
      <c r="A461" s="101" t="s">
        <v>1014</v>
      </c>
      <c r="B461" s="103">
        <v>2618002</v>
      </c>
      <c r="C461" s="101" t="s">
        <v>125</v>
      </c>
      <c r="D461" s="101" t="s">
        <v>495</v>
      </c>
      <c r="E461" s="101">
        <v>13213</v>
      </c>
      <c r="F461" s="101">
        <v>1</v>
      </c>
    </row>
    <row r="462" spans="1:6" x14ac:dyDescent="0.25">
      <c r="A462" s="100" t="s">
        <v>1015</v>
      </c>
      <c r="B462" s="102">
        <v>2618002</v>
      </c>
      <c r="C462" s="100" t="s">
        <v>125</v>
      </c>
      <c r="D462" s="100" t="s">
        <v>496</v>
      </c>
      <c r="E462" s="100">
        <v>11085</v>
      </c>
      <c r="F462" s="100">
        <v>1</v>
      </c>
    </row>
    <row r="463" spans="1:6" x14ac:dyDescent="0.25">
      <c r="A463" s="101" t="s">
        <v>1016</v>
      </c>
      <c r="B463" s="103">
        <v>2618002</v>
      </c>
      <c r="C463" s="101" t="s">
        <v>125</v>
      </c>
      <c r="D463" s="101" t="s">
        <v>497</v>
      </c>
      <c r="E463" s="101">
        <v>11086</v>
      </c>
      <c r="F463" s="101">
        <v>1</v>
      </c>
    </row>
    <row r="464" spans="1:6" x14ac:dyDescent="0.25">
      <c r="A464" s="100">
        <v>91195</v>
      </c>
      <c r="B464" s="102">
        <v>2618002</v>
      </c>
      <c r="C464" s="100" t="s">
        <v>125</v>
      </c>
      <c r="D464" s="100" t="s">
        <v>1272</v>
      </c>
      <c r="E464" s="100">
        <v>11083</v>
      </c>
      <c r="F464" s="100">
        <v>2</v>
      </c>
    </row>
    <row r="465" spans="1:6" x14ac:dyDescent="0.25">
      <c r="A465" s="100">
        <v>91196</v>
      </c>
      <c r="B465" s="102">
        <v>2618002</v>
      </c>
      <c r="C465" s="100" t="s">
        <v>125</v>
      </c>
      <c r="D465" s="100" t="s">
        <v>1273</v>
      </c>
      <c r="E465" s="100">
        <v>11084</v>
      </c>
      <c r="F465" s="101">
        <v>2</v>
      </c>
    </row>
    <row r="466" spans="1:6" x14ac:dyDescent="0.25">
      <c r="A466" s="100">
        <v>91197</v>
      </c>
      <c r="B466" s="102">
        <v>2618002</v>
      </c>
      <c r="C466" s="100" t="s">
        <v>125</v>
      </c>
      <c r="D466" s="100" t="s">
        <v>1274</v>
      </c>
      <c r="E466" s="100">
        <v>11076</v>
      </c>
      <c r="F466" s="100">
        <v>2</v>
      </c>
    </row>
    <row r="467" spans="1:6" x14ac:dyDescent="0.25">
      <c r="A467" s="100">
        <v>91198</v>
      </c>
      <c r="B467" s="102">
        <v>2618002</v>
      </c>
      <c r="C467" s="100" t="s">
        <v>125</v>
      </c>
      <c r="D467" s="100" t="s">
        <v>1275</v>
      </c>
      <c r="E467" s="100">
        <v>13032</v>
      </c>
      <c r="F467" s="101">
        <v>2</v>
      </c>
    </row>
    <row r="468" spans="1:6" x14ac:dyDescent="0.25">
      <c r="A468" s="100">
        <v>91199</v>
      </c>
      <c r="B468" s="102">
        <v>2618002</v>
      </c>
      <c r="C468" s="100" t="s">
        <v>125</v>
      </c>
      <c r="D468" s="100" t="s">
        <v>1276</v>
      </c>
      <c r="E468" s="100">
        <v>13481</v>
      </c>
      <c r="F468" s="100">
        <v>2</v>
      </c>
    </row>
    <row r="469" spans="1:6" x14ac:dyDescent="0.25">
      <c r="A469" s="100">
        <v>91200</v>
      </c>
      <c r="B469" s="102">
        <v>2618002</v>
      </c>
      <c r="C469" s="100" t="s">
        <v>125</v>
      </c>
      <c r="D469" s="100" t="s">
        <v>1277</v>
      </c>
      <c r="E469" s="100">
        <v>16021</v>
      </c>
      <c r="F469" s="101">
        <v>2</v>
      </c>
    </row>
    <row r="470" spans="1:6" x14ac:dyDescent="0.25">
      <c r="A470" s="100" t="s">
        <v>1017</v>
      </c>
      <c r="B470" s="102">
        <v>1018002</v>
      </c>
      <c r="C470" s="100" t="s">
        <v>126</v>
      </c>
      <c r="D470" s="100" t="s">
        <v>498</v>
      </c>
      <c r="E470" s="100">
        <v>10428</v>
      </c>
      <c r="F470" s="100">
        <v>1</v>
      </c>
    </row>
    <row r="471" spans="1:6" x14ac:dyDescent="0.25">
      <c r="A471" s="101" t="s">
        <v>1018</v>
      </c>
      <c r="B471" s="103">
        <v>1018004</v>
      </c>
      <c r="C471" s="101" t="s">
        <v>127</v>
      </c>
      <c r="D471" s="101" t="s">
        <v>289</v>
      </c>
      <c r="E471" s="101">
        <v>10432</v>
      </c>
      <c r="F471" s="101">
        <v>1</v>
      </c>
    </row>
    <row r="472" spans="1:6" x14ac:dyDescent="0.25">
      <c r="A472" s="100" t="s">
        <v>1019</v>
      </c>
      <c r="B472" s="102">
        <v>1018004</v>
      </c>
      <c r="C472" s="100" t="s">
        <v>127</v>
      </c>
      <c r="D472" s="100" t="s">
        <v>499</v>
      </c>
      <c r="E472" s="100">
        <v>10433</v>
      </c>
      <c r="F472" s="100">
        <v>1</v>
      </c>
    </row>
    <row r="473" spans="1:6" x14ac:dyDescent="0.25">
      <c r="A473" s="101" t="s">
        <v>1020</v>
      </c>
      <c r="B473" s="103">
        <v>1018004</v>
      </c>
      <c r="C473" s="101" t="s">
        <v>127</v>
      </c>
      <c r="D473" s="101" t="s">
        <v>500</v>
      </c>
      <c r="E473" s="101">
        <v>10434</v>
      </c>
      <c r="F473" s="101">
        <v>1</v>
      </c>
    </row>
    <row r="474" spans="1:6" x14ac:dyDescent="0.25">
      <c r="A474" s="100" t="s">
        <v>1021</v>
      </c>
      <c r="B474" s="102">
        <v>1018004</v>
      </c>
      <c r="C474" s="100" t="s">
        <v>127</v>
      </c>
      <c r="D474" s="100" t="s">
        <v>501</v>
      </c>
      <c r="E474" s="100">
        <v>10439</v>
      </c>
      <c r="F474" s="100">
        <v>1</v>
      </c>
    </row>
    <row r="475" spans="1:6" x14ac:dyDescent="0.25">
      <c r="A475" s="101" t="s">
        <v>1022</v>
      </c>
      <c r="B475" s="103">
        <v>1018004</v>
      </c>
      <c r="C475" s="101" t="s">
        <v>127</v>
      </c>
      <c r="D475" s="101" t="s">
        <v>502</v>
      </c>
      <c r="E475" s="101">
        <v>10440</v>
      </c>
      <c r="F475" s="101">
        <v>1</v>
      </c>
    </row>
    <row r="476" spans="1:6" x14ac:dyDescent="0.25">
      <c r="A476" s="102" t="s">
        <v>1023</v>
      </c>
      <c r="B476" s="102">
        <v>1018004</v>
      </c>
      <c r="C476" s="100" t="s">
        <v>127</v>
      </c>
      <c r="D476" s="100" t="s">
        <v>503</v>
      </c>
      <c r="E476" s="100">
        <v>10438</v>
      </c>
      <c r="F476" s="100">
        <v>1</v>
      </c>
    </row>
    <row r="477" spans="1:6" x14ac:dyDescent="0.25">
      <c r="A477" s="102">
        <v>91205</v>
      </c>
      <c r="B477" s="103">
        <v>2419004</v>
      </c>
      <c r="C477" s="101" t="s">
        <v>128</v>
      </c>
      <c r="D477" s="101" t="s">
        <v>1278</v>
      </c>
      <c r="E477" s="101">
        <v>10858</v>
      </c>
      <c r="F477" s="101">
        <v>2</v>
      </c>
    </row>
    <row r="478" spans="1:6" x14ac:dyDescent="0.25">
      <c r="A478" s="102">
        <v>91206</v>
      </c>
      <c r="B478" s="102">
        <v>2419004</v>
      </c>
      <c r="C478" s="100" t="s">
        <v>128</v>
      </c>
      <c r="D478" s="100" t="s">
        <v>1279</v>
      </c>
      <c r="E478" s="100">
        <v>10863</v>
      </c>
      <c r="F478" s="100">
        <v>2</v>
      </c>
    </row>
    <row r="479" spans="1:6" x14ac:dyDescent="0.25">
      <c r="A479" s="102">
        <v>91207</v>
      </c>
      <c r="B479" s="103">
        <v>2419004</v>
      </c>
      <c r="C479" s="101" t="s">
        <v>128</v>
      </c>
      <c r="D479" s="101" t="s">
        <v>1280</v>
      </c>
      <c r="E479" s="101">
        <v>10872</v>
      </c>
      <c r="F479" s="101">
        <v>2</v>
      </c>
    </row>
    <row r="480" spans="1:6" x14ac:dyDescent="0.25">
      <c r="A480" s="102">
        <v>91208</v>
      </c>
      <c r="B480" s="102">
        <v>2419004</v>
      </c>
      <c r="C480" s="100" t="s">
        <v>128</v>
      </c>
      <c r="D480" s="100" t="s">
        <v>1281</v>
      </c>
      <c r="E480" s="100">
        <v>10874</v>
      </c>
      <c r="F480" s="100">
        <v>2</v>
      </c>
    </row>
    <row r="481" spans="1:6" x14ac:dyDescent="0.25">
      <c r="A481" s="102">
        <v>91209</v>
      </c>
      <c r="B481" s="103">
        <v>2419004</v>
      </c>
      <c r="C481" s="101" t="s">
        <v>128</v>
      </c>
      <c r="D481" s="101" t="s">
        <v>1282</v>
      </c>
      <c r="E481" s="101">
        <v>10876</v>
      </c>
      <c r="F481" s="101">
        <v>2</v>
      </c>
    </row>
    <row r="482" spans="1:6" x14ac:dyDescent="0.25">
      <c r="A482" s="102">
        <v>91210</v>
      </c>
      <c r="B482" s="102">
        <v>2419004</v>
      </c>
      <c r="C482" s="100" t="s">
        <v>128</v>
      </c>
      <c r="D482" s="100" t="s">
        <v>1283</v>
      </c>
      <c r="E482" s="100">
        <v>10879</v>
      </c>
      <c r="F482" s="100">
        <v>2</v>
      </c>
    </row>
    <row r="483" spans="1:6" x14ac:dyDescent="0.25">
      <c r="A483" s="102">
        <v>91211</v>
      </c>
      <c r="B483" s="103">
        <v>2419004</v>
      </c>
      <c r="C483" s="101" t="s">
        <v>128</v>
      </c>
      <c r="D483" s="101" t="s">
        <v>1284</v>
      </c>
      <c r="E483" s="101">
        <v>10882</v>
      </c>
      <c r="F483" s="101">
        <v>2</v>
      </c>
    </row>
    <row r="484" spans="1:6" x14ac:dyDescent="0.25">
      <c r="A484" s="102">
        <v>91212</v>
      </c>
      <c r="B484" s="102">
        <v>2419004</v>
      </c>
      <c r="C484" s="100" t="s">
        <v>128</v>
      </c>
      <c r="D484" s="100" t="s">
        <v>1285</v>
      </c>
      <c r="E484" s="100">
        <v>10844</v>
      </c>
      <c r="F484" s="100">
        <v>2</v>
      </c>
    </row>
    <row r="485" spans="1:6" x14ac:dyDescent="0.25">
      <c r="A485" s="102">
        <v>91213</v>
      </c>
      <c r="B485" s="103">
        <v>2419004</v>
      </c>
      <c r="C485" s="101" t="s">
        <v>128</v>
      </c>
      <c r="D485" s="101" t="s">
        <v>1286</v>
      </c>
      <c r="E485" s="101">
        <v>10848</v>
      </c>
      <c r="F485" s="101">
        <v>2</v>
      </c>
    </row>
    <row r="486" spans="1:6" x14ac:dyDescent="0.25">
      <c r="A486" s="102">
        <v>91214</v>
      </c>
      <c r="B486" s="102">
        <v>2419004</v>
      </c>
      <c r="C486" s="100" t="s">
        <v>128</v>
      </c>
      <c r="D486" s="100" t="s">
        <v>1287</v>
      </c>
      <c r="E486" s="100">
        <v>10836</v>
      </c>
      <c r="F486" s="100">
        <v>2</v>
      </c>
    </row>
    <row r="487" spans="1:6" x14ac:dyDescent="0.25">
      <c r="A487" s="102">
        <v>91215</v>
      </c>
      <c r="B487" s="103">
        <v>2419004</v>
      </c>
      <c r="C487" s="101" t="s">
        <v>128</v>
      </c>
      <c r="D487" s="101" t="s">
        <v>1288</v>
      </c>
      <c r="E487" s="101">
        <v>12789</v>
      </c>
      <c r="F487" s="101">
        <v>2</v>
      </c>
    </row>
    <row r="488" spans="1:6" x14ac:dyDescent="0.25">
      <c r="A488" s="102">
        <v>91216</v>
      </c>
      <c r="B488" s="102">
        <v>2419004</v>
      </c>
      <c r="C488" s="100" t="s">
        <v>128</v>
      </c>
      <c r="D488" s="100" t="s">
        <v>1289</v>
      </c>
      <c r="E488" s="100">
        <v>15154</v>
      </c>
      <c r="F488" s="100">
        <v>2</v>
      </c>
    </row>
    <row r="489" spans="1:6" x14ac:dyDescent="0.25">
      <c r="A489" s="103" t="s">
        <v>1024</v>
      </c>
      <c r="B489" s="103">
        <v>2419004</v>
      </c>
      <c r="C489" s="101" t="s">
        <v>128</v>
      </c>
      <c r="D489" s="101" t="s">
        <v>504</v>
      </c>
      <c r="E489" s="101">
        <v>10850</v>
      </c>
      <c r="F489" s="101">
        <v>1</v>
      </c>
    </row>
    <row r="490" spans="1:6" x14ac:dyDescent="0.25">
      <c r="A490" s="102" t="s">
        <v>1025</v>
      </c>
      <c r="B490" s="102">
        <v>2419004</v>
      </c>
      <c r="C490" s="100" t="s">
        <v>128</v>
      </c>
      <c r="D490" s="100" t="s">
        <v>505</v>
      </c>
      <c r="E490" s="100">
        <v>16856</v>
      </c>
      <c r="F490" s="100">
        <v>1</v>
      </c>
    </row>
    <row r="491" spans="1:6" x14ac:dyDescent="0.25">
      <c r="A491" s="103" t="s">
        <v>1026</v>
      </c>
      <c r="B491" s="103">
        <v>2419004</v>
      </c>
      <c r="C491" s="101" t="s">
        <v>128</v>
      </c>
      <c r="D491" s="101" t="s">
        <v>506</v>
      </c>
      <c r="E491" s="101">
        <v>16854</v>
      </c>
      <c r="F491" s="101">
        <v>1</v>
      </c>
    </row>
    <row r="492" spans="1:6" x14ac:dyDescent="0.25">
      <c r="A492" s="102" t="s">
        <v>1027</v>
      </c>
      <c r="B492" s="102">
        <v>2419004</v>
      </c>
      <c r="C492" s="100" t="s">
        <v>128</v>
      </c>
      <c r="D492" s="100" t="s">
        <v>507</v>
      </c>
      <c r="E492" s="100">
        <v>10854</v>
      </c>
      <c r="F492" s="100">
        <v>1</v>
      </c>
    </row>
    <row r="493" spans="1:6" x14ac:dyDescent="0.25">
      <c r="A493" s="103" t="s">
        <v>1028</v>
      </c>
      <c r="B493" s="103">
        <v>2419004</v>
      </c>
      <c r="C493" s="101" t="s">
        <v>128</v>
      </c>
      <c r="D493" s="101" t="s">
        <v>508</v>
      </c>
      <c r="E493" s="101">
        <v>15153</v>
      </c>
      <c r="F493" s="101">
        <v>1</v>
      </c>
    </row>
    <row r="494" spans="1:6" x14ac:dyDescent="0.25">
      <c r="A494" s="102" t="s">
        <v>1029</v>
      </c>
      <c r="B494" s="102">
        <v>2419004</v>
      </c>
      <c r="C494" s="100" t="s">
        <v>128</v>
      </c>
      <c r="D494" s="100" t="s">
        <v>509</v>
      </c>
      <c r="E494" s="100">
        <v>12791</v>
      </c>
      <c r="F494" s="100">
        <v>1</v>
      </c>
    </row>
    <row r="495" spans="1:6" x14ac:dyDescent="0.25">
      <c r="A495" s="103" t="s">
        <v>1030</v>
      </c>
      <c r="B495" s="103">
        <v>2419004</v>
      </c>
      <c r="C495" s="101" t="s">
        <v>128</v>
      </c>
      <c r="D495" s="101" t="s">
        <v>510</v>
      </c>
      <c r="E495" s="101">
        <v>13679</v>
      </c>
      <c r="F495" s="101">
        <v>1</v>
      </c>
    </row>
    <row r="496" spans="1:6" x14ac:dyDescent="0.25">
      <c r="A496" s="102" t="s">
        <v>1031</v>
      </c>
      <c r="B496" s="102">
        <v>2419004</v>
      </c>
      <c r="C496" s="100" t="s">
        <v>128</v>
      </c>
      <c r="D496" s="100" t="s">
        <v>511</v>
      </c>
      <c r="E496" s="100">
        <v>15617</v>
      </c>
      <c r="F496" s="100">
        <v>1</v>
      </c>
    </row>
    <row r="497" spans="1:6" x14ac:dyDescent="0.25">
      <c r="A497" s="103" t="s">
        <v>1032</v>
      </c>
      <c r="B497" s="103">
        <v>2419004</v>
      </c>
      <c r="C497" s="101" t="s">
        <v>128</v>
      </c>
      <c r="D497" s="101" t="s">
        <v>512</v>
      </c>
      <c r="E497" s="101">
        <v>10859</v>
      </c>
      <c r="F497" s="101">
        <v>1</v>
      </c>
    </row>
    <row r="498" spans="1:6" x14ac:dyDescent="0.25">
      <c r="A498" s="102" t="s">
        <v>1033</v>
      </c>
      <c r="B498" s="102">
        <v>2419004</v>
      </c>
      <c r="C498" s="100" t="s">
        <v>128</v>
      </c>
      <c r="D498" s="100" t="s">
        <v>513</v>
      </c>
      <c r="E498" s="100">
        <v>10873</v>
      </c>
      <c r="F498" s="100">
        <v>1</v>
      </c>
    </row>
    <row r="499" spans="1:6" x14ac:dyDescent="0.25">
      <c r="A499" s="103" t="s">
        <v>1034</v>
      </c>
      <c r="B499" s="103">
        <v>2419004</v>
      </c>
      <c r="C499" s="101" t="s">
        <v>128</v>
      </c>
      <c r="D499" s="101" t="s">
        <v>514</v>
      </c>
      <c r="E499" s="101">
        <v>10861</v>
      </c>
      <c r="F499" s="101">
        <v>1</v>
      </c>
    </row>
    <row r="500" spans="1:6" x14ac:dyDescent="0.25">
      <c r="A500" s="102" t="s">
        <v>1035</v>
      </c>
      <c r="B500" s="102">
        <v>2419004</v>
      </c>
      <c r="C500" s="100" t="s">
        <v>128</v>
      </c>
      <c r="D500" s="100" t="s">
        <v>515</v>
      </c>
      <c r="E500" s="100">
        <v>12788</v>
      </c>
      <c r="F500" s="100">
        <v>1</v>
      </c>
    </row>
    <row r="501" spans="1:6" x14ac:dyDescent="0.25">
      <c r="A501" s="103" t="s">
        <v>1036</v>
      </c>
      <c r="B501" s="103">
        <v>2419004</v>
      </c>
      <c r="C501" s="101" t="s">
        <v>128</v>
      </c>
      <c r="D501" s="101" t="s">
        <v>516</v>
      </c>
      <c r="E501" s="101">
        <v>13116</v>
      </c>
      <c r="F501" s="101">
        <v>1</v>
      </c>
    </row>
    <row r="502" spans="1:6" x14ac:dyDescent="0.25">
      <c r="A502" s="102" t="s">
        <v>1037</v>
      </c>
      <c r="B502" s="102">
        <v>2419004</v>
      </c>
      <c r="C502" s="100" t="s">
        <v>128</v>
      </c>
      <c r="D502" s="100" t="s">
        <v>517</v>
      </c>
      <c r="E502" s="100">
        <v>10865</v>
      </c>
      <c r="F502" s="100">
        <v>1</v>
      </c>
    </row>
    <row r="503" spans="1:6" x14ac:dyDescent="0.25">
      <c r="A503" s="103" t="s">
        <v>1038</v>
      </c>
      <c r="B503" s="103">
        <v>2419004</v>
      </c>
      <c r="C503" s="101" t="s">
        <v>128</v>
      </c>
      <c r="D503" s="101" t="s">
        <v>518</v>
      </c>
      <c r="E503" s="101">
        <v>12866</v>
      </c>
      <c r="F503" s="101">
        <v>1</v>
      </c>
    </row>
    <row r="504" spans="1:6" x14ac:dyDescent="0.25">
      <c r="A504" s="102" t="s">
        <v>1039</v>
      </c>
      <c r="B504" s="102">
        <v>2419004</v>
      </c>
      <c r="C504" s="100" t="s">
        <v>128</v>
      </c>
      <c r="D504" s="100" t="s">
        <v>519</v>
      </c>
      <c r="E504" s="100">
        <v>10868</v>
      </c>
      <c r="F504" s="100">
        <v>1</v>
      </c>
    </row>
    <row r="505" spans="1:6" x14ac:dyDescent="0.25">
      <c r="A505" s="103" t="s">
        <v>1040</v>
      </c>
      <c r="B505" s="103">
        <v>2419004</v>
      </c>
      <c r="C505" s="101" t="s">
        <v>128</v>
      </c>
      <c r="D505" s="101" t="s">
        <v>520</v>
      </c>
      <c r="E505" s="101">
        <v>10842</v>
      </c>
      <c r="F505" s="101">
        <v>1</v>
      </c>
    </row>
    <row r="506" spans="1:6" x14ac:dyDescent="0.25">
      <c r="A506" s="102" t="s">
        <v>1041</v>
      </c>
      <c r="B506" s="102">
        <v>2419004</v>
      </c>
      <c r="C506" s="100" t="s">
        <v>128</v>
      </c>
      <c r="D506" s="100" t="s">
        <v>521</v>
      </c>
      <c r="E506" s="100">
        <v>10869</v>
      </c>
      <c r="F506" s="100">
        <v>1</v>
      </c>
    </row>
    <row r="507" spans="1:6" x14ac:dyDescent="0.25">
      <c r="A507" s="103" t="s">
        <v>1042</v>
      </c>
      <c r="B507" s="103">
        <v>2419004</v>
      </c>
      <c r="C507" s="101" t="s">
        <v>128</v>
      </c>
      <c r="D507" s="101" t="s">
        <v>378</v>
      </c>
      <c r="E507" s="101">
        <v>10870</v>
      </c>
      <c r="F507" s="101">
        <v>1</v>
      </c>
    </row>
    <row r="508" spans="1:6" x14ac:dyDescent="0.25">
      <c r="A508" s="102" t="s">
        <v>1043</v>
      </c>
      <c r="B508" s="102">
        <v>2419004</v>
      </c>
      <c r="C508" s="100" t="s">
        <v>128</v>
      </c>
      <c r="D508" s="100" t="s">
        <v>522</v>
      </c>
      <c r="E508" s="100">
        <v>12787</v>
      </c>
      <c r="F508" s="100">
        <v>1</v>
      </c>
    </row>
    <row r="509" spans="1:6" x14ac:dyDescent="0.25">
      <c r="A509" s="103" t="s">
        <v>1044</v>
      </c>
      <c r="B509" s="103">
        <v>2419004</v>
      </c>
      <c r="C509" s="101" t="s">
        <v>128</v>
      </c>
      <c r="D509" s="101" t="s">
        <v>523</v>
      </c>
      <c r="E509" s="101">
        <v>12997</v>
      </c>
      <c r="F509" s="101">
        <v>1</v>
      </c>
    </row>
    <row r="510" spans="1:6" x14ac:dyDescent="0.25">
      <c r="A510" s="102" t="s">
        <v>1045</v>
      </c>
      <c r="B510" s="102">
        <v>2419004</v>
      </c>
      <c r="C510" s="100" t="s">
        <v>128</v>
      </c>
      <c r="D510" s="100" t="s">
        <v>524</v>
      </c>
      <c r="E510" s="100">
        <v>10837</v>
      </c>
      <c r="F510" s="100">
        <v>1</v>
      </c>
    </row>
    <row r="511" spans="1:6" x14ac:dyDescent="0.25">
      <c r="A511" s="103" t="s">
        <v>1046</v>
      </c>
      <c r="B511" s="103">
        <v>2419004</v>
      </c>
      <c r="C511" s="101" t="s">
        <v>128</v>
      </c>
      <c r="D511" s="101" t="s">
        <v>525</v>
      </c>
      <c r="E511" s="101">
        <v>12515</v>
      </c>
      <c r="F511" s="101">
        <v>1</v>
      </c>
    </row>
    <row r="512" spans="1:6" x14ac:dyDescent="0.25">
      <c r="A512" s="102" t="s">
        <v>1047</v>
      </c>
      <c r="B512" s="102">
        <v>2419004</v>
      </c>
      <c r="C512" s="100" t="s">
        <v>128</v>
      </c>
      <c r="D512" s="100" t="s">
        <v>526</v>
      </c>
      <c r="E512" s="100">
        <v>10838</v>
      </c>
      <c r="F512" s="100">
        <v>1</v>
      </c>
    </row>
    <row r="513" spans="1:6" x14ac:dyDescent="0.25">
      <c r="A513" s="103" t="s">
        <v>1048</v>
      </c>
      <c r="B513" s="103">
        <v>2419004</v>
      </c>
      <c r="C513" s="101" t="s">
        <v>128</v>
      </c>
      <c r="D513" s="101" t="s">
        <v>527</v>
      </c>
      <c r="E513" s="101">
        <v>10845</v>
      </c>
      <c r="F513" s="101">
        <v>1</v>
      </c>
    </row>
    <row r="514" spans="1:6" x14ac:dyDescent="0.25">
      <c r="A514" s="102" t="s">
        <v>1049</v>
      </c>
      <c r="B514" s="102">
        <v>2419004</v>
      </c>
      <c r="C514" s="100" t="s">
        <v>128</v>
      </c>
      <c r="D514" s="100" t="s">
        <v>528</v>
      </c>
      <c r="E514" s="100">
        <v>10880</v>
      </c>
      <c r="F514" s="100">
        <v>1</v>
      </c>
    </row>
    <row r="515" spans="1:6" x14ac:dyDescent="0.25">
      <c r="A515" s="103" t="s">
        <v>1050</v>
      </c>
      <c r="B515" s="103">
        <v>2419004</v>
      </c>
      <c r="C515" s="101" t="s">
        <v>128</v>
      </c>
      <c r="D515" s="101" t="s">
        <v>529</v>
      </c>
      <c r="E515" s="101">
        <v>13626</v>
      </c>
      <c r="F515" s="101">
        <v>1</v>
      </c>
    </row>
    <row r="516" spans="1:6" x14ac:dyDescent="0.25">
      <c r="A516" s="102" t="s">
        <v>1051</v>
      </c>
      <c r="B516" s="102">
        <v>2419004</v>
      </c>
      <c r="C516" s="100" t="s">
        <v>128</v>
      </c>
      <c r="D516" s="100" t="s">
        <v>530</v>
      </c>
      <c r="E516" s="100">
        <v>16029</v>
      </c>
      <c r="F516" s="100">
        <v>1</v>
      </c>
    </row>
    <row r="517" spans="1:6" x14ac:dyDescent="0.25">
      <c r="A517" s="103" t="s">
        <v>1052</v>
      </c>
      <c r="B517" s="103">
        <v>2419004</v>
      </c>
      <c r="C517" s="101" t="s">
        <v>128</v>
      </c>
      <c r="D517" s="101" t="s">
        <v>531</v>
      </c>
      <c r="E517" s="101">
        <v>14834</v>
      </c>
      <c r="F517" s="101">
        <v>1</v>
      </c>
    </row>
    <row r="518" spans="1:6" x14ac:dyDescent="0.25">
      <c r="A518" s="102" t="s">
        <v>1053</v>
      </c>
      <c r="B518" s="102">
        <v>2419004</v>
      </c>
      <c r="C518" s="100" t="s">
        <v>128</v>
      </c>
      <c r="D518" s="100" t="s">
        <v>473</v>
      </c>
      <c r="E518" s="100">
        <v>10884</v>
      </c>
      <c r="F518" s="100">
        <v>1</v>
      </c>
    </row>
    <row r="519" spans="1:6" x14ac:dyDescent="0.25">
      <c r="A519" s="103" t="s">
        <v>1054</v>
      </c>
      <c r="B519" s="103">
        <v>2419004</v>
      </c>
      <c r="C519" s="101" t="s">
        <v>128</v>
      </c>
      <c r="D519" s="101" t="s">
        <v>532</v>
      </c>
      <c r="E519" s="101">
        <v>10846</v>
      </c>
      <c r="F519" s="101">
        <v>1</v>
      </c>
    </row>
    <row r="520" spans="1:6" x14ac:dyDescent="0.25">
      <c r="A520" s="102" t="s">
        <v>1055</v>
      </c>
      <c r="B520" s="102">
        <v>2419004</v>
      </c>
      <c r="C520" s="100" t="s">
        <v>128</v>
      </c>
      <c r="D520" s="100" t="s">
        <v>533</v>
      </c>
      <c r="E520" s="100">
        <v>10886</v>
      </c>
      <c r="F520" s="100">
        <v>1</v>
      </c>
    </row>
    <row r="521" spans="1:6" x14ac:dyDescent="0.25">
      <c r="A521" s="103" t="s">
        <v>1056</v>
      </c>
      <c r="B521" s="103">
        <v>2419004</v>
      </c>
      <c r="C521" s="101" t="s">
        <v>128</v>
      </c>
      <c r="D521" s="101" t="s">
        <v>534</v>
      </c>
      <c r="E521" s="101">
        <v>10847</v>
      </c>
      <c r="F521" s="101">
        <v>1</v>
      </c>
    </row>
    <row r="522" spans="1:6" x14ac:dyDescent="0.25">
      <c r="A522" s="102" t="s">
        <v>1057</v>
      </c>
      <c r="B522" s="102">
        <v>2419004</v>
      </c>
      <c r="C522" s="100" t="s">
        <v>128</v>
      </c>
      <c r="D522" s="100" t="s">
        <v>386</v>
      </c>
      <c r="E522" s="100">
        <v>10887</v>
      </c>
      <c r="F522" s="100">
        <v>1</v>
      </c>
    </row>
    <row r="523" spans="1:6" x14ac:dyDescent="0.25">
      <c r="A523" s="103" t="s">
        <v>1058</v>
      </c>
      <c r="B523" s="103">
        <v>2419004</v>
      </c>
      <c r="C523" s="101" t="s">
        <v>128</v>
      </c>
      <c r="D523" s="101" t="s">
        <v>535</v>
      </c>
      <c r="E523" s="101">
        <v>12790</v>
      </c>
      <c r="F523" s="101">
        <v>1</v>
      </c>
    </row>
    <row r="524" spans="1:6" x14ac:dyDescent="0.25">
      <c r="A524" s="102" t="s">
        <v>1059</v>
      </c>
      <c r="B524" s="102">
        <v>2419004</v>
      </c>
      <c r="C524" s="100" t="s">
        <v>128</v>
      </c>
      <c r="D524" s="100" t="s">
        <v>536</v>
      </c>
      <c r="E524" s="100">
        <v>10860</v>
      </c>
      <c r="F524" s="100">
        <v>1</v>
      </c>
    </row>
    <row r="525" spans="1:6" x14ac:dyDescent="0.25">
      <c r="A525" s="103" t="s">
        <v>1060</v>
      </c>
      <c r="B525" s="103">
        <v>2419004</v>
      </c>
      <c r="C525" s="101" t="s">
        <v>128</v>
      </c>
      <c r="D525" s="101" t="s">
        <v>537</v>
      </c>
      <c r="E525" s="101">
        <v>10888</v>
      </c>
      <c r="F525" s="101">
        <v>1</v>
      </c>
    </row>
    <row r="526" spans="1:6" x14ac:dyDescent="0.25">
      <c r="A526" s="102">
        <v>91123</v>
      </c>
      <c r="B526" s="102">
        <v>2219001</v>
      </c>
      <c r="C526" s="100" t="s">
        <v>1163</v>
      </c>
      <c r="D526" s="100" t="s">
        <v>1290</v>
      </c>
      <c r="E526" s="100">
        <v>10774</v>
      </c>
      <c r="F526" s="100">
        <v>2</v>
      </c>
    </row>
    <row r="527" spans="1:6" x14ac:dyDescent="0.25">
      <c r="A527" s="103" t="s">
        <v>1061</v>
      </c>
      <c r="B527" s="103">
        <v>519001</v>
      </c>
      <c r="C527" s="101" t="s">
        <v>129</v>
      </c>
      <c r="D527" s="101" t="s">
        <v>538</v>
      </c>
      <c r="E527" s="101">
        <v>16144</v>
      </c>
      <c r="F527" s="101">
        <v>1</v>
      </c>
    </row>
    <row r="528" spans="1:6" x14ac:dyDescent="0.25">
      <c r="A528" s="102">
        <v>91124</v>
      </c>
      <c r="B528" s="102">
        <v>419001</v>
      </c>
      <c r="C528" s="100" t="s">
        <v>1164</v>
      </c>
      <c r="D528" s="100" t="s">
        <v>1291</v>
      </c>
      <c r="E528" s="100">
        <v>16472</v>
      </c>
      <c r="F528" s="100">
        <v>2</v>
      </c>
    </row>
    <row r="529" spans="1:6" x14ac:dyDescent="0.25">
      <c r="A529" s="103" t="s">
        <v>1062</v>
      </c>
      <c r="B529" s="103">
        <v>3619001</v>
      </c>
      <c r="C529" s="101" t="s">
        <v>130</v>
      </c>
      <c r="D529" s="101" t="s">
        <v>539</v>
      </c>
      <c r="E529" s="101">
        <v>13460</v>
      </c>
      <c r="F529" s="101">
        <v>1</v>
      </c>
    </row>
    <row r="530" spans="1:6" x14ac:dyDescent="0.25">
      <c r="A530" s="102" t="s">
        <v>1063</v>
      </c>
      <c r="B530" s="102">
        <v>3619001</v>
      </c>
      <c r="C530" s="100" t="s">
        <v>130</v>
      </c>
      <c r="D530" s="100" t="s">
        <v>540</v>
      </c>
      <c r="E530" s="100">
        <v>17028</v>
      </c>
      <c r="F530" s="100">
        <v>1</v>
      </c>
    </row>
    <row r="531" spans="1:6" x14ac:dyDescent="0.25">
      <c r="A531" s="102">
        <v>91217</v>
      </c>
      <c r="B531" s="103">
        <v>3619001</v>
      </c>
      <c r="C531" s="101" t="s">
        <v>130</v>
      </c>
      <c r="D531" s="101" t="s">
        <v>1292</v>
      </c>
      <c r="E531" s="101">
        <v>11318</v>
      </c>
      <c r="F531" s="101">
        <v>2</v>
      </c>
    </row>
    <row r="532" spans="1:6" x14ac:dyDescent="0.25">
      <c r="A532" s="102" t="s">
        <v>1064</v>
      </c>
      <c r="B532" s="102">
        <v>2419006</v>
      </c>
      <c r="C532" s="100" t="s">
        <v>131</v>
      </c>
      <c r="D532" s="100" t="s">
        <v>541</v>
      </c>
      <c r="E532" s="100">
        <v>16735</v>
      </c>
      <c r="F532" s="100">
        <v>1</v>
      </c>
    </row>
    <row r="533" spans="1:6" x14ac:dyDescent="0.25">
      <c r="A533" s="103" t="s">
        <v>1065</v>
      </c>
      <c r="B533" s="103">
        <v>2419006</v>
      </c>
      <c r="C533" s="101" t="s">
        <v>131</v>
      </c>
      <c r="D533" s="101" t="s">
        <v>542</v>
      </c>
      <c r="E533" s="101">
        <v>16885</v>
      </c>
      <c r="F533" s="101">
        <v>1</v>
      </c>
    </row>
    <row r="534" spans="1:6" x14ac:dyDescent="0.25">
      <c r="A534" s="102" t="s">
        <v>1066</v>
      </c>
      <c r="B534" s="102">
        <v>2019002</v>
      </c>
      <c r="C534" s="100" t="s">
        <v>132</v>
      </c>
      <c r="D534" s="100" t="s">
        <v>543</v>
      </c>
      <c r="E534" s="100">
        <v>10680</v>
      </c>
      <c r="F534" s="100">
        <v>1</v>
      </c>
    </row>
    <row r="535" spans="1:6" x14ac:dyDescent="0.25">
      <c r="A535" s="103" t="s">
        <v>1067</v>
      </c>
      <c r="B535" s="103">
        <v>2019002</v>
      </c>
      <c r="C535" s="101" t="s">
        <v>132</v>
      </c>
      <c r="D535" s="101" t="s">
        <v>544</v>
      </c>
      <c r="E535" s="101">
        <v>10678</v>
      </c>
      <c r="F535" s="101">
        <v>1</v>
      </c>
    </row>
    <row r="536" spans="1:6" x14ac:dyDescent="0.25">
      <c r="A536" s="102" t="s">
        <v>1068</v>
      </c>
      <c r="B536" s="102">
        <v>2019002</v>
      </c>
      <c r="C536" s="100" t="s">
        <v>132</v>
      </c>
      <c r="D536" s="100" t="s">
        <v>545</v>
      </c>
      <c r="E536" s="100">
        <v>17045</v>
      </c>
      <c r="F536" s="100">
        <v>1</v>
      </c>
    </row>
    <row r="537" spans="1:6" x14ac:dyDescent="0.25">
      <c r="A537" s="102">
        <v>91218</v>
      </c>
      <c r="B537" s="103">
        <v>2019002</v>
      </c>
      <c r="C537" s="101" t="s">
        <v>132</v>
      </c>
      <c r="D537" s="101" t="s">
        <v>1293</v>
      </c>
      <c r="E537" s="101">
        <v>10679</v>
      </c>
      <c r="F537" s="101">
        <v>2</v>
      </c>
    </row>
    <row r="538" spans="1:6" x14ac:dyDescent="0.25">
      <c r="A538" s="102" t="s">
        <v>1069</v>
      </c>
      <c r="B538" s="102">
        <v>1019001</v>
      </c>
      <c r="C538" s="100" t="s">
        <v>133</v>
      </c>
      <c r="D538" s="100" t="s">
        <v>546</v>
      </c>
      <c r="E538" s="100">
        <v>10442</v>
      </c>
      <c r="F538" s="100">
        <v>1</v>
      </c>
    </row>
    <row r="539" spans="1:6" x14ac:dyDescent="0.25">
      <c r="A539" s="103" t="s">
        <v>1070</v>
      </c>
      <c r="B539" s="103">
        <v>1019001</v>
      </c>
      <c r="C539" s="101" t="s">
        <v>133</v>
      </c>
      <c r="D539" s="101" t="s">
        <v>547</v>
      </c>
      <c r="E539" s="101">
        <v>10443</v>
      </c>
      <c r="F539" s="101">
        <v>1</v>
      </c>
    </row>
    <row r="540" spans="1:6" x14ac:dyDescent="0.25">
      <c r="A540" s="102" t="s">
        <v>1071</v>
      </c>
      <c r="B540" s="102">
        <v>1019001</v>
      </c>
      <c r="C540" s="100" t="s">
        <v>133</v>
      </c>
      <c r="D540" s="100" t="s">
        <v>548</v>
      </c>
      <c r="E540" s="100">
        <v>10441</v>
      </c>
      <c r="F540" s="100">
        <v>1</v>
      </c>
    </row>
    <row r="541" spans="1:6" x14ac:dyDescent="0.25">
      <c r="A541" s="103" t="s">
        <v>1072</v>
      </c>
      <c r="B541" s="103">
        <v>1019001</v>
      </c>
      <c r="C541" s="101" t="s">
        <v>133</v>
      </c>
      <c r="D541" s="101" t="s">
        <v>549</v>
      </c>
      <c r="E541" s="101">
        <v>10444</v>
      </c>
      <c r="F541" s="101">
        <v>1</v>
      </c>
    </row>
    <row r="542" spans="1:6" x14ac:dyDescent="0.25">
      <c r="A542" s="102" t="s">
        <v>1073</v>
      </c>
      <c r="B542" s="102">
        <v>3319001</v>
      </c>
      <c r="C542" s="100" t="s">
        <v>134</v>
      </c>
      <c r="D542" s="100" t="s">
        <v>550</v>
      </c>
      <c r="E542" s="100">
        <v>11184</v>
      </c>
      <c r="F542" s="100">
        <v>1</v>
      </c>
    </row>
    <row r="543" spans="1:6" x14ac:dyDescent="0.25">
      <c r="A543" s="103" t="s">
        <v>1074</v>
      </c>
      <c r="B543" s="103">
        <v>3319001</v>
      </c>
      <c r="C543" s="101" t="s">
        <v>134</v>
      </c>
      <c r="D543" s="101" t="s">
        <v>551</v>
      </c>
      <c r="E543" s="101">
        <v>11183</v>
      </c>
      <c r="F543" s="101">
        <v>1</v>
      </c>
    </row>
    <row r="544" spans="1:6" x14ac:dyDescent="0.25">
      <c r="A544" s="102">
        <v>91125</v>
      </c>
      <c r="B544" s="102">
        <v>3519001</v>
      </c>
      <c r="C544" s="100" t="s">
        <v>1165</v>
      </c>
      <c r="D544" s="100" t="s">
        <v>1294</v>
      </c>
      <c r="E544" s="100">
        <v>13826</v>
      </c>
      <c r="F544" s="100">
        <v>2</v>
      </c>
    </row>
    <row r="545" spans="1:6" x14ac:dyDescent="0.25">
      <c r="A545" s="103" t="s">
        <v>1075</v>
      </c>
      <c r="B545" s="103">
        <v>2019007</v>
      </c>
      <c r="C545" s="101" t="s">
        <v>135</v>
      </c>
      <c r="D545" s="101" t="s">
        <v>552</v>
      </c>
      <c r="E545" s="101">
        <v>10695</v>
      </c>
      <c r="F545" s="101">
        <v>1</v>
      </c>
    </row>
    <row r="546" spans="1:6" x14ac:dyDescent="0.25">
      <c r="A546" s="102" t="s">
        <v>1076</v>
      </c>
      <c r="B546" s="102">
        <v>2019007</v>
      </c>
      <c r="C546" s="100" t="s">
        <v>135</v>
      </c>
      <c r="D546" s="100" t="s">
        <v>553</v>
      </c>
      <c r="E546" s="100">
        <v>10701</v>
      </c>
      <c r="F546" s="100">
        <v>1</v>
      </c>
    </row>
    <row r="547" spans="1:6" x14ac:dyDescent="0.25">
      <c r="A547" s="103" t="s">
        <v>1077</v>
      </c>
      <c r="B547" s="103">
        <v>2019007</v>
      </c>
      <c r="C547" s="101" t="s">
        <v>135</v>
      </c>
      <c r="D547" s="101" t="s">
        <v>554</v>
      </c>
      <c r="E547" s="101">
        <v>10702</v>
      </c>
      <c r="F547" s="101">
        <v>1</v>
      </c>
    </row>
    <row r="548" spans="1:6" x14ac:dyDescent="0.25">
      <c r="A548" s="102" t="s">
        <v>1078</v>
      </c>
      <c r="B548" s="102">
        <v>2019007</v>
      </c>
      <c r="C548" s="100" t="s">
        <v>135</v>
      </c>
      <c r="D548" s="100" t="s">
        <v>555</v>
      </c>
      <c r="E548" s="100">
        <v>10703</v>
      </c>
      <c r="F548" s="100">
        <v>1</v>
      </c>
    </row>
    <row r="549" spans="1:6" x14ac:dyDescent="0.25">
      <c r="A549" s="103" t="s">
        <v>1079</v>
      </c>
      <c r="B549" s="103">
        <v>2019007</v>
      </c>
      <c r="C549" s="101" t="s">
        <v>135</v>
      </c>
      <c r="D549" s="101" t="s">
        <v>556</v>
      </c>
      <c r="E549" s="101">
        <v>14377</v>
      </c>
      <c r="F549" s="101">
        <v>1</v>
      </c>
    </row>
    <row r="550" spans="1:6" x14ac:dyDescent="0.25">
      <c r="A550" s="102" t="s">
        <v>1080</v>
      </c>
      <c r="B550" s="102">
        <v>2019007</v>
      </c>
      <c r="C550" s="100" t="s">
        <v>135</v>
      </c>
      <c r="D550" s="100" t="s">
        <v>557</v>
      </c>
      <c r="E550" s="100">
        <v>10705</v>
      </c>
      <c r="F550" s="100">
        <v>1</v>
      </c>
    </row>
    <row r="551" spans="1:6" x14ac:dyDescent="0.25">
      <c r="A551" s="103" t="s">
        <v>1081</v>
      </c>
      <c r="B551" s="103">
        <v>2019007</v>
      </c>
      <c r="C551" s="101" t="s">
        <v>135</v>
      </c>
      <c r="D551" s="101" t="s">
        <v>558</v>
      </c>
      <c r="E551" s="101">
        <v>10696</v>
      </c>
      <c r="F551" s="101">
        <v>1</v>
      </c>
    </row>
    <row r="552" spans="1:6" x14ac:dyDescent="0.25">
      <c r="A552" s="102" t="s">
        <v>1082</v>
      </c>
      <c r="B552" s="102">
        <v>2019007</v>
      </c>
      <c r="C552" s="100" t="s">
        <v>135</v>
      </c>
      <c r="D552" s="100" t="s">
        <v>559</v>
      </c>
      <c r="E552" s="100">
        <v>10706</v>
      </c>
      <c r="F552" s="100">
        <v>1</v>
      </c>
    </row>
    <row r="553" spans="1:6" x14ac:dyDescent="0.25">
      <c r="A553" s="103" t="s">
        <v>1083</v>
      </c>
      <c r="B553" s="103">
        <v>2019007</v>
      </c>
      <c r="C553" s="101" t="s">
        <v>135</v>
      </c>
      <c r="D553" s="101" t="s">
        <v>560</v>
      </c>
      <c r="E553" s="101">
        <v>10709</v>
      </c>
      <c r="F553" s="101">
        <v>1</v>
      </c>
    </row>
    <row r="554" spans="1:6" x14ac:dyDescent="0.25">
      <c r="A554" s="102" t="s">
        <v>1084</v>
      </c>
      <c r="B554" s="102">
        <v>2019007</v>
      </c>
      <c r="C554" s="100" t="s">
        <v>135</v>
      </c>
      <c r="D554" s="100" t="s">
        <v>561</v>
      </c>
      <c r="E554" s="100">
        <v>10711</v>
      </c>
      <c r="F554" s="100">
        <v>1</v>
      </c>
    </row>
    <row r="555" spans="1:6" x14ac:dyDescent="0.25">
      <c r="A555" s="103" t="s">
        <v>1085</v>
      </c>
      <c r="B555" s="103">
        <v>2019007</v>
      </c>
      <c r="C555" s="101" t="s">
        <v>135</v>
      </c>
      <c r="D555" s="101" t="s">
        <v>562</v>
      </c>
      <c r="E555" s="101">
        <v>15105</v>
      </c>
      <c r="F555" s="101">
        <v>1</v>
      </c>
    </row>
    <row r="556" spans="1:6" x14ac:dyDescent="0.25">
      <c r="A556" s="102" t="s">
        <v>1086</v>
      </c>
      <c r="B556" s="102">
        <v>2019007</v>
      </c>
      <c r="C556" s="100" t="s">
        <v>135</v>
      </c>
      <c r="D556" s="100" t="s">
        <v>563</v>
      </c>
      <c r="E556" s="100">
        <v>15162</v>
      </c>
      <c r="F556" s="100">
        <v>1</v>
      </c>
    </row>
    <row r="557" spans="1:6" x14ac:dyDescent="0.25">
      <c r="A557" s="102">
        <v>91219</v>
      </c>
      <c r="B557" s="102">
        <v>2019007</v>
      </c>
      <c r="C557" s="100" t="s">
        <v>135</v>
      </c>
      <c r="D557" s="100" t="s">
        <v>1295</v>
      </c>
      <c r="E557" s="100">
        <v>10692</v>
      </c>
      <c r="F557" s="101">
        <v>2</v>
      </c>
    </row>
    <row r="558" spans="1:6" x14ac:dyDescent="0.25">
      <c r="A558" s="102">
        <v>91220</v>
      </c>
      <c r="B558" s="102">
        <v>2019007</v>
      </c>
      <c r="C558" s="100" t="s">
        <v>135</v>
      </c>
      <c r="D558" s="100" t="s">
        <v>1296</v>
      </c>
      <c r="E558" s="100">
        <v>10694</v>
      </c>
      <c r="F558" s="100">
        <v>2</v>
      </c>
    </row>
    <row r="559" spans="1:6" x14ac:dyDescent="0.25">
      <c r="A559" s="102">
        <v>91221</v>
      </c>
      <c r="B559" s="102">
        <v>2019007</v>
      </c>
      <c r="C559" s="100" t="s">
        <v>135</v>
      </c>
      <c r="D559" s="100" t="s">
        <v>1297</v>
      </c>
      <c r="E559" s="100">
        <v>14375</v>
      </c>
      <c r="F559" s="101">
        <v>2</v>
      </c>
    </row>
    <row r="560" spans="1:6" x14ac:dyDescent="0.25">
      <c r="A560" s="102">
        <v>91222</v>
      </c>
      <c r="B560" s="102">
        <v>2019007</v>
      </c>
      <c r="C560" s="100" t="s">
        <v>135</v>
      </c>
      <c r="D560" s="100" t="s">
        <v>1277</v>
      </c>
      <c r="E560" s="100">
        <v>10710</v>
      </c>
      <c r="F560" s="100">
        <v>2</v>
      </c>
    </row>
    <row r="561" spans="1:6" x14ac:dyDescent="0.25">
      <c r="A561" s="103" t="s">
        <v>1087</v>
      </c>
      <c r="B561" s="103">
        <v>519003</v>
      </c>
      <c r="C561" s="101" t="s">
        <v>136</v>
      </c>
      <c r="D561" s="101" t="s">
        <v>564</v>
      </c>
      <c r="E561" s="101">
        <v>10343</v>
      </c>
      <c r="F561" s="101">
        <v>1</v>
      </c>
    </row>
    <row r="562" spans="1:6" x14ac:dyDescent="0.25">
      <c r="A562" s="102" t="s">
        <v>1088</v>
      </c>
      <c r="B562" s="102">
        <v>519003</v>
      </c>
      <c r="C562" s="100" t="s">
        <v>136</v>
      </c>
      <c r="D562" s="100" t="s">
        <v>565</v>
      </c>
      <c r="E562" s="100">
        <v>10344</v>
      </c>
      <c r="F562" s="100">
        <v>1</v>
      </c>
    </row>
    <row r="563" spans="1:6" x14ac:dyDescent="0.25">
      <c r="A563" s="103" t="s">
        <v>1089</v>
      </c>
      <c r="B563" s="103">
        <v>519003</v>
      </c>
      <c r="C563" s="101" t="s">
        <v>136</v>
      </c>
      <c r="D563" s="101" t="s">
        <v>566</v>
      </c>
      <c r="E563" s="101">
        <v>10346</v>
      </c>
      <c r="F563" s="101">
        <v>1</v>
      </c>
    </row>
    <row r="564" spans="1:6" x14ac:dyDescent="0.25">
      <c r="A564" s="102" t="s">
        <v>1090</v>
      </c>
      <c r="B564" s="102">
        <v>519003</v>
      </c>
      <c r="C564" s="100" t="s">
        <v>136</v>
      </c>
      <c r="D564" s="100" t="s">
        <v>567</v>
      </c>
      <c r="E564" s="100">
        <v>10348</v>
      </c>
      <c r="F564" s="100">
        <v>1</v>
      </c>
    </row>
    <row r="565" spans="1:6" x14ac:dyDescent="0.25">
      <c r="A565" s="103" t="s">
        <v>1091</v>
      </c>
      <c r="B565" s="103">
        <v>519003</v>
      </c>
      <c r="C565" s="101" t="s">
        <v>136</v>
      </c>
      <c r="D565" s="101" t="s">
        <v>568</v>
      </c>
      <c r="E565" s="101">
        <v>10342</v>
      </c>
      <c r="F565" s="101">
        <v>1</v>
      </c>
    </row>
    <row r="566" spans="1:6" x14ac:dyDescent="0.25">
      <c r="A566" s="102" t="s">
        <v>1092</v>
      </c>
      <c r="B566" s="102">
        <v>3019001</v>
      </c>
      <c r="C566" s="100" t="s">
        <v>137</v>
      </c>
      <c r="D566" s="100" t="s">
        <v>569</v>
      </c>
      <c r="E566" s="100">
        <v>11144</v>
      </c>
      <c r="F566" s="100">
        <v>1</v>
      </c>
    </row>
    <row r="567" spans="1:6" x14ac:dyDescent="0.25">
      <c r="A567" s="103" t="s">
        <v>1093</v>
      </c>
      <c r="B567" s="103">
        <v>3019001</v>
      </c>
      <c r="C567" s="101" t="s">
        <v>137</v>
      </c>
      <c r="D567" s="101" t="s">
        <v>570</v>
      </c>
      <c r="E567" s="101">
        <v>11143</v>
      </c>
      <c r="F567" s="101">
        <v>1</v>
      </c>
    </row>
    <row r="568" spans="1:6" x14ac:dyDescent="0.25">
      <c r="A568" s="102" t="s">
        <v>1094</v>
      </c>
      <c r="B568" s="102">
        <v>1019003</v>
      </c>
      <c r="C568" s="100" t="s">
        <v>138</v>
      </c>
      <c r="D568" s="100" t="s">
        <v>571</v>
      </c>
      <c r="E568" s="100">
        <v>10448</v>
      </c>
      <c r="F568" s="100">
        <v>1</v>
      </c>
    </row>
    <row r="569" spans="1:6" x14ac:dyDescent="0.25">
      <c r="A569" s="103" t="s">
        <v>1095</v>
      </c>
      <c r="B569" s="103">
        <v>1019003</v>
      </c>
      <c r="C569" s="101" t="s">
        <v>138</v>
      </c>
      <c r="D569" s="101" t="s">
        <v>572</v>
      </c>
      <c r="E569" s="101">
        <v>10449</v>
      </c>
      <c r="F569" s="101">
        <v>1</v>
      </c>
    </row>
    <row r="570" spans="1:6" x14ac:dyDescent="0.25">
      <c r="A570" s="102" t="s">
        <v>1096</v>
      </c>
      <c r="B570" s="102">
        <v>2219004</v>
      </c>
      <c r="C570" s="100" t="s">
        <v>139</v>
      </c>
      <c r="D570" s="100" t="s">
        <v>573</v>
      </c>
      <c r="E570" s="100">
        <v>10785</v>
      </c>
      <c r="F570" s="100">
        <v>1</v>
      </c>
    </row>
    <row r="571" spans="1:6" x14ac:dyDescent="0.25">
      <c r="A571" s="103" t="s">
        <v>1097</v>
      </c>
      <c r="B571" s="103">
        <v>2219004</v>
      </c>
      <c r="C571" s="101" t="s">
        <v>139</v>
      </c>
      <c r="D571" s="101" t="s">
        <v>574</v>
      </c>
      <c r="E571" s="101">
        <v>10786</v>
      </c>
      <c r="F571" s="101">
        <v>1</v>
      </c>
    </row>
    <row r="572" spans="1:6" x14ac:dyDescent="0.25">
      <c r="A572" s="102" t="s">
        <v>1098</v>
      </c>
      <c r="B572" s="102">
        <v>2219004</v>
      </c>
      <c r="C572" s="100" t="s">
        <v>139</v>
      </c>
      <c r="D572" s="100" t="s">
        <v>575</v>
      </c>
      <c r="E572" s="100">
        <v>10788</v>
      </c>
      <c r="F572" s="100">
        <v>1</v>
      </c>
    </row>
    <row r="573" spans="1:6" x14ac:dyDescent="0.25">
      <c r="A573" s="103" t="s">
        <v>1099</v>
      </c>
      <c r="B573" s="103">
        <v>2219004</v>
      </c>
      <c r="C573" s="101" t="s">
        <v>139</v>
      </c>
      <c r="D573" s="101" t="s">
        <v>576</v>
      </c>
      <c r="E573" s="101">
        <v>10783</v>
      </c>
      <c r="F573" s="101">
        <v>1</v>
      </c>
    </row>
    <row r="574" spans="1:6" x14ac:dyDescent="0.25">
      <c r="A574" s="102" t="s">
        <v>1100</v>
      </c>
      <c r="B574" s="102">
        <v>1720001</v>
      </c>
      <c r="C574" s="100" t="s">
        <v>140</v>
      </c>
      <c r="D574" s="100" t="s">
        <v>207</v>
      </c>
      <c r="E574" s="100">
        <v>10537</v>
      </c>
      <c r="F574" s="100">
        <v>1</v>
      </c>
    </row>
    <row r="575" spans="1:6" x14ac:dyDescent="0.25">
      <c r="A575" s="103" t="s">
        <v>1101</v>
      </c>
      <c r="B575" s="103">
        <v>1720001</v>
      </c>
      <c r="C575" s="101" t="s">
        <v>140</v>
      </c>
      <c r="D575" s="101" t="s">
        <v>577</v>
      </c>
      <c r="E575" s="101">
        <v>10538</v>
      </c>
      <c r="F575" s="101">
        <v>1</v>
      </c>
    </row>
    <row r="576" spans="1:6" x14ac:dyDescent="0.25">
      <c r="A576" s="102" t="s">
        <v>1102</v>
      </c>
      <c r="B576" s="102">
        <v>1720001</v>
      </c>
      <c r="C576" s="100" t="s">
        <v>140</v>
      </c>
      <c r="D576" s="100" t="s">
        <v>578</v>
      </c>
      <c r="E576" s="100">
        <v>10540</v>
      </c>
      <c r="F576" s="100">
        <v>1</v>
      </c>
    </row>
    <row r="577" spans="1:6" x14ac:dyDescent="0.25">
      <c r="A577" s="103" t="s">
        <v>1103</v>
      </c>
      <c r="B577" s="103">
        <v>1720001</v>
      </c>
      <c r="C577" s="101" t="s">
        <v>140</v>
      </c>
      <c r="D577" s="101" t="s">
        <v>579</v>
      </c>
      <c r="E577" s="101">
        <v>10539</v>
      </c>
      <c r="F577" s="101">
        <v>1</v>
      </c>
    </row>
    <row r="578" spans="1:6" x14ac:dyDescent="0.25">
      <c r="A578" s="102" t="s">
        <v>1104</v>
      </c>
      <c r="B578" s="102">
        <v>1720001</v>
      </c>
      <c r="C578" s="100" t="s">
        <v>140</v>
      </c>
      <c r="D578" s="100" t="s">
        <v>580</v>
      </c>
      <c r="E578" s="100">
        <v>10533</v>
      </c>
      <c r="F578" s="100">
        <v>1</v>
      </c>
    </row>
    <row r="579" spans="1:6" x14ac:dyDescent="0.25">
      <c r="A579" s="103" t="s">
        <v>1105</v>
      </c>
      <c r="B579" s="103">
        <v>1720001</v>
      </c>
      <c r="C579" s="101" t="s">
        <v>140</v>
      </c>
      <c r="D579" s="101" t="s">
        <v>581</v>
      </c>
      <c r="E579" s="101">
        <v>10535</v>
      </c>
      <c r="F579" s="101">
        <v>1</v>
      </c>
    </row>
    <row r="580" spans="1:6" x14ac:dyDescent="0.25">
      <c r="A580" s="102" t="s">
        <v>1106</v>
      </c>
      <c r="B580" s="102">
        <v>1720001</v>
      </c>
      <c r="C580" s="100" t="s">
        <v>140</v>
      </c>
      <c r="D580" s="100" t="s">
        <v>582</v>
      </c>
      <c r="E580" s="100">
        <v>10536</v>
      </c>
      <c r="F580" s="100">
        <v>1</v>
      </c>
    </row>
    <row r="581" spans="1:6" x14ac:dyDescent="0.25">
      <c r="A581" s="103" t="s">
        <v>1107</v>
      </c>
      <c r="B581" s="103">
        <v>1720001</v>
      </c>
      <c r="C581" s="101" t="s">
        <v>140</v>
      </c>
      <c r="D581" s="101" t="s">
        <v>583</v>
      </c>
      <c r="E581" s="101">
        <v>10542</v>
      </c>
      <c r="F581" s="101">
        <v>1</v>
      </c>
    </row>
    <row r="582" spans="1:6" x14ac:dyDescent="0.25">
      <c r="A582" s="102" t="s">
        <v>1108</v>
      </c>
      <c r="B582" s="102">
        <v>1720001</v>
      </c>
      <c r="C582" s="100" t="s">
        <v>140</v>
      </c>
      <c r="D582" s="100" t="s">
        <v>584</v>
      </c>
      <c r="E582" s="100">
        <v>13727</v>
      </c>
      <c r="F582" s="100">
        <v>1</v>
      </c>
    </row>
    <row r="583" spans="1:6" x14ac:dyDescent="0.25">
      <c r="A583" s="103" t="s">
        <v>1109</v>
      </c>
      <c r="B583" s="103">
        <v>1720001</v>
      </c>
      <c r="C583" s="101" t="s">
        <v>140</v>
      </c>
      <c r="D583" s="101" t="s">
        <v>585</v>
      </c>
      <c r="E583" s="101">
        <v>16706</v>
      </c>
      <c r="F583" s="101">
        <v>1</v>
      </c>
    </row>
    <row r="584" spans="1:6" x14ac:dyDescent="0.25">
      <c r="A584" s="102" t="s">
        <v>1110</v>
      </c>
      <c r="B584" s="102">
        <v>1720001</v>
      </c>
      <c r="C584" s="100" t="s">
        <v>140</v>
      </c>
      <c r="D584" s="100" t="s">
        <v>586</v>
      </c>
      <c r="E584" s="100">
        <v>10546</v>
      </c>
      <c r="F584" s="100">
        <v>1</v>
      </c>
    </row>
    <row r="585" spans="1:6" x14ac:dyDescent="0.25">
      <c r="A585" s="102">
        <v>91223</v>
      </c>
      <c r="B585" s="102">
        <v>1720001</v>
      </c>
      <c r="C585" s="100" t="s">
        <v>140</v>
      </c>
      <c r="D585" s="100" t="s">
        <v>1298</v>
      </c>
      <c r="E585" s="100">
        <v>10532</v>
      </c>
      <c r="F585" s="101">
        <v>2</v>
      </c>
    </row>
    <row r="586" spans="1:6" x14ac:dyDescent="0.25">
      <c r="A586" s="102">
        <v>91224</v>
      </c>
      <c r="B586" s="102">
        <v>1720001</v>
      </c>
      <c r="C586" s="101" t="s">
        <v>140</v>
      </c>
      <c r="D586" s="100" t="s">
        <v>1299</v>
      </c>
      <c r="E586" s="100">
        <v>10148</v>
      </c>
      <c r="F586" s="100">
        <v>2</v>
      </c>
    </row>
    <row r="587" spans="1:6" x14ac:dyDescent="0.25">
      <c r="A587" s="102">
        <v>91225</v>
      </c>
      <c r="B587" s="102">
        <v>1720001</v>
      </c>
      <c r="C587" s="100" t="s">
        <v>140</v>
      </c>
      <c r="D587" s="100" t="s">
        <v>1300</v>
      </c>
      <c r="E587" s="100">
        <v>16705</v>
      </c>
      <c r="F587" s="101">
        <v>2</v>
      </c>
    </row>
    <row r="588" spans="1:6" x14ac:dyDescent="0.25">
      <c r="A588" s="102">
        <v>91226</v>
      </c>
      <c r="B588" s="102">
        <v>1720001</v>
      </c>
      <c r="C588" s="100" t="s">
        <v>140</v>
      </c>
      <c r="D588" s="100" t="s">
        <v>1301</v>
      </c>
      <c r="E588" s="100">
        <v>10534</v>
      </c>
      <c r="F588" s="100">
        <v>2</v>
      </c>
    </row>
    <row r="589" spans="1:6" x14ac:dyDescent="0.25">
      <c r="A589" s="103" t="s">
        <v>1111</v>
      </c>
      <c r="B589" s="103">
        <v>3420001</v>
      </c>
      <c r="C589" s="101" t="s">
        <v>141</v>
      </c>
      <c r="D589" s="101" t="s">
        <v>587</v>
      </c>
      <c r="E589" s="101">
        <v>15619</v>
      </c>
      <c r="F589" s="101">
        <v>1</v>
      </c>
    </row>
    <row r="590" spans="1:6" x14ac:dyDescent="0.25">
      <c r="A590" s="102" t="s">
        <v>1112</v>
      </c>
      <c r="B590" s="102">
        <v>3420001</v>
      </c>
      <c r="C590" s="100" t="s">
        <v>141</v>
      </c>
      <c r="D590" s="100" t="s">
        <v>588</v>
      </c>
      <c r="E590" s="100">
        <v>11285</v>
      </c>
      <c r="F590" s="100">
        <v>1</v>
      </c>
    </row>
    <row r="591" spans="1:6" x14ac:dyDescent="0.25">
      <c r="A591" s="103" t="s">
        <v>1113</v>
      </c>
      <c r="B591" s="103">
        <v>3420001</v>
      </c>
      <c r="C591" s="101" t="s">
        <v>141</v>
      </c>
      <c r="D591" s="101" t="s">
        <v>589</v>
      </c>
      <c r="E591" s="101">
        <v>16877</v>
      </c>
      <c r="F591" s="101">
        <v>1</v>
      </c>
    </row>
    <row r="592" spans="1:6" x14ac:dyDescent="0.25">
      <c r="A592" s="102">
        <v>91227</v>
      </c>
      <c r="B592" s="102">
        <v>3420001</v>
      </c>
      <c r="C592" s="100" t="s">
        <v>141</v>
      </c>
      <c r="D592" s="100" t="s">
        <v>1302</v>
      </c>
      <c r="E592" s="100">
        <v>11281</v>
      </c>
      <c r="F592" s="100">
        <v>2</v>
      </c>
    </row>
    <row r="593" spans="1:6" x14ac:dyDescent="0.25">
      <c r="A593" s="102">
        <v>91228</v>
      </c>
      <c r="B593" s="103">
        <v>3420001</v>
      </c>
      <c r="C593" s="101" t="s">
        <v>141</v>
      </c>
      <c r="D593" s="101" t="s">
        <v>1303</v>
      </c>
      <c r="E593" s="101">
        <v>11287</v>
      </c>
      <c r="F593" s="101">
        <v>2</v>
      </c>
    </row>
    <row r="594" spans="1:6" x14ac:dyDescent="0.25">
      <c r="A594" s="102">
        <v>91229</v>
      </c>
      <c r="B594" s="102">
        <v>3420001</v>
      </c>
      <c r="C594" s="100" t="s">
        <v>141</v>
      </c>
      <c r="D594" s="100" t="s">
        <v>1304</v>
      </c>
      <c r="E594" s="100">
        <v>16859</v>
      </c>
      <c r="F594" s="100">
        <v>2</v>
      </c>
    </row>
    <row r="595" spans="1:6" x14ac:dyDescent="0.25">
      <c r="A595" s="102">
        <v>91230</v>
      </c>
      <c r="B595" s="103">
        <v>3420001</v>
      </c>
      <c r="C595" s="101" t="s">
        <v>141</v>
      </c>
      <c r="D595" s="101" t="s">
        <v>1305</v>
      </c>
      <c r="E595" s="101">
        <v>11280</v>
      </c>
      <c r="F595" s="101">
        <v>2</v>
      </c>
    </row>
    <row r="596" spans="1:6" x14ac:dyDescent="0.25">
      <c r="A596" s="102" t="s">
        <v>1114</v>
      </c>
      <c r="B596" s="102">
        <v>3021002</v>
      </c>
      <c r="C596" s="100" t="s">
        <v>142</v>
      </c>
      <c r="D596" s="100" t="s">
        <v>590</v>
      </c>
      <c r="E596" s="100">
        <v>11148</v>
      </c>
      <c r="F596" s="100">
        <v>1</v>
      </c>
    </row>
    <row r="597" spans="1:6" x14ac:dyDescent="0.25">
      <c r="A597" s="103" t="s">
        <v>1115</v>
      </c>
      <c r="B597" s="103">
        <v>3021002</v>
      </c>
      <c r="C597" s="101" t="s">
        <v>142</v>
      </c>
      <c r="D597" s="101" t="s">
        <v>591</v>
      </c>
      <c r="E597" s="101">
        <v>11149</v>
      </c>
      <c r="F597" s="101">
        <v>1</v>
      </c>
    </row>
    <row r="598" spans="1:6" x14ac:dyDescent="0.25">
      <c r="A598" s="102">
        <v>91231</v>
      </c>
      <c r="B598" s="102">
        <v>3021002</v>
      </c>
      <c r="C598" s="100" t="s">
        <v>142</v>
      </c>
      <c r="D598" s="100" t="s">
        <v>1306</v>
      </c>
      <c r="E598" s="100">
        <v>11147</v>
      </c>
      <c r="F598" s="100">
        <v>2</v>
      </c>
    </row>
    <row r="599" spans="1:6" x14ac:dyDescent="0.25">
      <c r="A599" s="103">
        <v>91126</v>
      </c>
      <c r="B599" s="102">
        <v>3121001</v>
      </c>
      <c r="C599" s="100" t="s">
        <v>1166</v>
      </c>
      <c r="D599" s="100" t="s">
        <v>1307</v>
      </c>
      <c r="E599" s="100">
        <v>14207</v>
      </c>
      <c r="F599" s="101">
        <v>2</v>
      </c>
    </row>
    <row r="600" spans="1:6" x14ac:dyDescent="0.25">
      <c r="A600" s="102" t="s">
        <v>1116</v>
      </c>
      <c r="B600" s="102">
        <v>2322001</v>
      </c>
      <c r="C600" s="100" t="s">
        <v>143</v>
      </c>
      <c r="D600" s="100" t="s">
        <v>592</v>
      </c>
      <c r="E600" s="100">
        <v>14204</v>
      </c>
      <c r="F600" s="100">
        <v>1</v>
      </c>
    </row>
    <row r="601" spans="1:6" x14ac:dyDescent="0.25">
      <c r="A601" s="102">
        <v>91232</v>
      </c>
      <c r="B601" s="103">
        <v>2322001</v>
      </c>
      <c r="C601" s="101" t="s">
        <v>143</v>
      </c>
      <c r="D601" s="101" t="s">
        <v>1308</v>
      </c>
      <c r="E601" s="101">
        <v>10808</v>
      </c>
      <c r="F601" s="101">
        <v>2</v>
      </c>
    </row>
    <row r="602" spans="1:6" x14ac:dyDescent="0.25">
      <c r="A602" s="102">
        <v>91233</v>
      </c>
      <c r="B602" s="102">
        <v>2322001</v>
      </c>
      <c r="C602" s="100" t="s">
        <v>143</v>
      </c>
      <c r="D602" s="100" t="s">
        <v>1309</v>
      </c>
      <c r="E602" s="100">
        <v>10811</v>
      </c>
      <c r="F602" s="100">
        <v>2</v>
      </c>
    </row>
    <row r="603" spans="1:6" x14ac:dyDescent="0.25">
      <c r="A603" s="102">
        <v>91234</v>
      </c>
      <c r="B603" s="103">
        <v>2322001</v>
      </c>
      <c r="C603" s="101" t="s">
        <v>143</v>
      </c>
      <c r="D603" s="101" t="s">
        <v>1310</v>
      </c>
      <c r="E603" s="101">
        <v>10810</v>
      </c>
      <c r="F603" s="101">
        <v>2</v>
      </c>
    </row>
    <row r="604" spans="1:6" x14ac:dyDescent="0.25">
      <c r="A604" s="102" t="s">
        <v>1117</v>
      </c>
      <c r="B604" s="102">
        <v>522001</v>
      </c>
      <c r="C604" s="100" t="s">
        <v>144</v>
      </c>
      <c r="D604" s="100" t="s">
        <v>593</v>
      </c>
      <c r="E604" s="100">
        <v>10352</v>
      </c>
      <c r="F604" s="100">
        <v>1</v>
      </c>
    </row>
    <row r="605" spans="1:6" x14ac:dyDescent="0.25">
      <c r="A605" s="103" t="s">
        <v>1118</v>
      </c>
      <c r="B605" s="103">
        <v>522001</v>
      </c>
      <c r="C605" s="101" t="s">
        <v>144</v>
      </c>
      <c r="D605" s="101" t="s">
        <v>594</v>
      </c>
      <c r="E605" s="101">
        <v>13645</v>
      </c>
      <c r="F605" s="101">
        <v>1</v>
      </c>
    </row>
    <row r="606" spans="1:6" x14ac:dyDescent="0.25">
      <c r="A606" s="102">
        <v>91127</v>
      </c>
      <c r="B606" s="102">
        <v>3223001</v>
      </c>
      <c r="C606" s="100" t="s">
        <v>1167</v>
      </c>
      <c r="D606" s="100" t="s">
        <v>1311</v>
      </c>
      <c r="E606" s="100">
        <v>14190</v>
      </c>
      <c r="F606" s="100">
        <v>2</v>
      </c>
    </row>
    <row r="607" spans="1:6" x14ac:dyDescent="0.25">
      <c r="A607" s="103">
        <v>91128</v>
      </c>
      <c r="B607" s="102">
        <v>3223001</v>
      </c>
      <c r="C607" s="100" t="s">
        <v>1167</v>
      </c>
      <c r="D607" s="100" t="s">
        <v>1312</v>
      </c>
      <c r="E607" s="100">
        <v>11174</v>
      </c>
      <c r="F607" s="101">
        <v>2</v>
      </c>
    </row>
    <row r="608" spans="1:6" x14ac:dyDescent="0.25">
      <c r="A608" s="102">
        <v>91129</v>
      </c>
      <c r="B608" s="102">
        <v>323001</v>
      </c>
      <c r="C608" s="105" t="s">
        <v>1168</v>
      </c>
      <c r="D608" s="100" t="s">
        <v>1313</v>
      </c>
      <c r="E608" s="100">
        <v>16997</v>
      </c>
      <c r="F608" s="100">
        <v>2</v>
      </c>
    </row>
    <row r="609" spans="1:6" x14ac:dyDescent="0.25">
      <c r="A609" s="103" t="s">
        <v>1119</v>
      </c>
      <c r="B609" s="103">
        <v>3623002</v>
      </c>
      <c r="C609" s="101" t="s">
        <v>145</v>
      </c>
      <c r="D609" s="101" t="s">
        <v>595</v>
      </c>
      <c r="E609" s="101">
        <v>11326</v>
      </c>
      <c r="F609" s="101">
        <v>1</v>
      </c>
    </row>
    <row r="610" spans="1:6" x14ac:dyDescent="0.25">
      <c r="A610" s="102">
        <v>91235</v>
      </c>
      <c r="B610" s="102">
        <v>3623002</v>
      </c>
      <c r="C610" s="100" t="s">
        <v>145</v>
      </c>
      <c r="D610" s="100" t="s">
        <v>1314</v>
      </c>
      <c r="E610" s="100">
        <v>11323</v>
      </c>
      <c r="F610" s="100">
        <v>2</v>
      </c>
    </row>
    <row r="611" spans="1:6" x14ac:dyDescent="0.25">
      <c r="A611" s="103" t="s">
        <v>1120</v>
      </c>
      <c r="B611" s="103">
        <v>1023001</v>
      </c>
      <c r="C611" s="101" t="s">
        <v>146</v>
      </c>
      <c r="D611" s="101" t="s">
        <v>596</v>
      </c>
      <c r="E611" s="101">
        <v>13049</v>
      </c>
      <c r="F611" s="101">
        <v>1</v>
      </c>
    </row>
    <row r="612" spans="1:6" x14ac:dyDescent="0.25">
      <c r="A612" s="102" t="s">
        <v>1121</v>
      </c>
      <c r="B612" s="102">
        <v>1023001</v>
      </c>
      <c r="C612" s="100" t="s">
        <v>146</v>
      </c>
      <c r="D612" s="100" t="s">
        <v>597</v>
      </c>
      <c r="E612" s="100">
        <v>15345</v>
      </c>
      <c r="F612" s="100">
        <v>1</v>
      </c>
    </row>
    <row r="613" spans="1:6" x14ac:dyDescent="0.25">
      <c r="A613" s="103" t="s">
        <v>1122</v>
      </c>
      <c r="B613" s="103">
        <v>1023001</v>
      </c>
      <c r="C613" s="101" t="s">
        <v>146</v>
      </c>
      <c r="D613" s="101" t="s">
        <v>598</v>
      </c>
      <c r="E613" s="101">
        <v>10453</v>
      </c>
      <c r="F613" s="101">
        <v>1</v>
      </c>
    </row>
    <row r="614" spans="1:6" x14ac:dyDescent="0.25">
      <c r="A614" s="102" t="s">
        <v>1123</v>
      </c>
      <c r="B614" s="102">
        <v>1023001</v>
      </c>
      <c r="C614" s="100" t="s">
        <v>146</v>
      </c>
      <c r="D614" s="100" t="s">
        <v>599</v>
      </c>
      <c r="E614" s="100">
        <v>10451</v>
      </c>
      <c r="F614" s="100">
        <v>1</v>
      </c>
    </row>
    <row r="615" spans="1:6" x14ac:dyDescent="0.25">
      <c r="A615" s="103" t="s">
        <v>1124</v>
      </c>
      <c r="B615" s="103">
        <v>2423006</v>
      </c>
      <c r="C615" s="101" t="s">
        <v>147</v>
      </c>
      <c r="D615" s="101" t="s">
        <v>600</v>
      </c>
      <c r="E615" s="101">
        <v>14006</v>
      </c>
      <c r="F615" s="101">
        <v>1</v>
      </c>
    </row>
    <row r="616" spans="1:6" x14ac:dyDescent="0.25">
      <c r="A616" s="102" t="s">
        <v>1125</v>
      </c>
      <c r="B616" s="102">
        <v>2423006</v>
      </c>
      <c r="C616" s="100" t="s">
        <v>147</v>
      </c>
      <c r="D616" s="100" t="s">
        <v>601</v>
      </c>
      <c r="E616" s="100">
        <v>10908</v>
      </c>
      <c r="F616" s="100">
        <v>1</v>
      </c>
    </row>
    <row r="617" spans="1:6" x14ac:dyDescent="0.25">
      <c r="A617" s="103" t="s">
        <v>1126</v>
      </c>
      <c r="B617" s="103">
        <v>2423006</v>
      </c>
      <c r="C617" s="101" t="s">
        <v>147</v>
      </c>
      <c r="D617" s="101" t="s">
        <v>602</v>
      </c>
      <c r="E617" s="101">
        <v>10910</v>
      </c>
      <c r="F617" s="101">
        <v>1</v>
      </c>
    </row>
    <row r="618" spans="1:6" x14ac:dyDescent="0.25">
      <c r="A618" s="102" t="s">
        <v>1127</v>
      </c>
      <c r="B618" s="102">
        <v>2423006</v>
      </c>
      <c r="C618" s="100" t="s">
        <v>147</v>
      </c>
      <c r="D618" s="100" t="s">
        <v>204</v>
      </c>
      <c r="E618" s="100">
        <v>10911</v>
      </c>
      <c r="F618" s="100">
        <v>1</v>
      </c>
    </row>
    <row r="619" spans="1:6" x14ac:dyDescent="0.25">
      <c r="A619" s="103" t="s">
        <v>1128</v>
      </c>
      <c r="B619" s="103">
        <v>2423006</v>
      </c>
      <c r="C619" s="101" t="s">
        <v>147</v>
      </c>
      <c r="D619" s="101" t="s">
        <v>603</v>
      </c>
      <c r="E619" s="101">
        <v>10912</v>
      </c>
      <c r="F619" s="101">
        <v>1</v>
      </c>
    </row>
    <row r="620" spans="1:6" x14ac:dyDescent="0.25">
      <c r="A620" s="102" t="s">
        <v>1129</v>
      </c>
      <c r="B620" s="102">
        <v>2423006</v>
      </c>
      <c r="C620" s="100" t="s">
        <v>147</v>
      </c>
      <c r="D620" s="100" t="s">
        <v>604</v>
      </c>
      <c r="E620" s="100">
        <v>13840</v>
      </c>
      <c r="F620" s="100">
        <v>1</v>
      </c>
    </row>
    <row r="621" spans="1:6" x14ac:dyDescent="0.25">
      <c r="A621" s="103" t="s">
        <v>1130</v>
      </c>
      <c r="B621" s="103">
        <v>2423006</v>
      </c>
      <c r="C621" s="101" t="s">
        <v>147</v>
      </c>
      <c r="D621" s="101" t="s">
        <v>605</v>
      </c>
      <c r="E621" s="101">
        <v>10909</v>
      </c>
      <c r="F621" s="101">
        <v>1</v>
      </c>
    </row>
    <row r="622" spans="1:6" x14ac:dyDescent="0.25">
      <c r="A622" s="102" t="s">
        <v>1131</v>
      </c>
      <c r="B622" s="102">
        <v>2423006</v>
      </c>
      <c r="C622" s="100" t="s">
        <v>147</v>
      </c>
      <c r="D622" s="100" t="s">
        <v>386</v>
      </c>
      <c r="E622" s="100">
        <v>10913</v>
      </c>
      <c r="F622" s="100">
        <v>1</v>
      </c>
    </row>
    <row r="623" spans="1:6" x14ac:dyDescent="0.25">
      <c r="A623" s="103" t="s">
        <v>1132</v>
      </c>
      <c r="B623" s="103">
        <v>1025001</v>
      </c>
      <c r="C623" s="101" t="s">
        <v>148</v>
      </c>
      <c r="D623" s="101" t="s">
        <v>606</v>
      </c>
      <c r="E623" s="101">
        <v>10456</v>
      </c>
      <c r="F623" s="101">
        <v>1</v>
      </c>
    </row>
    <row r="624" spans="1:6" x14ac:dyDescent="0.25">
      <c r="A624" s="104" t="s">
        <v>1133</v>
      </c>
      <c r="B624" s="104">
        <v>1025001</v>
      </c>
      <c r="C624" s="107" t="s">
        <v>148</v>
      </c>
      <c r="D624" s="107" t="s">
        <v>607</v>
      </c>
      <c r="E624" s="107">
        <v>10455</v>
      </c>
      <c r="F624" s="107">
        <v>1</v>
      </c>
    </row>
    <row r="625" spans="1:6" x14ac:dyDescent="0.25">
      <c r="A625" s="108"/>
      <c r="B625" s="109"/>
      <c r="C625" s="109"/>
      <c r="D625" s="109"/>
      <c r="E625" s="109"/>
      <c r="F625" s="110"/>
    </row>
    <row r="626" spans="1:6" x14ac:dyDescent="0.25">
      <c r="A626" s="108"/>
      <c r="B626" s="109"/>
      <c r="C626" s="109"/>
      <c r="D626" s="109"/>
      <c r="E626" s="109"/>
      <c r="F626" s="110"/>
    </row>
    <row r="627" spans="1:6" x14ac:dyDescent="0.25">
      <c r="A627" s="108"/>
      <c r="B627" s="109"/>
      <c r="C627" s="109"/>
      <c r="D627" s="109"/>
      <c r="E627" s="109"/>
      <c r="F627" s="110"/>
    </row>
    <row r="628" spans="1:6" x14ac:dyDescent="0.25">
      <c r="A628" s="108"/>
      <c r="B628" s="109"/>
      <c r="C628" s="109"/>
      <c r="D628" s="109"/>
      <c r="E628" s="109"/>
      <c r="F628" s="110"/>
    </row>
    <row r="629" spans="1:6" x14ac:dyDescent="0.25">
      <c r="A629" s="108"/>
      <c r="B629" s="109"/>
      <c r="C629" s="109"/>
      <c r="D629" s="109"/>
      <c r="E629" s="109"/>
      <c r="F629" s="110"/>
    </row>
    <row r="630" spans="1:6" x14ac:dyDescent="0.25">
      <c r="A630" s="108"/>
      <c r="B630" s="109"/>
      <c r="C630" s="109"/>
      <c r="D630" s="109"/>
      <c r="E630" s="109"/>
      <c r="F630" s="110"/>
    </row>
    <row r="631" spans="1:6" x14ac:dyDescent="0.25">
      <c r="A631" s="108"/>
      <c r="B631" s="109"/>
      <c r="C631" s="109"/>
      <c r="D631" s="109"/>
      <c r="E631" s="109"/>
      <c r="F631" s="110"/>
    </row>
    <row r="632" spans="1:6" x14ac:dyDescent="0.25">
      <c r="A632" s="108"/>
      <c r="B632" s="109"/>
      <c r="C632" s="109"/>
      <c r="D632" s="109"/>
      <c r="E632" s="109"/>
      <c r="F632" s="110"/>
    </row>
    <row r="633" spans="1:6" x14ac:dyDescent="0.25">
      <c r="A633" s="108"/>
      <c r="B633" s="109"/>
      <c r="C633" s="109"/>
      <c r="D633" s="109"/>
      <c r="E633" s="109"/>
      <c r="F633" s="110"/>
    </row>
    <row r="634" spans="1:6" x14ac:dyDescent="0.25">
      <c r="A634" s="108"/>
      <c r="B634" s="109"/>
      <c r="C634" s="109"/>
      <c r="D634" s="109"/>
      <c r="E634" s="109"/>
      <c r="F634" s="110"/>
    </row>
    <row r="635" spans="1:6" x14ac:dyDescent="0.25">
      <c r="A635" s="108"/>
      <c r="B635" s="109"/>
      <c r="C635" s="109"/>
      <c r="D635" s="109"/>
      <c r="E635" s="109"/>
      <c r="F635" s="110"/>
    </row>
    <row r="636" spans="1:6" x14ac:dyDescent="0.25">
      <c r="A636" s="108"/>
      <c r="B636" s="109"/>
      <c r="C636" s="109"/>
      <c r="D636" s="109"/>
      <c r="E636" s="109"/>
      <c r="F636" s="110"/>
    </row>
    <row r="637" spans="1:6" x14ac:dyDescent="0.25">
      <c r="A637" s="108"/>
      <c r="B637" s="109"/>
      <c r="C637" s="109"/>
      <c r="D637" s="109"/>
      <c r="E637" s="109"/>
      <c r="F637" s="110"/>
    </row>
    <row r="638" spans="1:6" x14ac:dyDescent="0.25">
      <c r="A638" s="108"/>
      <c r="B638" s="109"/>
      <c r="C638" s="109"/>
      <c r="D638" s="109"/>
      <c r="E638" s="109"/>
      <c r="F638" s="110"/>
    </row>
    <row r="639" spans="1:6" x14ac:dyDescent="0.25">
      <c r="A639" s="108"/>
      <c r="B639" s="109"/>
      <c r="C639" s="109"/>
      <c r="D639" s="109"/>
      <c r="E639" s="109"/>
      <c r="F639" s="110"/>
    </row>
    <row r="640" spans="1:6" x14ac:dyDescent="0.25">
      <c r="A640" s="108"/>
      <c r="B640" s="109"/>
      <c r="C640" s="109"/>
      <c r="D640" s="109"/>
      <c r="E640" s="109"/>
      <c r="F640" s="110"/>
    </row>
    <row r="641" spans="1:6" x14ac:dyDescent="0.25">
      <c r="A641" s="108"/>
      <c r="B641" s="109"/>
      <c r="C641" s="109"/>
      <c r="D641" s="109"/>
      <c r="E641" s="109"/>
      <c r="F641" s="110"/>
    </row>
    <row r="642" spans="1:6" x14ac:dyDescent="0.25">
      <c r="A642" s="108"/>
      <c r="B642" s="109"/>
      <c r="C642" s="109"/>
      <c r="D642" s="109"/>
      <c r="E642" s="109"/>
      <c r="F642" s="110"/>
    </row>
    <row r="643" spans="1:6" x14ac:dyDescent="0.25">
      <c r="A643" s="108"/>
      <c r="B643" s="109"/>
      <c r="C643" s="109"/>
      <c r="D643" s="109"/>
      <c r="E643" s="109"/>
      <c r="F643" s="110"/>
    </row>
    <row r="644" spans="1:6" x14ac:dyDescent="0.25">
      <c r="A644" s="108"/>
      <c r="B644" s="109"/>
      <c r="C644" s="109"/>
      <c r="D644" s="109"/>
      <c r="E644" s="109"/>
      <c r="F644" s="110"/>
    </row>
    <row r="645" spans="1:6" x14ac:dyDescent="0.25">
      <c r="A645" s="108"/>
      <c r="B645" s="109"/>
      <c r="C645" s="109"/>
      <c r="D645" s="109"/>
      <c r="E645" s="109"/>
      <c r="F645" s="110"/>
    </row>
    <row r="646" spans="1:6" x14ac:dyDescent="0.25">
      <c r="A646" s="108"/>
      <c r="B646" s="109"/>
      <c r="C646" s="109"/>
      <c r="D646" s="109"/>
      <c r="E646" s="109"/>
      <c r="F646" s="110"/>
    </row>
    <row r="647" spans="1:6" x14ac:dyDescent="0.25">
      <c r="A647" s="108"/>
      <c r="B647" s="109"/>
      <c r="C647" s="109"/>
      <c r="D647" s="109"/>
      <c r="E647" s="109"/>
      <c r="F647" s="110"/>
    </row>
    <row r="648" spans="1:6" x14ac:dyDescent="0.25">
      <c r="A648" s="108"/>
      <c r="B648" s="109"/>
      <c r="C648" s="109"/>
      <c r="D648" s="109"/>
      <c r="E648" s="109"/>
      <c r="F648" s="110"/>
    </row>
    <row r="649" spans="1:6" x14ac:dyDescent="0.25">
      <c r="A649" s="108"/>
      <c r="B649" s="109"/>
      <c r="C649" s="109"/>
      <c r="D649" s="109"/>
      <c r="E649" s="109"/>
      <c r="F649" s="110"/>
    </row>
    <row r="650" spans="1:6" x14ac:dyDescent="0.25">
      <c r="A650" s="108"/>
      <c r="B650" s="109"/>
      <c r="C650" s="109"/>
      <c r="D650" s="109"/>
      <c r="E650" s="109"/>
      <c r="F650" s="110"/>
    </row>
    <row r="651" spans="1:6" x14ac:dyDescent="0.25">
      <c r="A651" s="108"/>
      <c r="B651" s="109"/>
      <c r="C651" s="109"/>
      <c r="D651" s="109"/>
      <c r="E651" s="109"/>
      <c r="F651" s="110"/>
    </row>
    <row r="652" spans="1:6" x14ac:dyDescent="0.25">
      <c r="A652" s="108"/>
      <c r="B652" s="109"/>
      <c r="C652" s="109"/>
      <c r="D652" s="109"/>
      <c r="E652" s="109"/>
      <c r="F652" s="110"/>
    </row>
    <row r="653" spans="1:6" x14ac:dyDescent="0.25">
      <c r="A653" s="108"/>
      <c r="B653" s="109"/>
      <c r="C653" s="109"/>
      <c r="D653" s="109"/>
      <c r="E653" s="109"/>
      <c r="F653" s="110"/>
    </row>
    <row r="654" spans="1:6" x14ac:dyDescent="0.25">
      <c r="A654" s="108"/>
      <c r="B654" s="109"/>
      <c r="C654" s="109"/>
      <c r="D654" s="109"/>
      <c r="E654" s="109"/>
      <c r="F654" s="110"/>
    </row>
    <row r="655" spans="1:6" x14ac:dyDescent="0.25">
      <c r="A655" s="108"/>
      <c r="B655" s="109"/>
      <c r="C655" s="109"/>
      <c r="D655" s="109"/>
      <c r="E655" s="109"/>
      <c r="F655" s="110"/>
    </row>
    <row r="656" spans="1:6" x14ac:dyDescent="0.25">
      <c r="A656" s="108"/>
      <c r="B656" s="109"/>
      <c r="C656" s="109"/>
      <c r="D656" s="109"/>
      <c r="E656" s="109"/>
      <c r="F656" s="110"/>
    </row>
    <row r="657" spans="1:6" x14ac:dyDescent="0.25">
      <c r="A657" s="108"/>
      <c r="B657" s="109"/>
      <c r="C657" s="109"/>
      <c r="D657" s="109"/>
      <c r="E657" s="109"/>
      <c r="F657" s="110"/>
    </row>
    <row r="658" spans="1:6" x14ac:dyDescent="0.25">
      <c r="A658" s="108"/>
      <c r="B658" s="109"/>
      <c r="C658" s="109"/>
      <c r="D658" s="109"/>
      <c r="E658" s="109"/>
      <c r="F658" s="110"/>
    </row>
    <row r="659" spans="1:6" x14ac:dyDescent="0.25">
      <c r="A659" s="108"/>
      <c r="B659" s="109"/>
      <c r="C659" s="109"/>
      <c r="D659" s="109"/>
      <c r="E659" s="109"/>
      <c r="F659" s="110"/>
    </row>
    <row r="660" spans="1:6" x14ac:dyDescent="0.25">
      <c r="A660" s="108"/>
      <c r="B660" s="109"/>
      <c r="C660" s="109"/>
      <c r="D660" s="109"/>
      <c r="E660" s="109"/>
      <c r="F660" s="110"/>
    </row>
    <row r="661" spans="1:6" x14ac:dyDescent="0.25">
      <c r="A661" s="108"/>
      <c r="B661" s="109"/>
      <c r="C661" s="109"/>
      <c r="D661" s="109"/>
      <c r="E661" s="109"/>
      <c r="F661" s="110"/>
    </row>
    <row r="662" spans="1:6" x14ac:dyDescent="0.25">
      <c r="A662" s="108"/>
      <c r="B662" s="109"/>
      <c r="C662" s="109"/>
      <c r="D662" s="109"/>
      <c r="E662" s="109"/>
      <c r="F662" s="110"/>
    </row>
    <row r="663" spans="1:6" x14ac:dyDescent="0.25">
      <c r="A663" s="108"/>
      <c r="B663" s="109"/>
      <c r="C663" s="109"/>
      <c r="D663" s="109"/>
      <c r="E663" s="109"/>
      <c r="F663" s="110"/>
    </row>
    <row r="664" spans="1:6" x14ac:dyDescent="0.25">
      <c r="A664" s="108"/>
      <c r="B664" s="109"/>
      <c r="C664" s="109"/>
      <c r="D664" s="109"/>
      <c r="E664" s="109"/>
      <c r="F664" s="110"/>
    </row>
    <row r="665" spans="1:6" x14ac:dyDescent="0.25">
      <c r="A665" s="108"/>
      <c r="B665" s="109"/>
      <c r="C665" s="109"/>
      <c r="D665" s="109"/>
      <c r="E665" s="109"/>
      <c r="F665" s="110"/>
    </row>
    <row r="666" spans="1:6" x14ac:dyDescent="0.25">
      <c r="A666" s="108"/>
      <c r="B666" s="109"/>
      <c r="C666" s="109"/>
      <c r="D666" s="109"/>
      <c r="E666" s="109"/>
      <c r="F666" s="110"/>
    </row>
    <row r="667" spans="1:6" x14ac:dyDescent="0.25">
      <c r="A667" s="108"/>
      <c r="B667" s="109"/>
      <c r="C667" s="109"/>
      <c r="D667" s="109"/>
      <c r="E667" s="109"/>
      <c r="F667" s="110"/>
    </row>
    <row r="668" spans="1:6" x14ac:dyDescent="0.25">
      <c r="A668" s="108"/>
      <c r="B668" s="109"/>
      <c r="C668" s="109"/>
      <c r="D668" s="109"/>
      <c r="E668" s="109"/>
      <c r="F668" s="110"/>
    </row>
    <row r="669" spans="1:6" x14ac:dyDescent="0.25">
      <c r="A669" s="108"/>
      <c r="B669" s="109"/>
      <c r="C669" s="109"/>
      <c r="D669" s="109"/>
      <c r="E669" s="109"/>
      <c r="F669" s="110"/>
    </row>
    <row r="670" spans="1:6" x14ac:dyDescent="0.25">
      <c r="A670" s="108"/>
      <c r="B670" s="109"/>
      <c r="C670" s="109"/>
      <c r="D670" s="109"/>
      <c r="E670" s="109"/>
      <c r="F670" s="110"/>
    </row>
    <row r="671" spans="1:6" x14ac:dyDescent="0.25">
      <c r="A671" s="108"/>
      <c r="B671" s="109"/>
      <c r="C671" s="109"/>
      <c r="D671" s="109"/>
      <c r="E671" s="109"/>
      <c r="F671" s="110"/>
    </row>
    <row r="672" spans="1:6" x14ac:dyDescent="0.25">
      <c r="A672" s="108"/>
      <c r="B672" s="109"/>
      <c r="C672" s="109"/>
      <c r="D672" s="109"/>
      <c r="E672" s="109"/>
      <c r="F672" s="110"/>
    </row>
    <row r="673" spans="1:6" x14ac:dyDescent="0.25">
      <c r="A673" s="108"/>
      <c r="B673" s="109"/>
      <c r="C673" s="109"/>
      <c r="D673" s="109"/>
      <c r="E673" s="109"/>
      <c r="F673" s="110"/>
    </row>
    <row r="674" spans="1:6" x14ac:dyDescent="0.25">
      <c r="A674" s="108"/>
      <c r="B674" s="109"/>
      <c r="C674" s="109"/>
      <c r="D674" s="109"/>
      <c r="E674" s="109"/>
      <c r="F674" s="110"/>
    </row>
    <row r="675" spans="1:6" x14ac:dyDescent="0.25">
      <c r="A675" s="108"/>
      <c r="B675" s="109"/>
      <c r="C675" s="109"/>
      <c r="D675" s="109"/>
      <c r="E675" s="109"/>
      <c r="F675" s="110"/>
    </row>
    <row r="676" spans="1:6" x14ac:dyDescent="0.25">
      <c r="A676" s="108"/>
      <c r="B676" s="109"/>
      <c r="C676" s="109"/>
      <c r="D676" s="109"/>
      <c r="E676" s="109"/>
      <c r="F676" s="110"/>
    </row>
    <row r="677" spans="1:6" x14ac:dyDescent="0.25">
      <c r="A677" s="108"/>
      <c r="B677" s="109"/>
      <c r="C677" s="109"/>
      <c r="D677" s="109"/>
      <c r="E677" s="109"/>
      <c r="F677" s="110"/>
    </row>
    <row r="678" spans="1:6" x14ac:dyDescent="0.25">
      <c r="A678" s="108"/>
      <c r="B678" s="109"/>
      <c r="C678" s="109"/>
      <c r="D678" s="109"/>
      <c r="E678" s="109"/>
      <c r="F678" s="110"/>
    </row>
    <row r="679" spans="1:6" x14ac:dyDescent="0.25">
      <c r="A679" s="108"/>
      <c r="B679" s="109"/>
      <c r="C679" s="109"/>
      <c r="D679" s="109"/>
      <c r="E679" s="109"/>
      <c r="F679" s="110"/>
    </row>
    <row r="680" spans="1:6" x14ac:dyDescent="0.25">
      <c r="A680" s="108"/>
      <c r="B680" s="109"/>
      <c r="C680" s="109"/>
      <c r="D680" s="109"/>
      <c r="E680" s="109"/>
      <c r="F680" s="110"/>
    </row>
    <row r="681" spans="1:6" x14ac:dyDescent="0.25">
      <c r="A681" s="108"/>
      <c r="B681" s="109"/>
      <c r="C681" s="109"/>
      <c r="D681" s="109"/>
      <c r="E681" s="109"/>
      <c r="F681" s="110"/>
    </row>
    <row r="682" spans="1:6" x14ac:dyDescent="0.25">
      <c r="A682" s="108"/>
      <c r="B682" s="109"/>
      <c r="C682" s="109"/>
      <c r="D682" s="109"/>
      <c r="E682" s="109"/>
      <c r="F682" s="110"/>
    </row>
    <row r="683" spans="1:6" x14ac:dyDescent="0.25">
      <c r="A683" s="108"/>
      <c r="B683" s="109"/>
      <c r="C683" s="109"/>
      <c r="D683" s="109"/>
      <c r="E683" s="109"/>
      <c r="F683" s="110"/>
    </row>
    <row r="684" spans="1:6" x14ac:dyDescent="0.25">
      <c r="A684" s="108"/>
      <c r="B684" s="109"/>
      <c r="C684" s="109"/>
      <c r="D684" s="109"/>
      <c r="E684" s="109"/>
      <c r="F684" s="110"/>
    </row>
    <row r="685" spans="1:6" x14ac:dyDescent="0.25">
      <c r="A685" s="108"/>
      <c r="B685" s="109"/>
      <c r="C685" s="109"/>
      <c r="D685" s="109"/>
      <c r="E685" s="109"/>
      <c r="F685" s="110"/>
    </row>
    <row r="686" spans="1:6" x14ac:dyDescent="0.25">
      <c r="A686" s="108"/>
      <c r="B686" s="109"/>
      <c r="C686" s="109"/>
      <c r="D686" s="109"/>
      <c r="E686" s="109"/>
      <c r="F686" s="110"/>
    </row>
    <row r="687" spans="1:6" x14ac:dyDescent="0.25">
      <c r="A687" s="108"/>
      <c r="B687" s="109"/>
      <c r="C687" s="109"/>
      <c r="D687" s="109"/>
      <c r="E687" s="109"/>
      <c r="F687" s="110"/>
    </row>
    <row r="688" spans="1:6" x14ac:dyDescent="0.25">
      <c r="A688" s="108"/>
      <c r="B688" s="109"/>
      <c r="C688" s="109"/>
      <c r="D688" s="109"/>
      <c r="E688" s="109"/>
      <c r="F688" s="110"/>
    </row>
    <row r="689" spans="1:6" x14ac:dyDescent="0.25">
      <c r="A689" s="108"/>
      <c r="B689" s="109"/>
      <c r="C689" s="109"/>
      <c r="D689" s="109"/>
      <c r="E689" s="109"/>
      <c r="F689" s="110"/>
    </row>
    <row r="690" spans="1:6" x14ac:dyDescent="0.25">
      <c r="A690" s="108"/>
      <c r="B690" s="109"/>
      <c r="C690" s="109"/>
      <c r="D690" s="109"/>
      <c r="E690" s="109"/>
      <c r="F690" s="110"/>
    </row>
    <row r="691" spans="1:6" x14ac:dyDescent="0.25">
      <c r="A691" s="108"/>
      <c r="B691" s="109"/>
      <c r="C691" s="109"/>
      <c r="D691" s="109"/>
      <c r="E691" s="109"/>
      <c r="F691" s="110"/>
    </row>
    <row r="692" spans="1:6" x14ac:dyDescent="0.25">
      <c r="A692" s="108"/>
      <c r="B692" s="109"/>
      <c r="C692" s="109"/>
      <c r="D692" s="109"/>
      <c r="E692" s="109"/>
      <c r="F692" s="110"/>
    </row>
    <row r="693" spans="1:6" x14ac:dyDescent="0.25">
      <c r="A693" s="108"/>
      <c r="B693" s="109"/>
      <c r="C693" s="109"/>
      <c r="D693" s="109"/>
      <c r="E693" s="109"/>
      <c r="F693" s="110"/>
    </row>
    <row r="694" spans="1:6" x14ac:dyDescent="0.25">
      <c r="A694" s="108"/>
      <c r="B694" s="109"/>
      <c r="C694" s="109"/>
      <c r="D694" s="109"/>
      <c r="E694" s="109"/>
      <c r="F694" s="110"/>
    </row>
    <row r="695" spans="1:6" x14ac:dyDescent="0.25">
      <c r="A695" s="108"/>
      <c r="B695" s="109"/>
      <c r="C695" s="109"/>
      <c r="D695" s="109"/>
      <c r="E695" s="109"/>
      <c r="F695" s="110"/>
    </row>
    <row r="696" spans="1:6" x14ac:dyDescent="0.25">
      <c r="A696" s="108"/>
      <c r="B696" s="109"/>
      <c r="C696" s="109"/>
      <c r="D696" s="109"/>
      <c r="E696" s="109"/>
      <c r="F696" s="110"/>
    </row>
    <row r="697" spans="1:6" x14ac:dyDescent="0.25">
      <c r="A697" s="108"/>
      <c r="B697" s="109"/>
      <c r="C697" s="109"/>
      <c r="D697" s="109"/>
      <c r="E697" s="109"/>
      <c r="F697" s="110"/>
    </row>
    <row r="698" spans="1:6" x14ac:dyDescent="0.25">
      <c r="A698" s="108"/>
      <c r="B698" s="109"/>
      <c r="C698" s="109"/>
      <c r="D698" s="109"/>
      <c r="E698" s="109"/>
      <c r="F698" s="110"/>
    </row>
    <row r="699" spans="1:6" x14ac:dyDescent="0.25">
      <c r="A699" s="108"/>
      <c r="B699" s="109"/>
      <c r="C699" s="109"/>
      <c r="D699" s="109"/>
      <c r="E699" s="109"/>
      <c r="F699" s="110"/>
    </row>
    <row r="700" spans="1:6" x14ac:dyDescent="0.25">
      <c r="A700" s="108"/>
      <c r="B700" s="109"/>
      <c r="C700" s="109"/>
      <c r="D700" s="109"/>
      <c r="E700" s="109"/>
      <c r="F700" s="110"/>
    </row>
    <row r="701" spans="1:6" x14ac:dyDescent="0.25">
      <c r="A701" s="108"/>
      <c r="B701" s="109"/>
      <c r="C701" s="109"/>
      <c r="D701" s="109"/>
      <c r="E701" s="109"/>
      <c r="F701" s="110"/>
    </row>
    <row r="702" spans="1:6" x14ac:dyDescent="0.25">
      <c r="A702" s="108"/>
      <c r="B702" s="109"/>
      <c r="C702" s="109"/>
      <c r="D702" s="109"/>
      <c r="E702" s="109"/>
      <c r="F702" s="110"/>
    </row>
    <row r="703" spans="1:6" x14ac:dyDescent="0.25">
      <c r="A703" s="108"/>
      <c r="B703" s="109"/>
      <c r="C703" s="109"/>
      <c r="D703" s="109"/>
      <c r="E703" s="109"/>
      <c r="F703" s="110"/>
    </row>
    <row r="704" spans="1:6" x14ac:dyDescent="0.25">
      <c r="A704" s="108"/>
      <c r="B704" s="109"/>
      <c r="C704" s="109"/>
      <c r="D704" s="109"/>
      <c r="E704" s="109"/>
      <c r="F704" s="110"/>
    </row>
    <row r="705" spans="1:6" x14ac:dyDescent="0.25">
      <c r="A705" s="108"/>
      <c r="B705" s="109"/>
      <c r="C705" s="109"/>
      <c r="D705" s="109"/>
      <c r="E705" s="109"/>
      <c r="F705" s="110"/>
    </row>
    <row r="706" spans="1:6" x14ac:dyDescent="0.25">
      <c r="A706" s="108"/>
      <c r="B706" s="109"/>
      <c r="C706" s="109"/>
      <c r="D706" s="109"/>
      <c r="E706" s="109"/>
      <c r="F706" s="110"/>
    </row>
    <row r="707" spans="1:6" x14ac:dyDescent="0.25">
      <c r="A707" s="108"/>
      <c r="B707" s="109"/>
      <c r="C707" s="109"/>
      <c r="D707" s="109"/>
      <c r="E707" s="109"/>
      <c r="F707" s="110"/>
    </row>
    <row r="708" spans="1:6" x14ac:dyDescent="0.25">
      <c r="A708" s="108"/>
      <c r="B708" s="109"/>
      <c r="C708" s="109"/>
      <c r="D708" s="109"/>
      <c r="E708" s="109"/>
      <c r="F708" s="110"/>
    </row>
    <row r="709" spans="1:6" x14ac:dyDescent="0.25">
      <c r="A709" s="108"/>
      <c r="B709" s="109"/>
      <c r="C709" s="109"/>
      <c r="D709" s="109"/>
      <c r="E709" s="109"/>
      <c r="F709" s="110"/>
    </row>
    <row r="710" spans="1:6" x14ac:dyDescent="0.25">
      <c r="A710" s="108"/>
      <c r="B710" s="109"/>
      <c r="C710" s="109"/>
      <c r="D710" s="109"/>
      <c r="E710" s="109"/>
      <c r="F710" s="110"/>
    </row>
    <row r="711" spans="1:6" x14ac:dyDescent="0.25">
      <c r="A711" s="108"/>
      <c r="B711" s="109"/>
      <c r="C711" s="109"/>
      <c r="D711" s="109"/>
      <c r="E711" s="109"/>
      <c r="F711" s="110"/>
    </row>
    <row r="712" spans="1:6" x14ac:dyDescent="0.25">
      <c r="A712" s="108"/>
      <c r="B712" s="109"/>
      <c r="C712" s="109"/>
      <c r="D712" s="109"/>
      <c r="E712" s="109"/>
      <c r="F712" s="110"/>
    </row>
    <row r="713" spans="1:6" x14ac:dyDescent="0.25">
      <c r="A713" s="108"/>
      <c r="B713" s="109"/>
      <c r="C713" s="109"/>
      <c r="D713" s="109"/>
      <c r="E713" s="109"/>
      <c r="F713" s="110"/>
    </row>
    <row r="714" spans="1:6" x14ac:dyDescent="0.25">
      <c r="A714" s="108"/>
      <c r="B714" s="109"/>
      <c r="C714" s="109"/>
      <c r="D714" s="109"/>
      <c r="E714" s="109"/>
      <c r="F714" s="110"/>
    </row>
    <row r="715" spans="1:6" x14ac:dyDescent="0.25">
      <c r="A715" s="108"/>
      <c r="B715" s="109"/>
      <c r="C715" s="109"/>
      <c r="D715" s="109"/>
      <c r="E715" s="109"/>
      <c r="F715" s="110"/>
    </row>
    <row r="716" spans="1:6" x14ac:dyDescent="0.25">
      <c r="A716" s="108"/>
      <c r="B716" s="109"/>
      <c r="C716" s="109"/>
      <c r="D716" s="109"/>
      <c r="E716" s="109"/>
      <c r="F716" s="110"/>
    </row>
    <row r="717" spans="1:6" x14ac:dyDescent="0.25">
      <c r="A717" s="108"/>
      <c r="B717" s="109"/>
      <c r="C717" s="109"/>
      <c r="D717" s="109"/>
      <c r="E717" s="109"/>
      <c r="F717" s="110"/>
    </row>
    <row r="718" spans="1:6" x14ac:dyDescent="0.25">
      <c r="A718" s="108"/>
      <c r="B718" s="109"/>
      <c r="C718" s="109"/>
      <c r="D718" s="109"/>
      <c r="E718" s="109"/>
      <c r="F718" s="110"/>
    </row>
    <row r="719" spans="1:6" x14ac:dyDescent="0.25">
      <c r="A719" s="108"/>
      <c r="B719" s="109"/>
      <c r="C719" s="109"/>
      <c r="D719" s="109"/>
      <c r="E719" s="109"/>
      <c r="F719" s="110"/>
    </row>
    <row r="720" spans="1:6" x14ac:dyDescent="0.25">
      <c r="A720" s="108"/>
      <c r="B720" s="109"/>
      <c r="C720" s="109"/>
      <c r="D720" s="109"/>
      <c r="E720" s="109"/>
      <c r="F720" s="110"/>
    </row>
    <row r="721" spans="1:6" x14ac:dyDescent="0.25">
      <c r="A721" s="108"/>
      <c r="B721" s="109"/>
      <c r="C721" s="109"/>
      <c r="D721" s="109"/>
      <c r="E721" s="109"/>
      <c r="F721" s="110"/>
    </row>
    <row r="722" spans="1:6" x14ac:dyDescent="0.25">
      <c r="A722" s="108"/>
      <c r="B722" s="109"/>
      <c r="C722" s="109"/>
      <c r="D722" s="109"/>
      <c r="E722" s="109"/>
      <c r="F722" s="110"/>
    </row>
    <row r="723" spans="1:6" x14ac:dyDescent="0.25">
      <c r="A723" s="108"/>
      <c r="B723" s="109"/>
      <c r="C723" s="109"/>
      <c r="D723" s="109"/>
      <c r="E723" s="109"/>
      <c r="F723" s="110"/>
    </row>
    <row r="724" spans="1:6" x14ac:dyDescent="0.25">
      <c r="A724" s="108"/>
      <c r="B724" s="109"/>
      <c r="C724" s="109"/>
      <c r="D724" s="109"/>
      <c r="E724" s="109"/>
      <c r="F724" s="110"/>
    </row>
    <row r="725" spans="1:6" x14ac:dyDescent="0.25">
      <c r="A725" s="108"/>
      <c r="B725" s="109"/>
      <c r="C725" s="109"/>
      <c r="D725" s="109"/>
      <c r="E725" s="109"/>
      <c r="F725" s="110"/>
    </row>
    <row r="726" spans="1:6" x14ac:dyDescent="0.25">
      <c r="A726" s="108"/>
      <c r="B726" s="109"/>
      <c r="C726" s="109"/>
      <c r="D726" s="109"/>
      <c r="E726" s="109"/>
      <c r="F726" s="110"/>
    </row>
    <row r="727" spans="1:6" x14ac:dyDescent="0.25">
      <c r="A727" s="108"/>
      <c r="B727" s="109"/>
      <c r="C727" s="109"/>
      <c r="D727" s="109"/>
      <c r="E727" s="109"/>
      <c r="F727" s="110"/>
    </row>
    <row r="728" spans="1:6" x14ac:dyDescent="0.25">
      <c r="A728" s="108"/>
      <c r="B728" s="109"/>
      <c r="C728" s="109"/>
      <c r="D728" s="109"/>
      <c r="E728" s="109"/>
      <c r="F728" s="110"/>
    </row>
    <row r="729" spans="1:6" x14ac:dyDescent="0.25">
      <c r="A729" s="108"/>
      <c r="B729" s="109"/>
      <c r="C729" s="109"/>
      <c r="D729" s="109"/>
      <c r="E729" s="109"/>
      <c r="F729" s="110"/>
    </row>
    <row r="730" spans="1:6" x14ac:dyDescent="0.25">
      <c r="A730" s="108"/>
      <c r="B730" s="109"/>
      <c r="C730" s="109"/>
      <c r="D730" s="109"/>
      <c r="E730" s="109"/>
      <c r="F730" s="110"/>
    </row>
    <row r="731" spans="1:6" x14ac:dyDescent="0.25">
      <c r="A731" s="108"/>
      <c r="B731" s="109"/>
      <c r="C731" s="109"/>
      <c r="D731" s="109"/>
      <c r="E731" s="109"/>
      <c r="F731" s="110"/>
    </row>
    <row r="732" spans="1:6" x14ac:dyDescent="0.25">
      <c r="A732" s="108"/>
      <c r="B732" s="109"/>
      <c r="C732" s="109"/>
      <c r="D732" s="109"/>
      <c r="E732" s="109"/>
      <c r="F732" s="110"/>
    </row>
    <row r="733" spans="1:6" x14ac:dyDescent="0.25">
      <c r="A733" s="108"/>
      <c r="B733" s="109"/>
      <c r="C733" s="109"/>
      <c r="D733" s="109"/>
      <c r="E733" s="109"/>
      <c r="F733" s="110"/>
    </row>
    <row r="734" spans="1:6" x14ac:dyDescent="0.25">
      <c r="A734" s="108"/>
      <c r="B734" s="109"/>
      <c r="C734" s="109"/>
      <c r="D734" s="109"/>
      <c r="E734" s="109"/>
      <c r="F734" s="110"/>
    </row>
    <row r="735" spans="1:6" x14ac:dyDescent="0.25">
      <c r="A735" s="108"/>
      <c r="B735" s="109"/>
      <c r="C735" s="109"/>
      <c r="D735" s="109"/>
      <c r="E735" s="109"/>
      <c r="F735" s="110"/>
    </row>
    <row r="736" spans="1:6" x14ac:dyDescent="0.25">
      <c r="A736" s="108"/>
      <c r="B736" s="109"/>
      <c r="C736" s="109"/>
      <c r="D736" s="109"/>
      <c r="E736" s="109"/>
      <c r="F736" s="110"/>
    </row>
    <row r="737" spans="1:6" x14ac:dyDescent="0.25">
      <c r="A737" s="108"/>
      <c r="B737" s="109"/>
      <c r="C737" s="109"/>
      <c r="D737" s="109"/>
      <c r="E737" s="109"/>
      <c r="F737" s="110"/>
    </row>
    <row r="738" spans="1:6" x14ac:dyDescent="0.25">
      <c r="A738" s="108"/>
      <c r="B738" s="109"/>
      <c r="C738" s="109"/>
      <c r="D738" s="109"/>
      <c r="E738" s="109"/>
      <c r="F738" s="110"/>
    </row>
    <row r="739" spans="1:6" x14ac:dyDescent="0.25">
      <c r="A739" s="108"/>
      <c r="B739" s="109"/>
      <c r="C739" s="109"/>
      <c r="D739" s="109"/>
      <c r="E739" s="109"/>
      <c r="F739" s="110"/>
    </row>
    <row r="740" spans="1:6" x14ac:dyDescent="0.25">
      <c r="A740" s="108"/>
      <c r="B740" s="109"/>
      <c r="C740" s="109"/>
      <c r="D740" s="109"/>
      <c r="E740" s="109"/>
      <c r="F740" s="110"/>
    </row>
    <row r="741" spans="1:6" x14ac:dyDescent="0.25">
      <c r="A741" s="108"/>
      <c r="B741" s="109"/>
      <c r="C741" s="109"/>
      <c r="D741" s="109"/>
      <c r="E741" s="109"/>
      <c r="F741" s="110"/>
    </row>
    <row r="742" spans="1:6" x14ac:dyDescent="0.25">
      <c r="A742" s="108"/>
      <c r="B742" s="109"/>
      <c r="C742" s="109"/>
      <c r="D742" s="109"/>
      <c r="E742" s="109"/>
      <c r="F742" s="110"/>
    </row>
    <row r="743" spans="1:6" x14ac:dyDescent="0.25">
      <c r="A743" s="108"/>
      <c r="B743" s="109"/>
      <c r="C743" s="109"/>
      <c r="D743" s="109"/>
      <c r="E743" s="109"/>
      <c r="F743" s="110"/>
    </row>
    <row r="744" spans="1:6" x14ac:dyDescent="0.25">
      <c r="A744" s="108"/>
      <c r="B744" s="109"/>
      <c r="C744" s="109"/>
      <c r="D744" s="109"/>
      <c r="E744" s="109"/>
      <c r="F744" s="110"/>
    </row>
    <row r="745" spans="1:6" x14ac:dyDescent="0.25">
      <c r="A745" s="108"/>
      <c r="B745" s="109"/>
      <c r="C745" s="109"/>
      <c r="D745" s="109"/>
      <c r="E745" s="109"/>
      <c r="F745" s="110"/>
    </row>
    <row r="746" spans="1:6" x14ac:dyDescent="0.25">
      <c r="A746" s="108"/>
      <c r="B746" s="109"/>
      <c r="C746" s="109"/>
      <c r="D746" s="109"/>
      <c r="E746" s="109"/>
      <c r="F746" s="110"/>
    </row>
    <row r="747" spans="1:6" x14ac:dyDescent="0.25">
      <c r="A747" s="108"/>
      <c r="B747" s="109"/>
      <c r="C747" s="109"/>
      <c r="D747" s="109"/>
      <c r="E747" s="109"/>
      <c r="F747" s="110"/>
    </row>
    <row r="748" spans="1:6" x14ac:dyDescent="0.25">
      <c r="A748" s="108"/>
      <c r="B748" s="109"/>
      <c r="C748" s="109"/>
      <c r="D748" s="109"/>
      <c r="E748" s="109"/>
      <c r="F748" s="110"/>
    </row>
    <row r="749" spans="1:6" x14ac:dyDescent="0.25">
      <c r="A749" s="108"/>
      <c r="B749" s="109"/>
      <c r="C749" s="109"/>
      <c r="D749" s="109"/>
      <c r="E749" s="109"/>
      <c r="F749" s="110"/>
    </row>
    <row r="750" spans="1:6" x14ac:dyDescent="0.25">
      <c r="A750" s="108"/>
      <c r="B750" s="109"/>
      <c r="C750" s="109"/>
      <c r="D750" s="109"/>
      <c r="E750" s="109"/>
      <c r="F750" s="110"/>
    </row>
    <row r="751" spans="1:6" x14ac:dyDescent="0.25">
      <c r="A751" s="108"/>
      <c r="B751" s="109"/>
      <c r="C751" s="109"/>
      <c r="D751" s="109"/>
      <c r="E751" s="109"/>
      <c r="F751" s="110"/>
    </row>
    <row r="752" spans="1:6" x14ac:dyDescent="0.25">
      <c r="A752" s="108"/>
      <c r="B752" s="109"/>
      <c r="C752" s="109"/>
      <c r="D752" s="109"/>
      <c r="E752" s="109"/>
      <c r="F752" s="110"/>
    </row>
    <row r="753" spans="1:6" x14ac:dyDescent="0.25">
      <c r="A753" s="108"/>
      <c r="B753" s="109"/>
      <c r="C753" s="109"/>
      <c r="D753" s="109"/>
      <c r="E753" s="109"/>
      <c r="F753" s="110"/>
    </row>
    <row r="754" spans="1:6" x14ac:dyDescent="0.25">
      <c r="A754" s="108"/>
      <c r="B754" s="109"/>
      <c r="C754" s="109"/>
      <c r="D754" s="109"/>
      <c r="E754" s="109"/>
      <c r="F754" s="110"/>
    </row>
    <row r="755" spans="1:6" x14ac:dyDescent="0.25">
      <c r="A755" s="108"/>
      <c r="B755" s="109"/>
      <c r="C755" s="109"/>
      <c r="D755" s="109"/>
      <c r="E755" s="109"/>
      <c r="F755" s="110"/>
    </row>
    <row r="756" spans="1:6" x14ac:dyDescent="0.25">
      <c r="A756" s="108"/>
      <c r="B756" s="109"/>
      <c r="C756" s="109"/>
      <c r="D756" s="109"/>
      <c r="E756" s="109"/>
      <c r="F756" s="110"/>
    </row>
    <row r="757" spans="1:6" x14ac:dyDescent="0.25">
      <c r="A757" s="108"/>
      <c r="B757" s="109"/>
      <c r="C757" s="109"/>
      <c r="D757" s="109"/>
      <c r="E757" s="109"/>
      <c r="F757" s="110"/>
    </row>
    <row r="758" spans="1:6" x14ac:dyDescent="0.25">
      <c r="A758" s="108"/>
      <c r="B758" s="109"/>
      <c r="C758" s="109"/>
      <c r="D758" s="109"/>
      <c r="E758" s="109"/>
      <c r="F758" s="110"/>
    </row>
    <row r="759" spans="1:6" x14ac:dyDescent="0.25">
      <c r="A759" s="108"/>
      <c r="B759" s="109"/>
      <c r="C759" s="109"/>
      <c r="D759" s="109"/>
      <c r="E759" s="109"/>
      <c r="F759" s="110"/>
    </row>
    <row r="760" spans="1:6" x14ac:dyDescent="0.25">
      <c r="A760" s="108"/>
      <c r="B760" s="109"/>
      <c r="C760" s="109"/>
      <c r="D760" s="109"/>
      <c r="E760" s="109"/>
      <c r="F760" s="110"/>
    </row>
    <row r="761" spans="1:6" x14ac:dyDescent="0.25">
      <c r="A761" s="108"/>
      <c r="B761" s="109"/>
      <c r="C761" s="109"/>
      <c r="D761" s="109"/>
      <c r="E761" s="109"/>
      <c r="F761" s="110"/>
    </row>
    <row r="762" spans="1:6" x14ac:dyDescent="0.25">
      <c r="A762" s="108"/>
      <c r="B762" s="109"/>
      <c r="C762" s="109"/>
      <c r="D762" s="109"/>
      <c r="E762" s="109"/>
      <c r="F762" s="110"/>
    </row>
    <row r="763" spans="1:6" x14ac:dyDescent="0.25">
      <c r="A763" s="108"/>
      <c r="B763" s="109"/>
      <c r="C763" s="109"/>
      <c r="D763" s="109"/>
      <c r="E763" s="109"/>
      <c r="F763" s="110"/>
    </row>
    <row r="764" spans="1:6" x14ac:dyDescent="0.25">
      <c r="A764" s="108"/>
      <c r="B764" s="109"/>
      <c r="C764" s="109"/>
      <c r="D764" s="109"/>
      <c r="E764" s="109"/>
      <c r="F764" s="110"/>
    </row>
    <row r="765" spans="1:6" x14ac:dyDescent="0.25">
      <c r="A765" s="108"/>
      <c r="B765" s="109"/>
      <c r="C765" s="109"/>
      <c r="D765" s="109"/>
      <c r="E765" s="109"/>
      <c r="F765" s="110"/>
    </row>
    <row r="766" spans="1:6" x14ac:dyDescent="0.25">
      <c r="A766" s="108"/>
      <c r="B766" s="109"/>
      <c r="C766" s="109"/>
      <c r="D766" s="109"/>
      <c r="E766" s="109"/>
      <c r="F766" s="110"/>
    </row>
    <row r="767" spans="1:6" x14ac:dyDescent="0.25">
      <c r="A767" s="108"/>
      <c r="B767" s="109"/>
      <c r="C767" s="109"/>
      <c r="D767" s="109"/>
      <c r="E767" s="109"/>
      <c r="F767" s="110"/>
    </row>
    <row r="768" spans="1:6" x14ac:dyDescent="0.25">
      <c r="A768" s="108"/>
      <c r="B768" s="109"/>
      <c r="C768" s="109"/>
      <c r="D768" s="109"/>
      <c r="E768" s="109"/>
      <c r="F768" s="110"/>
    </row>
    <row r="769" spans="1:6" x14ac:dyDescent="0.25">
      <c r="A769" s="108"/>
      <c r="B769" s="109"/>
      <c r="C769" s="109"/>
      <c r="D769" s="109"/>
      <c r="E769" s="109"/>
      <c r="F769" s="110"/>
    </row>
    <row r="770" spans="1:6" x14ac:dyDescent="0.25">
      <c r="A770" s="108"/>
      <c r="B770" s="109"/>
      <c r="C770" s="109"/>
      <c r="D770" s="109"/>
      <c r="E770" s="109"/>
      <c r="F770" s="110"/>
    </row>
    <row r="771" spans="1:6" x14ac:dyDescent="0.25">
      <c r="A771" s="108"/>
      <c r="B771" s="109"/>
      <c r="C771" s="109"/>
      <c r="D771" s="109"/>
      <c r="E771" s="109"/>
      <c r="F771" s="110"/>
    </row>
    <row r="772" spans="1:6" x14ac:dyDescent="0.25">
      <c r="A772" s="108"/>
      <c r="B772" s="109"/>
      <c r="C772" s="109"/>
      <c r="D772" s="109"/>
      <c r="E772" s="109"/>
      <c r="F772" s="110"/>
    </row>
    <row r="773" spans="1:6" x14ac:dyDescent="0.25">
      <c r="A773" s="108"/>
      <c r="B773" s="109"/>
      <c r="C773" s="109"/>
      <c r="D773" s="109"/>
      <c r="E773" s="109"/>
      <c r="F773" s="110"/>
    </row>
    <row r="774" spans="1:6" x14ac:dyDescent="0.25">
      <c r="A774" s="108"/>
      <c r="B774" s="109"/>
      <c r="C774" s="109"/>
      <c r="D774" s="109"/>
      <c r="E774" s="109"/>
      <c r="F774" s="110"/>
    </row>
    <row r="775" spans="1:6" x14ac:dyDescent="0.25">
      <c r="A775" s="108"/>
      <c r="B775" s="109"/>
      <c r="C775" s="109"/>
      <c r="D775" s="109"/>
      <c r="E775" s="109"/>
      <c r="F775" s="110"/>
    </row>
    <row r="776" spans="1:6" x14ac:dyDescent="0.25">
      <c r="A776" s="108"/>
      <c r="B776" s="109"/>
      <c r="C776" s="109"/>
      <c r="D776" s="109"/>
      <c r="E776" s="109"/>
      <c r="F776" s="110"/>
    </row>
    <row r="777" spans="1:6" x14ac:dyDescent="0.25">
      <c r="A777" s="108"/>
      <c r="B777" s="109"/>
      <c r="C777" s="109"/>
      <c r="D777" s="109"/>
      <c r="E777" s="109"/>
      <c r="F777" s="110"/>
    </row>
    <row r="778" spans="1:6" x14ac:dyDescent="0.25">
      <c r="A778" s="108"/>
      <c r="B778" s="109"/>
      <c r="C778" s="109"/>
      <c r="D778" s="109"/>
      <c r="E778" s="109"/>
      <c r="F778" s="110"/>
    </row>
    <row r="779" spans="1:6" x14ac:dyDescent="0.25">
      <c r="A779" s="108"/>
      <c r="B779" s="109"/>
      <c r="C779" s="109"/>
      <c r="D779" s="109"/>
      <c r="E779" s="109"/>
      <c r="F779" s="110"/>
    </row>
    <row r="780" spans="1:6" x14ac:dyDescent="0.25">
      <c r="A780" s="108"/>
      <c r="B780" s="109"/>
      <c r="C780" s="109"/>
      <c r="D780" s="109"/>
      <c r="E780" s="109"/>
      <c r="F780" s="110"/>
    </row>
    <row r="781" spans="1:6" x14ac:dyDescent="0.25">
      <c r="A781" s="108"/>
      <c r="B781" s="109"/>
      <c r="C781" s="109"/>
      <c r="D781" s="109"/>
      <c r="E781" s="109"/>
      <c r="F781" s="110"/>
    </row>
    <row r="782" spans="1:6" x14ac:dyDescent="0.25">
      <c r="A782" s="108"/>
      <c r="B782" s="109"/>
      <c r="C782" s="109"/>
      <c r="D782" s="109"/>
      <c r="E782" s="109"/>
      <c r="F782" s="110"/>
    </row>
    <row r="783" spans="1:6" x14ac:dyDescent="0.25">
      <c r="A783" s="108"/>
      <c r="B783" s="109"/>
      <c r="C783" s="109"/>
      <c r="D783" s="109"/>
      <c r="E783" s="109"/>
      <c r="F783" s="110"/>
    </row>
    <row r="784" spans="1:6" x14ac:dyDescent="0.25">
      <c r="A784" s="108"/>
      <c r="B784" s="109"/>
      <c r="C784" s="109"/>
      <c r="D784" s="109"/>
      <c r="E784" s="109"/>
      <c r="F784" s="110"/>
    </row>
    <row r="785" spans="1:6" x14ac:dyDescent="0.25">
      <c r="A785" s="108"/>
      <c r="B785" s="109"/>
      <c r="C785" s="109"/>
      <c r="D785" s="109"/>
      <c r="E785" s="109"/>
      <c r="F785" s="110"/>
    </row>
    <row r="786" spans="1:6" x14ac:dyDescent="0.25">
      <c r="A786" s="108"/>
      <c r="B786" s="109"/>
      <c r="C786" s="109"/>
      <c r="D786" s="109"/>
      <c r="E786" s="109"/>
      <c r="F786" s="110"/>
    </row>
    <row r="787" spans="1:6" x14ac:dyDescent="0.25">
      <c r="A787" s="108"/>
      <c r="B787" s="109"/>
      <c r="C787" s="109"/>
      <c r="D787" s="109"/>
      <c r="E787" s="109"/>
      <c r="F787" s="110"/>
    </row>
    <row r="788" spans="1:6" x14ac:dyDescent="0.25">
      <c r="A788" s="108"/>
      <c r="B788" s="109"/>
      <c r="C788" s="109"/>
      <c r="D788" s="109"/>
      <c r="E788" s="109"/>
      <c r="F788" s="110"/>
    </row>
    <row r="789" spans="1:6" x14ac:dyDescent="0.25">
      <c r="A789" s="108"/>
      <c r="B789" s="109"/>
      <c r="C789" s="109"/>
      <c r="D789" s="109"/>
      <c r="E789" s="109"/>
      <c r="F789" s="110"/>
    </row>
    <row r="790" spans="1:6" x14ac:dyDescent="0.25">
      <c r="A790" s="108"/>
      <c r="B790" s="109"/>
      <c r="C790" s="109"/>
      <c r="D790" s="109"/>
      <c r="E790" s="109"/>
      <c r="F790" s="110"/>
    </row>
    <row r="791" spans="1:6" x14ac:dyDescent="0.25">
      <c r="A791" s="108"/>
      <c r="B791" s="109"/>
      <c r="C791" s="109"/>
      <c r="D791" s="109"/>
      <c r="E791" s="109"/>
      <c r="F791" s="110"/>
    </row>
    <row r="792" spans="1:6" x14ac:dyDescent="0.25">
      <c r="A792" s="108"/>
      <c r="B792" s="109"/>
      <c r="C792" s="109"/>
      <c r="D792" s="109"/>
      <c r="E792" s="109"/>
      <c r="F792" s="110"/>
    </row>
    <row r="793" spans="1:6" x14ac:dyDescent="0.25">
      <c r="A793" s="108"/>
      <c r="B793" s="109"/>
      <c r="C793" s="109"/>
      <c r="D793" s="109"/>
      <c r="E793" s="109"/>
      <c r="F793" s="110"/>
    </row>
    <row r="794" spans="1:6" x14ac:dyDescent="0.25">
      <c r="A794" s="108"/>
      <c r="B794" s="109"/>
      <c r="C794" s="109"/>
      <c r="D794" s="109"/>
      <c r="E794" s="109"/>
      <c r="F794" s="110"/>
    </row>
    <row r="795" spans="1:6" x14ac:dyDescent="0.25">
      <c r="A795" s="108"/>
      <c r="B795" s="109"/>
      <c r="C795" s="109"/>
      <c r="D795" s="109"/>
      <c r="E795" s="109"/>
      <c r="F795" s="110"/>
    </row>
    <row r="796" spans="1:6" x14ac:dyDescent="0.25">
      <c r="A796" s="108"/>
      <c r="B796" s="109"/>
      <c r="C796" s="109"/>
      <c r="D796" s="109"/>
      <c r="E796" s="109"/>
      <c r="F796" s="110"/>
    </row>
    <row r="797" spans="1:6" x14ac:dyDescent="0.25">
      <c r="A797" s="108"/>
      <c r="B797" s="109"/>
      <c r="C797" s="109"/>
      <c r="D797" s="109"/>
      <c r="E797" s="109"/>
      <c r="F797" s="110"/>
    </row>
    <row r="798" spans="1:6" x14ac:dyDescent="0.25">
      <c r="A798" s="108"/>
      <c r="B798" s="109"/>
      <c r="C798" s="109"/>
      <c r="D798" s="109"/>
      <c r="E798" s="109"/>
      <c r="F798" s="110"/>
    </row>
    <row r="799" spans="1:6" x14ac:dyDescent="0.25">
      <c r="A799" s="108"/>
      <c r="B799" s="109"/>
      <c r="C799" s="109"/>
      <c r="D799" s="109"/>
      <c r="E799" s="109"/>
      <c r="F799" s="110"/>
    </row>
    <row r="800" spans="1:6" x14ac:dyDescent="0.25">
      <c r="A800" s="108"/>
      <c r="B800" s="109"/>
      <c r="C800" s="109"/>
      <c r="D800" s="109"/>
      <c r="E800" s="109"/>
      <c r="F800" s="110"/>
    </row>
    <row r="801" spans="1:6" x14ac:dyDescent="0.25">
      <c r="A801" s="108"/>
      <c r="B801" s="109"/>
      <c r="C801" s="109"/>
      <c r="D801" s="109"/>
      <c r="E801" s="109"/>
      <c r="F801" s="110"/>
    </row>
    <row r="802" spans="1:6" x14ac:dyDescent="0.25">
      <c r="A802" s="108"/>
      <c r="B802" s="109"/>
      <c r="C802" s="109"/>
      <c r="D802" s="109"/>
      <c r="E802" s="109"/>
      <c r="F802" s="110"/>
    </row>
    <row r="803" spans="1:6" x14ac:dyDescent="0.25">
      <c r="A803" s="108"/>
      <c r="B803" s="109"/>
      <c r="C803" s="109"/>
      <c r="D803" s="109"/>
      <c r="E803" s="109"/>
      <c r="F803" s="110"/>
    </row>
    <row r="804" spans="1:6" x14ac:dyDescent="0.25">
      <c r="A804" s="108"/>
      <c r="B804" s="109"/>
      <c r="C804" s="109"/>
      <c r="D804" s="109"/>
      <c r="E804" s="109"/>
      <c r="F804" s="110"/>
    </row>
    <row r="805" spans="1:6" x14ac:dyDescent="0.25">
      <c r="A805" s="108"/>
      <c r="B805" s="109"/>
      <c r="C805" s="109"/>
      <c r="D805" s="109"/>
      <c r="E805" s="109"/>
      <c r="F805" s="110"/>
    </row>
    <row r="806" spans="1:6" x14ac:dyDescent="0.25">
      <c r="A806" s="108"/>
      <c r="B806" s="109"/>
      <c r="C806" s="109"/>
      <c r="D806" s="109"/>
      <c r="E806" s="109"/>
      <c r="F806" s="110"/>
    </row>
    <row r="807" spans="1:6" x14ac:dyDescent="0.25">
      <c r="A807" s="108"/>
      <c r="B807" s="109"/>
      <c r="C807" s="109"/>
      <c r="D807" s="109"/>
      <c r="E807" s="109"/>
      <c r="F807" s="110"/>
    </row>
    <row r="808" spans="1:6" x14ac:dyDescent="0.25">
      <c r="A808" s="108"/>
      <c r="B808" s="109"/>
      <c r="C808" s="109"/>
      <c r="D808" s="109"/>
      <c r="E808" s="109"/>
      <c r="F808" s="110"/>
    </row>
    <row r="809" spans="1:6" x14ac:dyDescent="0.25">
      <c r="A809" s="108"/>
      <c r="B809" s="109"/>
      <c r="C809" s="109"/>
      <c r="D809" s="109"/>
      <c r="E809" s="109"/>
      <c r="F809" s="110"/>
    </row>
    <row r="810" spans="1:6" x14ac:dyDescent="0.25">
      <c r="A810" s="108"/>
      <c r="B810" s="109"/>
      <c r="C810" s="109"/>
      <c r="D810" s="109"/>
      <c r="E810" s="109"/>
      <c r="F810" s="110"/>
    </row>
    <row r="811" spans="1:6" x14ac:dyDescent="0.25">
      <c r="A811" s="108"/>
      <c r="B811" s="109"/>
      <c r="C811" s="109"/>
      <c r="D811" s="109"/>
      <c r="E811" s="109"/>
      <c r="F811" s="110"/>
    </row>
    <row r="812" spans="1:6" x14ac:dyDescent="0.25">
      <c r="A812" s="108"/>
      <c r="B812" s="109"/>
      <c r="C812" s="109"/>
      <c r="D812" s="109"/>
      <c r="E812" s="109"/>
      <c r="F812" s="110"/>
    </row>
    <row r="813" spans="1:6" x14ac:dyDescent="0.25">
      <c r="A813" s="108"/>
      <c r="B813" s="109"/>
      <c r="C813" s="109"/>
      <c r="D813" s="109"/>
      <c r="E813" s="109"/>
      <c r="F813" s="110"/>
    </row>
    <row r="814" spans="1:6" x14ac:dyDescent="0.25">
      <c r="A814" s="108"/>
      <c r="B814" s="109"/>
      <c r="C814" s="109"/>
      <c r="D814" s="109"/>
      <c r="E814" s="109"/>
      <c r="F814" s="110"/>
    </row>
    <row r="815" spans="1:6" x14ac:dyDescent="0.25">
      <c r="A815" s="108"/>
      <c r="B815" s="109"/>
      <c r="C815" s="109"/>
      <c r="D815" s="109"/>
      <c r="E815" s="109"/>
      <c r="F815" s="110"/>
    </row>
    <row r="816" spans="1:6" x14ac:dyDescent="0.25">
      <c r="A816" s="108"/>
      <c r="B816" s="109"/>
      <c r="C816" s="109"/>
      <c r="D816" s="109"/>
      <c r="E816" s="109"/>
      <c r="F816" s="110"/>
    </row>
    <row r="817" spans="1:6" x14ac:dyDescent="0.25">
      <c r="A817" s="108"/>
      <c r="B817" s="109"/>
      <c r="C817" s="109"/>
      <c r="D817" s="109"/>
      <c r="E817" s="109"/>
      <c r="F817" s="110"/>
    </row>
    <row r="818" spans="1:6" x14ac:dyDescent="0.25">
      <c r="A818" s="108"/>
      <c r="B818" s="109"/>
      <c r="C818" s="109"/>
      <c r="D818" s="109"/>
      <c r="E818" s="109"/>
      <c r="F818" s="110"/>
    </row>
    <row r="819" spans="1:6" x14ac:dyDescent="0.25">
      <c r="A819" s="108"/>
      <c r="B819" s="109"/>
      <c r="C819" s="109"/>
      <c r="D819" s="109"/>
      <c r="E819" s="109"/>
      <c r="F819" s="110"/>
    </row>
    <row r="820" spans="1:6" x14ac:dyDescent="0.25">
      <c r="A820" s="108"/>
      <c r="B820" s="109"/>
      <c r="C820" s="109"/>
      <c r="D820" s="109"/>
      <c r="E820" s="109"/>
      <c r="F820" s="110"/>
    </row>
    <row r="821" spans="1:6" x14ac:dyDescent="0.25">
      <c r="A821" s="108"/>
      <c r="B821" s="109"/>
      <c r="C821" s="109"/>
      <c r="D821" s="109"/>
      <c r="E821" s="109"/>
      <c r="F821" s="110"/>
    </row>
    <row r="822" spans="1:6" x14ac:dyDescent="0.25">
      <c r="A822" s="108"/>
      <c r="B822" s="109"/>
      <c r="C822" s="109"/>
      <c r="D822" s="109"/>
      <c r="E822" s="109"/>
      <c r="F822" s="110"/>
    </row>
    <row r="823" spans="1:6" x14ac:dyDescent="0.25">
      <c r="A823" s="108"/>
      <c r="B823" s="109"/>
      <c r="C823" s="109"/>
      <c r="D823" s="109"/>
      <c r="E823" s="109"/>
      <c r="F823" s="110"/>
    </row>
    <row r="824" spans="1:6" x14ac:dyDescent="0.25">
      <c r="A824" s="108"/>
      <c r="B824" s="109"/>
      <c r="C824" s="109"/>
      <c r="D824" s="109"/>
      <c r="E824" s="109"/>
      <c r="F824" s="110"/>
    </row>
    <row r="825" spans="1:6" x14ac:dyDescent="0.25">
      <c r="A825" s="108"/>
      <c r="B825" s="109"/>
      <c r="C825" s="109"/>
      <c r="D825" s="109"/>
      <c r="E825" s="109"/>
      <c r="F825" s="110"/>
    </row>
    <row r="826" spans="1:6" x14ac:dyDescent="0.25">
      <c r="A826" s="108"/>
      <c r="B826" s="109"/>
      <c r="C826" s="109"/>
      <c r="D826" s="109"/>
      <c r="E826" s="109"/>
      <c r="F826" s="110"/>
    </row>
    <row r="827" spans="1:6" x14ac:dyDescent="0.25">
      <c r="A827" s="108"/>
      <c r="B827" s="109"/>
      <c r="C827" s="109"/>
      <c r="D827" s="109"/>
      <c r="E827" s="109"/>
      <c r="F827" s="110"/>
    </row>
    <row r="828" spans="1:6" x14ac:dyDescent="0.25">
      <c r="A828" s="108"/>
      <c r="B828" s="109"/>
      <c r="C828" s="109"/>
      <c r="D828" s="109"/>
      <c r="E828" s="109"/>
      <c r="F828" s="110"/>
    </row>
    <row r="829" spans="1:6" x14ac:dyDescent="0.25">
      <c r="A829" s="108"/>
      <c r="B829" s="109"/>
      <c r="C829" s="109"/>
      <c r="D829" s="109"/>
      <c r="E829" s="109"/>
      <c r="F829" s="110"/>
    </row>
    <row r="830" spans="1:6" x14ac:dyDescent="0.25">
      <c r="A830" s="108"/>
      <c r="B830" s="109"/>
      <c r="C830" s="109"/>
      <c r="D830" s="109"/>
      <c r="E830" s="109"/>
      <c r="F830" s="110"/>
    </row>
    <row r="831" spans="1:6" x14ac:dyDescent="0.25">
      <c r="A831" s="108"/>
      <c r="B831" s="109"/>
      <c r="C831" s="109"/>
      <c r="D831" s="109"/>
      <c r="E831" s="109"/>
      <c r="F831" s="110"/>
    </row>
    <row r="832" spans="1:6" x14ac:dyDescent="0.25">
      <c r="A832" s="108"/>
      <c r="B832" s="109"/>
      <c r="C832" s="109"/>
      <c r="D832" s="109"/>
      <c r="E832" s="109"/>
      <c r="F832" s="110"/>
    </row>
    <row r="833" spans="1:6" x14ac:dyDescent="0.25">
      <c r="A833" s="108"/>
      <c r="B833" s="109"/>
      <c r="C833" s="109"/>
      <c r="D833" s="109"/>
      <c r="E833" s="109"/>
      <c r="F833" s="110"/>
    </row>
    <row r="834" spans="1:6" x14ac:dyDescent="0.25">
      <c r="A834" s="108"/>
      <c r="B834" s="109"/>
      <c r="C834" s="109"/>
      <c r="D834" s="109"/>
      <c r="E834" s="109"/>
      <c r="F834" s="110"/>
    </row>
    <row r="835" spans="1:6" x14ac:dyDescent="0.25">
      <c r="A835" s="108"/>
      <c r="B835" s="109"/>
      <c r="C835" s="109"/>
      <c r="D835" s="109"/>
      <c r="E835" s="109"/>
      <c r="F835" s="110"/>
    </row>
    <row r="836" spans="1:6" x14ac:dyDescent="0.25">
      <c r="A836" s="108"/>
      <c r="B836" s="109"/>
      <c r="C836" s="109"/>
      <c r="D836" s="109"/>
      <c r="E836" s="109"/>
      <c r="F836" s="110"/>
    </row>
    <row r="837" spans="1:6" x14ac:dyDescent="0.25">
      <c r="A837" s="108"/>
      <c r="B837" s="109"/>
      <c r="C837" s="109"/>
      <c r="D837" s="109"/>
      <c r="E837" s="109"/>
      <c r="F837" s="110"/>
    </row>
    <row r="838" spans="1:6" x14ac:dyDescent="0.25">
      <c r="A838" s="108"/>
      <c r="B838" s="109"/>
      <c r="C838" s="109"/>
      <c r="D838" s="109"/>
      <c r="E838" s="109"/>
      <c r="F838" s="110"/>
    </row>
    <row r="839" spans="1:6" x14ac:dyDescent="0.25">
      <c r="A839" s="108"/>
      <c r="B839" s="109"/>
      <c r="C839" s="109"/>
      <c r="D839" s="109"/>
      <c r="E839" s="109"/>
      <c r="F839" s="110"/>
    </row>
    <row r="840" spans="1:6" x14ac:dyDescent="0.25">
      <c r="A840" s="108"/>
      <c r="B840" s="109"/>
      <c r="C840" s="109"/>
      <c r="D840" s="109"/>
      <c r="E840" s="109"/>
      <c r="F840" s="110"/>
    </row>
    <row r="841" spans="1:6" x14ac:dyDescent="0.25">
      <c r="A841" s="108"/>
      <c r="B841" s="109"/>
      <c r="C841" s="109"/>
      <c r="D841" s="109"/>
      <c r="E841" s="109"/>
      <c r="F841" s="110"/>
    </row>
    <row r="842" spans="1:6" x14ac:dyDescent="0.25">
      <c r="A842" s="108"/>
      <c r="B842" s="109"/>
      <c r="C842" s="109"/>
      <c r="D842" s="109"/>
      <c r="E842" s="109"/>
      <c r="F842" s="110"/>
    </row>
    <row r="843" spans="1:6" x14ac:dyDescent="0.25">
      <c r="A843" s="108"/>
      <c r="B843" s="109"/>
      <c r="C843" s="109"/>
      <c r="D843" s="109"/>
      <c r="E843" s="109"/>
      <c r="F843" s="110"/>
    </row>
    <row r="844" spans="1:6" x14ac:dyDescent="0.25">
      <c r="A844" s="108"/>
      <c r="B844" s="109"/>
      <c r="C844" s="109"/>
      <c r="D844" s="109"/>
      <c r="E844" s="109"/>
      <c r="F844" s="110"/>
    </row>
    <row r="845" spans="1:6" x14ac:dyDescent="0.25">
      <c r="A845" s="108"/>
      <c r="B845" s="109"/>
      <c r="C845" s="109"/>
      <c r="D845" s="109"/>
      <c r="E845" s="109"/>
      <c r="F845" s="110"/>
    </row>
    <row r="846" spans="1:6" x14ac:dyDescent="0.25">
      <c r="A846" s="108"/>
      <c r="B846" s="109"/>
      <c r="C846" s="109"/>
      <c r="D846" s="109"/>
      <c r="E846" s="109"/>
      <c r="F846" s="110"/>
    </row>
    <row r="847" spans="1:6" x14ac:dyDescent="0.25">
      <c r="A847" s="108"/>
      <c r="B847" s="109"/>
      <c r="C847" s="109"/>
      <c r="D847" s="109"/>
      <c r="E847" s="109"/>
      <c r="F847" s="110"/>
    </row>
    <row r="848" spans="1:6" x14ac:dyDescent="0.25">
      <c r="A848" s="108"/>
      <c r="B848" s="109"/>
      <c r="C848" s="109"/>
      <c r="D848" s="109"/>
      <c r="E848" s="109"/>
      <c r="F848" s="110"/>
    </row>
    <row r="849" spans="1:6" x14ac:dyDescent="0.25">
      <c r="A849" s="108"/>
      <c r="B849" s="109"/>
      <c r="C849" s="109"/>
      <c r="D849" s="109"/>
      <c r="E849" s="109"/>
      <c r="F849" s="110"/>
    </row>
    <row r="850" spans="1:6" x14ac:dyDescent="0.25">
      <c r="A850" s="108"/>
      <c r="B850" s="109"/>
      <c r="C850" s="109"/>
      <c r="D850" s="109"/>
      <c r="E850" s="109"/>
      <c r="F850" s="110"/>
    </row>
    <row r="851" spans="1:6" x14ac:dyDescent="0.25">
      <c r="A851" s="108"/>
      <c r="B851" s="109"/>
      <c r="C851" s="109"/>
      <c r="D851" s="109"/>
      <c r="E851" s="109"/>
      <c r="F851" s="110"/>
    </row>
    <row r="852" spans="1:6" x14ac:dyDescent="0.25">
      <c r="A852" s="108"/>
      <c r="B852" s="109"/>
      <c r="C852" s="109"/>
      <c r="D852" s="109"/>
      <c r="E852" s="109"/>
      <c r="F852" s="110"/>
    </row>
    <row r="853" spans="1:6" x14ac:dyDescent="0.25">
      <c r="A853" s="108"/>
      <c r="B853" s="109"/>
      <c r="C853" s="109"/>
      <c r="D853" s="109"/>
      <c r="E853" s="109"/>
      <c r="F853" s="110"/>
    </row>
    <row r="854" spans="1:6" x14ac:dyDescent="0.25">
      <c r="A854" s="108"/>
      <c r="B854" s="109"/>
      <c r="C854" s="109"/>
      <c r="D854" s="109"/>
      <c r="E854" s="109"/>
      <c r="F854" s="110"/>
    </row>
    <row r="855" spans="1:6" x14ac:dyDescent="0.25">
      <c r="A855" s="108"/>
      <c r="B855" s="109"/>
      <c r="C855" s="109"/>
      <c r="D855" s="109"/>
      <c r="E855" s="109"/>
      <c r="F855" s="110"/>
    </row>
    <row r="856" spans="1:6" x14ac:dyDescent="0.25">
      <c r="A856" s="108"/>
      <c r="B856" s="109"/>
      <c r="C856" s="109"/>
      <c r="D856" s="109"/>
      <c r="E856" s="109"/>
      <c r="F856" s="110"/>
    </row>
    <row r="857" spans="1:6" x14ac:dyDescent="0.25">
      <c r="A857" s="108"/>
      <c r="B857" s="109"/>
      <c r="C857" s="109"/>
      <c r="D857" s="109"/>
      <c r="E857" s="109"/>
      <c r="F857" s="110"/>
    </row>
    <row r="858" spans="1:6" x14ac:dyDescent="0.25">
      <c r="A858" s="108"/>
      <c r="B858" s="109"/>
      <c r="C858" s="109"/>
      <c r="D858" s="109"/>
      <c r="E858" s="109"/>
      <c r="F858" s="110"/>
    </row>
    <row r="859" spans="1:6" x14ac:dyDescent="0.25">
      <c r="A859" s="108"/>
      <c r="B859" s="109"/>
      <c r="C859" s="109"/>
      <c r="D859" s="109"/>
      <c r="E859" s="109"/>
      <c r="F859" s="110"/>
    </row>
    <row r="860" spans="1:6" x14ac:dyDescent="0.25">
      <c r="A860" s="108"/>
      <c r="B860" s="109"/>
      <c r="C860" s="109"/>
      <c r="D860" s="109"/>
      <c r="E860" s="109"/>
      <c r="F860" s="110"/>
    </row>
    <row r="861" spans="1:6" x14ac:dyDescent="0.25">
      <c r="A861" s="108"/>
      <c r="B861" s="109"/>
      <c r="C861" s="109"/>
      <c r="D861" s="109"/>
      <c r="E861" s="109"/>
      <c r="F861" s="110"/>
    </row>
    <row r="862" spans="1:6" x14ac:dyDescent="0.25">
      <c r="A862" s="108"/>
      <c r="B862" s="109"/>
      <c r="C862" s="109"/>
      <c r="D862" s="109"/>
      <c r="E862" s="109"/>
      <c r="F862" s="110"/>
    </row>
    <row r="863" spans="1:6" x14ac:dyDescent="0.25">
      <c r="A863" s="108"/>
      <c r="B863" s="109"/>
      <c r="C863" s="109"/>
      <c r="D863" s="109"/>
      <c r="E863" s="109"/>
      <c r="F863" s="110"/>
    </row>
    <row r="864" spans="1:6" x14ac:dyDescent="0.25">
      <c r="A864" s="108"/>
      <c r="B864" s="109"/>
      <c r="C864" s="109"/>
      <c r="D864" s="109"/>
      <c r="E864" s="109"/>
      <c r="F864" s="110"/>
    </row>
    <row r="865" spans="1:6" x14ac:dyDescent="0.25">
      <c r="A865" s="108"/>
      <c r="B865" s="109"/>
      <c r="C865" s="109"/>
      <c r="D865" s="109"/>
      <c r="E865" s="109"/>
      <c r="F865" s="110"/>
    </row>
    <row r="866" spans="1:6" x14ac:dyDescent="0.25">
      <c r="A866" s="108"/>
      <c r="B866" s="109"/>
      <c r="C866" s="109"/>
      <c r="D866" s="109"/>
      <c r="E866" s="109"/>
      <c r="F866" s="110"/>
    </row>
    <row r="867" spans="1:6" x14ac:dyDescent="0.25">
      <c r="A867" s="108"/>
      <c r="B867" s="109"/>
      <c r="C867" s="109"/>
      <c r="D867" s="109"/>
      <c r="E867" s="109"/>
      <c r="F867" s="110"/>
    </row>
    <row r="868" spans="1:6" x14ac:dyDescent="0.25">
      <c r="A868" s="108"/>
      <c r="B868" s="109"/>
      <c r="C868" s="109"/>
      <c r="D868" s="109"/>
      <c r="E868" s="109"/>
      <c r="F868" s="110"/>
    </row>
    <row r="869" spans="1:6" x14ac:dyDescent="0.25">
      <c r="A869" s="108"/>
      <c r="B869" s="109"/>
      <c r="C869" s="109"/>
      <c r="D869" s="109"/>
      <c r="E869" s="109"/>
      <c r="F869" s="110"/>
    </row>
    <row r="870" spans="1:6" x14ac:dyDescent="0.25">
      <c r="A870" s="108"/>
      <c r="B870" s="109"/>
      <c r="C870" s="109"/>
      <c r="D870" s="109"/>
      <c r="E870" s="109"/>
      <c r="F870" s="110"/>
    </row>
    <row r="871" spans="1:6" x14ac:dyDescent="0.25">
      <c r="A871" s="108"/>
      <c r="B871" s="109"/>
      <c r="C871" s="109"/>
      <c r="D871" s="109"/>
      <c r="E871" s="109"/>
      <c r="F871" s="110"/>
    </row>
    <row r="872" spans="1:6" x14ac:dyDescent="0.25">
      <c r="A872" s="108"/>
      <c r="B872" s="109"/>
      <c r="C872" s="109"/>
      <c r="D872" s="109"/>
      <c r="E872" s="109"/>
      <c r="F872" s="110"/>
    </row>
    <row r="873" spans="1:6" x14ac:dyDescent="0.25">
      <c r="A873" s="108"/>
      <c r="B873" s="109"/>
      <c r="C873" s="109"/>
      <c r="D873" s="109"/>
      <c r="E873" s="109"/>
      <c r="F873" s="110"/>
    </row>
    <row r="874" spans="1:6" x14ac:dyDescent="0.25">
      <c r="A874" s="108"/>
      <c r="B874" s="109"/>
      <c r="C874" s="109"/>
      <c r="D874" s="109"/>
      <c r="E874" s="109"/>
      <c r="F874" s="110"/>
    </row>
    <row r="875" spans="1:6" x14ac:dyDescent="0.25">
      <c r="A875" s="108"/>
      <c r="B875" s="109"/>
      <c r="C875" s="109"/>
      <c r="D875" s="109"/>
      <c r="E875" s="109"/>
      <c r="F875" s="110"/>
    </row>
    <row r="876" spans="1:6" x14ac:dyDescent="0.25">
      <c r="A876" s="108"/>
      <c r="B876" s="109"/>
      <c r="C876" s="109"/>
      <c r="D876" s="109"/>
      <c r="E876" s="109"/>
      <c r="F876" s="110"/>
    </row>
    <row r="877" spans="1:6" x14ac:dyDescent="0.25">
      <c r="A877" s="108"/>
      <c r="B877" s="109"/>
      <c r="C877" s="109"/>
      <c r="D877" s="109"/>
      <c r="E877" s="109"/>
      <c r="F877" s="110"/>
    </row>
    <row r="878" spans="1:6" x14ac:dyDescent="0.25">
      <c r="A878" s="108"/>
      <c r="B878" s="109"/>
      <c r="C878" s="109"/>
      <c r="D878" s="109"/>
      <c r="E878" s="109"/>
      <c r="F878" s="110"/>
    </row>
    <row r="879" spans="1:6" x14ac:dyDescent="0.25">
      <c r="A879" s="108"/>
      <c r="B879" s="109"/>
      <c r="C879" s="109"/>
      <c r="D879" s="109"/>
      <c r="E879" s="109"/>
      <c r="F879" s="110"/>
    </row>
    <row r="880" spans="1:6" x14ac:dyDescent="0.25">
      <c r="A880" s="108"/>
      <c r="B880" s="109"/>
      <c r="C880" s="109"/>
      <c r="D880" s="109"/>
      <c r="E880" s="109"/>
      <c r="F880" s="110"/>
    </row>
    <row r="881" spans="1:6" x14ac:dyDescent="0.25">
      <c r="A881" s="108"/>
      <c r="B881" s="109"/>
      <c r="C881" s="109"/>
      <c r="D881" s="109"/>
      <c r="E881" s="109"/>
      <c r="F881" s="110"/>
    </row>
    <row r="882" spans="1:6" x14ac:dyDescent="0.25">
      <c r="A882" s="108"/>
      <c r="B882" s="109"/>
      <c r="C882" s="109"/>
      <c r="D882" s="109"/>
      <c r="E882" s="109"/>
      <c r="F882" s="110"/>
    </row>
    <row r="883" spans="1:6" x14ac:dyDescent="0.25">
      <c r="A883" s="108"/>
      <c r="B883" s="109"/>
      <c r="C883" s="109"/>
      <c r="D883" s="109"/>
      <c r="E883" s="109"/>
      <c r="F883" s="110"/>
    </row>
    <row r="884" spans="1:6" x14ac:dyDescent="0.25">
      <c r="A884" s="108"/>
      <c r="B884" s="109"/>
      <c r="C884" s="109"/>
      <c r="D884" s="109"/>
      <c r="E884" s="109"/>
      <c r="F884" s="110"/>
    </row>
    <row r="885" spans="1:6" x14ac:dyDescent="0.25">
      <c r="A885" s="108"/>
      <c r="B885" s="109"/>
      <c r="C885" s="109"/>
      <c r="D885" s="109"/>
      <c r="E885" s="109"/>
      <c r="F885" s="110"/>
    </row>
    <row r="886" spans="1:6" x14ac:dyDescent="0.25">
      <c r="A886" s="108"/>
      <c r="B886" s="109"/>
      <c r="C886" s="109"/>
      <c r="D886" s="109"/>
      <c r="E886" s="109"/>
      <c r="F886" s="110"/>
    </row>
    <row r="887" spans="1:6" x14ac:dyDescent="0.25">
      <c r="A887" s="108"/>
      <c r="B887" s="109"/>
      <c r="C887" s="109"/>
      <c r="D887" s="109"/>
      <c r="E887" s="109"/>
      <c r="F887" s="110"/>
    </row>
    <row r="888" spans="1:6" x14ac:dyDescent="0.25">
      <c r="A888" s="108"/>
      <c r="B888" s="109"/>
      <c r="C888" s="109"/>
      <c r="D888" s="109"/>
      <c r="E888" s="109"/>
      <c r="F888" s="110"/>
    </row>
    <row r="889" spans="1:6" x14ac:dyDescent="0.25">
      <c r="A889" s="108"/>
      <c r="B889" s="109"/>
      <c r="C889" s="109"/>
      <c r="D889" s="109"/>
      <c r="E889" s="109"/>
      <c r="F889" s="110"/>
    </row>
    <row r="890" spans="1:6" x14ac:dyDescent="0.25">
      <c r="A890" s="108"/>
      <c r="B890" s="109"/>
      <c r="C890" s="109"/>
      <c r="D890" s="109"/>
      <c r="E890" s="109"/>
      <c r="F890" s="110"/>
    </row>
    <row r="891" spans="1:6" x14ac:dyDescent="0.25">
      <c r="A891" s="108"/>
      <c r="B891" s="109"/>
      <c r="C891" s="109"/>
      <c r="D891" s="109"/>
      <c r="E891" s="109"/>
      <c r="F891" s="110"/>
    </row>
    <row r="892" spans="1:6" x14ac:dyDescent="0.25">
      <c r="A892" s="108"/>
      <c r="B892" s="109"/>
      <c r="C892" s="109"/>
      <c r="D892" s="109"/>
      <c r="E892" s="109"/>
      <c r="F892" s="110"/>
    </row>
    <row r="893" spans="1:6" x14ac:dyDescent="0.25">
      <c r="A893" s="108"/>
      <c r="B893" s="109"/>
      <c r="C893" s="109"/>
      <c r="D893" s="109"/>
      <c r="E893" s="109"/>
      <c r="F893" s="110"/>
    </row>
    <row r="894" spans="1:6" x14ac:dyDescent="0.25">
      <c r="A894" s="108"/>
      <c r="B894" s="109"/>
      <c r="C894" s="109"/>
      <c r="D894" s="109"/>
      <c r="E894" s="109"/>
      <c r="F894" s="110"/>
    </row>
    <row r="895" spans="1:6" x14ac:dyDescent="0.25">
      <c r="A895" s="108"/>
      <c r="B895" s="109"/>
      <c r="C895" s="109"/>
      <c r="D895" s="109"/>
      <c r="E895" s="109"/>
      <c r="F895" s="110"/>
    </row>
    <row r="896" spans="1:6" x14ac:dyDescent="0.25">
      <c r="A896" s="108"/>
      <c r="B896" s="109"/>
      <c r="C896" s="109"/>
      <c r="D896" s="109"/>
      <c r="E896" s="109"/>
      <c r="F896" s="110"/>
    </row>
    <row r="897" spans="1:6" x14ac:dyDescent="0.25">
      <c r="A897" s="108"/>
      <c r="B897" s="109"/>
      <c r="C897" s="109"/>
      <c r="D897" s="109"/>
      <c r="E897" s="109"/>
      <c r="F897" s="110"/>
    </row>
    <row r="898" spans="1:6" x14ac:dyDescent="0.25">
      <c r="A898" s="108"/>
      <c r="B898" s="109"/>
      <c r="C898" s="109"/>
      <c r="D898" s="109"/>
      <c r="E898" s="109"/>
      <c r="F898" s="110"/>
    </row>
    <row r="899" spans="1:6" x14ac:dyDescent="0.25">
      <c r="A899" s="108"/>
      <c r="B899" s="109"/>
      <c r="C899" s="109"/>
      <c r="D899" s="109"/>
      <c r="E899" s="109"/>
      <c r="F899" s="110"/>
    </row>
    <row r="900" spans="1:6" x14ac:dyDescent="0.25">
      <c r="A900" s="108"/>
      <c r="B900" s="109"/>
      <c r="C900" s="109"/>
      <c r="D900" s="109"/>
      <c r="E900" s="109"/>
      <c r="F900" s="110"/>
    </row>
    <row r="901" spans="1:6" x14ac:dyDescent="0.25">
      <c r="A901" s="108"/>
      <c r="B901" s="109"/>
      <c r="C901" s="109"/>
      <c r="D901" s="109"/>
      <c r="E901" s="109"/>
      <c r="F901" s="110"/>
    </row>
    <row r="902" spans="1:6" x14ac:dyDescent="0.25">
      <c r="A902" s="108"/>
      <c r="B902" s="109"/>
      <c r="C902" s="109"/>
      <c r="D902" s="109"/>
      <c r="E902" s="109"/>
      <c r="F902" s="110"/>
    </row>
    <row r="903" spans="1:6" x14ac:dyDescent="0.25">
      <c r="A903" s="108"/>
      <c r="B903" s="109"/>
      <c r="C903" s="109"/>
      <c r="D903" s="109"/>
      <c r="E903" s="109"/>
      <c r="F903" s="110"/>
    </row>
    <row r="904" spans="1:6" x14ac:dyDescent="0.25">
      <c r="A904" s="108"/>
      <c r="B904" s="109"/>
      <c r="C904" s="109"/>
      <c r="D904" s="109"/>
      <c r="E904" s="109"/>
      <c r="F904" s="110"/>
    </row>
    <row r="905" spans="1:6" x14ac:dyDescent="0.25">
      <c r="A905" s="108"/>
      <c r="B905" s="109"/>
      <c r="C905" s="109"/>
      <c r="D905" s="109"/>
      <c r="E905" s="109"/>
      <c r="F905" s="110"/>
    </row>
    <row r="906" spans="1:6" x14ac:dyDescent="0.25">
      <c r="A906" s="108"/>
      <c r="B906" s="109"/>
      <c r="C906" s="109"/>
      <c r="D906" s="109"/>
      <c r="E906" s="109"/>
      <c r="F906" s="110"/>
    </row>
    <row r="907" spans="1:6" x14ac:dyDescent="0.25">
      <c r="A907" s="108"/>
      <c r="B907" s="109"/>
      <c r="C907" s="109"/>
      <c r="D907" s="109"/>
      <c r="E907" s="109"/>
      <c r="F907" s="110"/>
    </row>
    <row r="908" spans="1:6" x14ac:dyDescent="0.25">
      <c r="A908" s="108"/>
      <c r="B908" s="109"/>
      <c r="C908" s="109"/>
      <c r="D908" s="109"/>
      <c r="E908" s="109"/>
      <c r="F908" s="110"/>
    </row>
    <row r="909" spans="1:6" x14ac:dyDescent="0.25">
      <c r="A909" s="108"/>
      <c r="B909" s="109"/>
      <c r="C909" s="109"/>
      <c r="D909" s="109"/>
      <c r="E909" s="109"/>
      <c r="F909" s="110"/>
    </row>
    <row r="910" spans="1:6" x14ac:dyDescent="0.25">
      <c r="A910" s="108"/>
      <c r="B910" s="109"/>
      <c r="C910" s="109"/>
      <c r="D910" s="109"/>
      <c r="E910" s="109"/>
      <c r="F910" s="110"/>
    </row>
    <row r="911" spans="1:6" x14ac:dyDescent="0.25">
      <c r="A911" s="108"/>
      <c r="B911" s="109"/>
      <c r="C911" s="109"/>
      <c r="D911" s="109"/>
      <c r="E911" s="109"/>
      <c r="F911" s="110"/>
    </row>
    <row r="912" spans="1:6" x14ac:dyDescent="0.25">
      <c r="A912" s="108"/>
      <c r="B912" s="109"/>
      <c r="C912" s="109"/>
      <c r="D912" s="109"/>
      <c r="E912" s="109"/>
      <c r="F912" s="110"/>
    </row>
    <row r="913" spans="1:6" x14ac:dyDescent="0.25">
      <c r="A913" s="108"/>
      <c r="B913" s="109"/>
      <c r="C913" s="109"/>
      <c r="D913" s="109"/>
      <c r="E913" s="109"/>
      <c r="F913" s="110"/>
    </row>
    <row r="914" spans="1:6" x14ac:dyDescent="0.25">
      <c r="A914" s="108"/>
      <c r="B914" s="109"/>
      <c r="C914" s="109"/>
      <c r="D914" s="109"/>
      <c r="E914" s="109"/>
      <c r="F914" s="110"/>
    </row>
    <row r="915" spans="1:6" x14ac:dyDescent="0.25">
      <c r="A915" s="108"/>
      <c r="B915" s="109"/>
      <c r="C915" s="109"/>
      <c r="D915" s="109"/>
      <c r="E915" s="109"/>
      <c r="F915" s="110"/>
    </row>
    <row r="916" spans="1:6" x14ac:dyDescent="0.25">
      <c r="A916" s="108"/>
      <c r="B916" s="109"/>
      <c r="C916" s="109"/>
      <c r="D916" s="109"/>
      <c r="E916" s="109"/>
      <c r="F916" s="110"/>
    </row>
    <row r="917" spans="1:6" x14ac:dyDescent="0.25">
      <c r="A917" s="108"/>
      <c r="B917" s="109"/>
      <c r="C917" s="109"/>
      <c r="D917" s="109"/>
      <c r="E917" s="109"/>
      <c r="F917" s="110"/>
    </row>
    <row r="918" spans="1:6" x14ac:dyDescent="0.25">
      <c r="A918" s="108"/>
      <c r="B918" s="109"/>
      <c r="C918" s="109"/>
      <c r="D918" s="109"/>
      <c r="E918" s="109"/>
      <c r="F918" s="110"/>
    </row>
    <row r="919" spans="1:6" x14ac:dyDescent="0.25">
      <c r="A919" s="108"/>
      <c r="B919" s="109"/>
      <c r="C919" s="109"/>
      <c r="D919" s="109"/>
      <c r="E919" s="109"/>
      <c r="F919" s="110"/>
    </row>
    <row r="920" spans="1:6" x14ac:dyDescent="0.25">
      <c r="A920" s="108"/>
      <c r="B920" s="109"/>
      <c r="C920" s="109"/>
      <c r="D920" s="109"/>
      <c r="E920" s="109"/>
      <c r="F920" s="110"/>
    </row>
    <row r="921" spans="1:6" x14ac:dyDescent="0.25">
      <c r="A921" s="108"/>
      <c r="B921" s="109"/>
      <c r="C921" s="109"/>
      <c r="D921" s="109"/>
      <c r="E921" s="109"/>
      <c r="F921" s="110"/>
    </row>
    <row r="922" spans="1:6" x14ac:dyDescent="0.25">
      <c r="A922" s="108"/>
      <c r="B922" s="109"/>
      <c r="C922" s="109"/>
      <c r="D922" s="109"/>
      <c r="E922" s="109"/>
      <c r="F922" s="110"/>
    </row>
    <row r="923" spans="1:6" x14ac:dyDescent="0.25">
      <c r="A923" s="108"/>
      <c r="B923" s="109"/>
      <c r="C923" s="109"/>
      <c r="D923" s="109"/>
      <c r="E923" s="109"/>
      <c r="F923" s="110"/>
    </row>
    <row r="924" spans="1:6" x14ac:dyDescent="0.25">
      <c r="A924" s="108"/>
      <c r="B924" s="109"/>
      <c r="C924" s="109"/>
      <c r="D924" s="109"/>
      <c r="E924" s="109"/>
      <c r="F924" s="110"/>
    </row>
    <row r="925" spans="1:6" x14ac:dyDescent="0.25">
      <c r="A925" s="108"/>
      <c r="B925" s="109"/>
      <c r="C925" s="109"/>
      <c r="D925" s="109"/>
      <c r="E925" s="109"/>
      <c r="F925" s="110"/>
    </row>
    <row r="926" spans="1:6" x14ac:dyDescent="0.25">
      <c r="A926" s="108"/>
      <c r="B926" s="109"/>
      <c r="C926" s="109"/>
      <c r="D926" s="109"/>
      <c r="E926" s="109"/>
      <c r="F926" s="110"/>
    </row>
    <row r="927" spans="1:6" x14ac:dyDescent="0.25">
      <c r="A927" s="108"/>
      <c r="B927" s="109"/>
      <c r="C927" s="109"/>
      <c r="D927" s="109"/>
      <c r="E927" s="109"/>
      <c r="F927" s="110"/>
    </row>
    <row r="928" spans="1:6" x14ac:dyDescent="0.25">
      <c r="A928" s="108"/>
      <c r="B928" s="109"/>
      <c r="C928" s="109"/>
      <c r="D928" s="109"/>
      <c r="E928" s="109"/>
      <c r="F928" s="110"/>
    </row>
    <row r="929" spans="1:6" x14ac:dyDescent="0.25">
      <c r="A929" s="108"/>
      <c r="B929" s="109"/>
      <c r="C929" s="109"/>
      <c r="D929" s="109"/>
      <c r="E929" s="109"/>
      <c r="F929" s="110"/>
    </row>
    <row r="930" spans="1:6" x14ac:dyDescent="0.25">
      <c r="A930" s="108"/>
      <c r="B930" s="109"/>
      <c r="C930" s="109"/>
      <c r="D930" s="109"/>
      <c r="E930" s="109"/>
      <c r="F930" s="110"/>
    </row>
    <row r="931" spans="1:6" x14ac:dyDescent="0.25">
      <c r="A931" s="108"/>
      <c r="B931" s="109"/>
      <c r="C931" s="109"/>
      <c r="D931" s="109"/>
      <c r="E931" s="109"/>
      <c r="F931" s="110"/>
    </row>
    <row r="932" spans="1:6" x14ac:dyDescent="0.25">
      <c r="A932" s="108"/>
      <c r="B932" s="109"/>
      <c r="C932" s="109"/>
      <c r="D932" s="109"/>
      <c r="E932" s="109"/>
      <c r="F932" s="110"/>
    </row>
    <row r="933" spans="1:6" x14ac:dyDescent="0.25">
      <c r="A933" s="108"/>
      <c r="B933" s="109"/>
      <c r="C933" s="109"/>
      <c r="D933" s="109"/>
      <c r="E933" s="109"/>
      <c r="F933" s="110"/>
    </row>
    <row r="934" spans="1:6" x14ac:dyDescent="0.25">
      <c r="A934" s="108"/>
      <c r="B934" s="109"/>
      <c r="C934" s="109"/>
      <c r="D934" s="109"/>
      <c r="E934" s="109"/>
      <c r="F934" s="110"/>
    </row>
    <row r="935" spans="1:6" x14ac:dyDescent="0.25">
      <c r="A935" s="108"/>
      <c r="B935" s="109"/>
      <c r="C935" s="109"/>
      <c r="D935" s="109"/>
      <c r="E935" s="109"/>
      <c r="F935" s="110"/>
    </row>
    <row r="936" spans="1:6" x14ac:dyDescent="0.25">
      <c r="A936" s="108"/>
      <c r="B936" s="109"/>
      <c r="C936" s="109"/>
      <c r="D936" s="109"/>
      <c r="E936" s="109"/>
      <c r="F936" s="110"/>
    </row>
    <row r="937" spans="1:6" x14ac:dyDescent="0.25">
      <c r="A937" s="108"/>
      <c r="B937" s="109"/>
      <c r="C937" s="109"/>
      <c r="D937" s="109"/>
      <c r="E937" s="109"/>
      <c r="F937" s="110"/>
    </row>
    <row r="938" spans="1:6" x14ac:dyDescent="0.25">
      <c r="A938" s="108"/>
      <c r="B938" s="109"/>
      <c r="C938" s="109"/>
      <c r="D938" s="109"/>
      <c r="E938" s="109"/>
      <c r="F938" s="110"/>
    </row>
    <row r="939" spans="1:6" x14ac:dyDescent="0.25">
      <c r="A939" s="108"/>
      <c r="B939" s="109"/>
      <c r="C939" s="109"/>
      <c r="D939" s="109"/>
      <c r="E939" s="109"/>
      <c r="F939" s="110"/>
    </row>
    <row r="940" spans="1:6" x14ac:dyDescent="0.25">
      <c r="A940" s="108"/>
      <c r="B940" s="109"/>
      <c r="C940" s="109"/>
      <c r="D940" s="109"/>
      <c r="E940" s="109"/>
      <c r="F940" s="110"/>
    </row>
    <row r="941" spans="1:6" x14ac:dyDescent="0.25">
      <c r="A941" s="108"/>
      <c r="B941" s="109"/>
      <c r="C941" s="109"/>
      <c r="D941" s="109"/>
      <c r="E941" s="109"/>
      <c r="F941" s="110"/>
    </row>
    <row r="942" spans="1:6" x14ac:dyDescent="0.25">
      <c r="A942" s="108"/>
      <c r="B942" s="109"/>
      <c r="C942" s="109"/>
      <c r="D942" s="109"/>
      <c r="E942" s="109"/>
      <c r="F942" s="110"/>
    </row>
    <row r="943" spans="1:6" x14ac:dyDescent="0.25">
      <c r="A943" s="108"/>
      <c r="B943" s="109"/>
      <c r="C943" s="109"/>
      <c r="D943" s="109"/>
      <c r="E943" s="109"/>
      <c r="F943" s="110"/>
    </row>
    <row r="944" spans="1:6" x14ac:dyDescent="0.25">
      <c r="A944" s="108"/>
      <c r="B944" s="109"/>
      <c r="C944" s="109"/>
      <c r="D944" s="109"/>
      <c r="E944" s="109"/>
      <c r="F944" s="110"/>
    </row>
    <row r="945" spans="1:6" x14ac:dyDescent="0.25">
      <c r="A945" s="108"/>
      <c r="B945" s="109"/>
      <c r="C945" s="109"/>
      <c r="D945" s="109"/>
      <c r="E945" s="109"/>
      <c r="F945" s="110"/>
    </row>
    <row r="946" spans="1:6" x14ac:dyDescent="0.25">
      <c r="A946" s="108"/>
      <c r="B946" s="109"/>
      <c r="C946" s="109"/>
      <c r="D946" s="109"/>
      <c r="E946" s="109"/>
      <c r="F946" s="110"/>
    </row>
    <row r="947" spans="1:6" x14ac:dyDescent="0.25">
      <c r="A947" s="108"/>
      <c r="B947" s="109"/>
      <c r="C947" s="109"/>
      <c r="D947" s="109"/>
      <c r="E947" s="109"/>
      <c r="F947" s="110"/>
    </row>
    <row r="948" spans="1:6" x14ac:dyDescent="0.25">
      <c r="A948" s="108"/>
      <c r="B948" s="109"/>
      <c r="C948" s="109"/>
      <c r="D948" s="109"/>
      <c r="E948" s="109"/>
      <c r="F948" s="110"/>
    </row>
    <row r="949" spans="1:6" x14ac:dyDescent="0.25">
      <c r="A949" s="108"/>
      <c r="B949" s="109"/>
      <c r="C949" s="109"/>
      <c r="D949" s="109"/>
      <c r="E949" s="109"/>
      <c r="F949" s="110"/>
    </row>
    <row r="950" spans="1:6" x14ac:dyDescent="0.25">
      <c r="A950" s="108"/>
      <c r="B950" s="109"/>
      <c r="C950" s="109"/>
      <c r="D950" s="109"/>
      <c r="E950" s="109"/>
      <c r="F950" s="110"/>
    </row>
    <row r="951" spans="1:6" x14ac:dyDescent="0.25">
      <c r="A951" s="108"/>
      <c r="B951" s="109"/>
      <c r="C951" s="109"/>
      <c r="D951" s="109"/>
      <c r="E951" s="109"/>
      <c r="F951" s="110"/>
    </row>
    <row r="952" spans="1:6" x14ac:dyDescent="0.25">
      <c r="A952" s="108"/>
      <c r="B952" s="109"/>
      <c r="C952" s="109"/>
      <c r="D952" s="109"/>
      <c r="E952" s="109"/>
      <c r="F952" s="110"/>
    </row>
    <row r="953" spans="1:6" x14ac:dyDescent="0.25">
      <c r="A953" s="108"/>
      <c r="B953" s="109"/>
      <c r="C953" s="109"/>
      <c r="D953" s="109"/>
      <c r="E953" s="109"/>
      <c r="F953" s="110"/>
    </row>
    <row r="954" spans="1:6" x14ac:dyDescent="0.25">
      <c r="A954" s="108"/>
      <c r="B954" s="109"/>
      <c r="C954" s="109"/>
      <c r="D954" s="109"/>
      <c r="E954" s="109"/>
      <c r="F954" s="110"/>
    </row>
    <row r="955" spans="1:6" x14ac:dyDescent="0.25">
      <c r="A955" s="108"/>
      <c r="B955" s="109"/>
      <c r="C955" s="109"/>
      <c r="D955" s="109"/>
      <c r="E955" s="109"/>
      <c r="F955" s="110"/>
    </row>
    <row r="956" spans="1:6" x14ac:dyDescent="0.25">
      <c r="A956" s="108"/>
      <c r="B956" s="109"/>
      <c r="C956" s="109"/>
      <c r="D956" s="109"/>
      <c r="E956" s="109"/>
      <c r="F956" s="110"/>
    </row>
    <row r="957" spans="1:6" x14ac:dyDescent="0.25">
      <c r="A957" s="108"/>
      <c r="B957" s="109"/>
      <c r="C957" s="109"/>
      <c r="D957" s="109"/>
      <c r="E957" s="109"/>
      <c r="F957" s="110"/>
    </row>
    <row r="958" spans="1:6" x14ac:dyDescent="0.25">
      <c r="A958" s="108"/>
      <c r="B958" s="109"/>
      <c r="C958" s="109"/>
      <c r="D958" s="109"/>
      <c r="E958" s="109"/>
      <c r="F958" s="110"/>
    </row>
    <row r="959" spans="1:6" x14ac:dyDescent="0.25">
      <c r="A959" s="108"/>
      <c r="B959" s="109"/>
      <c r="C959" s="109"/>
      <c r="D959" s="109"/>
      <c r="E959" s="109"/>
      <c r="F959" s="110"/>
    </row>
    <row r="960" spans="1:6" x14ac:dyDescent="0.25">
      <c r="A960" s="108"/>
      <c r="B960" s="109"/>
      <c r="C960" s="109"/>
      <c r="D960" s="109"/>
      <c r="E960" s="109"/>
      <c r="F960" s="110"/>
    </row>
    <row r="961" spans="1:6" x14ac:dyDescent="0.25">
      <c r="A961" s="108"/>
      <c r="B961" s="109"/>
      <c r="C961" s="109"/>
      <c r="D961" s="109"/>
      <c r="E961" s="109"/>
      <c r="F961" s="110"/>
    </row>
    <row r="962" spans="1:6" x14ac:dyDescent="0.25">
      <c r="A962" s="108"/>
      <c r="B962" s="109"/>
      <c r="C962" s="109"/>
      <c r="D962" s="109"/>
      <c r="E962" s="109"/>
      <c r="F962" s="110"/>
    </row>
    <row r="963" spans="1:6" x14ac:dyDescent="0.25">
      <c r="A963" s="108"/>
      <c r="B963" s="109"/>
      <c r="C963" s="109"/>
      <c r="D963" s="109"/>
      <c r="E963" s="109"/>
      <c r="F963" s="110"/>
    </row>
    <row r="964" spans="1:6" x14ac:dyDescent="0.25">
      <c r="A964" s="108"/>
      <c r="B964" s="109"/>
      <c r="C964" s="109"/>
      <c r="D964" s="109"/>
      <c r="E964" s="109"/>
      <c r="F964" s="110"/>
    </row>
    <row r="965" spans="1:6" x14ac:dyDescent="0.25">
      <c r="A965" s="108"/>
      <c r="B965" s="109"/>
      <c r="C965" s="109"/>
      <c r="D965" s="109"/>
      <c r="E965" s="109"/>
      <c r="F965" s="110"/>
    </row>
    <row r="966" spans="1:6" x14ac:dyDescent="0.25">
      <c r="A966" s="108"/>
      <c r="B966" s="109"/>
      <c r="C966" s="109"/>
      <c r="D966" s="109"/>
      <c r="E966" s="109"/>
      <c r="F966" s="110"/>
    </row>
    <row r="967" spans="1:6" x14ac:dyDescent="0.25">
      <c r="A967" s="108"/>
      <c r="B967" s="109"/>
      <c r="C967" s="109"/>
      <c r="D967" s="109"/>
      <c r="E967" s="109"/>
      <c r="F967" s="110"/>
    </row>
    <row r="968" spans="1:6" x14ac:dyDescent="0.25">
      <c r="A968" s="108"/>
      <c r="B968" s="109"/>
      <c r="C968" s="109"/>
      <c r="D968" s="109"/>
      <c r="E968" s="109"/>
      <c r="F968" s="110"/>
    </row>
    <row r="969" spans="1:6" x14ac:dyDescent="0.25">
      <c r="A969" s="108"/>
      <c r="B969" s="109"/>
      <c r="C969" s="109"/>
      <c r="D969" s="109"/>
      <c r="E969" s="109"/>
      <c r="F969" s="110"/>
    </row>
    <row r="970" spans="1:6" x14ac:dyDescent="0.25">
      <c r="A970" s="108"/>
      <c r="B970" s="109"/>
      <c r="C970" s="109"/>
      <c r="D970" s="109"/>
      <c r="E970" s="109"/>
      <c r="F970" s="110"/>
    </row>
    <row r="971" spans="1:6" x14ac:dyDescent="0.25">
      <c r="A971" s="108"/>
      <c r="B971" s="109"/>
      <c r="C971" s="109"/>
      <c r="D971" s="109"/>
      <c r="E971" s="109"/>
      <c r="F971" s="110"/>
    </row>
    <row r="972" spans="1:6" x14ac:dyDescent="0.25">
      <c r="A972" s="108"/>
      <c r="B972" s="109"/>
      <c r="C972" s="109"/>
      <c r="D972" s="109"/>
      <c r="E972" s="109"/>
      <c r="F972" s="110"/>
    </row>
    <row r="973" spans="1:6" x14ac:dyDescent="0.25">
      <c r="A973" s="108"/>
      <c r="B973" s="109"/>
      <c r="C973" s="109"/>
      <c r="D973" s="109"/>
      <c r="E973" s="109"/>
      <c r="F973" s="110"/>
    </row>
    <row r="974" spans="1:6" x14ac:dyDescent="0.25">
      <c r="A974" s="108"/>
      <c r="B974" s="109"/>
      <c r="C974" s="109"/>
      <c r="D974" s="109"/>
      <c r="E974" s="109"/>
      <c r="F974" s="110"/>
    </row>
    <row r="975" spans="1:6" x14ac:dyDescent="0.25">
      <c r="A975" s="108"/>
      <c r="B975" s="109"/>
      <c r="C975" s="109"/>
      <c r="D975" s="109"/>
      <c r="E975" s="109"/>
      <c r="F975" s="110"/>
    </row>
    <row r="976" spans="1:6" x14ac:dyDescent="0.25">
      <c r="A976" s="108"/>
      <c r="B976" s="109"/>
      <c r="C976" s="109"/>
      <c r="D976" s="109"/>
      <c r="E976" s="109"/>
      <c r="F976" s="110"/>
    </row>
    <row r="977" spans="1:6" x14ac:dyDescent="0.25">
      <c r="A977" s="108"/>
      <c r="B977" s="109"/>
      <c r="C977" s="109"/>
      <c r="D977" s="109"/>
      <c r="E977" s="109"/>
      <c r="F977" s="110"/>
    </row>
    <row r="978" spans="1:6" x14ac:dyDescent="0.25">
      <c r="A978" s="108"/>
      <c r="B978" s="109"/>
      <c r="C978" s="109"/>
      <c r="D978" s="109"/>
      <c r="E978" s="109"/>
      <c r="F978" s="110"/>
    </row>
    <row r="979" spans="1:6" x14ac:dyDescent="0.25">
      <c r="A979" s="108"/>
      <c r="B979" s="109"/>
      <c r="C979" s="109"/>
      <c r="D979" s="109"/>
      <c r="E979" s="109"/>
      <c r="F979" s="110"/>
    </row>
    <row r="980" spans="1:6" x14ac:dyDescent="0.25">
      <c r="A980" s="108"/>
      <c r="B980" s="109"/>
      <c r="C980" s="109"/>
      <c r="D980" s="109"/>
      <c r="E980" s="109"/>
      <c r="F980" s="110"/>
    </row>
    <row r="981" spans="1:6" x14ac:dyDescent="0.25">
      <c r="A981" s="108"/>
      <c r="B981" s="109"/>
      <c r="C981" s="109"/>
      <c r="D981" s="109"/>
      <c r="E981" s="109"/>
      <c r="F981" s="110"/>
    </row>
    <row r="982" spans="1:6" x14ac:dyDescent="0.25">
      <c r="A982" s="108"/>
      <c r="B982" s="109"/>
      <c r="C982" s="109"/>
      <c r="D982" s="109"/>
      <c r="E982" s="109"/>
      <c r="F982" s="110"/>
    </row>
    <row r="983" spans="1:6" x14ac:dyDescent="0.25">
      <c r="A983" s="108"/>
      <c r="B983" s="109"/>
      <c r="C983" s="109"/>
      <c r="D983" s="109"/>
      <c r="E983" s="109"/>
      <c r="F983" s="110"/>
    </row>
    <row r="984" spans="1:6" x14ac:dyDescent="0.25">
      <c r="A984" s="108"/>
      <c r="B984" s="109"/>
      <c r="C984" s="109"/>
      <c r="D984" s="109"/>
      <c r="E984" s="109"/>
      <c r="F984" s="110"/>
    </row>
    <row r="985" spans="1:6" x14ac:dyDescent="0.25">
      <c r="A985" s="108"/>
      <c r="B985" s="109"/>
      <c r="C985" s="109"/>
      <c r="D985" s="109"/>
      <c r="E985" s="109"/>
      <c r="F985" s="110"/>
    </row>
    <row r="986" spans="1:6" x14ac:dyDescent="0.25">
      <c r="A986" s="108"/>
      <c r="B986" s="109"/>
      <c r="C986" s="109"/>
      <c r="D986" s="109"/>
      <c r="E986" s="109"/>
      <c r="F986" s="110"/>
    </row>
    <row r="987" spans="1:6" x14ac:dyDescent="0.25">
      <c r="A987" s="108"/>
      <c r="B987" s="109"/>
      <c r="C987" s="109"/>
      <c r="D987" s="109"/>
      <c r="E987" s="109"/>
      <c r="F987" s="110"/>
    </row>
    <row r="988" spans="1:6" x14ac:dyDescent="0.25">
      <c r="A988" s="108"/>
      <c r="B988" s="109"/>
      <c r="C988" s="109"/>
      <c r="D988" s="109"/>
      <c r="E988" s="109"/>
      <c r="F988" s="110"/>
    </row>
    <row r="989" spans="1:6" x14ac:dyDescent="0.25">
      <c r="A989" s="108"/>
      <c r="B989" s="109"/>
      <c r="C989" s="109"/>
      <c r="D989" s="109"/>
      <c r="E989" s="109"/>
      <c r="F989" s="110"/>
    </row>
    <row r="990" spans="1:6" x14ac:dyDescent="0.25">
      <c r="A990" s="108"/>
      <c r="B990" s="109"/>
      <c r="C990" s="109"/>
      <c r="D990" s="109"/>
      <c r="E990" s="109"/>
      <c r="F990" s="110"/>
    </row>
    <row r="991" spans="1:6" x14ac:dyDescent="0.25">
      <c r="A991" s="108"/>
      <c r="B991" s="109"/>
      <c r="C991" s="109"/>
      <c r="D991" s="109"/>
      <c r="E991" s="109"/>
      <c r="F991" s="110"/>
    </row>
    <row r="992" spans="1:6" x14ac:dyDescent="0.25">
      <c r="A992" s="108"/>
      <c r="B992" s="109"/>
      <c r="C992" s="109"/>
      <c r="D992" s="109"/>
      <c r="E992" s="109"/>
      <c r="F992" s="110"/>
    </row>
    <row r="993" spans="1:6" x14ac:dyDescent="0.25">
      <c r="A993" s="108"/>
      <c r="B993" s="109"/>
      <c r="C993" s="109"/>
      <c r="D993" s="109"/>
      <c r="E993" s="109"/>
      <c r="F993" s="110"/>
    </row>
    <row r="994" spans="1:6" x14ac:dyDescent="0.25">
      <c r="A994" s="108"/>
      <c r="B994" s="109"/>
      <c r="C994" s="109"/>
      <c r="D994" s="109"/>
      <c r="E994" s="109"/>
      <c r="F994" s="110"/>
    </row>
    <row r="995" spans="1:6" x14ac:dyDescent="0.25">
      <c r="A995" s="108"/>
      <c r="B995" s="109"/>
      <c r="C995" s="109"/>
      <c r="D995" s="109"/>
      <c r="E995" s="109"/>
      <c r="F995" s="110"/>
    </row>
    <row r="996" spans="1:6" x14ac:dyDescent="0.25">
      <c r="A996" s="108"/>
      <c r="B996" s="109"/>
      <c r="C996" s="109"/>
      <c r="D996" s="109"/>
      <c r="E996" s="109"/>
      <c r="F996" s="110"/>
    </row>
    <row r="997" spans="1:6" x14ac:dyDescent="0.25">
      <c r="A997" s="108"/>
      <c r="B997" s="109"/>
      <c r="C997" s="109"/>
      <c r="D997" s="109"/>
      <c r="E997" s="109"/>
      <c r="F997" s="110"/>
    </row>
    <row r="998" spans="1:6" x14ac:dyDescent="0.25">
      <c r="A998" s="108"/>
      <c r="B998" s="109"/>
      <c r="C998" s="109"/>
      <c r="D998" s="109"/>
      <c r="E998" s="109"/>
      <c r="F998" s="110"/>
    </row>
    <row r="999" spans="1:6" x14ac:dyDescent="0.25">
      <c r="A999" s="108"/>
      <c r="B999" s="109"/>
      <c r="C999" s="109"/>
      <c r="D999" s="109"/>
      <c r="E999" s="109"/>
      <c r="F999" s="110"/>
    </row>
    <row r="1000" spans="1:6" x14ac:dyDescent="0.25">
      <c r="A1000" s="108"/>
      <c r="B1000" s="109"/>
      <c r="C1000" s="109"/>
      <c r="D1000" s="109"/>
      <c r="E1000" s="109"/>
      <c r="F1000" s="110"/>
    </row>
    <row r="1001" spans="1:6" x14ac:dyDescent="0.25">
      <c r="A1001" s="108"/>
      <c r="B1001" s="109"/>
      <c r="C1001" s="109"/>
      <c r="D1001" s="109"/>
      <c r="E1001" s="109"/>
      <c r="F1001" s="110"/>
    </row>
    <row r="1002" spans="1:6" x14ac:dyDescent="0.25">
      <c r="A1002" s="108"/>
      <c r="B1002" s="109"/>
      <c r="C1002" s="109"/>
      <c r="D1002" s="109"/>
      <c r="E1002" s="109"/>
      <c r="F1002" s="110"/>
    </row>
    <row r="1003" spans="1:6" x14ac:dyDescent="0.25">
      <c r="A1003" s="108"/>
      <c r="B1003" s="109"/>
      <c r="C1003" s="109"/>
      <c r="D1003" s="109"/>
      <c r="E1003" s="109"/>
      <c r="F1003" s="110"/>
    </row>
    <row r="1004" spans="1:6" x14ac:dyDescent="0.25">
      <c r="A1004" s="108"/>
      <c r="B1004" s="109"/>
      <c r="C1004" s="109"/>
      <c r="D1004" s="109"/>
      <c r="E1004" s="109"/>
      <c r="F1004" s="110"/>
    </row>
    <row r="1005" spans="1:6" x14ac:dyDescent="0.25">
      <c r="A1005" s="108"/>
      <c r="B1005" s="109"/>
      <c r="C1005" s="109"/>
      <c r="D1005" s="109"/>
      <c r="E1005" s="109"/>
      <c r="F1005" s="110"/>
    </row>
    <row r="1006" spans="1:6" x14ac:dyDescent="0.25">
      <c r="A1006" s="108"/>
      <c r="B1006" s="109"/>
      <c r="C1006" s="109"/>
      <c r="D1006" s="109"/>
      <c r="E1006" s="109"/>
      <c r="F1006" s="110"/>
    </row>
    <row r="1007" spans="1:6" x14ac:dyDescent="0.25">
      <c r="A1007" s="108"/>
      <c r="B1007" s="109"/>
      <c r="C1007" s="109"/>
      <c r="D1007" s="109"/>
      <c r="E1007" s="109"/>
      <c r="F1007" s="110"/>
    </row>
    <row r="1008" spans="1:6" x14ac:dyDescent="0.25">
      <c r="A1008" s="108"/>
      <c r="B1008" s="109"/>
      <c r="C1008" s="109"/>
      <c r="D1008" s="109"/>
      <c r="E1008" s="109"/>
      <c r="F1008" s="110"/>
    </row>
    <row r="1009" spans="1:6" x14ac:dyDescent="0.25">
      <c r="A1009" s="108"/>
      <c r="B1009" s="109"/>
      <c r="C1009" s="109"/>
      <c r="D1009" s="109"/>
      <c r="E1009" s="109"/>
      <c r="F1009" s="110"/>
    </row>
    <row r="1010" spans="1:6" x14ac:dyDescent="0.25">
      <c r="A1010" s="108"/>
      <c r="B1010" s="109"/>
      <c r="C1010" s="109"/>
      <c r="D1010" s="109"/>
      <c r="E1010" s="109"/>
      <c r="F1010" s="110"/>
    </row>
    <row r="1011" spans="1:6" x14ac:dyDescent="0.25">
      <c r="A1011" s="108"/>
      <c r="B1011" s="109"/>
      <c r="C1011" s="109"/>
      <c r="D1011" s="109"/>
      <c r="E1011" s="109"/>
      <c r="F1011" s="110"/>
    </row>
    <row r="1012" spans="1:6" x14ac:dyDescent="0.25">
      <c r="A1012" s="108"/>
      <c r="B1012" s="109"/>
      <c r="C1012" s="109"/>
      <c r="D1012" s="109"/>
      <c r="E1012" s="109"/>
      <c r="F1012" s="110"/>
    </row>
    <row r="1013" spans="1:6" x14ac:dyDescent="0.25">
      <c r="A1013" s="108"/>
      <c r="B1013" s="109"/>
      <c r="C1013" s="109"/>
      <c r="D1013" s="109"/>
      <c r="E1013" s="109"/>
      <c r="F1013" s="110"/>
    </row>
    <row r="1014" spans="1:6" x14ac:dyDescent="0.25">
      <c r="A1014" s="108"/>
      <c r="B1014" s="109"/>
      <c r="C1014" s="109"/>
      <c r="D1014" s="109"/>
      <c r="E1014" s="109"/>
      <c r="F1014" s="110"/>
    </row>
    <row r="1015" spans="1:6" x14ac:dyDescent="0.25">
      <c r="A1015" s="108"/>
      <c r="B1015" s="109"/>
      <c r="C1015" s="109"/>
      <c r="D1015" s="109"/>
      <c r="E1015" s="109"/>
      <c r="F1015" s="110"/>
    </row>
    <row r="1016" spans="1:6" x14ac:dyDescent="0.25">
      <c r="A1016" s="108"/>
      <c r="B1016" s="109"/>
      <c r="C1016" s="109"/>
      <c r="D1016" s="109"/>
      <c r="E1016" s="109"/>
      <c r="F1016" s="110"/>
    </row>
    <row r="1017" spans="1:6" x14ac:dyDescent="0.25">
      <c r="A1017" s="108"/>
      <c r="B1017" s="109"/>
      <c r="C1017" s="109"/>
      <c r="D1017" s="109"/>
      <c r="E1017" s="109"/>
      <c r="F1017" s="110"/>
    </row>
    <row r="1018" spans="1:6" x14ac:dyDescent="0.25">
      <c r="A1018" s="108"/>
      <c r="B1018" s="109"/>
      <c r="C1018" s="109"/>
      <c r="D1018" s="109"/>
      <c r="E1018" s="109"/>
      <c r="F1018" s="110"/>
    </row>
    <row r="1019" spans="1:6" x14ac:dyDescent="0.25">
      <c r="A1019" s="108"/>
      <c r="B1019" s="109"/>
      <c r="C1019" s="109"/>
      <c r="D1019" s="109"/>
      <c r="E1019" s="109"/>
      <c r="F1019" s="110"/>
    </row>
    <row r="1020" spans="1:6" x14ac:dyDescent="0.25">
      <c r="A1020" s="108"/>
      <c r="B1020" s="109"/>
      <c r="C1020" s="109"/>
      <c r="D1020" s="109"/>
      <c r="E1020" s="109"/>
      <c r="F1020" s="110"/>
    </row>
    <row r="1021" spans="1:6" x14ac:dyDescent="0.25">
      <c r="A1021" s="108"/>
      <c r="B1021" s="109"/>
      <c r="C1021" s="109"/>
      <c r="D1021" s="109"/>
      <c r="E1021" s="109"/>
      <c r="F1021" s="110"/>
    </row>
    <row r="1022" spans="1:6" x14ac:dyDescent="0.25">
      <c r="A1022" s="108"/>
      <c r="B1022" s="109"/>
      <c r="C1022" s="109"/>
      <c r="D1022" s="109"/>
      <c r="E1022" s="109"/>
      <c r="F1022" s="110"/>
    </row>
    <row r="1023" spans="1:6" x14ac:dyDescent="0.25">
      <c r="A1023" s="108"/>
      <c r="B1023" s="109"/>
      <c r="C1023" s="109"/>
      <c r="D1023" s="109"/>
      <c r="E1023" s="109"/>
      <c r="F1023" s="110"/>
    </row>
    <row r="1024" spans="1:6" x14ac:dyDescent="0.25">
      <c r="A1024" s="108"/>
      <c r="B1024" s="109"/>
      <c r="C1024" s="109"/>
      <c r="D1024" s="109"/>
      <c r="E1024" s="109"/>
      <c r="F1024" s="110"/>
    </row>
    <row r="1025" spans="1:6" x14ac:dyDescent="0.25">
      <c r="A1025" s="108"/>
      <c r="B1025" s="109"/>
      <c r="C1025" s="109"/>
      <c r="D1025" s="109"/>
      <c r="E1025" s="109"/>
      <c r="F1025" s="110"/>
    </row>
    <row r="1026" spans="1:6" x14ac:dyDescent="0.25">
      <c r="A1026" s="108"/>
      <c r="B1026" s="109"/>
      <c r="C1026" s="109"/>
      <c r="D1026" s="109"/>
      <c r="E1026" s="109"/>
      <c r="F1026" s="110"/>
    </row>
    <row r="1027" spans="1:6" x14ac:dyDescent="0.25">
      <c r="A1027" s="108"/>
      <c r="B1027" s="109"/>
      <c r="C1027" s="109"/>
      <c r="D1027" s="109"/>
      <c r="E1027" s="109"/>
      <c r="F1027" s="110"/>
    </row>
    <row r="1028" spans="1:6" x14ac:dyDescent="0.25">
      <c r="A1028" s="108"/>
      <c r="B1028" s="109"/>
      <c r="C1028" s="109"/>
      <c r="D1028" s="109"/>
      <c r="E1028" s="109"/>
      <c r="F1028" s="110"/>
    </row>
    <row r="1029" spans="1:6" x14ac:dyDescent="0.25">
      <c r="A1029" s="108"/>
      <c r="B1029" s="109"/>
      <c r="C1029" s="109"/>
      <c r="D1029" s="109"/>
      <c r="E1029" s="109"/>
      <c r="F1029" s="110"/>
    </row>
    <row r="1030" spans="1:6" x14ac:dyDescent="0.25">
      <c r="A1030" s="108"/>
      <c r="B1030" s="109"/>
      <c r="C1030" s="109"/>
      <c r="D1030" s="109"/>
      <c r="E1030" s="109"/>
      <c r="F1030" s="110"/>
    </row>
    <row r="1031" spans="1:6" x14ac:dyDescent="0.25">
      <c r="A1031" s="108"/>
      <c r="B1031" s="109"/>
      <c r="C1031" s="109"/>
      <c r="D1031" s="109"/>
      <c r="E1031" s="109"/>
      <c r="F1031" s="110"/>
    </row>
    <row r="1032" spans="1:6" x14ac:dyDescent="0.25">
      <c r="A1032" s="108"/>
      <c r="B1032" s="109"/>
      <c r="C1032" s="109"/>
      <c r="D1032" s="109"/>
      <c r="E1032" s="109"/>
      <c r="F1032" s="110"/>
    </row>
    <row r="1033" spans="1:6" x14ac:dyDescent="0.25">
      <c r="A1033" s="108"/>
      <c r="B1033" s="109"/>
      <c r="C1033" s="109"/>
      <c r="D1033" s="109"/>
      <c r="E1033" s="109"/>
      <c r="F1033" s="110"/>
    </row>
    <row r="1034" spans="1:6" x14ac:dyDescent="0.25">
      <c r="A1034" s="108"/>
      <c r="B1034" s="109"/>
      <c r="C1034" s="109"/>
      <c r="D1034" s="109"/>
      <c r="E1034" s="109"/>
      <c r="F1034" s="110"/>
    </row>
    <row r="1035" spans="1:6" x14ac:dyDescent="0.25">
      <c r="A1035" s="108"/>
      <c r="B1035" s="109"/>
      <c r="C1035" s="109"/>
      <c r="D1035" s="109"/>
      <c r="E1035" s="109"/>
      <c r="F1035" s="110"/>
    </row>
    <row r="1036" spans="1:6" x14ac:dyDescent="0.25">
      <c r="A1036" s="108"/>
      <c r="B1036" s="109"/>
      <c r="C1036" s="109"/>
      <c r="D1036" s="109"/>
      <c r="E1036" s="109"/>
      <c r="F1036" s="110"/>
    </row>
    <row r="1037" spans="1:6" x14ac:dyDescent="0.25">
      <c r="A1037" s="108"/>
      <c r="B1037" s="109"/>
      <c r="C1037" s="109"/>
      <c r="D1037" s="109"/>
      <c r="E1037" s="109"/>
      <c r="F1037" s="110"/>
    </row>
    <row r="1038" spans="1:6" x14ac:dyDescent="0.25">
      <c r="A1038" s="108"/>
      <c r="B1038" s="109"/>
      <c r="C1038" s="109"/>
      <c r="D1038" s="109"/>
      <c r="E1038" s="109"/>
      <c r="F1038" s="110"/>
    </row>
    <row r="1039" spans="1:6" x14ac:dyDescent="0.25">
      <c r="A1039" s="108"/>
      <c r="B1039" s="109"/>
      <c r="C1039" s="109"/>
      <c r="D1039" s="109"/>
      <c r="E1039" s="109"/>
      <c r="F1039" s="110"/>
    </row>
    <row r="1040" spans="1:6" x14ac:dyDescent="0.25">
      <c r="A1040" s="108"/>
      <c r="B1040" s="109"/>
      <c r="C1040" s="109"/>
      <c r="D1040" s="109"/>
      <c r="E1040" s="109"/>
      <c r="F1040" s="110"/>
    </row>
    <row r="1041" spans="1:6" x14ac:dyDescent="0.25">
      <c r="A1041" s="108"/>
      <c r="B1041" s="109"/>
      <c r="C1041" s="109"/>
      <c r="D1041" s="109"/>
      <c r="E1041" s="109"/>
      <c r="F1041" s="110"/>
    </row>
    <row r="1042" spans="1:6" x14ac:dyDescent="0.25">
      <c r="A1042" s="108"/>
      <c r="B1042" s="109"/>
      <c r="C1042" s="109"/>
      <c r="D1042" s="109"/>
      <c r="E1042" s="109"/>
      <c r="F1042" s="110"/>
    </row>
    <row r="1043" spans="1:6" x14ac:dyDescent="0.25">
      <c r="A1043" s="108"/>
      <c r="B1043" s="109"/>
      <c r="C1043" s="109"/>
      <c r="D1043" s="109"/>
      <c r="E1043" s="109"/>
      <c r="F1043" s="110"/>
    </row>
    <row r="1044" spans="1:6" x14ac:dyDescent="0.25">
      <c r="A1044" s="108"/>
      <c r="B1044" s="109"/>
      <c r="C1044" s="109"/>
      <c r="D1044" s="109"/>
      <c r="E1044" s="109"/>
      <c r="F1044" s="110"/>
    </row>
    <row r="1045" spans="1:6" x14ac:dyDescent="0.25">
      <c r="A1045" s="108"/>
      <c r="B1045" s="109"/>
      <c r="C1045" s="109"/>
      <c r="D1045" s="109"/>
      <c r="E1045" s="109"/>
      <c r="F1045" s="110"/>
    </row>
    <row r="1046" spans="1:6" x14ac:dyDescent="0.25">
      <c r="A1046" s="108"/>
      <c r="B1046" s="109"/>
      <c r="C1046" s="109"/>
      <c r="D1046" s="109"/>
      <c r="E1046" s="109"/>
      <c r="F1046" s="110"/>
    </row>
    <row r="1047" spans="1:6" x14ac:dyDescent="0.25">
      <c r="A1047" s="108"/>
      <c r="B1047" s="109"/>
      <c r="C1047" s="109"/>
      <c r="D1047" s="109"/>
      <c r="E1047" s="109"/>
      <c r="F1047" s="110"/>
    </row>
    <row r="1048" spans="1:6" x14ac:dyDescent="0.25">
      <c r="A1048" s="108"/>
      <c r="B1048" s="109"/>
      <c r="C1048" s="109"/>
      <c r="D1048" s="109"/>
      <c r="E1048" s="109"/>
      <c r="F1048" s="110"/>
    </row>
    <row r="1049" spans="1:6" x14ac:dyDescent="0.25">
      <c r="A1049" s="108"/>
      <c r="B1049" s="109"/>
      <c r="C1049" s="109"/>
      <c r="D1049" s="109"/>
      <c r="E1049" s="109"/>
      <c r="F1049" s="110"/>
    </row>
    <row r="1050" spans="1:6" x14ac:dyDescent="0.25">
      <c r="A1050" s="108"/>
      <c r="B1050" s="109"/>
      <c r="C1050" s="109"/>
      <c r="D1050" s="109"/>
      <c r="E1050" s="109"/>
      <c r="F1050" s="110"/>
    </row>
    <row r="1051" spans="1:6" x14ac:dyDescent="0.25">
      <c r="A1051" s="108"/>
      <c r="B1051" s="109"/>
      <c r="C1051" s="109"/>
      <c r="D1051" s="109"/>
      <c r="E1051" s="109"/>
      <c r="F1051" s="110"/>
    </row>
    <row r="1052" spans="1:6" x14ac:dyDescent="0.25">
      <c r="A1052" s="108"/>
      <c r="B1052" s="109"/>
      <c r="C1052" s="109"/>
      <c r="D1052" s="109"/>
      <c r="E1052" s="109"/>
      <c r="F1052" s="110"/>
    </row>
    <row r="1053" spans="1:6" x14ac:dyDescent="0.25">
      <c r="A1053" s="108"/>
      <c r="B1053" s="109"/>
      <c r="C1053" s="109"/>
      <c r="D1053" s="109"/>
      <c r="E1053" s="109"/>
      <c r="F1053" s="110"/>
    </row>
    <row r="1054" spans="1:6" x14ac:dyDescent="0.25">
      <c r="A1054" s="108"/>
      <c r="B1054" s="109"/>
      <c r="C1054" s="109"/>
      <c r="D1054" s="109"/>
      <c r="E1054" s="109"/>
      <c r="F1054" s="110"/>
    </row>
    <row r="1055" spans="1:6" x14ac:dyDescent="0.25">
      <c r="A1055" s="108"/>
      <c r="B1055" s="109"/>
      <c r="C1055" s="109"/>
      <c r="D1055" s="109"/>
      <c r="E1055" s="109"/>
      <c r="F1055" s="110"/>
    </row>
    <row r="1056" spans="1:6" x14ac:dyDescent="0.25">
      <c r="A1056" s="108"/>
      <c r="B1056" s="109"/>
      <c r="C1056" s="109"/>
      <c r="D1056" s="109"/>
      <c r="E1056" s="109"/>
      <c r="F1056" s="110"/>
    </row>
    <row r="1057" spans="1:6" x14ac:dyDescent="0.25">
      <c r="A1057" s="108"/>
      <c r="B1057" s="109"/>
      <c r="C1057" s="109"/>
      <c r="D1057" s="109"/>
      <c r="E1057" s="109"/>
      <c r="F1057" s="110"/>
    </row>
    <row r="1058" spans="1:6" x14ac:dyDescent="0.25">
      <c r="A1058" s="108"/>
      <c r="B1058" s="109"/>
      <c r="C1058" s="109"/>
      <c r="D1058" s="109"/>
      <c r="E1058" s="109"/>
      <c r="F1058" s="110"/>
    </row>
    <row r="1059" spans="1:6" x14ac:dyDescent="0.25">
      <c r="A1059" s="108"/>
      <c r="B1059" s="109"/>
      <c r="C1059" s="109"/>
      <c r="D1059" s="109"/>
      <c r="E1059" s="109"/>
      <c r="F1059" s="110"/>
    </row>
    <row r="1060" spans="1:6" x14ac:dyDescent="0.25">
      <c r="A1060" s="108"/>
      <c r="B1060" s="109"/>
      <c r="C1060" s="109"/>
      <c r="D1060" s="109"/>
      <c r="E1060" s="109"/>
      <c r="F1060" s="110"/>
    </row>
    <row r="1061" spans="1:6" x14ac:dyDescent="0.25">
      <c r="A1061" s="108"/>
      <c r="B1061" s="109"/>
      <c r="C1061" s="109"/>
      <c r="D1061" s="109"/>
      <c r="E1061" s="109"/>
      <c r="F1061" s="110"/>
    </row>
    <row r="1062" spans="1:6" x14ac:dyDescent="0.25">
      <c r="A1062" s="108"/>
      <c r="B1062" s="109"/>
      <c r="C1062" s="109"/>
      <c r="D1062" s="109"/>
      <c r="E1062" s="109"/>
      <c r="F1062" s="110"/>
    </row>
    <row r="1063" spans="1:6" x14ac:dyDescent="0.25">
      <c r="A1063" s="108"/>
      <c r="B1063" s="109"/>
      <c r="C1063" s="109"/>
      <c r="D1063" s="109"/>
      <c r="E1063" s="109"/>
      <c r="F1063" s="110"/>
    </row>
    <row r="1064" spans="1:6" x14ac:dyDescent="0.25">
      <c r="A1064" s="108"/>
      <c r="B1064" s="109"/>
      <c r="C1064" s="109"/>
      <c r="D1064" s="109"/>
      <c r="E1064" s="109"/>
      <c r="F1064" s="110"/>
    </row>
    <row r="1065" spans="1:6" x14ac:dyDescent="0.25">
      <c r="A1065" s="108"/>
      <c r="B1065" s="109"/>
      <c r="C1065" s="109"/>
      <c r="D1065" s="109"/>
      <c r="E1065" s="109"/>
      <c r="F1065" s="110"/>
    </row>
    <row r="1066" spans="1:6" x14ac:dyDescent="0.25">
      <c r="A1066" s="108"/>
      <c r="B1066" s="109"/>
      <c r="C1066" s="109"/>
      <c r="D1066" s="109"/>
      <c r="E1066" s="109"/>
      <c r="F1066" s="110"/>
    </row>
    <row r="1067" spans="1:6" x14ac:dyDescent="0.25">
      <c r="A1067" s="108"/>
      <c r="B1067" s="109"/>
      <c r="C1067" s="109"/>
      <c r="D1067" s="109"/>
      <c r="E1067" s="109"/>
      <c r="F1067" s="110"/>
    </row>
    <row r="1068" spans="1:6" x14ac:dyDescent="0.25">
      <c r="A1068" s="108"/>
      <c r="B1068" s="109"/>
      <c r="C1068" s="109"/>
      <c r="D1068" s="109"/>
      <c r="E1068" s="109"/>
      <c r="F1068" s="110"/>
    </row>
    <row r="1069" spans="1:6" x14ac:dyDescent="0.25">
      <c r="A1069" s="108"/>
      <c r="B1069" s="109"/>
      <c r="C1069" s="109"/>
      <c r="D1069" s="109"/>
      <c r="E1069" s="109"/>
      <c r="F1069" s="110"/>
    </row>
    <row r="1070" spans="1:6" x14ac:dyDescent="0.25">
      <c r="A1070" s="108"/>
      <c r="B1070" s="109"/>
      <c r="C1070" s="109"/>
      <c r="D1070" s="109"/>
      <c r="E1070" s="109"/>
      <c r="F1070" s="110"/>
    </row>
    <row r="1071" spans="1:6" x14ac:dyDescent="0.25">
      <c r="A1071" s="108"/>
      <c r="B1071" s="109"/>
      <c r="C1071" s="109"/>
      <c r="D1071" s="109"/>
      <c r="E1071" s="109"/>
      <c r="F1071" s="110"/>
    </row>
    <row r="1072" spans="1:6" x14ac:dyDescent="0.25">
      <c r="A1072" s="108"/>
      <c r="B1072" s="109"/>
      <c r="C1072" s="109"/>
      <c r="D1072" s="109"/>
      <c r="E1072" s="109"/>
      <c r="F1072" s="110"/>
    </row>
    <row r="1073" spans="1:6" x14ac:dyDescent="0.25">
      <c r="A1073" s="108"/>
      <c r="B1073" s="109"/>
      <c r="C1073" s="109"/>
      <c r="D1073" s="109"/>
      <c r="E1073" s="109"/>
      <c r="F1073" s="110"/>
    </row>
    <row r="1074" spans="1:6" x14ac:dyDescent="0.25">
      <c r="A1074" s="108"/>
      <c r="B1074" s="109"/>
      <c r="C1074" s="109"/>
      <c r="D1074" s="109"/>
      <c r="E1074" s="109"/>
      <c r="F1074" s="110"/>
    </row>
    <row r="1075" spans="1:6" x14ac:dyDescent="0.25">
      <c r="A1075" s="108"/>
      <c r="B1075" s="109"/>
      <c r="C1075" s="109"/>
      <c r="D1075" s="109"/>
      <c r="E1075" s="109"/>
      <c r="F1075" s="110"/>
    </row>
    <row r="1076" spans="1:6" x14ac:dyDescent="0.25">
      <c r="A1076" s="108"/>
      <c r="B1076" s="109"/>
      <c r="C1076" s="109"/>
      <c r="D1076" s="109"/>
      <c r="E1076" s="109"/>
      <c r="F1076" s="110"/>
    </row>
    <row r="1077" spans="1:6" x14ac:dyDescent="0.25">
      <c r="A1077" s="108"/>
      <c r="B1077" s="109"/>
      <c r="C1077" s="109"/>
      <c r="D1077" s="109"/>
      <c r="E1077" s="109"/>
      <c r="F1077" s="110"/>
    </row>
    <row r="1078" spans="1:6" x14ac:dyDescent="0.25">
      <c r="A1078" s="108"/>
      <c r="B1078" s="109"/>
      <c r="C1078" s="109"/>
      <c r="D1078" s="109"/>
      <c r="E1078" s="109"/>
      <c r="F1078" s="110"/>
    </row>
    <row r="1079" spans="1:6" x14ac:dyDescent="0.25">
      <c r="A1079" s="108"/>
      <c r="B1079" s="109"/>
      <c r="C1079" s="109"/>
      <c r="D1079" s="109"/>
      <c r="E1079" s="109"/>
      <c r="F1079" s="110"/>
    </row>
    <row r="1080" spans="1:6" x14ac:dyDescent="0.25">
      <c r="A1080" s="108"/>
      <c r="B1080" s="109"/>
      <c r="C1080" s="109"/>
      <c r="D1080" s="109"/>
      <c r="E1080" s="109"/>
      <c r="F1080" s="110"/>
    </row>
    <row r="1081" spans="1:6" x14ac:dyDescent="0.25">
      <c r="A1081" s="108"/>
      <c r="B1081" s="109"/>
      <c r="C1081" s="109"/>
      <c r="D1081" s="109"/>
      <c r="E1081" s="109"/>
      <c r="F1081" s="110"/>
    </row>
    <row r="1082" spans="1:6" x14ac:dyDescent="0.25">
      <c r="A1082" s="108"/>
      <c r="B1082" s="109"/>
      <c r="C1082" s="109"/>
      <c r="D1082" s="109"/>
      <c r="E1082" s="109"/>
      <c r="F1082" s="110"/>
    </row>
    <row r="1083" spans="1:6" x14ac:dyDescent="0.25">
      <c r="A1083" s="108"/>
      <c r="B1083" s="109"/>
      <c r="C1083" s="109"/>
      <c r="D1083" s="109"/>
      <c r="E1083" s="109"/>
      <c r="F1083" s="110"/>
    </row>
    <row r="1084" spans="1:6" x14ac:dyDescent="0.25">
      <c r="A1084" s="108"/>
      <c r="B1084" s="109"/>
      <c r="C1084" s="109"/>
      <c r="D1084" s="109"/>
      <c r="E1084" s="109"/>
      <c r="F1084" s="110"/>
    </row>
    <row r="1085" spans="1:6" x14ac:dyDescent="0.25">
      <c r="A1085" s="108"/>
      <c r="B1085" s="109"/>
      <c r="C1085" s="109"/>
      <c r="D1085" s="109"/>
      <c r="E1085" s="109"/>
      <c r="F1085" s="110"/>
    </row>
    <row r="1086" spans="1:6" x14ac:dyDescent="0.25">
      <c r="A1086" s="108"/>
      <c r="B1086" s="109"/>
      <c r="C1086" s="109"/>
      <c r="D1086" s="109"/>
      <c r="E1086" s="109"/>
      <c r="F1086" s="110"/>
    </row>
    <row r="1087" spans="1:6" x14ac:dyDescent="0.25">
      <c r="A1087" s="108"/>
      <c r="B1087" s="109"/>
      <c r="C1087" s="109"/>
      <c r="D1087" s="109"/>
      <c r="E1087" s="109"/>
      <c r="F1087" s="110"/>
    </row>
    <row r="1088" spans="1:6" x14ac:dyDescent="0.25">
      <c r="A1088" s="108"/>
      <c r="B1088" s="109"/>
      <c r="C1088" s="109"/>
      <c r="D1088" s="109"/>
      <c r="E1088" s="109"/>
      <c r="F1088" s="110"/>
    </row>
    <row r="1089" spans="1:6" x14ac:dyDescent="0.25">
      <c r="A1089" s="108"/>
      <c r="B1089" s="109"/>
      <c r="C1089" s="109"/>
      <c r="D1089" s="109"/>
      <c r="E1089" s="109"/>
      <c r="F1089" s="110"/>
    </row>
    <row r="1090" spans="1:6" x14ac:dyDescent="0.25">
      <c r="A1090" s="108"/>
      <c r="B1090" s="109"/>
      <c r="C1090" s="109"/>
      <c r="D1090" s="109"/>
      <c r="E1090" s="109"/>
      <c r="F1090" s="110"/>
    </row>
    <row r="1091" spans="1:6" x14ac:dyDescent="0.25">
      <c r="A1091" s="108"/>
      <c r="B1091" s="109"/>
      <c r="C1091" s="109"/>
      <c r="D1091" s="109"/>
      <c r="E1091" s="109"/>
      <c r="F1091" s="110"/>
    </row>
    <row r="1092" spans="1:6" x14ac:dyDescent="0.25">
      <c r="A1092" s="108"/>
      <c r="B1092" s="109"/>
      <c r="C1092" s="109"/>
      <c r="D1092" s="109"/>
      <c r="E1092" s="109"/>
      <c r="F1092" s="110"/>
    </row>
    <row r="1093" spans="1:6" x14ac:dyDescent="0.25">
      <c r="A1093" s="108"/>
      <c r="B1093" s="109"/>
      <c r="C1093" s="109"/>
      <c r="D1093" s="109"/>
      <c r="E1093" s="109"/>
      <c r="F1093" s="110"/>
    </row>
    <row r="1094" spans="1:6" x14ac:dyDescent="0.25">
      <c r="A1094" s="108"/>
      <c r="B1094" s="109"/>
      <c r="C1094" s="109"/>
      <c r="D1094" s="109"/>
      <c r="E1094" s="109"/>
      <c r="F1094" s="110"/>
    </row>
    <row r="1095" spans="1:6" x14ac:dyDescent="0.25">
      <c r="A1095" s="108"/>
      <c r="B1095" s="109"/>
      <c r="C1095" s="109"/>
      <c r="D1095" s="109"/>
      <c r="E1095" s="109"/>
      <c r="F1095" s="110"/>
    </row>
    <row r="1096" spans="1:6" x14ac:dyDescent="0.25">
      <c r="A1096" s="108"/>
      <c r="B1096" s="109"/>
      <c r="C1096" s="109"/>
      <c r="D1096" s="109"/>
      <c r="E1096" s="109"/>
      <c r="F1096" s="110"/>
    </row>
    <row r="1097" spans="1:6" x14ac:dyDescent="0.25">
      <c r="A1097" s="108"/>
      <c r="B1097" s="109"/>
      <c r="C1097" s="109"/>
      <c r="D1097" s="109"/>
      <c r="E1097" s="109"/>
      <c r="F1097" s="110"/>
    </row>
    <row r="1098" spans="1:6" x14ac:dyDescent="0.25">
      <c r="A1098" s="108"/>
      <c r="B1098" s="109"/>
      <c r="C1098" s="109"/>
      <c r="D1098" s="109"/>
      <c r="E1098" s="109"/>
      <c r="F1098" s="110"/>
    </row>
    <row r="1099" spans="1:6" x14ac:dyDescent="0.25">
      <c r="A1099" s="108"/>
      <c r="B1099" s="109"/>
      <c r="C1099" s="109"/>
      <c r="D1099" s="109"/>
      <c r="E1099" s="109"/>
      <c r="F1099" s="110"/>
    </row>
    <row r="1100" spans="1:6" x14ac:dyDescent="0.25">
      <c r="A1100" s="111"/>
      <c r="B1100" s="112"/>
      <c r="C1100" s="112"/>
      <c r="D1100" s="112"/>
      <c r="E1100" s="112"/>
      <c r="F1100"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7457C9221D0340B8D5CA9726A131CC" ma:contentTypeVersion="11" ma:contentTypeDescription="Create a new document." ma:contentTypeScope="" ma:versionID="59a4007f81d6894144c0d35730365fa6">
  <xsd:schema xmlns:xsd="http://www.w3.org/2001/XMLSchema" xmlns:xs="http://www.w3.org/2001/XMLSchema" xmlns:p="http://schemas.microsoft.com/office/2006/metadata/properties" xmlns:ns1="http://schemas.microsoft.com/sharepoint/v3" xmlns:ns2="5555b13e-5550-4a64-82c9-4795d4b5fce9" xmlns:ns3="54031767-dd6d-417c-ab73-583408f47564" targetNamespace="http://schemas.microsoft.com/office/2006/metadata/properties" ma:root="true" ma:fieldsID="9b1b5435e81c095c80bce3896ba3a049" ns1:_="" ns2:_="" ns3:_="">
    <xsd:import namespace="http://schemas.microsoft.com/sharepoint/v3"/>
    <xsd:import namespace="5555b13e-5550-4a64-82c9-4795d4b5fce9"/>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55b13e-5550-4a64-82c9-4795d4b5fce9"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stimated_x0020_Creation_x0020_Date xmlns="5555b13e-5550-4a64-82c9-4795d4b5fce9" xsi:nil="true"/>
    <Priority xmlns="5555b13e-5550-4a64-82c9-4795d4b5fce9">New</Priority>
    <Remediation_x0020_Date xmlns="5555b13e-5550-4a64-82c9-4795d4b5fce9">2024-07-09T07:00:00+00:00</Remediation_x0020_Date>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0CF0AF67-E2F8-4D4F-B79D-221443D78F42}"/>
</file>

<file path=customXml/itemProps2.xml><?xml version="1.0" encoding="utf-8"?>
<ds:datastoreItem xmlns:ds="http://schemas.openxmlformats.org/officeDocument/2006/customXml" ds:itemID="{56EC774A-B700-4820-8279-EE8E2764F7BE}">
  <ds:schemaRefs>
    <ds:schemaRef ds:uri="5555b13e-5550-4a64-82c9-4795d4b5fce9"/>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schemas.microsoft.com/sharepoint/v3"/>
    <ds:schemaRef ds:uri="http://purl.org/dc/dcmitype/"/>
    <ds:schemaRef ds:uri="http://www.w3.org/XML/1998/namespace"/>
    <ds:schemaRef ds:uri="http://schemas.microsoft.com/office/infopath/2007/PartnerControls"/>
    <ds:schemaRef ds:uri="54031767-dd6d-417c-ab73-583408f47564"/>
    <ds:schemaRef ds:uri="http://purl.org/dc/elements/1.1/"/>
  </ds:schemaRefs>
</ds:datastoreItem>
</file>

<file path=customXml/itemProps3.xml><?xml version="1.0" encoding="utf-8"?>
<ds:datastoreItem xmlns:ds="http://schemas.openxmlformats.org/officeDocument/2006/customXml" ds:itemID="{5B59C07E-5F01-4BD3-8556-C50ECAF13DCC}">
  <ds:schemaRefs>
    <ds:schemaRef ds:uri="http://schemas.microsoft.com/sharepoint/v3/contenttype/forms"/>
  </ds:schemaRefs>
</ds:datastoreItem>
</file>

<file path=customXml/itemProps4.xml><?xml version="1.0" encoding="utf-8"?>
<ds:datastoreItem xmlns:ds="http://schemas.openxmlformats.org/officeDocument/2006/customXml" ds:itemID="{20FAEE96-26EE-4450-A21A-FBF4BD20B3A8}">
  <ds:schemaRefs>
    <ds:schemaRef ds:uri="http://schemas.microsoft.com/DataMashup"/>
  </ds:schemaRefs>
</ds:datastoreItem>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vt:lpstr>
      <vt:lpstr>Claim Entry Example</vt:lpstr>
      <vt:lpstr>Claim Totals Example</vt:lpstr>
      <vt:lpstr>Claim Entry</vt:lpstr>
      <vt:lpstr>Claim Totals</vt:lpstr>
      <vt:lpstr>sponsor dropdowns</vt:lpstr>
      <vt:lpstr>Subgrants</vt:lpstr>
      <vt:lpstr>reasons</vt:lpstr>
      <vt:lpstr>Sponsor_Name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BAtB Equipment Grant Claim Form - Sponsor (requires Excel 365)</dc:title>
  <dc:subject/>
  <dc:creator>ALLRAN Laura * ODE</dc:creator>
  <cp:keywords/>
  <dc:description/>
  <cp:lastModifiedBy>MABALE Jon * ODE</cp:lastModifiedBy>
  <cp:revision/>
  <dcterms:created xsi:type="dcterms:W3CDTF">2024-02-13T23:09:55Z</dcterms:created>
  <dcterms:modified xsi:type="dcterms:W3CDTF">2026-09-10T14:37:31Z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30ea53-6f5e-4160-81a5-992a9105450a_Enabled">
    <vt:lpwstr>true</vt:lpwstr>
  </property>
  <property fmtid="{D5CDD505-2E9C-101B-9397-08002B2CF9AE}" pid="3" name="MSIP_Label_7730ea53-6f5e-4160-81a5-992a9105450a_SetDate">
    <vt:lpwstr>2024-02-13T23:40:59Z</vt:lpwstr>
  </property>
  <property fmtid="{D5CDD505-2E9C-101B-9397-08002B2CF9AE}" pid="4" name="MSIP_Label_7730ea53-6f5e-4160-81a5-992a9105450a_Method">
    <vt:lpwstr>Standard</vt:lpwstr>
  </property>
  <property fmtid="{D5CDD505-2E9C-101B-9397-08002B2CF9AE}" pid="5" name="MSIP_Label_7730ea53-6f5e-4160-81a5-992a9105450a_Name">
    <vt:lpwstr>Level 2 - Limited (Items)</vt:lpwstr>
  </property>
  <property fmtid="{D5CDD505-2E9C-101B-9397-08002B2CF9AE}" pid="6" name="MSIP_Label_7730ea53-6f5e-4160-81a5-992a9105450a_SiteId">
    <vt:lpwstr>b4f51418-b269-49a2-935a-fa54bf584fc8</vt:lpwstr>
  </property>
  <property fmtid="{D5CDD505-2E9C-101B-9397-08002B2CF9AE}" pid="7" name="MSIP_Label_7730ea53-6f5e-4160-81a5-992a9105450a_ActionId">
    <vt:lpwstr>72451872-41e0-4d86-a974-9c799a27b2b1</vt:lpwstr>
  </property>
  <property fmtid="{D5CDD505-2E9C-101B-9397-08002B2CF9AE}" pid="8" name="MSIP_Label_7730ea53-6f5e-4160-81a5-992a9105450a_ContentBits">
    <vt:lpwstr>0</vt:lpwstr>
  </property>
  <property fmtid="{D5CDD505-2E9C-101B-9397-08002B2CF9AE}" pid="9" name="ContentTypeId">
    <vt:lpwstr>0x010100FC7457C9221D0340B8D5CA9726A131CC</vt:lpwstr>
  </property>
</Properties>
</file>