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_SNP\_Fresh Fruit and Vegetable Program\2026-2027\Claims\"/>
    </mc:Choice>
  </mc:AlternateContent>
  <xr:revisionPtr revIDLastSave="0" documentId="13_ncr:1_{6175BE75-F65E-43F5-BBC0-DA980DBB7755}" xr6:coauthVersionLast="47" xr6:coauthVersionMax="47" xr10:uidLastSave="{00000000-0000-0000-0000-000000000000}"/>
  <bookViews>
    <workbookView xWindow="62520" yWindow="-120" windowWidth="29040" windowHeight="15720" xr2:uid="{00000000-000D-0000-FFFF-FFFF00000000}"/>
  </bookViews>
  <sheets>
    <sheet name="Instructions" sheetId="8" r:id="rId1"/>
    <sheet name="Deadlines" sheetId="9" r:id="rId2"/>
    <sheet name="FOOD" sheetId="5" r:id="rId3"/>
    <sheet name="Operating Costs" sheetId="2" r:id="rId4"/>
    <sheet name="Direct Labor" sheetId="7" r:id="rId5"/>
    <sheet name="Administrative Labor" sheetId="6" r:id="rId6"/>
    <sheet name="TOTALS" sheetId="3" r:id="rId7"/>
  </sheets>
  <externalReferences>
    <externalReference r:id="rId8"/>
  </externalReferences>
  <definedNames>
    <definedName name="howqualified">'[1]claim worksheet'!$F$2:$F$4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3" l="1"/>
  <c r="L51" i="6"/>
  <c r="I25" i="5"/>
  <c r="I28" i="5"/>
  <c r="I13" i="5"/>
  <c r="I14" i="5"/>
  <c r="I15" i="5"/>
  <c r="I16" i="5"/>
  <c r="I17" i="5"/>
  <c r="I18" i="5"/>
  <c r="I19" i="5"/>
  <c r="I20" i="5"/>
  <c r="I21" i="5"/>
  <c r="I22" i="5"/>
  <c r="I23" i="5"/>
  <c r="I24" i="5"/>
  <c r="I26" i="5"/>
  <c r="I27" i="5"/>
  <c r="I29" i="5"/>
  <c r="I30" i="5"/>
  <c r="I31" i="5"/>
  <c r="I32" i="5"/>
  <c r="I33" i="5"/>
  <c r="I34" i="5"/>
  <c r="I12" i="5"/>
  <c r="B7" i="3"/>
  <c r="C14" i="3"/>
  <c r="E12" i="3"/>
  <c r="J39" i="6"/>
  <c r="J35" i="6"/>
  <c r="J36" i="6"/>
  <c r="J37" i="6"/>
  <c r="J38" i="6"/>
  <c r="J34" i="6"/>
  <c r="G35" i="6"/>
  <c r="G36" i="6"/>
  <c r="G37" i="6"/>
  <c r="G38" i="6"/>
  <c r="G34" i="6"/>
  <c r="D35" i="6"/>
  <c r="D36" i="6"/>
  <c r="D37" i="6"/>
  <c r="D38" i="6"/>
  <c r="D34" i="6"/>
  <c r="J39" i="7"/>
  <c r="J35" i="7"/>
  <c r="J36" i="7"/>
  <c r="J37" i="7"/>
  <c r="J38" i="7"/>
  <c r="J34" i="7"/>
  <c r="D35" i="7"/>
  <c r="D36" i="7"/>
  <c r="D37" i="7"/>
  <c r="D38" i="7"/>
  <c r="D34" i="7"/>
  <c r="G34" i="7" s="1"/>
  <c r="G35" i="7"/>
  <c r="G36" i="7"/>
  <c r="G37" i="7"/>
  <c r="G38" i="7"/>
  <c r="F35" i="2"/>
  <c r="F32" i="2"/>
  <c r="F4" i="2"/>
  <c r="F21" i="2" s="1"/>
  <c r="F5" i="2"/>
  <c r="F6" i="2"/>
  <c r="F7" i="2"/>
  <c r="F8" i="2"/>
  <c r="F9" i="2"/>
  <c r="F10" i="2"/>
  <c r="F11" i="2"/>
  <c r="F12" i="2"/>
  <c r="F13" i="2"/>
  <c r="F14" i="2"/>
  <c r="F15" i="2"/>
  <c r="F16" i="2"/>
  <c r="F17" i="2"/>
  <c r="F18" i="2"/>
  <c r="F19" i="2"/>
  <c r="F20" i="2"/>
  <c r="F3" i="2"/>
  <c r="E13" i="3" l="1"/>
  <c r="D14" i="3"/>
  <c r="I35" i="5"/>
  <c r="I6" i="8"/>
  <c r="I7" i="8"/>
  <c r="I8" i="8"/>
  <c r="I9" i="8"/>
  <c r="I28" i="8"/>
  <c r="I27" i="8"/>
  <c r="I26" i="8"/>
  <c r="I25" i="8"/>
  <c r="I24" i="8"/>
  <c r="I23" i="8"/>
  <c r="I22" i="8"/>
  <c r="I21" i="8"/>
  <c r="I20" i="8"/>
  <c r="I19" i="8"/>
  <c r="I18" i="8"/>
  <c r="I17" i="8"/>
  <c r="I16" i="8"/>
  <c r="I15" i="8"/>
  <c r="I14" i="8"/>
  <c r="I13" i="8"/>
  <c r="I12" i="8"/>
  <c r="I11" i="8"/>
  <c r="I10" i="8"/>
  <c r="I5" i="8"/>
  <c r="I29" i="8" l="1"/>
  <c r="A29" i="7" l="1"/>
  <c r="A28" i="7"/>
  <c r="A27" i="7"/>
  <c r="A26" i="7"/>
  <c r="A25" i="7"/>
  <c r="A24" i="7"/>
  <c r="A23" i="7"/>
  <c r="A22" i="7"/>
  <c r="A21" i="7"/>
  <c r="A20" i="7"/>
  <c r="A19" i="7"/>
  <c r="A18" i="7"/>
  <c r="A17" i="7"/>
  <c r="A16" i="7"/>
  <c r="A15" i="7"/>
  <c r="A14" i="7"/>
  <c r="A13" i="7"/>
  <c r="A12" i="7"/>
  <c r="A11" i="7"/>
  <c r="A10" i="7"/>
  <c r="E5" i="7"/>
  <c r="G5" i="7" s="1"/>
  <c r="I5" i="7" s="1"/>
  <c r="K5" i="7" s="1"/>
  <c r="C10" i="7" s="1"/>
  <c r="E10" i="7" s="1"/>
  <c r="G10" i="7" s="1"/>
  <c r="I10" i="7" s="1"/>
  <c r="K10" i="7" s="1"/>
  <c r="C15" i="7" s="1"/>
  <c r="E15" i="7" s="1"/>
  <c r="G15" i="7" s="1"/>
  <c r="I15" i="7" s="1"/>
  <c r="K15" i="7" s="1"/>
  <c r="C20" i="7" s="1"/>
  <c r="E20" i="7" s="1"/>
  <c r="G20" i="7" s="1"/>
  <c r="I20" i="7" s="1"/>
  <c r="K20" i="7" s="1"/>
  <c r="C25" i="7" s="1"/>
  <c r="E25" i="7" s="1"/>
  <c r="G25" i="7" s="1"/>
  <c r="I25" i="7" s="1"/>
  <c r="K25" i="7" s="1"/>
  <c r="B38" i="6" l="1"/>
  <c r="A38" i="6"/>
  <c r="B37" i="6"/>
  <c r="A37" i="6"/>
  <c r="B36" i="6"/>
  <c r="A36" i="6"/>
  <c r="B35" i="6"/>
  <c r="A35" i="6"/>
  <c r="B34" i="6"/>
  <c r="A34" i="6"/>
  <c r="A29" i="6" l="1"/>
  <c r="A28" i="6"/>
  <c r="A27" i="6"/>
  <c r="A26" i="6"/>
  <c r="A25" i="6"/>
  <c r="A24" i="6"/>
  <c r="A23" i="6"/>
  <c r="A22" i="6"/>
  <c r="A21" i="6"/>
  <c r="A20" i="6"/>
  <c r="A19" i="6"/>
  <c r="A18" i="6"/>
  <c r="A17" i="6"/>
  <c r="A16" i="6"/>
  <c r="A15" i="6"/>
  <c r="A14" i="6"/>
  <c r="A13" i="6"/>
  <c r="A12" i="6"/>
  <c r="A11" i="6"/>
  <c r="A10" i="6"/>
  <c r="E5" i="6"/>
  <c r="G5" i="6" s="1"/>
  <c r="I5" i="6" s="1"/>
  <c r="K5" i="6" s="1"/>
  <c r="C10" i="6" s="1"/>
  <c r="E10" i="6" s="1"/>
  <c r="G10" i="6" s="1"/>
  <c r="I10" i="6" s="1"/>
  <c r="K10" i="6" s="1"/>
  <c r="C15" i="6" s="1"/>
  <c r="E15" i="6" s="1"/>
  <c r="G15" i="6" s="1"/>
  <c r="I15" i="6" s="1"/>
  <c r="K15" i="6" s="1"/>
  <c r="C20" i="6" s="1"/>
  <c r="E20" i="6" s="1"/>
  <c r="G20" i="6" s="1"/>
  <c r="I20" i="6" s="1"/>
  <c r="K20" i="6" s="1"/>
  <c r="C25" i="6" s="1"/>
  <c r="E25" i="6" s="1"/>
  <c r="G25" i="6" s="1"/>
  <c r="I25" i="6" s="1"/>
  <c r="K25" i="6" s="1"/>
  <c r="B38" i="7"/>
  <c r="A38" i="7"/>
  <c r="B37" i="7"/>
  <c r="A37" i="7"/>
  <c r="B36" i="7"/>
  <c r="A36" i="7"/>
  <c r="B35" i="7"/>
  <c r="A35" i="7"/>
  <c r="B34" i="7"/>
  <c r="A34" i="7"/>
  <c r="B4" i="3" l="1"/>
  <c r="B5" i="3"/>
  <c r="B6" i="3"/>
  <c r="B3" i="3"/>
  <c r="D11" i="3" l="1"/>
  <c r="E11" i="3" l="1"/>
  <c r="E14" i="3" s="1"/>
  <c r="F14" i="3" s="1"/>
  <c r="D12" i="3"/>
  <c r="G13" i="3"/>
  <c r="G12" i="3" l="1"/>
</calcChain>
</file>

<file path=xl/sharedStrings.xml><?xml version="1.0" encoding="utf-8"?>
<sst xmlns="http://schemas.openxmlformats.org/spreadsheetml/2006/main" count="250" uniqueCount="156">
  <si>
    <t>CONTACT:</t>
  </si>
  <si>
    <t>PHONE:</t>
  </si>
  <si>
    <t>Invoice Date</t>
  </si>
  <si>
    <t xml:space="preserve"> </t>
  </si>
  <si>
    <t>Previous claims</t>
  </si>
  <si>
    <t>This claim</t>
  </si>
  <si>
    <t>Total claimed</t>
  </si>
  <si>
    <t>Remaining balance</t>
  </si>
  <si>
    <t>SCHOOL:</t>
  </si>
  <si>
    <t>SCHOOL DISTRICT</t>
  </si>
  <si>
    <t>Operating Costs</t>
  </si>
  <si>
    <t>Date</t>
  </si>
  <si>
    <t>Total Cost</t>
  </si>
  <si>
    <t>Cost per Unit</t>
  </si>
  <si>
    <t>Vendor</t>
  </si>
  <si>
    <t>Fuel Surcharges</t>
  </si>
  <si>
    <t>Monthly Time Sheet</t>
  </si>
  <si>
    <t>Employee</t>
  </si>
  <si>
    <t>Monday</t>
  </si>
  <si>
    <t>Tuesday</t>
  </si>
  <si>
    <t>Wednesday</t>
  </si>
  <si>
    <t>Thursday</t>
  </si>
  <si>
    <t>Friday</t>
  </si>
  <si>
    <t>Name C</t>
  </si>
  <si>
    <t>Name D</t>
  </si>
  <si>
    <t>Name E</t>
  </si>
  <si>
    <t>Hours</t>
  </si>
  <si>
    <t>Hourly Rate</t>
  </si>
  <si>
    <t>Benefit Rate</t>
  </si>
  <si>
    <t>Total</t>
  </si>
  <si>
    <t xml:space="preserve">Month: </t>
  </si>
  <si>
    <t>FOOD</t>
  </si>
  <si>
    <t>AWARD</t>
  </si>
  <si>
    <t>TOTALS</t>
  </si>
  <si>
    <t>Service Date</t>
  </si>
  <si>
    <t>each person here as %.</t>
  </si>
  <si>
    <t>Name B</t>
  </si>
  <si>
    <t>Name A</t>
  </si>
  <si>
    <t>Equipment Purchase</t>
  </si>
  <si>
    <t>Item</t>
  </si>
  <si>
    <t>Description and Usage</t>
  </si>
  <si>
    <t>Cost</t>
  </si>
  <si>
    <t>Item - product description</t>
  </si>
  <si>
    <t xml:space="preserve">Vendor </t>
  </si>
  <si>
    <t>Jett</t>
  </si>
  <si>
    <t xml:space="preserve">Enter hourly rate </t>
  </si>
  <si>
    <t>Enter benefit rate for</t>
  </si>
  <si>
    <t>Only enter hours in current month in light grey shaded areas.</t>
  </si>
  <si>
    <t>for each person here.</t>
  </si>
  <si>
    <r>
      <rPr>
        <b/>
        <sz val="11"/>
        <color theme="1"/>
        <rFont val="Calibri"/>
        <family val="2"/>
        <scheme val="minor"/>
      </rPr>
      <t>Description</t>
    </r>
    <r>
      <rPr>
        <sz val="11"/>
        <color theme="1"/>
        <rFont val="Calibri"/>
        <family val="2"/>
        <scheme val="minor"/>
      </rPr>
      <t xml:space="preserve"> (napkins, paper plates, utensils, bowls, small equipment, etc.)</t>
    </r>
  </si>
  <si>
    <t>Number of Units</t>
  </si>
  <si>
    <t>Fuel Charge</t>
  </si>
  <si>
    <t>Secondary Source (farm or producer, if different than vendor)</t>
  </si>
  <si>
    <t>Total for Item</t>
  </si>
  <si>
    <t>Unit Type (case, ea, lbs, etc.)</t>
  </si>
  <si>
    <t>Quantity (number of units)</t>
  </si>
  <si>
    <t>Examples for food purchases ONLY. Enter items on yellow "FOOD" tab below.</t>
  </si>
  <si>
    <t>Randy's Radishes</t>
  </si>
  <si>
    <t>US Foods</t>
  </si>
  <si>
    <t>case</t>
  </si>
  <si>
    <t>Vendor (distributor or producer)</t>
  </si>
  <si>
    <t>G's grapes</t>
  </si>
  <si>
    <t>lbs</t>
  </si>
  <si>
    <t>radish daikon</t>
  </si>
  <si>
    <t>radish easter egg</t>
  </si>
  <si>
    <t>radish watermelon</t>
  </si>
  <si>
    <t>carrots rainbow</t>
  </si>
  <si>
    <t>grapes cotton candy</t>
  </si>
  <si>
    <t>FFVP Equipment Request Form</t>
  </si>
  <si>
    <t>SCHOOL NAME:</t>
  </si>
  <si>
    <t xml:space="preserve">CLAIM PERIOD (Month/Year): </t>
  </si>
  <si>
    <t>Secondary Source (brand, farm, or producer name, if different than vendor)</t>
  </si>
  <si>
    <t>SUBTOTAL</t>
  </si>
  <si>
    <t>SUBTOTAL OPERATING COSTS</t>
  </si>
  <si>
    <t>SUBTOTAL DIRECT LABOR COSTS</t>
  </si>
  <si>
    <t>SUBTOTAL for this section</t>
  </si>
  <si>
    <t>SUBTOTAL ADMINISTRATIVE LABOR COSTS</t>
  </si>
  <si>
    <t>Benefit Rate Calculation Formula:</t>
  </si>
  <si>
    <t>Benefit Rate = (Gross Benefit Cost for Period Worked ÷ Gross Wage for Period Worked) × 100</t>
  </si>
  <si>
    <t>Example Calculation:</t>
  </si>
  <si>
    <t>Total Benefits: $614.40</t>
  </si>
  <si>
    <t>Total Gross Wages: $1,920</t>
  </si>
  <si>
    <t>Calculation: ($614.40 / $1,920) x 100 = 32%</t>
  </si>
  <si>
    <r>
      <t xml:space="preserve">Enter </t>
    </r>
    <r>
      <rPr>
        <b/>
        <sz val="12"/>
        <color theme="1"/>
        <rFont val="Calibri"/>
        <family val="2"/>
        <scheme val="minor"/>
      </rPr>
      <t>32</t>
    </r>
    <r>
      <rPr>
        <sz val="12"/>
        <color theme="1"/>
        <rFont val="Calibri"/>
        <family val="2"/>
        <scheme val="minor"/>
      </rPr>
      <t xml:space="preserve"> in the Benefit Rate field</t>
    </r>
  </si>
  <si>
    <t>CLAIM PERIOD:</t>
  </si>
  <si>
    <t>Do not enter the claim into EGMS until it has been submitted to ODE.FFVP@ode.oregon.gov for review and you have received emailed approval.</t>
  </si>
  <si>
    <t>ODE will update this tab with your ending balances and send back the file with your EGMS entry approval.</t>
  </si>
  <si>
    <t>OPERATING &amp; DIRECT LABOR</t>
  </si>
  <si>
    <t>ADMINISTRATIVE</t>
  </si>
  <si>
    <t>SCHOOL DISTRICT:</t>
  </si>
  <si>
    <r>
      <t>Item - product description (</t>
    </r>
    <r>
      <rPr>
        <i/>
        <sz val="11"/>
        <color theme="1"/>
        <rFont val="Calibri"/>
        <family val="2"/>
        <scheme val="minor"/>
      </rPr>
      <t>ex. Apple honeycrisp; carrot rainbow; orange blood</t>
    </r>
    <r>
      <rPr>
        <sz val="11"/>
        <color theme="1"/>
        <rFont val="Calibri"/>
        <family val="2"/>
        <scheme val="minor"/>
      </rPr>
      <t>)</t>
    </r>
  </si>
  <si>
    <t xml:space="preserve">Submit claim sheet Excel files as attachments to ODE.FFVP@ode.oregon.gov </t>
  </si>
  <si>
    <t>Brock Lee's Produce Hub</t>
  </si>
  <si>
    <t>chard rainbow</t>
  </si>
  <si>
    <t>Complete a separate claim sheet for each school.</t>
  </si>
  <si>
    <t>FFVP Programming Deadlines</t>
  </si>
  <si>
    <r>
      <rPr>
        <b/>
        <sz val="14"/>
        <rFont val="Calibri"/>
        <family val="2"/>
        <scheme val="minor"/>
      </rPr>
      <t>Note</t>
    </r>
    <r>
      <rPr>
        <sz val="14"/>
        <rFont val="Calibri"/>
        <family val="2"/>
        <scheme val="minor"/>
      </rPr>
      <t>: The subtotal will autopopulate on the TOTALS tab. All operating costs that are not food related (</t>
    </r>
    <r>
      <rPr>
        <b/>
        <sz val="14"/>
        <rFont val="Calibri"/>
        <family val="2"/>
        <scheme val="minor"/>
      </rPr>
      <t>including direct labor</t>
    </r>
    <r>
      <rPr>
        <sz val="14"/>
        <rFont val="Calibri"/>
        <family val="2"/>
        <scheme val="minor"/>
      </rPr>
      <t xml:space="preserve">) may not exceed 30% of this claim. </t>
    </r>
    <r>
      <rPr>
        <b/>
        <sz val="14"/>
        <rFont val="Calibri"/>
        <family val="2"/>
        <scheme val="minor"/>
      </rPr>
      <t>Check TOTALS tab for percentage before submitting.</t>
    </r>
  </si>
  <si>
    <r>
      <rPr>
        <b/>
        <sz val="12"/>
        <rFont val="Calibri"/>
        <family val="2"/>
        <scheme val="minor"/>
      </rPr>
      <t>Note</t>
    </r>
    <r>
      <rPr>
        <sz val="12"/>
        <rFont val="Calibri"/>
        <family val="2"/>
        <scheme val="minor"/>
      </rPr>
      <t>: The subtotal will autopopulate on the TOTALS tab. All operating costs that are not food related (</t>
    </r>
    <r>
      <rPr>
        <b/>
        <sz val="12"/>
        <rFont val="Calibri"/>
        <family val="2"/>
        <scheme val="minor"/>
      </rPr>
      <t>including direct labor</t>
    </r>
    <r>
      <rPr>
        <sz val="12"/>
        <rFont val="Calibri"/>
        <family val="2"/>
        <scheme val="minor"/>
      </rPr>
      <t>) may not exceed 30% of this claim.</t>
    </r>
    <r>
      <rPr>
        <b/>
        <sz val="12"/>
        <rFont val="Calibri"/>
        <family val="2"/>
        <scheme val="minor"/>
      </rPr>
      <t xml:space="preserve"> Check TOTALS tab for percentage before submitting</t>
    </r>
    <r>
      <rPr>
        <sz val="12"/>
        <rFont val="Calibri"/>
        <family val="2"/>
        <scheme val="minor"/>
      </rPr>
      <t>.</t>
    </r>
  </si>
  <si>
    <r>
      <rPr>
        <b/>
        <sz val="14"/>
        <rFont val="Calibri"/>
        <family val="2"/>
        <scheme val="minor"/>
      </rPr>
      <t>Note</t>
    </r>
    <r>
      <rPr>
        <sz val="14"/>
        <rFont val="Calibri"/>
        <family val="2"/>
        <scheme val="minor"/>
      </rPr>
      <t>: The subtotal will autopopulate on the TOTALS tab. Year-to-date administrative costs may exceed 10% of the total award.</t>
    </r>
  </si>
  <si>
    <t>Note: totals are rounded to 2 decimals which may explain some discrepancies in cents totals.</t>
  </si>
  <si>
    <t>Items to retain for support during Administrative Review: Copies of invoices with claimed items highlighted and a copy of the submitted claim spreadsheet.</t>
  </si>
  <si>
    <t xml:space="preserve"> It is recommended that all supporting documents be kept together in one file for easy review.</t>
  </si>
  <si>
    <t>exceed your remaining FFVP Admin balance. To request equipment purchase approval,</t>
  </si>
  <si>
    <t>submit the FFVP Equipment Request Form.---&gt;</t>
  </si>
  <si>
    <t>Equipment must be approved by the FFVP team PRIOR to purchase and may not</t>
  </si>
  <si>
    <t>Enter first Monday of month here in 0/0/00 or 00/00/0000 format, even if it's in the prior month.  The sheet will autopopulate.</t>
  </si>
  <si>
    <t>Enter first Monday of month here 0/0/00 or 00/00/0000 format, even if it's in the prior month.  The sheet will autopopulate.</t>
  </si>
  <si>
    <t>0/0/00</t>
  </si>
  <si>
    <r>
      <t xml:space="preserve">Enter only food items below. </t>
    </r>
    <r>
      <rPr>
        <sz val="12"/>
        <color indexed="10"/>
        <rFont val="Calibri"/>
        <family val="2"/>
      </rPr>
      <t>USE A NEW (BLANK) CLAIM FORM FOR EACH CLAIM.</t>
    </r>
    <r>
      <rPr>
        <b/>
        <sz val="12"/>
        <color indexed="10"/>
        <rFont val="Calibri"/>
        <family val="2"/>
      </rPr>
      <t xml:space="preserve"> </t>
    </r>
    <r>
      <rPr>
        <b/>
        <sz val="12"/>
        <rFont val="Calibri"/>
        <family val="2"/>
      </rPr>
      <t>Do not edit and reuse claim sheets.</t>
    </r>
  </si>
  <si>
    <t>Claim Sheet Template for ODE Fresh Fruit &amp; Vegetable Program (FFVP) FY 2026-2027</t>
  </si>
  <si>
    <t>Monthly claim sheets should be submitted to ODE.FFVP@ode.oregon.gov by the claim submission target date to allow sufficient time for processing.</t>
  </si>
  <si>
    <t>Claim Submission Target Dates are 30 days after the end of each claim month.</t>
  </si>
  <si>
    <t>Indentify items that were served cooked</t>
  </si>
  <si>
    <t>Monthly Claim Sheet Template for ODE Fresh Fruit &amp; Vegetable Program (FFVP) FY 2026-2027</t>
  </si>
  <si>
    <t>Subtotal Admin &amp; Equipment</t>
  </si>
  <si>
    <t>Admin % YTD</t>
  </si>
  <si>
    <t>May not exceed 10% of award</t>
  </si>
  <si>
    <t>May not exceed 30% of this claim</t>
  </si>
  <si>
    <t>Oper &amp; Direct Labor % of claim</t>
  </si>
  <si>
    <r>
      <t>October 2026</t>
    </r>
    <r>
      <rPr>
        <sz val="11"/>
        <color theme="1"/>
        <rFont val="Calibri"/>
        <family val="2"/>
        <scheme val="minor"/>
      </rPr>
      <t xml:space="preserve"> – Submit for review by </t>
    </r>
    <r>
      <rPr>
        <b/>
        <sz val="11"/>
        <color theme="1"/>
        <rFont val="Calibri"/>
        <family val="2"/>
        <scheme val="minor"/>
      </rPr>
      <t>Monday, November 30, 2026</t>
    </r>
  </si>
  <si>
    <r>
      <t>November 2026</t>
    </r>
    <r>
      <rPr>
        <sz val="11"/>
        <color theme="1"/>
        <rFont val="Calibri"/>
        <family val="2"/>
        <scheme val="minor"/>
      </rPr>
      <t xml:space="preserve"> –  Submit for review by </t>
    </r>
    <r>
      <rPr>
        <b/>
        <sz val="11"/>
        <color theme="1"/>
        <rFont val="Calibri"/>
        <family val="2"/>
        <scheme val="minor"/>
      </rPr>
      <t>Wednesday, December 30, 2026</t>
    </r>
  </si>
  <si>
    <r>
      <t>January 2027</t>
    </r>
    <r>
      <rPr>
        <sz val="11"/>
        <color theme="1"/>
        <rFont val="Calibri"/>
        <family val="2"/>
        <scheme val="minor"/>
      </rPr>
      <t xml:space="preserve"> – Submit for review by </t>
    </r>
    <r>
      <rPr>
        <b/>
        <sz val="11"/>
        <color theme="1"/>
        <rFont val="Calibri"/>
        <family val="2"/>
        <scheme val="minor"/>
      </rPr>
      <t>Tuesday, March 2, 2027</t>
    </r>
  </si>
  <si>
    <r>
      <t>February 2027</t>
    </r>
    <r>
      <rPr>
        <sz val="11"/>
        <color theme="1"/>
        <rFont val="Calibri"/>
        <family val="2"/>
        <scheme val="minor"/>
      </rPr>
      <t xml:space="preserve"> – Submit for review by </t>
    </r>
    <r>
      <rPr>
        <b/>
        <sz val="11"/>
        <color theme="1"/>
        <rFont val="Calibri"/>
        <family val="2"/>
        <scheme val="minor"/>
      </rPr>
      <t>Tuesday, March 30, 2027</t>
    </r>
  </si>
  <si>
    <r>
      <t>March 2027</t>
    </r>
    <r>
      <rPr>
        <sz val="11"/>
        <color theme="1"/>
        <rFont val="Calibri"/>
        <family val="2"/>
        <scheme val="minor"/>
      </rPr>
      <t xml:space="preserve"> – Submit for review by </t>
    </r>
    <r>
      <rPr>
        <b/>
        <sz val="11"/>
        <color theme="1"/>
        <rFont val="Calibri"/>
        <family val="2"/>
        <scheme val="minor"/>
      </rPr>
      <t>Friday, April 30, 2027</t>
    </r>
  </si>
  <si>
    <r>
      <t>May 2027</t>
    </r>
    <r>
      <rPr>
        <sz val="11"/>
        <color theme="1"/>
        <rFont val="Calibri"/>
        <family val="2"/>
        <scheme val="minor"/>
      </rPr>
      <t xml:space="preserve"> – Submit for review by </t>
    </r>
    <r>
      <rPr>
        <b/>
        <sz val="11"/>
        <color theme="1"/>
        <rFont val="Calibri"/>
        <family val="2"/>
        <scheme val="minor"/>
      </rPr>
      <t>Wednesday, June 30, 2027</t>
    </r>
  </si>
  <si>
    <r>
      <t xml:space="preserve">June 2027 - </t>
    </r>
    <r>
      <rPr>
        <sz val="11"/>
        <color theme="1"/>
        <rFont val="Calibri"/>
        <family val="2"/>
        <scheme val="minor"/>
      </rPr>
      <t>Submit for review by</t>
    </r>
    <r>
      <rPr>
        <b/>
        <sz val="11"/>
        <color theme="1"/>
        <rFont val="Calibri"/>
        <family val="2"/>
        <scheme val="minor"/>
      </rPr>
      <t xml:space="preserve"> Friday, July 30, 2027</t>
    </r>
  </si>
  <si>
    <t>Important Claim Dates</t>
  </si>
  <si>
    <r>
      <t xml:space="preserve">August 2027 - </t>
    </r>
    <r>
      <rPr>
        <sz val="11"/>
        <color theme="1"/>
        <rFont val="Calibri"/>
        <family val="2"/>
        <scheme val="minor"/>
      </rPr>
      <t>Submit for review by</t>
    </r>
    <r>
      <rPr>
        <b/>
        <sz val="11"/>
        <color theme="1"/>
        <rFont val="Calibri"/>
        <family val="2"/>
        <scheme val="minor"/>
      </rPr>
      <t xml:space="preserve"> Thursday, September 30, 2027</t>
    </r>
  </si>
  <si>
    <t>Some claim deadlines fall during summer months. Schools should have a plan in place to ensure timely claim submission during periods of limited school and work days.</t>
  </si>
  <si>
    <r>
      <t>October 2026</t>
    </r>
    <r>
      <rPr>
        <sz val="11"/>
        <color theme="1"/>
        <rFont val="Calibri"/>
        <family val="2"/>
        <scheme val="minor"/>
      </rPr>
      <t xml:space="preserve"> – Enter by </t>
    </r>
    <r>
      <rPr>
        <b/>
        <sz val="11"/>
        <color theme="1"/>
        <rFont val="Calibri"/>
        <family val="2"/>
        <scheme val="minor"/>
      </rPr>
      <t>Wednesday, December 30, 2026</t>
    </r>
  </si>
  <si>
    <r>
      <t>November 2026</t>
    </r>
    <r>
      <rPr>
        <sz val="11"/>
        <color theme="1"/>
        <rFont val="Calibri"/>
        <family val="2"/>
        <scheme val="minor"/>
      </rPr>
      <t xml:space="preserve"> – Enter by </t>
    </r>
    <r>
      <rPr>
        <b/>
        <sz val="11"/>
        <color theme="1"/>
        <rFont val="Calibri"/>
        <family val="2"/>
        <scheme val="minor"/>
      </rPr>
      <t>Friday, January 29, 2027</t>
    </r>
  </si>
  <si>
    <r>
      <t>December 2026</t>
    </r>
    <r>
      <rPr>
        <sz val="11"/>
        <color theme="1"/>
        <rFont val="Calibri"/>
        <family val="2"/>
        <scheme val="minor"/>
      </rPr>
      <t xml:space="preserve"> – Enter by </t>
    </r>
    <r>
      <rPr>
        <b/>
        <sz val="11"/>
        <color theme="1"/>
        <rFont val="Calibri"/>
        <family val="2"/>
        <scheme val="minor"/>
      </rPr>
      <t>Monday, March 1, 2027</t>
    </r>
  </si>
  <si>
    <r>
      <t>January 2027</t>
    </r>
    <r>
      <rPr>
        <sz val="11"/>
        <color theme="1"/>
        <rFont val="Calibri"/>
        <family val="2"/>
        <scheme val="minor"/>
      </rPr>
      <t xml:space="preserve"> – Enter by </t>
    </r>
    <r>
      <rPr>
        <b/>
        <sz val="11"/>
        <color theme="1"/>
        <rFont val="Calibri"/>
        <family val="2"/>
        <scheme val="minor"/>
      </rPr>
      <t>Thursday, April 1, 2027</t>
    </r>
  </si>
  <si>
    <r>
      <t>February 2027</t>
    </r>
    <r>
      <rPr>
        <sz val="11"/>
        <color theme="1"/>
        <rFont val="Calibri"/>
        <family val="2"/>
        <scheme val="minor"/>
      </rPr>
      <t xml:space="preserve"> – Enter by </t>
    </r>
    <r>
      <rPr>
        <b/>
        <sz val="11"/>
        <color theme="1"/>
        <rFont val="Calibri"/>
        <family val="2"/>
        <scheme val="minor"/>
      </rPr>
      <t>Thursday, April 29, 2027</t>
    </r>
  </si>
  <si>
    <r>
      <t>April 2027</t>
    </r>
    <r>
      <rPr>
        <sz val="11"/>
        <color theme="1"/>
        <rFont val="Calibri"/>
        <family val="2"/>
        <scheme val="minor"/>
      </rPr>
      <t xml:space="preserve"> – Enter by </t>
    </r>
    <r>
      <rPr>
        <b/>
        <sz val="11"/>
        <color theme="1"/>
        <rFont val="Calibri"/>
        <family val="2"/>
        <scheme val="minor"/>
      </rPr>
      <t>Tuesday, June 29, 2027</t>
    </r>
  </si>
  <si>
    <r>
      <t>May 2027</t>
    </r>
    <r>
      <rPr>
        <sz val="11"/>
        <color theme="1"/>
        <rFont val="Calibri"/>
        <family val="2"/>
        <scheme val="minor"/>
      </rPr>
      <t xml:space="preserve"> – Enter by </t>
    </r>
    <r>
      <rPr>
        <b/>
        <sz val="11"/>
        <color theme="1"/>
        <rFont val="Calibri"/>
        <family val="2"/>
        <scheme val="minor"/>
      </rPr>
      <t>Friday, July 30, 2027</t>
    </r>
  </si>
  <si>
    <r>
      <t xml:space="preserve">September 2027 - </t>
    </r>
    <r>
      <rPr>
        <sz val="11"/>
        <color theme="1"/>
        <rFont val="Calibri"/>
        <family val="2"/>
        <scheme val="minor"/>
      </rPr>
      <t xml:space="preserve">Enter by </t>
    </r>
    <r>
      <rPr>
        <b/>
        <sz val="11"/>
        <color theme="1"/>
        <rFont val="Calibri"/>
        <family val="2"/>
        <scheme val="minor"/>
      </rPr>
      <t>Monday, November 29, 2027</t>
    </r>
  </si>
  <si>
    <t>These are the federal deadlines for claim submissions. Claims not entered by these deadlines will require a one-time late claim exception request for payment.</t>
  </si>
  <si>
    <r>
      <t>December 2026</t>
    </r>
    <r>
      <rPr>
        <sz val="11"/>
        <color theme="1"/>
        <rFont val="Calibri"/>
        <family val="2"/>
        <scheme val="minor"/>
      </rPr>
      <t xml:space="preserve"> – Submit for review by *</t>
    </r>
    <r>
      <rPr>
        <b/>
        <sz val="11"/>
        <color theme="1"/>
        <rFont val="Calibri"/>
        <family val="2"/>
        <scheme val="minor"/>
      </rPr>
      <t>Monday, February 1, 2027</t>
    </r>
  </si>
  <si>
    <r>
      <t>April 2027</t>
    </r>
    <r>
      <rPr>
        <sz val="11"/>
        <color theme="1"/>
        <rFont val="Calibri"/>
        <family val="2"/>
        <scheme val="minor"/>
      </rPr>
      <t xml:space="preserve"> – Submit for review by </t>
    </r>
    <r>
      <rPr>
        <b/>
        <sz val="11"/>
        <color theme="1"/>
        <rFont val="Calibri"/>
        <family val="2"/>
        <scheme val="minor"/>
      </rPr>
      <t xml:space="preserve"> *Tuesday, June 1, 2027</t>
    </r>
  </si>
  <si>
    <r>
      <t xml:space="preserve">September 2027 - </t>
    </r>
    <r>
      <rPr>
        <sz val="11"/>
        <color theme="1"/>
        <rFont val="Calibri"/>
        <family val="2"/>
        <scheme val="minor"/>
      </rPr>
      <t>Submit for review by *</t>
    </r>
    <r>
      <rPr>
        <b/>
        <sz val="11"/>
        <color theme="1"/>
        <rFont val="Calibri"/>
        <family val="2"/>
        <scheme val="minor"/>
      </rPr>
      <t>Monday, November 1, 2027</t>
    </r>
  </si>
  <si>
    <r>
      <t>March 2027</t>
    </r>
    <r>
      <rPr>
        <sz val="11"/>
        <color theme="1"/>
        <rFont val="Calibri"/>
        <family val="2"/>
        <scheme val="minor"/>
      </rPr>
      <t xml:space="preserve"> – Enter by *</t>
    </r>
    <r>
      <rPr>
        <b/>
        <sz val="11"/>
        <color theme="1"/>
        <rFont val="Calibri"/>
        <family val="2"/>
        <scheme val="minor"/>
      </rPr>
      <t>Tuesday, June 1, 2027</t>
    </r>
  </si>
  <si>
    <r>
      <t xml:space="preserve">June 2027 - </t>
    </r>
    <r>
      <rPr>
        <sz val="11"/>
        <color theme="1"/>
        <rFont val="Calibri"/>
        <family val="2"/>
        <scheme val="minor"/>
      </rPr>
      <t>Enter by</t>
    </r>
    <r>
      <rPr>
        <b/>
        <sz val="11"/>
        <color theme="1"/>
        <rFont val="Calibri"/>
        <family val="2"/>
        <scheme val="minor"/>
      </rPr>
      <t xml:space="preserve"> *Monday, August 30, 2027</t>
    </r>
  </si>
  <si>
    <r>
      <t xml:space="preserve">August 2027 - </t>
    </r>
    <r>
      <rPr>
        <sz val="11"/>
        <color theme="1"/>
        <rFont val="Calibri"/>
        <family val="2"/>
        <scheme val="minor"/>
      </rPr>
      <t>Enter by *</t>
    </r>
    <r>
      <rPr>
        <b/>
        <sz val="11"/>
        <color theme="1"/>
        <rFont val="Calibri"/>
        <family val="2"/>
        <scheme val="minor"/>
      </rPr>
      <t>Monday, November 1, 2027</t>
    </r>
  </si>
  <si>
    <r>
      <t xml:space="preserve">July 2027 - </t>
    </r>
    <r>
      <rPr>
        <sz val="11"/>
        <color theme="1"/>
        <rFont val="Calibri"/>
        <family val="2"/>
        <scheme val="minor"/>
      </rPr>
      <t>No regular school days. No July claims.</t>
    </r>
  </si>
  <si>
    <t>Claim sheets should be emailed for review within 30 days of the end of the claim month.</t>
  </si>
  <si>
    <t>By checking the box indicating that an item was served cooked, you are also attesting that the required nutrition education component was provided at the time of service.</t>
  </si>
  <si>
    <t>FFVP Local: Identify items that were grown in Oregon</t>
  </si>
  <si>
    <t>Version updated 8/11/26 AJL</t>
  </si>
  <si>
    <r>
      <rPr>
        <b/>
        <sz val="12"/>
        <color theme="1"/>
        <rFont val="Calibri"/>
        <family val="2"/>
        <scheme val="minor"/>
      </rPr>
      <t>Returning</t>
    </r>
    <r>
      <rPr>
        <sz val="12"/>
        <color theme="1"/>
        <rFont val="Calibri"/>
        <family val="2"/>
        <scheme val="minor"/>
      </rPr>
      <t xml:space="preserve"> grantees must begin FFVP programming within the </t>
    </r>
    <r>
      <rPr>
        <b/>
        <sz val="12"/>
        <color theme="1"/>
        <rFont val="Calibri"/>
        <family val="2"/>
        <scheme val="minor"/>
      </rPr>
      <t>first month</t>
    </r>
    <r>
      <rPr>
        <sz val="12"/>
        <color theme="1"/>
        <rFont val="Calibri"/>
        <family val="2"/>
        <scheme val="minor"/>
      </rPr>
      <t xml:space="preserve"> of the grant period (</t>
    </r>
    <r>
      <rPr>
        <b/>
        <sz val="12"/>
        <color theme="1"/>
        <rFont val="Calibri"/>
        <family val="2"/>
        <scheme val="minor"/>
      </rPr>
      <t>October</t>
    </r>
    <r>
      <rPr>
        <sz val="12"/>
        <color theme="1"/>
        <rFont val="Calibri"/>
        <family val="2"/>
        <scheme val="minor"/>
      </rPr>
      <t>) to be considered for automatic rolloverr to the next FFVP grant period.</t>
    </r>
  </si>
  <si>
    <r>
      <rPr>
        <b/>
        <sz val="12"/>
        <color theme="1"/>
        <rFont val="Calibri"/>
        <family val="2"/>
        <scheme val="minor"/>
      </rPr>
      <t>New</t>
    </r>
    <r>
      <rPr>
        <sz val="12"/>
        <color theme="1"/>
        <rFont val="Calibri"/>
        <family val="2"/>
        <scheme val="minor"/>
      </rPr>
      <t xml:space="preserve"> grantees must begin FFVP programming by the </t>
    </r>
    <r>
      <rPr>
        <b/>
        <sz val="12"/>
        <color theme="1"/>
        <rFont val="Calibri"/>
        <family val="2"/>
        <scheme val="minor"/>
      </rPr>
      <t>second month</t>
    </r>
    <r>
      <rPr>
        <sz val="12"/>
        <color theme="1"/>
        <rFont val="Calibri"/>
        <family val="2"/>
        <scheme val="minor"/>
      </rPr>
      <t xml:space="preserve"> of the grant period (</t>
    </r>
    <r>
      <rPr>
        <b/>
        <sz val="12"/>
        <color theme="1"/>
        <rFont val="Calibri"/>
        <family val="2"/>
        <scheme val="minor"/>
      </rPr>
      <t>November</t>
    </r>
    <r>
      <rPr>
        <sz val="12"/>
        <color theme="1"/>
        <rFont val="Calibri"/>
        <family val="2"/>
        <scheme val="minor"/>
      </rPr>
      <t>) to be considered for automatic rolloverr to the next FFVP grant period.</t>
    </r>
  </si>
  <si>
    <t>This is indicated through timely claim submissions.</t>
  </si>
  <si>
    <r>
      <rPr>
        <b/>
        <sz val="12"/>
        <color theme="1"/>
        <rFont val="Calibri"/>
        <family val="2"/>
        <scheme val="minor"/>
      </rPr>
      <t>Reviewed and approved</t>
    </r>
    <r>
      <rPr>
        <sz val="12"/>
        <color theme="1"/>
        <rFont val="Calibri"/>
        <family val="2"/>
        <scheme val="minor"/>
      </rPr>
      <t xml:space="preserve"> claims </t>
    </r>
    <r>
      <rPr>
        <b/>
        <sz val="12"/>
        <color theme="1"/>
        <rFont val="Calibri"/>
        <family val="2"/>
        <scheme val="minor"/>
      </rPr>
      <t>must</t>
    </r>
    <r>
      <rPr>
        <sz val="12"/>
        <color theme="1"/>
        <rFont val="Calibri"/>
        <family val="2"/>
        <scheme val="minor"/>
      </rPr>
      <t xml:space="preserve"> be entered into ODE's Electronic Grants Management System (EGMS) within </t>
    </r>
    <r>
      <rPr>
        <b/>
        <sz val="12"/>
        <color theme="1"/>
        <rFont val="Calibri"/>
        <family val="2"/>
        <scheme val="minor"/>
      </rPr>
      <t>60 days</t>
    </r>
    <r>
      <rPr>
        <sz val="12"/>
        <color theme="1"/>
        <rFont val="Calibri"/>
        <family val="2"/>
        <scheme val="minor"/>
      </rPr>
      <t xml:space="preserve"> of the end of the claim month.</t>
    </r>
  </si>
  <si>
    <t>*All 60-day deadlines that fall on a weekend or observed holiday have been adjusted to the next business day.</t>
  </si>
  <si>
    <t>Reminder: Schools may request approval to distribute allowable FFVP operating costs across up to three consecutive monthly claims. Requests may be submitted once per grant period for each site.  </t>
  </si>
  <si>
    <r>
      <t xml:space="preserve">The FFVP Operating Cost Distribution Request form is linked on the ODE FFVP webpage under </t>
    </r>
    <r>
      <rPr>
        <i/>
        <sz val="11"/>
        <color theme="1"/>
        <rFont val="Calibri"/>
        <family val="2"/>
        <scheme val="minor"/>
      </rPr>
      <t>Claims</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</si>
</sst>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28" x14ac:knownFonts="1">
    <font>
      <sz val="11"/>
      <color theme="1"/>
      <name val="Calibri"/>
      <family val="2"/>
      <scheme val="minor"/>
    </font>
    <font>
      <b/>
      <sz val="11"/>
      <color theme="1"/>
      <name val="Calibri"/>
      <family val="2"/>
      <scheme val="minor"/>
    </font>
    <font>
      <b/>
      <sz val="11"/>
      <color indexed="8"/>
      <name val="Calibri"/>
      <family val="2"/>
    </font>
    <font>
      <b/>
      <sz val="11"/>
      <name val="Calibri"/>
      <family val="2"/>
      <scheme val="minor"/>
    </font>
    <font>
      <b/>
      <sz val="16"/>
      <color theme="1"/>
      <name val="Calibri"/>
      <family val="2"/>
      <scheme val="minor"/>
    </font>
    <font>
      <sz val="11"/>
      <color theme="1"/>
      <name val="Calibri"/>
      <family val="2"/>
      <scheme val="minor"/>
    </font>
    <font>
      <b/>
      <i/>
      <sz val="11"/>
      <name val="Calibri"/>
      <family val="2"/>
      <scheme val="minor"/>
    </font>
    <font>
      <b/>
      <sz val="12"/>
      <color theme="1"/>
      <name val="Calibri"/>
      <family val="2"/>
      <scheme val="minor"/>
    </font>
    <font>
      <sz val="11"/>
      <name val="Calibri"/>
      <family val="2"/>
      <scheme val="minor"/>
    </font>
    <font>
      <u/>
      <sz val="11"/>
      <color theme="10"/>
      <name val="Calibri"/>
      <family val="2"/>
      <scheme val="minor"/>
    </font>
    <font>
      <u/>
      <sz val="14"/>
      <color theme="10"/>
      <name val="Calibri"/>
      <family val="2"/>
      <scheme val="minor"/>
    </font>
    <font>
      <b/>
      <sz val="14"/>
      <color theme="1"/>
      <name val="Calibri"/>
      <family val="2"/>
      <scheme val="minor"/>
    </font>
    <font>
      <sz val="12"/>
      <color theme="1"/>
      <name val="Calibri"/>
      <family val="2"/>
      <scheme val="minor"/>
    </font>
    <font>
      <b/>
      <sz val="12"/>
      <name val="Calibri"/>
      <family val="2"/>
      <scheme val="minor"/>
    </font>
    <font>
      <b/>
      <i/>
      <sz val="12"/>
      <name val="Calibri"/>
      <family val="2"/>
      <scheme val="minor"/>
    </font>
    <font>
      <b/>
      <sz val="18"/>
      <name val="Calibri"/>
      <family val="2"/>
      <scheme val="minor"/>
    </font>
    <font>
      <i/>
      <sz val="12"/>
      <name val="Calibri"/>
      <family val="2"/>
    </font>
    <font>
      <sz val="12"/>
      <name val="Calibri"/>
      <family val="2"/>
      <scheme val="minor"/>
    </font>
    <font>
      <i/>
      <sz val="11"/>
      <color theme="1"/>
      <name val="Calibri"/>
      <family val="2"/>
      <scheme val="minor"/>
    </font>
    <font>
      <b/>
      <sz val="12"/>
      <color indexed="8"/>
      <name val="Calibri"/>
      <family val="2"/>
    </font>
    <font>
      <sz val="12"/>
      <color indexed="10"/>
      <name val="Calibri"/>
      <family val="2"/>
    </font>
    <font>
      <b/>
      <sz val="11"/>
      <color rgb="FF0000FF"/>
      <name val="Calibri"/>
      <family val="2"/>
      <scheme val="minor"/>
    </font>
    <font>
      <b/>
      <sz val="14"/>
      <color indexed="8"/>
      <name val="Calibri"/>
      <family val="2"/>
    </font>
    <font>
      <sz val="14"/>
      <name val="Calibri"/>
      <family val="2"/>
      <scheme val="minor"/>
    </font>
    <font>
      <b/>
      <sz val="14"/>
      <name val="Calibri"/>
      <family val="2"/>
      <scheme val="minor"/>
    </font>
    <font>
      <b/>
      <sz val="12"/>
      <color indexed="10"/>
      <name val="Calibri"/>
      <family val="2"/>
    </font>
    <font>
      <b/>
      <sz val="12"/>
      <name val="Calibri"/>
      <family val="2"/>
    </font>
    <font>
      <b/>
      <sz val="11"/>
      <color rgb="FFED0000"/>
      <name val="Calibri"/>
      <family val="2"/>
      <scheme val="minor"/>
    </font>
  </fonts>
  <fills count="1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theme="0" tint="-0.499984740745262"/>
        <bgColor indexed="64"/>
      </patternFill>
    </fill>
    <fill>
      <patternFill patternType="solid">
        <fgColor theme="8" tint="0.39997558519241921"/>
        <bgColor indexed="64"/>
      </patternFill>
    </fill>
    <fill>
      <patternFill patternType="solid">
        <fgColor rgb="FFFFFF99"/>
        <bgColor indexed="64"/>
      </patternFill>
    </fill>
    <fill>
      <patternFill patternType="solid">
        <fgColor rgb="FFFECADB"/>
        <bgColor indexed="64"/>
      </patternFill>
    </fill>
    <fill>
      <patternFill patternType="solid">
        <fgColor rgb="FFFEE2EB"/>
        <bgColor indexed="64"/>
      </patternFill>
    </fill>
    <fill>
      <patternFill patternType="solid">
        <fgColor rgb="FFFFFF66"/>
        <bgColor indexed="64"/>
      </patternFill>
    </fill>
    <fill>
      <patternFill patternType="solid">
        <fgColor rgb="FFFEBAD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92D05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9" fontId="5" fillId="0" borderId="0" applyFont="0" applyFill="0" applyBorder="0" applyAlignment="0" applyProtection="0"/>
    <xf numFmtId="0" fontId="9" fillId="0" borderId="0" applyNumberFormat="0" applyFill="0" applyBorder="0" applyAlignment="0" applyProtection="0"/>
  </cellStyleXfs>
  <cellXfs count="167">
    <xf numFmtId="0" fontId="0" fillId="0" borderId="0" xfId="0"/>
    <xf numFmtId="0" fontId="0" fillId="0" borderId="0" xfId="0" applyAlignment="1">
      <alignment horizontal="right"/>
    </xf>
    <xf numFmtId="0" fontId="1" fillId="0" borderId="0" xfId="0" applyFont="1" applyAlignment="1">
      <alignment wrapText="1"/>
    </xf>
    <xf numFmtId="164" fontId="0" fillId="0" borderId="1" xfId="0" applyNumberFormat="1" applyBorder="1"/>
    <xf numFmtId="0" fontId="1" fillId="0" borderId="0" xfId="0" applyFont="1"/>
    <xf numFmtId="14" fontId="0" fillId="0" borderId="0" xfId="0" applyNumberFormat="1" applyAlignment="1" applyProtection="1">
      <alignment horizontal="left"/>
      <protection locked="0"/>
    </xf>
    <xf numFmtId="14" fontId="0" fillId="0" borderId="0" xfId="0" applyNumberFormat="1" applyProtection="1">
      <protection locked="0"/>
    </xf>
    <xf numFmtId="164" fontId="0" fillId="0" borderId="1" xfId="0" applyNumberFormat="1" applyBorder="1" applyProtection="1">
      <protection locked="0"/>
    </xf>
    <xf numFmtId="14" fontId="0" fillId="0" borderId="1" xfId="0" applyNumberFormat="1" applyBorder="1" applyProtection="1">
      <protection locked="0"/>
    </xf>
    <xf numFmtId="0" fontId="0" fillId="0" borderId="1" xfId="0" applyBorder="1" applyProtection="1">
      <protection locked="0"/>
    </xf>
    <xf numFmtId="0" fontId="0" fillId="4" borderId="0" xfId="0" applyFill="1"/>
    <xf numFmtId="0" fontId="0" fillId="0" borderId="1" xfId="0" applyBorder="1"/>
    <xf numFmtId="164" fontId="0" fillId="0" borderId="0" xfId="0" applyNumberFormat="1"/>
    <xf numFmtId="164" fontId="0" fillId="2" borderId="0" xfId="0" applyNumberFormat="1" applyFill="1"/>
    <xf numFmtId="164" fontId="3" fillId="0" borderId="0" xfId="0" applyNumberFormat="1" applyFont="1"/>
    <xf numFmtId="164" fontId="1" fillId="0" borderId="1" xfId="0" applyNumberFormat="1" applyFont="1" applyBorder="1"/>
    <xf numFmtId="164" fontId="0" fillId="0" borderId="16" xfId="0" applyNumberFormat="1" applyBorder="1" applyProtection="1">
      <protection locked="0"/>
    </xf>
    <xf numFmtId="164" fontId="1" fillId="0" borderId="11" xfId="0" applyNumberFormat="1" applyFont="1" applyBorder="1"/>
    <xf numFmtId="164" fontId="1" fillId="0" borderId="16" xfId="0" applyNumberFormat="1" applyFont="1" applyBorder="1"/>
    <xf numFmtId="165" fontId="0" fillId="0" borderId="1" xfId="1" applyNumberFormat="1" applyFont="1" applyBorder="1" applyAlignment="1" applyProtection="1">
      <alignment horizontal="right"/>
    </xf>
    <xf numFmtId="0" fontId="0" fillId="5" borderId="1" xfId="0" applyFill="1" applyBorder="1" applyProtection="1">
      <protection locked="0"/>
    </xf>
    <xf numFmtId="0" fontId="0" fillId="0" borderId="0" xfId="0" applyProtection="1">
      <protection locked="0"/>
    </xf>
    <xf numFmtId="0" fontId="0" fillId="0" borderId="0" xfId="0" applyAlignment="1" applyProtection="1">
      <alignment vertical="top" wrapText="1"/>
      <protection locked="0"/>
    </xf>
    <xf numFmtId="0" fontId="0" fillId="0" borderId="2" xfId="0" applyBorder="1"/>
    <xf numFmtId="0" fontId="0" fillId="0" borderId="4" xfId="0" applyBorder="1"/>
    <xf numFmtId="0" fontId="0" fillId="0" borderId="5" xfId="0" applyBorder="1"/>
    <xf numFmtId="0" fontId="0" fillId="0" borderId="7" xfId="0" applyBorder="1"/>
    <xf numFmtId="0" fontId="7" fillId="0" borderId="0" xfId="0" applyFont="1"/>
    <xf numFmtId="0" fontId="1" fillId="0" borderId="0" xfId="0" applyFont="1" applyAlignment="1">
      <alignment horizontal="center"/>
    </xf>
    <xf numFmtId="0" fontId="1" fillId="5" borderId="0" xfId="0" applyFont="1" applyFill="1" applyAlignment="1">
      <alignment horizontal="center"/>
    </xf>
    <xf numFmtId="49" fontId="0" fillId="2" borderId="1" xfId="0" applyNumberFormat="1" applyFill="1" applyBorder="1" applyAlignment="1" applyProtection="1">
      <alignment horizontal="center" wrapText="1"/>
      <protection locked="0"/>
    </xf>
    <xf numFmtId="0" fontId="7" fillId="7" borderId="1" xfId="0" applyFont="1" applyFill="1" applyBorder="1"/>
    <xf numFmtId="164" fontId="0" fillId="2" borderId="1" xfId="0" applyNumberFormat="1" applyFill="1" applyBorder="1" applyProtection="1">
      <protection locked="0"/>
    </xf>
    <xf numFmtId="165" fontId="0" fillId="2" borderId="1" xfId="0" applyNumberFormat="1" applyFill="1" applyBorder="1" applyProtection="1">
      <protection locked="0"/>
    </xf>
    <xf numFmtId="0" fontId="0" fillId="2" borderId="1" xfId="0" applyFill="1" applyBorder="1" applyProtection="1">
      <protection locked="0"/>
    </xf>
    <xf numFmtId="0" fontId="0" fillId="0" borderId="1" xfId="0" applyBorder="1" applyAlignment="1">
      <alignment horizontal="center"/>
    </xf>
    <xf numFmtId="0" fontId="0" fillId="0" borderId="2" xfId="0" applyBorder="1" applyProtection="1">
      <protection locked="0"/>
    </xf>
    <xf numFmtId="0" fontId="0" fillId="0" borderId="5" xfId="0" applyBorder="1" applyProtection="1">
      <protection locked="0"/>
    </xf>
    <xf numFmtId="0" fontId="0" fillId="0" borderId="14" xfId="0" applyBorder="1"/>
    <xf numFmtId="0" fontId="0" fillId="0" borderId="15" xfId="0" applyBorder="1"/>
    <xf numFmtId="164" fontId="0" fillId="2" borderId="13" xfId="0" applyNumberFormat="1" applyFill="1" applyBorder="1" applyProtection="1">
      <protection locked="0"/>
    </xf>
    <xf numFmtId="164" fontId="1" fillId="3" borderId="1" xfId="0" applyNumberFormat="1" applyFont="1" applyFill="1" applyBorder="1"/>
    <xf numFmtId="0" fontId="1" fillId="3" borderId="1" xfId="0" quotePrefix="1" applyFont="1" applyFill="1" applyBorder="1" applyAlignment="1" applyProtection="1">
      <alignment wrapText="1"/>
      <protection locked="0"/>
    </xf>
    <xf numFmtId="0" fontId="0" fillId="3" borderId="1" xfId="0" applyFill="1" applyBorder="1" applyAlignment="1" applyProtection="1">
      <alignment wrapText="1"/>
      <protection locked="0"/>
    </xf>
    <xf numFmtId="0" fontId="0" fillId="3" borderId="1" xfId="0" applyFill="1" applyBorder="1" applyAlignment="1" applyProtection="1">
      <alignment horizontal="right" wrapText="1"/>
      <protection locked="0"/>
    </xf>
    <xf numFmtId="0" fontId="1" fillId="0" borderId="0" xfId="0" applyFont="1" applyProtection="1">
      <protection locked="0"/>
    </xf>
    <xf numFmtId="0" fontId="1" fillId="0" borderId="0" xfId="0" applyFont="1" applyAlignment="1" applyProtection="1">
      <alignment horizontal="center"/>
      <protection locked="0"/>
    </xf>
    <xf numFmtId="0" fontId="1" fillId="5" borderId="0" xfId="0" applyFont="1" applyFill="1" applyAlignment="1" applyProtection="1">
      <alignment horizontal="center"/>
      <protection locked="0"/>
    </xf>
    <xf numFmtId="0" fontId="0" fillId="0" borderId="4" xfId="0" applyBorder="1" applyProtection="1">
      <protection locked="0"/>
    </xf>
    <xf numFmtId="0" fontId="0" fillId="0" borderId="7" xfId="0" applyBorder="1" applyProtection="1">
      <protection locked="0"/>
    </xf>
    <xf numFmtId="0" fontId="3" fillId="0" borderId="0" xfId="0" applyFont="1" applyAlignment="1" applyProtection="1">
      <alignment vertical="center"/>
      <protection locked="0"/>
    </xf>
    <xf numFmtId="0" fontId="0" fillId="0" borderId="0" xfId="0" applyAlignment="1" applyProtection="1">
      <alignment horizontal="right"/>
      <protection locked="0"/>
    </xf>
    <xf numFmtId="0" fontId="0" fillId="0" borderId="0" xfId="0" applyAlignment="1" applyProtection="1">
      <alignment horizontal="center"/>
      <protection locked="0"/>
    </xf>
    <xf numFmtId="164" fontId="0" fillId="0" borderId="0" xfId="0" applyNumberFormat="1" applyProtection="1">
      <protection locked="0"/>
    </xf>
    <xf numFmtId="0" fontId="6" fillId="0" borderId="0" xfId="0" applyFont="1" applyAlignment="1" applyProtection="1">
      <alignment vertical="center"/>
      <protection locked="0"/>
    </xf>
    <xf numFmtId="14" fontId="0" fillId="0" borderId="0" xfId="0" applyNumberFormat="1" applyAlignment="1" applyProtection="1">
      <alignment horizontal="center"/>
      <protection locked="0"/>
    </xf>
    <xf numFmtId="0" fontId="0" fillId="3" borderId="1" xfId="0" applyFill="1" applyBorder="1" applyAlignment="1" applyProtection="1">
      <alignment horizontal="center" wrapText="1"/>
      <protection locked="0"/>
    </xf>
    <xf numFmtId="14" fontId="0" fillId="10" borderId="9" xfId="0" applyNumberFormat="1" applyFill="1" applyBorder="1" applyAlignment="1" applyProtection="1">
      <alignment horizontal="left"/>
      <protection locked="0"/>
    </xf>
    <xf numFmtId="14" fontId="0" fillId="10" borderId="9" xfId="0" applyNumberFormat="1" applyFill="1" applyBorder="1" applyAlignment="1" applyProtection="1">
      <alignment horizontal="center"/>
      <protection locked="0"/>
    </xf>
    <xf numFmtId="0" fontId="0" fillId="10" borderId="9" xfId="0" applyFill="1" applyBorder="1" applyProtection="1">
      <protection locked="0"/>
    </xf>
    <xf numFmtId="1" fontId="0" fillId="10" borderId="9" xfId="0" applyNumberFormat="1" applyFill="1" applyBorder="1" applyAlignment="1" applyProtection="1">
      <alignment horizontal="center"/>
      <protection locked="0"/>
    </xf>
    <xf numFmtId="164" fontId="0" fillId="10" borderId="9" xfId="0" applyNumberFormat="1" applyFill="1" applyBorder="1" applyAlignment="1" applyProtection="1">
      <alignment horizontal="center"/>
      <protection locked="0"/>
    </xf>
    <xf numFmtId="164" fontId="0" fillId="10" borderId="9" xfId="0" applyNumberFormat="1" applyFill="1" applyBorder="1" applyProtection="1">
      <protection locked="0"/>
    </xf>
    <xf numFmtId="14" fontId="0" fillId="10" borderId="1" xfId="0" applyNumberFormat="1" applyFill="1" applyBorder="1" applyAlignment="1" applyProtection="1">
      <alignment horizontal="left"/>
      <protection locked="0"/>
    </xf>
    <xf numFmtId="14" fontId="0" fillId="10" borderId="1" xfId="0" applyNumberFormat="1" applyFill="1" applyBorder="1" applyAlignment="1" applyProtection="1">
      <alignment horizontal="center"/>
      <protection locked="0"/>
    </xf>
    <xf numFmtId="0" fontId="0" fillId="10" borderId="1" xfId="0" applyFill="1" applyBorder="1" applyProtection="1">
      <protection locked="0"/>
    </xf>
    <xf numFmtId="14" fontId="0" fillId="10" borderId="10" xfId="0" applyNumberFormat="1" applyFill="1" applyBorder="1" applyAlignment="1" applyProtection="1">
      <alignment horizontal="left"/>
      <protection locked="0"/>
    </xf>
    <xf numFmtId="14" fontId="0" fillId="10" borderId="10" xfId="0" applyNumberFormat="1" applyFill="1" applyBorder="1" applyAlignment="1" applyProtection="1">
      <alignment horizontal="center"/>
      <protection locked="0"/>
    </xf>
    <xf numFmtId="0" fontId="0" fillId="10" borderId="10" xfId="0" applyFill="1" applyBorder="1" applyProtection="1">
      <protection locked="0"/>
    </xf>
    <xf numFmtId="164" fontId="1" fillId="9" borderId="1" xfId="0" applyNumberFormat="1" applyFont="1" applyFill="1" applyBorder="1"/>
    <xf numFmtId="164" fontId="1" fillId="9" borderId="16" xfId="0" applyNumberFormat="1" applyFont="1" applyFill="1" applyBorder="1"/>
    <xf numFmtId="0" fontId="0" fillId="0" borderId="11" xfId="0" applyBorder="1"/>
    <xf numFmtId="0" fontId="0" fillId="0" borderId="0" xfId="0" applyAlignment="1" applyProtection="1">
      <alignment wrapText="1"/>
      <protection locked="0"/>
    </xf>
    <xf numFmtId="0" fontId="1" fillId="0" borderId="0" xfId="0" applyFont="1" applyAlignment="1">
      <alignment horizontal="left" vertical="center"/>
    </xf>
    <xf numFmtId="0" fontId="7" fillId="0" borderId="0" xfId="0" applyFont="1" applyProtection="1">
      <protection locked="0"/>
    </xf>
    <xf numFmtId="0" fontId="11" fillId="0" borderId="0" xfId="0" applyFont="1" applyProtection="1">
      <protection locked="0"/>
    </xf>
    <xf numFmtId="0" fontId="11" fillId="3" borderId="1" xfId="0" applyFont="1" applyFill="1" applyBorder="1" applyAlignment="1" applyProtection="1">
      <alignment wrapText="1"/>
      <protection locked="0"/>
    </xf>
    <xf numFmtId="0" fontId="0" fillId="3" borderId="8" xfId="0" quotePrefix="1" applyFill="1" applyBorder="1" applyAlignment="1" applyProtection="1">
      <alignment horizontal="left" wrapText="1"/>
      <protection locked="0"/>
    </xf>
    <xf numFmtId="0" fontId="11" fillId="0" borderId="0" xfId="0" applyFont="1"/>
    <xf numFmtId="0" fontId="13" fillId="0" borderId="0" xfId="0" applyFont="1" applyAlignment="1" applyProtection="1">
      <alignment vertical="center"/>
      <protection locked="0"/>
    </xf>
    <xf numFmtId="0" fontId="12" fillId="0" borderId="0" xfId="0" applyFont="1" applyProtection="1">
      <protection locked="0"/>
    </xf>
    <xf numFmtId="0" fontId="14" fillId="0" borderId="0" xfId="0" applyFont="1" applyAlignment="1" applyProtection="1">
      <alignment vertical="center"/>
      <protection locked="0"/>
    </xf>
    <xf numFmtId="0" fontId="4" fillId="4" borderId="0" xfId="0" applyFont="1" applyFill="1"/>
    <xf numFmtId="0" fontId="1" fillId="7" borderId="0" xfId="0" applyFont="1" applyFill="1"/>
    <xf numFmtId="0" fontId="1" fillId="11" borderId="0" xfId="0" applyFont="1" applyFill="1"/>
    <xf numFmtId="0" fontId="1" fillId="12" borderId="0" xfId="0" applyFont="1" applyFill="1"/>
    <xf numFmtId="0" fontId="1" fillId="13" borderId="0" xfId="0" applyFont="1" applyFill="1"/>
    <xf numFmtId="164" fontId="0" fillId="12" borderId="1" xfId="0" applyNumberFormat="1" applyFill="1" applyBorder="1"/>
    <xf numFmtId="164" fontId="1" fillId="12" borderId="1" xfId="0" applyNumberFormat="1" applyFont="1" applyFill="1" applyBorder="1"/>
    <xf numFmtId="164" fontId="1" fillId="3" borderId="1" xfId="0" applyNumberFormat="1" applyFont="1" applyFill="1" applyBorder="1" applyProtection="1">
      <protection locked="0"/>
    </xf>
    <xf numFmtId="0" fontId="0" fillId="0" borderId="1" xfId="0" applyBorder="1" applyProtection="1">
      <protection locked="0"/>
      <extLst>
        <ext xmlns:xfpb="http://schemas.microsoft.com/office/spreadsheetml/2022/featurepropertybag" uri="{C7286773-470A-42A8-94C5-96B5CB345126}">
          <xfpb:xfComplement i="0"/>
        </ext>
      </extLst>
    </xf>
    <xf numFmtId="0" fontId="4" fillId="0" borderId="0" xfId="0" applyFont="1"/>
    <xf numFmtId="0" fontId="12" fillId="0" borderId="0" xfId="0" applyFont="1"/>
    <xf numFmtId="17" fontId="0" fillId="2" borderId="9" xfId="0" applyNumberFormat="1" applyFill="1" applyBorder="1" applyProtection="1">
      <protection locked="0"/>
    </xf>
    <xf numFmtId="0" fontId="0" fillId="3" borderId="9" xfId="0" quotePrefix="1" applyFill="1" applyBorder="1" applyAlignment="1" applyProtection="1">
      <alignment horizontal="center" wrapText="1"/>
      <protection locked="0"/>
    </xf>
    <xf numFmtId="0" fontId="0" fillId="3" borderId="9" xfId="0" quotePrefix="1" applyFill="1" applyBorder="1" applyAlignment="1" applyProtection="1">
      <alignment horizontal="left" wrapText="1"/>
      <protection locked="0"/>
    </xf>
    <xf numFmtId="0" fontId="0" fillId="3" borderId="9" xfId="0" applyFill="1" applyBorder="1" applyAlignment="1" applyProtection="1">
      <alignment horizontal="center" wrapText="1"/>
      <protection locked="0"/>
    </xf>
    <xf numFmtId="0" fontId="0" fillId="3" borderId="9" xfId="0" applyFill="1" applyBorder="1" applyAlignment="1" applyProtection="1">
      <alignment horizontal="right" wrapText="1"/>
      <protection locked="0"/>
    </xf>
    <xf numFmtId="0" fontId="12" fillId="4" borderId="17" xfId="0" applyFont="1" applyFill="1" applyBorder="1" applyAlignment="1">
      <alignment horizontal="centerContinuous" vertical="top" wrapText="1"/>
    </xf>
    <xf numFmtId="0" fontId="12" fillId="4" borderId="18" xfId="0" applyFont="1" applyFill="1" applyBorder="1" applyAlignment="1">
      <alignment horizontal="centerContinuous" vertical="top" wrapText="1"/>
    </xf>
    <xf numFmtId="0" fontId="12" fillId="4" borderId="19" xfId="0" applyFont="1" applyFill="1" applyBorder="1" applyAlignment="1">
      <alignment horizontal="centerContinuous" vertical="top" wrapText="1"/>
    </xf>
    <xf numFmtId="0" fontId="12" fillId="4" borderId="20" xfId="0" applyFont="1" applyFill="1" applyBorder="1" applyAlignment="1">
      <alignment horizontal="centerContinuous" vertical="top" wrapText="1"/>
    </xf>
    <xf numFmtId="0" fontId="12" fillId="4" borderId="0" xfId="0" applyFont="1" applyFill="1" applyAlignment="1">
      <alignment horizontal="centerContinuous" vertical="top" wrapText="1"/>
    </xf>
    <xf numFmtId="0" fontId="12" fillId="4" borderId="21" xfId="0" applyFont="1" applyFill="1" applyBorder="1" applyAlignment="1">
      <alignment horizontal="centerContinuous" vertical="top" wrapText="1"/>
    </xf>
    <xf numFmtId="0" fontId="12" fillId="4" borderId="22" xfId="0" applyFont="1" applyFill="1" applyBorder="1" applyAlignment="1">
      <alignment horizontal="centerContinuous" vertical="top" wrapText="1"/>
    </xf>
    <xf numFmtId="0" fontId="12" fillId="4" borderId="23" xfId="0" applyFont="1" applyFill="1" applyBorder="1" applyAlignment="1">
      <alignment horizontal="centerContinuous" vertical="top" wrapText="1"/>
    </xf>
    <xf numFmtId="0" fontId="12" fillId="4" borderId="24" xfId="0" applyFont="1" applyFill="1" applyBorder="1" applyAlignment="1">
      <alignment horizontal="centerContinuous" vertical="top" wrapText="1"/>
    </xf>
    <xf numFmtId="49" fontId="0" fillId="0" borderId="1" xfId="0" applyNumberFormat="1" applyBorder="1"/>
    <xf numFmtId="0" fontId="0" fillId="6" borderId="15" xfId="0" applyFill="1" applyBorder="1"/>
    <xf numFmtId="0" fontId="0" fillId="6" borderId="7" xfId="0" applyFill="1" applyBorder="1"/>
    <xf numFmtId="16" fontId="0" fillId="5" borderId="13" xfId="0" applyNumberFormat="1" applyFill="1" applyBorder="1"/>
    <xf numFmtId="0" fontId="0" fillId="6" borderId="4" xfId="0" applyFill="1" applyBorder="1"/>
    <xf numFmtId="16" fontId="0" fillId="4" borderId="13" xfId="0" applyNumberFormat="1" applyFill="1" applyBorder="1" applyProtection="1">
      <protection locked="0"/>
    </xf>
    <xf numFmtId="0" fontId="0" fillId="6" borderId="0" xfId="0" applyFill="1"/>
    <xf numFmtId="0" fontId="0" fillId="6" borderId="6" xfId="0" applyFill="1" applyBorder="1"/>
    <xf numFmtId="16" fontId="0" fillId="5" borderId="12" xfId="0" applyNumberFormat="1" applyFill="1" applyBorder="1"/>
    <xf numFmtId="0" fontId="0" fillId="6" borderId="3" xfId="0" applyFill="1" applyBorder="1"/>
    <xf numFmtId="16" fontId="0" fillId="4" borderId="12" xfId="0" applyNumberFormat="1" applyFill="1" applyBorder="1" applyProtection="1">
      <protection locked="0"/>
    </xf>
    <xf numFmtId="0" fontId="21" fillId="0" borderId="0" xfId="0" applyFont="1" applyAlignment="1">
      <alignment horizontal="center"/>
    </xf>
    <xf numFmtId="0" fontId="13" fillId="0" borderId="0" xfId="0" applyFont="1"/>
    <xf numFmtId="0" fontId="0" fillId="2" borderId="1" xfId="0" applyFill="1" applyBorder="1" applyAlignment="1">
      <alignment horizontal="center" wrapText="1"/>
    </xf>
    <xf numFmtId="49" fontId="0" fillId="2" borderId="1" xfId="0" applyNumberFormat="1" applyFill="1" applyBorder="1" applyAlignment="1">
      <alignment horizontal="center" wrapText="1"/>
    </xf>
    <xf numFmtId="0" fontId="0" fillId="2" borderId="1" xfId="0" applyFill="1" applyBorder="1" applyAlignment="1">
      <alignment horizontal="center"/>
    </xf>
    <xf numFmtId="14" fontId="0" fillId="0" borderId="1" xfId="0" applyNumberFormat="1" applyBorder="1"/>
    <xf numFmtId="0" fontId="0" fillId="5" borderId="1" xfId="0" applyFill="1" applyBorder="1"/>
    <xf numFmtId="164" fontId="0" fillId="7" borderId="0" xfId="0" applyNumberFormat="1" applyFill="1"/>
    <xf numFmtId="0" fontId="2" fillId="0" borderId="0" xfId="0" applyFont="1" applyProtection="1">
      <protection locked="0"/>
    </xf>
    <xf numFmtId="0" fontId="1" fillId="0" borderId="0" xfId="0" applyFont="1" applyAlignment="1" applyProtection="1">
      <alignment wrapText="1"/>
      <protection locked="0"/>
    </xf>
    <xf numFmtId="0" fontId="1" fillId="0" borderId="0" xfId="0" applyFont="1" applyAlignment="1" applyProtection="1">
      <alignment horizontal="left" vertical="center"/>
      <protection locked="0"/>
    </xf>
    <xf numFmtId="0" fontId="16" fillId="8" borderId="2" xfId="0" applyFont="1" applyFill="1" applyBorder="1" applyAlignment="1" applyProtection="1">
      <alignment horizontal="centerContinuous" vertical="center" wrapText="1"/>
      <protection locked="0"/>
    </xf>
    <xf numFmtId="0" fontId="17" fillId="8" borderId="3" xfId="0" applyFont="1" applyFill="1" applyBorder="1" applyAlignment="1" applyProtection="1">
      <alignment horizontal="centerContinuous" vertical="center" wrapText="1"/>
      <protection locked="0"/>
    </xf>
    <xf numFmtId="0" fontId="17" fillId="8" borderId="4" xfId="0" applyFont="1" applyFill="1" applyBorder="1" applyAlignment="1" applyProtection="1">
      <alignment horizontal="centerContinuous" vertical="center" wrapText="1"/>
      <protection locked="0"/>
    </xf>
    <xf numFmtId="0" fontId="0" fillId="0" borderId="0" xfId="0" applyAlignment="1" applyProtection="1">
      <alignment vertical="center" wrapText="1"/>
      <protection locked="0"/>
    </xf>
    <xf numFmtId="0" fontId="17" fillId="8" borderId="5" xfId="0" applyFont="1" applyFill="1" applyBorder="1" applyAlignment="1" applyProtection="1">
      <alignment horizontal="centerContinuous" vertical="center" wrapText="1"/>
      <protection locked="0"/>
    </xf>
    <xf numFmtId="0" fontId="17" fillId="8" borderId="6" xfId="0" applyFont="1" applyFill="1" applyBorder="1" applyAlignment="1" applyProtection="1">
      <alignment horizontal="centerContinuous" vertical="center" wrapText="1"/>
      <protection locked="0"/>
    </xf>
    <xf numFmtId="0" fontId="17" fillId="8" borderId="7" xfId="0" applyFont="1" applyFill="1" applyBorder="1" applyAlignment="1" applyProtection="1">
      <alignment horizontal="centerContinuous" vertical="center" wrapText="1"/>
      <protection locked="0"/>
    </xf>
    <xf numFmtId="0" fontId="0" fillId="2" borderId="1" xfId="0" applyFill="1" applyBorder="1" applyAlignment="1" applyProtection="1">
      <alignment horizontal="center" wrapText="1"/>
      <protection locked="0"/>
    </xf>
    <xf numFmtId="0" fontId="0" fillId="0" borderId="0" xfId="0" applyAlignment="1">
      <alignment wrapText="1"/>
    </xf>
    <xf numFmtId="0" fontId="7" fillId="7" borderId="1" xfId="0" applyFont="1" applyFill="1" applyBorder="1" applyAlignment="1">
      <alignment horizontal="center"/>
    </xf>
    <xf numFmtId="0" fontId="1" fillId="4" borderId="0" xfId="0" applyFont="1" applyFill="1"/>
    <xf numFmtId="49" fontId="8" fillId="14" borderId="1" xfId="0" applyNumberFormat="1" applyFont="1" applyFill="1" applyBorder="1" applyProtection="1">
      <protection locked="0"/>
    </xf>
    <xf numFmtId="49" fontId="8" fillId="14" borderId="10" xfId="0" applyNumberFormat="1" applyFont="1" applyFill="1" applyBorder="1" applyAlignment="1" applyProtection="1">
      <alignment horizontal="left"/>
      <protection locked="0"/>
    </xf>
    <xf numFmtId="164" fontId="1" fillId="15" borderId="0" xfId="0" applyNumberFormat="1" applyFont="1" applyFill="1"/>
    <xf numFmtId="49" fontId="0" fillId="5" borderId="1" xfId="0" applyNumberFormat="1" applyFill="1" applyBorder="1"/>
    <xf numFmtId="164" fontId="1" fillId="16" borderId="1" xfId="0" applyNumberFormat="1" applyFont="1" applyFill="1" applyBorder="1"/>
    <xf numFmtId="164" fontId="1" fillId="0" borderId="1" xfId="0" applyNumberFormat="1" applyFont="1" applyBorder="1" applyProtection="1">
      <protection locked="0"/>
    </xf>
    <xf numFmtId="0" fontId="1" fillId="0" borderId="0" xfId="0" applyFont="1" applyAlignment="1">
      <alignment horizontal="left"/>
    </xf>
    <xf numFmtId="0" fontId="27" fillId="0" borderId="0" xfId="0" applyFont="1"/>
    <xf numFmtId="17" fontId="1" fillId="4" borderId="0" xfId="0" applyNumberFormat="1" applyFont="1" applyFill="1"/>
    <xf numFmtId="0" fontId="8" fillId="0" borderId="1" xfId="0" applyFont="1" applyBorder="1" applyProtection="1">
      <protection locked="0"/>
      <extLst>
        <ext xmlns:xfpb="http://schemas.microsoft.com/office/spreadsheetml/2022/featurepropertybag" uri="{C7286773-470A-42A8-94C5-96B5CB345126}">
          <xfpb:xfComplement i="0"/>
        </ext>
      </extLst>
    </xf>
    <xf numFmtId="0" fontId="22" fillId="0" borderId="0" xfId="0" applyFont="1"/>
    <xf numFmtId="0" fontId="4" fillId="4" borderId="0" xfId="0" applyFont="1" applyFill="1" applyAlignment="1">
      <alignment horizontal="left"/>
    </xf>
    <xf numFmtId="0" fontId="19" fillId="0" borderId="14" xfId="0" applyFont="1" applyBorder="1" applyProtection="1">
      <protection locked="0"/>
    </xf>
    <xf numFmtId="0" fontId="19" fillId="0" borderId="0" xfId="0" applyFont="1" applyProtection="1">
      <protection locked="0"/>
    </xf>
    <xf numFmtId="0" fontId="0" fillId="8" borderId="1" xfId="0" applyFill="1" applyBorder="1" applyAlignment="1" applyProtection="1">
      <alignment horizontal="left" vertical="center" wrapText="1"/>
      <protection locked="0"/>
    </xf>
    <xf numFmtId="0" fontId="17" fillId="4" borderId="1" xfId="0" applyFont="1" applyFill="1" applyBorder="1" applyAlignment="1" applyProtection="1">
      <alignment horizontal="left"/>
      <protection locked="0"/>
    </xf>
    <xf numFmtId="0" fontId="23" fillId="4" borderId="1" xfId="0" applyFont="1" applyFill="1" applyBorder="1" applyAlignment="1" applyProtection="1">
      <alignment horizontal="left"/>
      <protection locked="0"/>
    </xf>
    <xf numFmtId="0" fontId="23" fillId="4" borderId="1" xfId="0" applyFont="1" applyFill="1" applyBorder="1" applyAlignment="1">
      <alignment horizontal="center"/>
    </xf>
    <xf numFmtId="0" fontId="10" fillId="0" borderId="20" xfId="2" applyFont="1" applyBorder="1" applyAlignment="1">
      <alignment horizontal="left"/>
    </xf>
    <xf numFmtId="0" fontId="10" fillId="0" borderId="0" xfId="2" applyFont="1" applyAlignment="1">
      <alignment horizontal="left"/>
    </xf>
    <xf numFmtId="0" fontId="0" fillId="0" borderId="1" xfId="0" applyBorder="1" applyAlignment="1" applyProtection="1">
      <alignment horizontal="center" wrapText="1"/>
      <protection locked="0"/>
    </xf>
    <xf numFmtId="0" fontId="0" fillId="0" borderId="11"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7" fillId="7" borderId="1" xfId="0" applyFont="1" applyFill="1" applyBorder="1" applyAlignment="1">
      <alignment horizontal="center"/>
    </xf>
    <xf numFmtId="0" fontId="15" fillId="4" borderId="0" xfId="0" applyFont="1" applyFill="1" applyAlignment="1">
      <alignment horizontal="center" vertical="center" wrapText="1"/>
    </xf>
    <xf numFmtId="0" fontId="0" fillId="0" borderId="0" xfId="0" applyFont="1" applyProtection="1">
      <protection locked="0"/>
    </xf>
  </cellXfs>
  <cellStyles count="3">
    <cellStyle name="Hyperlink" xfId="2" builtinId="8"/>
    <cellStyle name="Normal" xfId="0" builtinId="0"/>
    <cellStyle name="Percent" xfId="1" builtinId="5"/>
  </cellStyles>
  <dxfs count="2">
    <dxf>
      <font>
        <color rgb="FF9C0006"/>
      </font>
    </dxf>
    <dxf>
      <font>
        <color rgb="FF9C0006"/>
      </font>
    </dxf>
  </dxfs>
  <tableStyles count="0" defaultTableStyle="TableStyleMedium2" defaultPivotStyle="PivotStyleLight16"/>
  <colors>
    <mruColors>
      <color rgb="FFFFFF99"/>
      <color rgb="FF66FF33"/>
      <color rgb="FF0000FF"/>
      <color rgb="FFFEBAD1"/>
      <color rgb="FFFECADB"/>
      <color rgb="FFFFFF66"/>
      <color rgb="FFFF00FF"/>
      <color rgb="FFFEE2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228601</xdr:colOff>
      <xdr:row>10</xdr:row>
      <xdr:rowOff>115887</xdr:rowOff>
    </xdr:from>
    <xdr:to>
      <xdr:col>7</xdr:col>
      <xdr:colOff>1028701</xdr:colOff>
      <xdr:row>33</xdr:row>
      <xdr:rowOff>168088</xdr:rowOff>
    </xdr:to>
    <xdr:sp macro="" textlink="">
      <xdr:nvSpPr>
        <xdr:cNvPr id="2" name="TextBox 1">
          <a:extLst>
            <a:ext uri="{FF2B5EF4-FFF2-40B4-BE49-F238E27FC236}">
              <a16:creationId xmlns:a16="http://schemas.microsoft.com/office/drawing/2014/main" id="{90160952-2D79-8B31-71B0-A0E7C8E4B620}"/>
            </a:ext>
          </a:extLst>
        </xdr:cNvPr>
        <xdr:cNvSpPr txBox="1"/>
      </xdr:nvSpPr>
      <xdr:spPr>
        <a:xfrm>
          <a:off x="228601" y="2323446"/>
          <a:ext cx="13081747" cy="417596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mn-lt"/>
              <a:ea typeface="+mn-ea"/>
              <a:cs typeface="+mn-cs"/>
            </a:rPr>
            <a:t>1) </a:t>
          </a:r>
          <a:r>
            <a:rPr lang="en-US" sz="1300" b="1" baseline="0">
              <a:solidFill>
                <a:schemeClr val="dk1"/>
              </a:solidFill>
              <a:effectLst/>
              <a:latin typeface="+mn-lt"/>
              <a:ea typeface="+mn-ea"/>
              <a:cs typeface="+mn-cs"/>
            </a:rPr>
            <a:t>Do not delete and reenter info on a previously used claim sheet and do not alter formatting in any way. </a:t>
          </a:r>
          <a:r>
            <a:rPr lang="en-US" sz="1300" b="0" baseline="0">
              <a:solidFill>
                <a:schemeClr val="dk1"/>
              </a:solidFill>
              <a:effectLst/>
              <a:latin typeface="+mn-lt"/>
              <a:ea typeface="+mn-ea"/>
              <a:cs typeface="+mn-cs"/>
            </a:rPr>
            <a:t>This can break formulas and cause miscalculations and you will be asked to resubmit your claims using a new/blank claim sheet.</a:t>
          </a:r>
          <a:endParaRPr lang="en-US"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mn-lt"/>
              <a:ea typeface="+mn-ea"/>
              <a:cs typeface="+mn-cs"/>
            </a:rPr>
            <a:t>2) On</a:t>
          </a:r>
          <a:r>
            <a:rPr lang="en-US" sz="1300" baseline="0">
              <a:solidFill>
                <a:schemeClr val="dk1"/>
              </a:solidFill>
              <a:effectLst/>
              <a:latin typeface="+mn-lt"/>
              <a:ea typeface="+mn-ea"/>
              <a:cs typeface="+mn-cs"/>
            </a:rPr>
            <a:t> the yellow </a:t>
          </a:r>
          <a:r>
            <a:rPr lang="en-US" sz="1300" i="1" baseline="0">
              <a:solidFill>
                <a:schemeClr val="dk1"/>
              </a:solidFill>
              <a:effectLst/>
              <a:latin typeface="+mn-lt"/>
              <a:ea typeface="+mn-ea"/>
              <a:cs typeface="+mn-cs"/>
            </a:rPr>
            <a:t>FOOD</a:t>
          </a:r>
          <a:r>
            <a:rPr lang="en-US" sz="1300" baseline="0">
              <a:solidFill>
                <a:schemeClr val="dk1"/>
              </a:solidFill>
              <a:effectLst/>
              <a:latin typeface="+mn-lt"/>
              <a:ea typeface="+mn-ea"/>
              <a:cs typeface="+mn-cs"/>
            </a:rPr>
            <a:t> tab below, enter items like the example shown on this instruction sheet. E</a:t>
          </a:r>
          <a:r>
            <a:rPr lang="en-US" sz="1300">
              <a:solidFill>
                <a:schemeClr val="dk1"/>
              </a:solidFill>
              <a:effectLst/>
              <a:latin typeface="+mn-lt"/>
              <a:ea typeface="+mn-ea"/>
              <a:cs typeface="+mn-cs"/>
            </a:rPr>
            <a:t>nter the product type first,</a:t>
          </a:r>
          <a:r>
            <a:rPr lang="en-US" sz="1300" baseline="0">
              <a:solidFill>
                <a:schemeClr val="dk1"/>
              </a:solidFill>
              <a:effectLst/>
              <a:latin typeface="+mn-lt"/>
              <a:ea typeface="+mn-ea"/>
              <a:cs typeface="+mn-cs"/>
            </a:rPr>
            <a:t> </a:t>
          </a:r>
          <a:r>
            <a:rPr lang="en-US" sz="1300">
              <a:solidFill>
                <a:schemeClr val="dk1"/>
              </a:solidFill>
              <a:effectLst/>
              <a:latin typeface="+mn-lt"/>
              <a:ea typeface="+mn-ea"/>
              <a:cs typeface="+mn-cs"/>
            </a:rPr>
            <a:t>then variety (eg. </a:t>
          </a:r>
          <a:r>
            <a:rPr lang="en-US" sz="1300" i="1">
              <a:solidFill>
                <a:schemeClr val="dk1"/>
              </a:solidFill>
              <a:effectLst/>
              <a:latin typeface="+mn-lt"/>
              <a:ea typeface="+mn-ea"/>
              <a:cs typeface="+mn-cs"/>
            </a:rPr>
            <a:t>apple fuji</a:t>
          </a:r>
          <a:r>
            <a:rPr lang="en-US" sz="1300">
              <a:solidFill>
                <a:schemeClr val="dk1"/>
              </a:solidFill>
              <a:effectLst/>
              <a:latin typeface="+mn-lt"/>
              <a:ea typeface="+mn-ea"/>
              <a:cs typeface="+mn-cs"/>
            </a:rPr>
            <a:t>; </a:t>
          </a:r>
          <a:r>
            <a:rPr lang="en-US" sz="1300" i="1">
              <a:solidFill>
                <a:schemeClr val="dk1"/>
              </a:solidFill>
              <a:effectLst/>
              <a:latin typeface="+mn-lt"/>
              <a:ea typeface="+mn-ea"/>
              <a:cs typeface="+mn-cs"/>
            </a:rPr>
            <a:t>radish</a:t>
          </a:r>
          <a:r>
            <a:rPr lang="en-US" sz="1300" i="1" baseline="0">
              <a:solidFill>
                <a:schemeClr val="dk1"/>
              </a:solidFill>
              <a:effectLst/>
              <a:latin typeface="+mn-lt"/>
              <a:ea typeface="+mn-ea"/>
              <a:cs typeface="+mn-cs"/>
            </a:rPr>
            <a:t> daikon</a:t>
          </a:r>
          <a:r>
            <a:rPr lang="en-US" sz="1300">
              <a:solidFill>
                <a:schemeClr val="dk1"/>
              </a:solidFill>
              <a:effectLst/>
              <a:latin typeface="+mn-lt"/>
              <a:ea typeface="+mn-ea"/>
              <a:cs typeface="+mn-cs"/>
            </a:rPr>
            <a:t>). </a:t>
          </a:r>
          <a:r>
            <a:rPr lang="en-US" sz="1300" b="1" baseline="0">
              <a:solidFill>
                <a:schemeClr val="dk1"/>
              </a:solidFill>
              <a:effectLst/>
              <a:latin typeface="+mn-lt"/>
              <a:ea typeface="+mn-ea"/>
              <a:cs typeface="+mn-cs"/>
            </a:rPr>
            <a:t>Please complete all relevant cells per line item, do not skip rows, and </a:t>
          </a:r>
          <a:r>
            <a:rPr lang="en-US" sz="1300" b="1" i="0" baseline="0">
              <a:solidFill>
                <a:schemeClr val="dk1"/>
              </a:solidFill>
              <a:effectLst/>
              <a:latin typeface="+mn-lt"/>
              <a:ea typeface="+mn-ea"/>
              <a:cs typeface="+mn-cs"/>
            </a:rPr>
            <a:t>avoid using punctuation. Follow the above format examples.</a:t>
          </a:r>
          <a:r>
            <a:rPr lang="en-US" sz="1300" b="1" i="1" baseline="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p>
        <a:p>
          <a:pPr marL="0" marR="0" lvl="0" indent="0" defTabSz="914400" eaLnBrk="1" fontAlgn="auto" latinLnBrk="0" hangingPunct="1">
            <a:lnSpc>
              <a:spcPct val="100000"/>
            </a:lnSpc>
            <a:spcBef>
              <a:spcPts val="0"/>
            </a:spcBef>
            <a:spcAft>
              <a:spcPts val="0"/>
            </a:spcAft>
            <a:buClrTx/>
            <a:buSzTx/>
            <a:buFontTx/>
            <a:buNone/>
            <a:tabLst/>
            <a:defRPr/>
          </a:pPr>
          <a:r>
            <a:rPr lang="en-US" sz="1300" baseline="0">
              <a:solidFill>
                <a:schemeClr val="dk1"/>
              </a:solidFill>
              <a:effectLst/>
              <a:latin typeface="+mn-lt"/>
              <a:ea typeface="+mn-ea"/>
              <a:cs typeface="+mn-cs"/>
            </a:rPr>
            <a:t>3) Use the </a:t>
          </a:r>
          <a:r>
            <a:rPr lang="en-US" sz="1300" i="1" baseline="0">
              <a:solidFill>
                <a:schemeClr val="dk1"/>
              </a:solidFill>
              <a:effectLst/>
              <a:latin typeface="+mn-lt"/>
              <a:ea typeface="+mn-ea"/>
              <a:cs typeface="+mn-cs"/>
            </a:rPr>
            <a:t>Operating Costs,</a:t>
          </a:r>
          <a:r>
            <a:rPr lang="en-US" sz="1300" baseline="0">
              <a:solidFill>
                <a:schemeClr val="dk1"/>
              </a:solidFill>
              <a:effectLst/>
              <a:latin typeface="+mn-lt"/>
              <a:ea typeface="+mn-ea"/>
              <a:cs typeface="+mn-cs"/>
            </a:rPr>
            <a:t> </a:t>
          </a:r>
          <a:r>
            <a:rPr lang="en-US" sz="1300" i="1" baseline="0">
              <a:solidFill>
                <a:schemeClr val="dk1"/>
              </a:solidFill>
              <a:effectLst/>
              <a:latin typeface="+mn-lt"/>
              <a:ea typeface="+mn-ea"/>
              <a:cs typeface="+mn-cs"/>
            </a:rPr>
            <a:t>Direct Labor, and Administrative Labor </a:t>
          </a:r>
          <a:r>
            <a:rPr lang="en-US" sz="1300" baseline="0">
              <a:solidFill>
                <a:schemeClr val="dk1"/>
              </a:solidFill>
              <a:effectLst/>
              <a:latin typeface="+mn-lt"/>
              <a:ea typeface="+mn-ea"/>
              <a:cs typeface="+mn-cs"/>
            </a:rPr>
            <a:t>tabs below to enter other costs incurred to run your FFVP program, direct labor, and administrative employee hours. See those tabs for details. The TOTALS tab is for ODE use only and is password protected.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aseline="0">
            <a:solidFill>
              <a:schemeClr val="dk1"/>
            </a:solidFill>
            <a:effectLst/>
            <a:latin typeface="+mn-lt"/>
            <a:ea typeface="+mn-ea"/>
            <a:cs typeface="+mn-cs"/>
          </a:endParaRPr>
        </a:p>
        <a:p>
          <a:r>
            <a:rPr lang="en-US" sz="1300" baseline="0">
              <a:solidFill>
                <a:schemeClr val="dk1"/>
              </a:solidFill>
              <a:effectLst/>
              <a:latin typeface="+mn-lt"/>
              <a:ea typeface="+mn-ea"/>
              <a:cs typeface="+mn-cs"/>
            </a:rPr>
            <a:t>4) </a:t>
          </a:r>
          <a:r>
            <a:rPr lang="en-US" sz="1300" b="1" baseline="0">
              <a:solidFill>
                <a:schemeClr val="dk1"/>
              </a:solidFill>
              <a:effectLst/>
              <a:latin typeface="+mn-lt"/>
              <a:ea typeface="+mn-ea"/>
              <a:cs typeface="+mn-cs"/>
            </a:rPr>
            <a:t>Save as </a:t>
          </a:r>
          <a:r>
            <a:rPr lang="en-US" sz="1300" baseline="0">
              <a:solidFill>
                <a:schemeClr val="dk1"/>
              </a:solidFill>
              <a:effectLst/>
              <a:latin typeface="+mn-lt"/>
              <a:ea typeface="+mn-ea"/>
              <a:cs typeface="+mn-cs"/>
            </a:rPr>
            <a:t>using a combination of the district name, school name, claim month/year, and FFVP. Example</a:t>
          </a:r>
          <a:r>
            <a:rPr lang="en-US" sz="1300" b="1" i="0" baseline="0">
              <a:solidFill>
                <a:schemeClr val="dk1"/>
              </a:solidFill>
              <a:effectLst/>
              <a:latin typeface="+mn-lt"/>
              <a:ea typeface="+mn-ea"/>
              <a:cs typeface="+mn-cs"/>
            </a:rPr>
            <a:t>: </a:t>
          </a:r>
          <a:r>
            <a:rPr lang="en-US" sz="1300" b="1" i="1" baseline="0">
              <a:solidFill>
                <a:schemeClr val="dk1"/>
              </a:solidFill>
              <a:effectLst/>
              <a:latin typeface="+mn-lt"/>
              <a:ea typeface="+mn-ea"/>
              <a:cs typeface="+mn-cs"/>
            </a:rPr>
            <a:t>School Name_District_FFVP</a:t>
          </a:r>
          <a:r>
            <a:rPr lang="en-US" sz="1300" baseline="0">
              <a:solidFill>
                <a:schemeClr val="dk1"/>
              </a:solidFill>
              <a:effectLst/>
              <a:latin typeface="+mn-lt"/>
              <a:ea typeface="+mn-ea"/>
              <a:cs typeface="+mn-cs"/>
            </a:rPr>
            <a:t>_</a:t>
          </a:r>
          <a:r>
            <a:rPr lang="en-US" sz="1300" b="1" i="1" baseline="0">
              <a:solidFill>
                <a:schemeClr val="dk1"/>
              </a:solidFill>
              <a:effectLst/>
              <a:latin typeface="+mn-lt"/>
              <a:ea typeface="+mn-ea"/>
              <a:cs typeface="+mn-cs"/>
            </a:rPr>
            <a:t>Claim Month_26-27</a:t>
          </a:r>
          <a:r>
            <a:rPr lang="en-US" sz="1300" baseline="0">
              <a:solidFill>
                <a:schemeClr val="dk1"/>
              </a:solidFill>
              <a:effectLst/>
              <a:latin typeface="+mn-lt"/>
              <a:ea typeface="+mn-ea"/>
              <a:cs typeface="+mn-cs"/>
            </a:rPr>
            <a:t>.  </a:t>
          </a:r>
          <a:endParaRPr lang="en-US" sz="1300">
            <a:effectLst/>
          </a:endParaRPr>
        </a:p>
        <a:p>
          <a:endParaRPr lang="en-US" sz="1300">
            <a:effectLst/>
          </a:endParaRPr>
        </a:p>
        <a:p>
          <a:r>
            <a:rPr lang="en-US" sz="1300" baseline="0">
              <a:solidFill>
                <a:schemeClr val="dk1"/>
              </a:solidFill>
              <a:effectLst/>
              <a:latin typeface="+mn-lt"/>
              <a:ea typeface="+mn-ea"/>
              <a:cs typeface="+mn-cs"/>
            </a:rPr>
            <a:t>5) Submit claim sheet(s) </a:t>
          </a:r>
          <a:r>
            <a:rPr lang="en-US" sz="1300" b="1" baseline="0">
              <a:solidFill>
                <a:schemeClr val="dk1"/>
              </a:solidFill>
              <a:effectLst/>
              <a:latin typeface="+mn-lt"/>
              <a:ea typeface="+mn-ea"/>
              <a:cs typeface="+mn-cs"/>
            </a:rPr>
            <a:t>as an Excel file attachment </a:t>
          </a:r>
          <a:r>
            <a:rPr lang="en-US" sz="1300" baseline="0">
              <a:solidFill>
                <a:schemeClr val="dk1"/>
              </a:solidFill>
              <a:effectLst/>
              <a:latin typeface="+mn-lt"/>
              <a:ea typeface="+mn-ea"/>
              <a:cs typeface="+mn-cs"/>
            </a:rPr>
            <a:t>to ODE.FFVP@ode.oregon.gov within 30 days of the end of the claim month to allow sufficient time for processing. </a:t>
          </a:r>
          <a:r>
            <a:rPr lang="en-US" sz="1300" b="1" baseline="0">
              <a:solidFill>
                <a:schemeClr val="dk1"/>
              </a:solidFill>
              <a:effectLst/>
              <a:latin typeface="+mn-lt"/>
              <a:ea typeface="+mn-ea"/>
              <a:cs typeface="+mn-cs"/>
            </a:rPr>
            <a:t>Cloud-based files and pdf files will not be accepted</a:t>
          </a:r>
          <a:r>
            <a:rPr lang="en-US" sz="1300" baseline="0">
              <a:solidFill>
                <a:schemeClr val="dk1"/>
              </a:solidFill>
              <a:effectLst/>
              <a:latin typeface="+mn-lt"/>
              <a:ea typeface="+mn-ea"/>
              <a:cs typeface="+mn-cs"/>
            </a:rPr>
            <a:t>. Use an email subject line that includes the district name, school name, claim month/year, and FFVP. </a:t>
          </a:r>
          <a:r>
            <a:rPr lang="en-US" sz="1300" b="1" baseline="0">
              <a:solidFill>
                <a:schemeClr val="dk1"/>
              </a:solidFill>
              <a:effectLst/>
              <a:latin typeface="+mn-lt"/>
              <a:ea typeface="+mn-ea"/>
              <a:cs typeface="+mn-cs"/>
            </a:rPr>
            <a:t>It is recommended that all contacts involved with FFVP claims be cc'd on claim submissions</a:t>
          </a:r>
          <a:r>
            <a:rPr lang="en-US" sz="1300" baseline="0">
              <a:solidFill>
                <a:schemeClr val="dk1"/>
              </a:solidFill>
              <a:effectLst/>
              <a:latin typeface="+mn-lt"/>
              <a:ea typeface="+mn-ea"/>
              <a:cs typeface="+mn-cs"/>
            </a:rPr>
            <a:t>.</a:t>
          </a:r>
        </a:p>
        <a:p>
          <a:endParaRPr lang="en-US" sz="1300" baseline="0">
            <a:solidFill>
              <a:schemeClr val="dk1"/>
            </a:solidFill>
            <a:effectLst/>
            <a:latin typeface="+mn-lt"/>
            <a:ea typeface="+mn-ea"/>
            <a:cs typeface="+mn-cs"/>
          </a:endParaRPr>
        </a:p>
        <a:p>
          <a:r>
            <a:rPr lang="en-US" sz="1300" baseline="0">
              <a:solidFill>
                <a:schemeClr val="dk1"/>
              </a:solidFill>
              <a:effectLst/>
              <a:latin typeface="+mn-lt"/>
              <a:ea typeface="+mn-ea"/>
              <a:cs typeface="+mn-cs"/>
            </a:rPr>
            <a:t>6) The FFVP team will review the claim(s), making sure only allowable costs have been charged and that the claim is accurate, and </a:t>
          </a:r>
          <a:r>
            <a:rPr lang="en-US" sz="1300" b="1" baseline="0">
              <a:solidFill>
                <a:schemeClr val="dk1"/>
              </a:solidFill>
              <a:effectLst/>
              <a:latin typeface="+mn-lt"/>
              <a:ea typeface="+mn-ea"/>
              <a:cs typeface="+mn-cs"/>
            </a:rPr>
            <a:t>the TOTALS tab will be updated to reflect your new ending balance</a:t>
          </a:r>
          <a:r>
            <a:rPr lang="en-US" sz="1300" baseline="0">
              <a:solidFill>
                <a:schemeClr val="dk1"/>
              </a:solidFill>
              <a:effectLst/>
              <a:latin typeface="+mn-lt"/>
              <a:ea typeface="+mn-ea"/>
              <a:cs typeface="+mn-cs"/>
            </a:rPr>
            <a:t>. The FFVP team will </a:t>
          </a:r>
          <a:r>
            <a:rPr lang="en-US" sz="1300" i="1" baseline="0">
              <a:solidFill>
                <a:schemeClr val="dk1"/>
              </a:solidFill>
              <a:effectLst/>
              <a:latin typeface="+mn-lt"/>
              <a:ea typeface="+mn-ea"/>
              <a:cs typeface="+mn-cs"/>
            </a:rPr>
            <a:t>reply all </a:t>
          </a:r>
          <a:r>
            <a:rPr lang="en-US" sz="1300" baseline="0">
              <a:solidFill>
                <a:schemeClr val="dk1"/>
              </a:solidFill>
              <a:effectLst/>
              <a:latin typeface="+mn-lt"/>
              <a:ea typeface="+mn-ea"/>
              <a:cs typeface="+mn-cs"/>
            </a:rPr>
            <a:t>with approval to enter the claim amount(s) into EGMS. </a:t>
          </a:r>
          <a:r>
            <a:rPr lang="en-US" sz="1300" b="1" baseline="0">
              <a:solidFill>
                <a:schemeClr val="dk1"/>
              </a:solidFill>
              <a:effectLst/>
              <a:latin typeface="+mn-lt"/>
              <a:ea typeface="+mn-ea"/>
              <a:cs typeface="+mn-cs"/>
            </a:rPr>
            <a:t>The reviewed and approved claim sheet file(s) will be attached to the approval email</a:t>
          </a:r>
          <a:r>
            <a:rPr lang="en-US" sz="1300" baseline="0">
              <a:solidFill>
                <a:schemeClr val="dk1"/>
              </a:solidFill>
              <a:effectLst/>
              <a:latin typeface="+mn-lt"/>
              <a:ea typeface="+mn-ea"/>
              <a:cs typeface="+mn-cs"/>
            </a:rPr>
            <a:t>.</a:t>
          </a:r>
        </a:p>
        <a:p>
          <a:endParaRPr lang="en-US" sz="1300">
            <a:effectLst/>
          </a:endParaRPr>
        </a:p>
        <a:p>
          <a:r>
            <a:rPr lang="en-US" sz="1300" b="1" baseline="0">
              <a:solidFill>
                <a:sysClr val="windowText" lastClr="000000"/>
              </a:solidFill>
              <a:effectLst/>
              <a:latin typeface="+mn-lt"/>
              <a:ea typeface="+mn-ea"/>
              <a:cs typeface="+mn-cs"/>
            </a:rPr>
            <a:t>IMPORTANT: Do not enter the claim into EGMS until you have received email approval from the ODE FFVP team. Claims must be entered into EGMS no later than 60 days after the end of the claim month.</a:t>
          </a:r>
        </a:p>
        <a:p>
          <a:endParaRPr lang="en-US" sz="1400" b="1" baseline="0">
            <a:solidFill>
              <a:srgbClr val="FF0000"/>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418914</xdr:colOff>
      <xdr:row>2</xdr:row>
      <xdr:rowOff>1681</xdr:rowOff>
    </xdr:from>
    <xdr:to>
      <xdr:col>3</xdr:col>
      <xdr:colOff>18863</xdr:colOff>
      <xdr:row>3</xdr:row>
      <xdr:rowOff>123825</xdr:rowOff>
    </xdr:to>
    <xdr:cxnSp macro="">
      <xdr:nvCxnSpPr>
        <xdr:cNvPr id="3" name="Straight Arrow Connector 2" descr="red arrow pointing from &quot;Enter first date of month here&quot; to 1-Jan.">
          <a:extLst>
            <a:ext uri="{FF2B5EF4-FFF2-40B4-BE49-F238E27FC236}">
              <a16:creationId xmlns:a16="http://schemas.microsoft.com/office/drawing/2014/main" id="{00000000-0008-0000-0200-000003000000}"/>
            </a:ext>
          </a:extLst>
        </xdr:cNvPr>
        <xdr:cNvCxnSpPr/>
      </xdr:nvCxnSpPr>
      <xdr:spPr>
        <a:xfrm flipH="1">
          <a:off x="2929032" y="416299"/>
          <a:ext cx="216272" cy="30143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459441</xdr:colOff>
      <xdr:row>31</xdr:row>
      <xdr:rowOff>22412</xdr:rowOff>
    </xdr:from>
    <xdr:to>
      <xdr:col>2</xdr:col>
      <xdr:colOff>134470</xdr:colOff>
      <xdr:row>33</xdr:row>
      <xdr:rowOff>102454</xdr:rowOff>
    </xdr:to>
    <xdr:cxnSp macro="">
      <xdr:nvCxnSpPr>
        <xdr:cNvPr id="4" name="Straight Arrow Connector 3" descr="red arrow pointing from cells C30 and C31 to C34. This is where you enter hourly rate.">
          <a:extLst>
            <a:ext uri="{FF2B5EF4-FFF2-40B4-BE49-F238E27FC236}">
              <a16:creationId xmlns:a16="http://schemas.microsoft.com/office/drawing/2014/main" id="{00000000-0008-0000-0200-000004000000}"/>
            </a:ext>
          </a:extLst>
        </xdr:cNvPr>
        <xdr:cNvCxnSpPr/>
      </xdr:nvCxnSpPr>
      <xdr:spPr>
        <a:xfrm>
          <a:off x="1893794" y="5927912"/>
          <a:ext cx="526676" cy="46104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347382</xdr:colOff>
      <xdr:row>31</xdr:row>
      <xdr:rowOff>22412</xdr:rowOff>
    </xdr:from>
    <xdr:to>
      <xdr:col>5</xdr:col>
      <xdr:colOff>275345</xdr:colOff>
      <xdr:row>33</xdr:row>
      <xdr:rowOff>140874</xdr:rowOff>
    </xdr:to>
    <xdr:cxnSp macro="">
      <xdr:nvCxnSpPr>
        <xdr:cNvPr id="8" name="Straight Arrow Connector 7" descr="red arrow pointing from cells E30 and E31 to cell F34. This is where you enter benefit rate.">
          <a:extLst>
            <a:ext uri="{FF2B5EF4-FFF2-40B4-BE49-F238E27FC236}">
              <a16:creationId xmlns:a16="http://schemas.microsoft.com/office/drawing/2014/main" id="{00000000-0008-0000-0200-000008000000}"/>
            </a:ext>
          </a:extLst>
        </xdr:cNvPr>
        <xdr:cNvCxnSpPr/>
      </xdr:nvCxnSpPr>
      <xdr:spPr>
        <a:xfrm>
          <a:off x="4090147" y="5927912"/>
          <a:ext cx="533080" cy="49946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418914</xdr:colOff>
      <xdr:row>2</xdr:row>
      <xdr:rowOff>1681</xdr:rowOff>
    </xdr:from>
    <xdr:to>
      <xdr:col>3</xdr:col>
      <xdr:colOff>18863</xdr:colOff>
      <xdr:row>3</xdr:row>
      <xdr:rowOff>123825</xdr:rowOff>
    </xdr:to>
    <xdr:cxnSp macro="">
      <xdr:nvCxnSpPr>
        <xdr:cNvPr id="2" name="Straight Arrow Connector 1" descr="Red arrow is pointing from text reading &quot;Enter first date of month here&quot; to a box labeled &quot;1-Jan&quot;">
          <a:extLst>
            <a:ext uri="{FF2B5EF4-FFF2-40B4-BE49-F238E27FC236}">
              <a16:creationId xmlns:a16="http://schemas.microsoft.com/office/drawing/2014/main" id="{00000000-0008-0000-0300-000002000000}"/>
            </a:ext>
          </a:extLst>
        </xdr:cNvPr>
        <xdr:cNvCxnSpPr/>
      </xdr:nvCxnSpPr>
      <xdr:spPr>
        <a:xfrm flipH="1">
          <a:off x="2794561" y="382681"/>
          <a:ext cx="238684" cy="30143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459441</xdr:colOff>
      <xdr:row>31</xdr:row>
      <xdr:rowOff>22412</xdr:rowOff>
    </xdr:from>
    <xdr:to>
      <xdr:col>2</xdr:col>
      <xdr:colOff>134470</xdr:colOff>
      <xdr:row>33</xdr:row>
      <xdr:rowOff>102454</xdr:rowOff>
    </xdr:to>
    <xdr:cxnSp macro="">
      <xdr:nvCxnSpPr>
        <xdr:cNvPr id="11" name="Straight Arrow Connector 10" descr="Red arrow pointing from cell B30 and &#10;B31 to cell C 34. This is where you enter hourly rates.">
          <a:extLst>
            <a:ext uri="{FF2B5EF4-FFF2-40B4-BE49-F238E27FC236}">
              <a16:creationId xmlns:a16="http://schemas.microsoft.com/office/drawing/2014/main" id="{00000000-0008-0000-0300-00000B000000}"/>
            </a:ext>
          </a:extLst>
        </xdr:cNvPr>
        <xdr:cNvCxnSpPr/>
      </xdr:nvCxnSpPr>
      <xdr:spPr>
        <a:xfrm>
          <a:off x="1888191" y="5927912"/>
          <a:ext cx="522754" cy="46104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280147</xdr:colOff>
      <xdr:row>31</xdr:row>
      <xdr:rowOff>33618</xdr:rowOff>
    </xdr:from>
    <xdr:to>
      <xdr:col>5</xdr:col>
      <xdr:colOff>275345</xdr:colOff>
      <xdr:row>33</xdr:row>
      <xdr:rowOff>140874</xdr:rowOff>
    </xdr:to>
    <xdr:cxnSp macro="">
      <xdr:nvCxnSpPr>
        <xdr:cNvPr id="12" name="Straight Arrow Connector 11" descr="Red arrow pointing from cells E30 and E31 to cell F34. This is where you enter benefit rates.">
          <a:extLst>
            <a:ext uri="{FF2B5EF4-FFF2-40B4-BE49-F238E27FC236}">
              <a16:creationId xmlns:a16="http://schemas.microsoft.com/office/drawing/2014/main" id="{00000000-0008-0000-0300-00000C000000}"/>
            </a:ext>
          </a:extLst>
        </xdr:cNvPr>
        <xdr:cNvCxnSpPr/>
      </xdr:nvCxnSpPr>
      <xdr:spPr>
        <a:xfrm>
          <a:off x="4022912" y="5939118"/>
          <a:ext cx="600315" cy="48825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hermanr\Desktop\claim_wrksht_Food_9_14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laim worksheet"/>
    </sheetNames>
    <sheetDataSet>
      <sheetData sheetId="0" refreshError="1"/>
      <sheetData sheetId="1">
        <row r="2">
          <cell r="F2" t="str">
            <v>Oregon Grown</v>
          </cell>
        </row>
        <row r="3">
          <cell r="F3" t="str">
            <v>OR Processed</v>
          </cell>
        </row>
        <row r="4">
          <cell r="F4" t="str">
            <v>OR Grown &amp; Processed.</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app.smartsheet.com/b/form/967e4832e5a84daf863d5b88179c139e"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K45"/>
  <sheetViews>
    <sheetView tabSelected="1" zoomScale="85" zoomScaleNormal="85" workbookViewId="0">
      <selection activeCell="A45" sqref="A45"/>
    </sheetView>
  </sheetViews>
  <sheetFormatPr defaultRowHeight="14.25" x14ac:dyDescent="0.45"/>
  <cols>
    <col min="1" max="1" width="17.59765625" customWidth="1"/>
    <col min="2" max="2" width="17.3984375" customWidth="1"/>
    <col min="3" max="3" width="26.3984375" customWidth="1"/>
    <col min="4" max="4" width="31.59765625" customWidth="1"/>
    <col min="5" max="5" width="43.86328125" customWidth="1"/>
    <col min="6" max="6" width="17.3984375" customWidth="1"/>
    <col min="7" max="7" width="17.73046875" customWidth="1"/>
    <col min="8" max="9" width="17.59765625" customWidth="1"/>
    <col min="10" max="10" width="14.6640625" customWidth="1"/>
    <col min="11" max="11" width="14.265625" customWidth="1"/>
  </cols>
  <sheetData>
    <row r="1" spans="1:11" ht="18" x14ac:dyDescent="0.55000000000000004">
      <c r="A1" s="150" t="s">
        <v>109</v>
      </c>
      <c r="B1" s="150"/>
      <c r="C1" s="150"/>
      <c r="D1" s="150"/>
      <c r="E1" s="118" t="s">
        <v>148</v>
      </c>
    </row>
    <row r="2" spans="1:11" ht="21" x14ac:dyDescent="0.65">
      <c r="A2" s="151" t="s">
        <v>94</v>
      </c>
      <c r="B2" s="151"/>
      <c r="C2" s="151"/>
    </row>
    <row r="3" spans="1:11" ht="21.75" customHeight="1" x14ac:dyDescent="0.5">
      <c r="A3" s="119" t="s">
        <v>56</v>
      </c>
    </row>
    <row r="4" spans="1:11" ht="54" customHeight="1" x14ac:dyDescent="0.45">
      <c r="A4" s="120" t="s">
        <v>2</v>
      </c>
      <c r="B4" s="120" t="s">
        <v>34</v>
      </c>
      <c r="C4" s="121" t="s">
        <v>60</v>
      </c>
      <c r="D4" s="121" t="s">
        <v>52</v>
      </c>
      <c r="E4" s="122" t="s">
        <v>42</v>
      </c>
      <c r="F4" s="120" t="s">
        <v>54</v>
      </c>
      <c r="G4" s="120" t="s">
        <v>55</v>
      </c>
      <c r="H4" s="120" t="s">
        <v>13</v>
      </c>
      <c r="I4" s="121" t="s">
        <v>53</v>
      </c>
      <c r="J4" s="136" t="s">
        <v>147</v>
      </c>
      <c r="K4" s="136" t="s">
        <v>112</v>
      </c>
    </row>
    <row r="5" spans="1:11" x14ac:dyDescent="0.45">
      <c r="A5" s="123">
        <v>46337</v>
      </c>
      <c r="B5" s="123">
        <v>46343</v>
      </c>
      <c r="C5" s="11" t="s">
        <v>58</v>
      </c>
      <c r="D5" s="11" t="s">
        <v>57</v>
      </c>
      <c r="E5" s="11" t="s">
        <v>65</v>
      </c>
      <c r="F5" s="11" t="s">
        <v>62</v>
      </c>
      <c r="G5" s="11">
        <v>11</v>
      </c>
      <c r="H5" s="3">
        <v>3.99</v>
      </c>
      <c r="I5" s="3">
        <f>+G5*H5</f>
        <v>43.89</v>
      </c>
      <c r="J5" s="90" t="b">
        <v>0</v>
      </c>
      <c r="K5" s="90" t="b">
        <v>0</v>
      </c>
    </row>
    <row r="6" spans="1:11" x14ac:dyDescent="0.45">
      <c r="A6" s="123">
        <v>46338</v>
      </c>
      <c r="B6" s="123">
        <v>46344</v>
      </c>
      <c r="C6" s="11" t="s">
        <v>58</v>
      </c>
      <c r="D6" s="11" t="s">
        <v>57</v>
      </c>
      <c r="E6" s="11" t="s">
        <v>64</v>
      </c>
      <c r="F6" s="11" t="s">
        <v>62</v>
      </c>
      <c r="G6" s="11">
        <v>9</v>
      </c>
      <c r="H6" s="3">
        <v>3.99</v>
      </c>
      <c r="I6" s="3">
        <f t="shared" ref="I6:I9" si="0">+G6*H6</f>
        <v>35.910000000000004</v>
      </c>
      <c r="J6" s="149"/>
      <c r="K6" s="149"/>
    </row>
    <row r="7" spans="1:11" x14ac:dyDescent="0.45">
      <c r="A7" s="123">
        <v>46339</v>
      </c>
      <c r="B7" s="123">
        <v>46346</v>
      </c>
      <c r="C7" s="11" t="s">
        <v>58</v>
      </c>
      <c r="D7" s="11" t="s">
        <v>57</v>
      </c>
      <c r="E7" s="11" t="s">
        <v>63</v>
      </c>
      <c r="F7" s="11" t="s">
        <v>62</v>
      </c>
      <c r="G7" s="11">
        <v>3</v>
      </c>
      <c r="H7" s="11">
        <v>4.99</v>
      </c>
      <c r="I7" s="3">
        <f t="shared" si="0"/>
        <v>14.97</v>
      </c>
      <c r="J7" s="149"/>
      <c r="K7" s="149"/>
    </row>
    <row r="8" spans="1:11" x14ac:dyDescent="0.45">
      <c r="A8" s="123">
        <v>46340</v>
      </c>
      <c r="B8" s="123">
        <v>46350</v>
      </c>
      <c r="C8" s="11" t="s">
        <v>58</v>
      </c>
      <c r="D8" s="11"/>
      <c r="E8" s="124" t="s">
        <v>66</v>
      </c>
      <c r="F8" s="11" t="s">
        <v>62</v>
      </c>
      <c r="G8" s="11">
        <v>7</v>
      </c>
      <c r="H8" s="3">
        <v>1.99</v>
      </c>
      <c r="I8" s="3">
        <f t="shared" si="0"/>
        <v>13.93</v>
      </c>
      <c r="J8" s="149"/>
      <c r="K8" s="149" t="b">
        <v>1</v>
      </c>
    </row>
    <row r="9" spans="1:11" x14ac:dyDescent="0.45">
      <c r="A9" s="123">
        <v>46339</v>
      </c>
      <c r="B9" s="123">
        <v>46353</v>
      </c>
      <c r="C9" s="11" t="s">
        <v>61</v>
      </c>
      <c r="D9" s="11"/>
      <c r="E9" s="11" t="s">
        <v>67</v>
      </c>
      <c r="F9" s="11" t="s">
        <v>59</v>
      </c>
      <c r="G9" s="11">
        <v>3</v>
      </c>
      <c r="H9" s="3">
        <v>24</v>
      </c>
      <c r="I9" s="3">
        <f t="shared" si="0"/>
        <v>72</v>
      </c>
      <c r="J9" s="149" t="b">
        <v>0</v>
      </c>
      <c r="K9" s="149"/>
    </row>
    <row r="10" spans="1:11" x14ac:dyDescent="0.45">
      <c r="A10" s="123">
        <v>46346</v>
      </c>
      <c r="B10" s="123">
        <v>46356</v>
      </c>
      <c r="C10" s="11" t="s">
        <v>92</v>
      </c>
      <c r="D10" s="11"/>
      <c r="E10" s="124" t="s">
        <v>93</v>
      </c>
      <c r="F10" s="11" t="s">
        <v>62</v>
      </c>
      <c r="G10" s="11">
        <v>2</v>
      </c>
      <c r="H10" s="3">
        <v>3.99</v>
      </c>
      <c r="I10" s="3">
        <f t="shared" ref="I10:I28" si="1">+G10*H10</f>
        <v>7.98</v>
      </c>
      <c r="J10" s="149" t="b">
        <v>1</v>
      </c>
      <c r="K10" s="149"/>
    </row>
    <row r="11" spans="1:11" x14ac:dyDescent="0.45">
      <c r="A11" s="123"/>
      <c r="B11" s="123"/>
      <c r="C11" s="11"/>
      <c r="D11" s="11"/>
      <c r="E11" s="124"/>
      <c r="F11" s="11"/>
      <c r="G11" s="11"/>
      <c r="H11" s="3"/>
      <c r="I11" s="3">
        <f t="shared" si="1"/>
        <v>0</v>
      </c>
      <c r="J11" s="149"/>
      <c r="K11" s="149"/>
    </row>
    <row r="12" spans="1:11" x14ac:dyDescent="0.45">
      <c r="A12" s="123"/>
      <c r="B12" s="123"/>
      <c r="C12" s="11"/>
      <c r="D12" s="11"/>
      <c r="E12" s="124"/>
      <c r="F12" s="11"/>
      <c r="G12" s="11"/>
      <c r="H12" s="3"/>
      <c r="I12" s="3">
        <f t="shared" si="1"/>
        <v>0</v>
      </c>
      <c r="J12" s="149"/>
      <c r="K12" s="149"/>
    </row>
    <row r="13" spans="1:11" x14ac:dyDescent="0.45">
      <c r="A13" s="123"/>
      <c r="B13" s="123"/>
      <c r="C13" s="11"/>
      <c r="D13" s="11"/>
      <c r="E13" s="124"/>
      <c r="F13" s="11"/>
      <c r="G13" s="11"/>
      <c r="H13" s="3"/>
      <c r="I13" s="3">
        <f t="shared" si="1"/>
        <v>0</v>
      </c>
      <c r="J13" s="149"/>
      <c r="K13" s="149"/>
    </row>
    <row r="14" spans="1:11" x14ac:dyDescent="0.45">
      <c r="A14" s="123"/>
      <c r="B14" s="123"/>
      <c r="C14" s="11"/>
      <c r="D14" s="11"/>
      <c r="E14" s="124"/>
      <c r="F14" s="11"/>
      <c r="G14" s="11"/>
      <c r="H14" s="3"/>
      <c r="I14" s="3">
        <f t="shared" si="1"/>
        <v>0</v>
      </c>
      <c r="J14" s="149"/>
      <c r="K14" s="149"/>
    </row>
    <row r="15" spans="1:11" x14ac:dyDescent="0.45">
      <c r="A15" s="123"/>
      <c r="B15" s="123"/>
      <c r="C15" s="11"/>
      <c r="D15" s="11"/>
      <c r="E15" s="124"/>
      <c r="F15" s="11"/>
      <c r="G15" s="11"/>
      <c r="H15" s="3"/>
      <c r="I15" s="3">
        <f t="shared" si="1"/>
        <v>0</v>
      </c>
      <c r="J15" s="149"/>
      <c r="K15" s="149"/>
    </row>
    <row r="16" spans="1:11" x14ac:dyDescent="0.45">
      <c r="A16" s="123"/>
      <c r="B16" s="123"/>
      <c r="C16" s="11"/>
      <c r="D16" s="11"/>
      <c r="E16" s="124"/>
      <c r="F16" s="11"/>
      <c r="G16" s="11"/>
      <c r="H16" s="3"/>
      <c r="I16" s="3">
        <f t="shared" si="1"/>
        <v>0</v>
      </c>
      <c r="J16" s="149"/>
      <c r="K16" s="149"/>
    </row>
    <row r="17" spans="1:11" x14ac:dyDescent="0.45">
      <c r="A17" s="123"/>
      <c r="B17" s="123"/>
      <c r="C17" s="11"/>
      <c r="D17" s="11"/>
      <c r="E17" s="124"/>
      <c r="F17" s="11"/>
      <c r="G17" s="11"/>
      <c r="H17" s="3"/>
      <c r="I17" s="3">
        <f t="shared" si="1"/>
        <v>0</v>
      </c>
      <c r="J17" s="149"/>
      <c r="K17" s="149"/>
    </row>
    <row r="18" spans="1:11" x14ac:dyDescent="0.45">
      <c r="A18" s="123"/>
      <c r="B18" s="123"/>
      <c r="C18" s="11"/>
      <c r="D18" s="11"/>
      <c r="E18" s="124"/>
      <c r="F18" s="11"/>
      <c r="G18" s="11"/>
      <c r="H18" s="3"/>
      <c r="I18" s="3">
        <f t="shared" si="1"/>
        <v>0</v>
      </c>
      <c r="J18" s="149"/>
      <c r="K18" s="149"/>
    </row>
    <row r="19" spans="1:11" x14ac:dyDescent="0.45">
      <c r="A19" s="123"/>
      <c r="B19" s="123"/>
      <c r="C19" s="11"/>
      <c r="D19" s="11"/>
      <c r="E19" s="11"/>
      <c r="F19" s="11"/>
      <c r="G19" s="11"/>
      <c r="H19" s="3"/>
      <c r="I19" s="3">
        <f t="shared" si="1"/>
        <v>0</v>
      </c>
      <c r="J19" s="149"/>
      <c r="K19" s="149"/>
    </row>
    <row r="20" spans="1:11" x14ac:dyDescent="0.45">
      <c r="A20" s="123"/>
      <c r="B20" s="123"/>
      <c r="C20" s="11"/>
      <c r="D20" s="11"/>
      <c r="E20" s="11"/>
      <c r="F20" s="11"/>
      <c r="G20" s="11"/>
      <c r="H20" s="3"/>
      <c r="I20" s="3">
        <f t="shared" si="1"/>
        <v>0</v>
      </c>
      <c r="J20" s="149"/>
      <c r="K20" s="149"/>
    </row>
    <row r="21" spans="1:11" x14ac:dyDescent="0.45">
      <c r="A21" s="123"/>
      <c r="B21" s="123"/>
      <c r="C21" s="11"/>
      <c r="D21" s="11"/>
      <c r="E21" s="124"/>
      <c r="F21" s="11"/>
      <c r="G21" s="11"/>
      <c r="H21" s="3"/>
      <c r="I21" s="3">
        <f t="shared" si="1"/>
        <v>0</v>
      </c>
      <c r="J21" s="149"/>
      <c r="K21" s="149"/>
    </row>
    <row r="22" spans="1:11" x14ac:dyDescent="0.45">
      <c r="A22" s="123"/>
      <c r="B22" s="123"/>
      <c r="C22" s="11"/>
      <c r="D22" s="11"/>
      <c r="E22" s="124"/>
      <c r="F22" s="11"/>
      <c r="G22" s="11"/>
      <c r="H22" s="3"/>
      <c r="I22" s="3">
        <f t="shared" si="1"/>
        <v>0</v>
      </c>
      <c r="J22" s="149"/>
      <c r="K22" s="149"/>
    </row>
    <row r="23" spans="1:11" x14ac:dyDescent="0.45">
      <c r="A23" s="123"/>
      <c r="B23" s="123"/>
      <c r="C23" s="11"/>
      <c r="D23" s="11"/>
      <c r="E23" s="124"/>
      <c r="F23" s="11"/>
      <c r="G23" s="11"/>
      <c r="H23" s="3"/>
      <c r="I23" s="3">
        <f t="shared" si="1"/>
        <v>0</v>
      </c>
      <c r="J23" s="149"/>
      <c r="K23" s="149"/>
    </row>
    <row r="24" spans="1:11" x14ac:dyDescent="0.45">
      <c r="A24" s="123"/>
      <c r="B24" s="123"/>
      <c r="C24" s="11"/>
      <c r="D24" s="11"/>
      <c r="E24" s="124"/>
      <c r="F24" s="11"/>
      <c r="G24" s="11"/>
      <c r="H24" s="3"/>
      <c r="I24" s="3">
        <f t="shared" si="1"/>
        <v>0</v>
      </c>
      <c r="J24" s="149"/>
      <c r="K24" s="149"/>
    </row>
    <row r="25" spans="1:11" x14ac:dyDescent="0.45">
      <c r="A25" s="123"/>
      <c r="B25" s="123"/>
      <c r="C25" s="11"/>
      <c r="D25" s="11"/>
      <c r="E25" s="124"/>
      <c r="F25" s="11"/>
      <c r="G25" s="11"/>
      <c r="H25" s="3"/>
      <c r="I25" s="3">
        <f t="shared" si="1"/>
        <v>0</v>
      </c>
      <c r="J25" s="149"/>
      <c r="K25" s="149"/>
    </row>
    <row r="26" spans="1:11" x14ac:dyDescent="0.45">
      <c r="A26" s="123"/>
      <c r="B26" s="123"/>
      <c r="C26" s="11"/>
      <c r="D26" s="11"/>
      <c r="E26" s="124"/>
      <c r="F26" s="11"/>
      <c r="G26" s="11"/>
      <c r="H26" s="3"/>
      <c r="I26" s="3">
        <f t="shared" si="1"/>
        <v>0</v>
      </c>
      <c r="J26" s="149"/>
      <c r="K26" s="149"/>
    </row>
    <row r="27" spans="1:11" x14ac:dyDescent="0.45">
      <c r="A27" s="123"/>
      <c r="B27" s="123"/>
      <c r="C27" s="11"/>
      <c r="D27" s="11"/>
      <c r="E27" s="124"/>
      <c r="F27" s="11"/>
      <c r="G27" s="11"/>
      <c r="H27" s="3"/>
      <c r="I27" s="3">
        <f t="shared" si="1"/>
        <v>0</v>
      </c>
      <c r="J27" s="149"/>
      <c r="K27" s="149"/>
    </row>
    <row r="28" spans="1:11" x14ac:dyDescent="0.45">
      <c r="A28" s="123"/>
      <c r="B28" s="123"/>
      <c r="C28" s="11"/>
      <c r="D28" s="11"/>
      <c r="E28" s="124"/>
      <c r="F28" s="11"/>
      <c r="G28" s="11"/>
      <c r="H28" s="3"/>
      <c r="I28" s="3">
        <f t="shared" si="1"/>
        <v>0</v>
      </c>
      <c r="J28" s="149"/>
      <c r="K28" s="149"/>
    </row>
    <row r="29" spans="1:11" x14ac:dyDescent="0.45">
      <c r="I29" s="125">
        <f>SUM(I5:I28)</f>
        <v>188.68</v>
      </c>
    </row>
    <row r="45" spans="1:1" x14ac:dyDescent="0.45">
      <c r="A45" t="s">
        <v>99</v>
      </c>
    </row>
  </sheetData>
  <sheetProtection selectLockedCells="1" selectUnlockedCells="1"/>
  <mergeCells count="2">
    <mergeCell ref="A1:D1"/>
    <mergeCell ref="A2:C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A33A2-A671-4B7C-8A8A-1D7DC9FB4C1C}">
  <sheetPr>
    <tabColor rgb="FF66FF33"/>
  </sheetPr>
  <dimension ref="A1:F39"/>
  <sheetViews>
    <sheetView topLeftCell="A6" workbookViewId="0">
      <selection activeCell="R22" sqref="R22"/>
    </sheetView>
  </sheetViews>
  <sheetFormatPr defaultRowHeight="14.25" x14ac:dyDescent="0.45"/>
  <sheetData>
    <row r="1" spans="1:6" ht="21" x14ac:dyDescent="0.65">
      <c r="A1" s="91" t="s">
        <v>95</v>
      </c>
    </row>
    <row r="3" spans="1:6" ht="15.75" x14ac:dyDescent="0.5">
      <c r="A3" s="92" t="s">
        <v>149</v>
      </c>
    </row>
    <row r="4" spans="1:6" ht="15.75" x14ac:dyDescent="0.5">
      <c r="A4" s="92" t="s">
        <v>150</v>
      </c>
    </row>
    <row r="5" spans="1:6" x14ac:dyDescent="0.45">
      <c r="A5" t="s">
        <v>151</v>
      </c>
    </row>
    <row r="7" spans="1:6" ht="21" x14ac:dyDescent="0.65">
      <c r="A7" s="91" t="s">
        <v>126</v>
      </c>
    </row>
    <row r="8" spans="1:6" ht="15.75" x14ac:dyDescent="0.5">
      <c r="A8" s="27" t="s">
        <v>128</v>
      </c>
    </row>
    <row r="9" spans="1:6" ht="15.75" x14ac:dyDescent="0.5">
      <c r="A9" s="92" t="s">
        <v>110</v>
      </c>
    </row>
    <row r="10" spans="1:6" ht="15.75" x14ac:dyDescent="0.5">
      <c r="A10" s="27" t="s">
        <v>111</v>
      </c>
    </row>
    <row r="11" spans="1:6" x14ac:dyDescent="0.45">
      <c r="A11" s="139" t="s">
        <v>119</v>
      </c>
      <c r="B11" s="10"/>
      <c r="C11" s="10"/>
      <c r="D11" s="10"/>
      <c r="E11" s="10"/>
      <c r="F11" s="10"/>
    </row>
    <row r="12" spans="1:6" x14ac:dyDescent="0.45">
      <c r="A12" s="139" t="s">
        <v>120</v>
      </c>
      <c r="B12" s="10"/>
      <c r="C12" s="10"/>
      <c r="D12" s="10"/>
      <c r="E12" s="10"/>
      <c r="F12" s="10"/>
    </row>
    <row r="13" spans="1:6" x14ac:dyDescent="0.45">
      <c r="A13" s="139" t="s">
        <v>138</v>
      </c>
      <c r="B13" s="10"/>
      <c r="C13" s="10"/>
      <c r="D13" s="10"/>
      <c r="E13" s="10"/>
      <c r="F13" s="10"/>
    </row>
    <row r="14" spans="1:6" x14ac:dyDescent="0.45">
      <c r="A14" s="139" t="s">
        <v>121</v>
      </c>
      <c r="B14" s="10"/>
      <c r="C14" s="10"/>
      <c r="D14" s="10"/>
      <c r="E14" s="10"/>
      <c r="F14" s="10"/>
    </row>
    <row r="15" spans="1:6" x14ac:dyDescent="0.45">
      <c r="A15" s="139" t="s">
        <v>122</v>
      </c>
      <c r="B15" s="10"/>
      <c r="C15" s="10"/>
      <c r="D15" s="10"/>
      <c r="E15" s="10"/>
      <c r="F15" s="10"/>
    </row>
    <row r="16" spans="1:6" x14ac:dyDescent="0.45">
      <c r="A16" s="139" t="s">
        <v>123</v>
      </c>
      <c r="B16" s="10"/>
      <c r="C16" s="10"/>
      <c r="D16" s="10"/>
      <c r="E16" s="10"/>
      <c r="F16" s="10"/>
    </row>
    <row r="17" spans="1:6" x14ac:dyDescent="0.45">
      <c r="A17" s="139" t="s">
        <v>139</v>
      </c>
      <c r="B17" s="10"/>
      <c r="C17" s="10"/>
      <c r="D17" s="10"/>
      <c r="E17" s="10"/>
      <c r="F17" s="10"/>
    </row>
    <row r="18" spans="1:6" x14ac:dyDescent="0.45">
      <c r="A18" s="139" t="s">
        <v>124</v>
      </c>
      <c r="B18" s="10"/>
      <c r="C18" s="10"/>
      <c r="D18" s="10"/>
      <c r="E18" s="10"/>
      <c r="F18" s="10"/>
    </row>
    <row r="19" spans="1:6" x14ac:dyDescent="0.45">
      <c r="A19" s="148" t="s">
        <v>125</v>
      </c>
      <c r="B19" s="10"/>
      <c r="C19" s="10"/>
      <c r="D19" s="10"/>
      <c r="E19" s="10"/>
      <c r="F19" s="10"/>
    </row>
    <row r="20" spans="1:6" x14ac:dyDescent="0.45">
      <c r="A20" s="148" t="s">
        <v>144</v>
      </c>
      <c r="B20" s="10"/>
      <c r="C20" s="10"/>
      <c r="D20" s="10"/>
      <c r="E20" s="10"/>
      <c r="F20" s="10"/>
    </row>
    <row r="21" spans="1:6" x14ac:dyDescent="0.45">
      <c r="A21" s="148" t="s">
        <v>127</v>
      </c>
      <c r="B21" s="10"/>
      <c r="C21" s="10"/>
      <c r="D21" s="10"/>
      <c r="E21" s="10"/>
      <c r="F21" s="10"/>
    </row>
    <row r="22" spans="1:6" x14ac:dyDescent="0.45">
      <c r="A22" s="148" t="s">
        <v>140</v>
      </c>
      <c r="B22" s="10"/>
      <c r="C22" s="10"/>
      <c r="D22" s="10"/>
      <c r="E22" s="10"/>
      <c r="F22" s="10"/>
    </row>
    <row r="24" spans="1:6" ht="15.75" x14ac:dyDescent="0.5">
      <c r="A24" s="92" t="s">
        <v>152</v>
      </c>
    </row>
    <row r="25" spans="1:6" ht="15.75" x14ac:dyDescent="0.5">
      <c r="A25" s="27" t="s">
        <v>137</v>
      </c>
    </row>
    <row r="26" spans="1:6" x14ac:dyDescent="0.45">
      <c r="A26" s="139" t="s">
        <v>129</v>
      </c>
      <c r="B26" s="10"/>
      <c r="C26" s="10"/>
      <c r="D26" s="10"/>
      <c r="E26" s="10"/>
      <c r="F26" s="10"/>
    </row>
    <row r="27" spans="1:6" x14ac:dyDescent="0.45">
      <c r="A27" s="139" t="s">
        <v>130</v>
      </c>
      <c r="B27" s="10"/>
      <c r="C27" s="10"/>
      <c r="D27" s="10"/>
      <c r="E27" s="10"/>
      <c r="F27" s="10"/>
    </row>
    <row r="28" spans="1:6" x14ac:dyDescent="0.45">
      <c r="A28" s="139" t="s">
        <v>131</v>
      </c>
      <c r="B28" s="10"/>
      <c r="C28" s="10"/>
      <c r="D28" s="10"/>
      <c r="E28" s="10"/>
      <c r="F28" s="10"/>
    </row>
    <row r="29" spans="1:6" x14ac:dyDescent="0.45">
      <c r="A29" s="139" t="s">
        <v>132</v>
      </c>
      <c r="B29" s="10"/>
      <c r="C29" s="10"/>
      <c r="D29" s="10"/>
      <c r="E29" s="10"/>
      <c r="F29" s="10"/>
    </row>
    <row r="30" spans="1:6" x14ac:dyDescent="0.45">
      <c r="A30" s="139" t="s">
        <v>133</v>
      </c>
      <c r="B30" s="10"/>
      <c r="C30" s="10"/>
      <c r="D30" s="10"/>
      <c r="E30" s="10"/>
      <c r="F30" s="10"/>
    </row>
    <row r="31" spans="1:6" x14ac:dyDescent="0.45">
      <c r="A31" s="139" t="s">
        <v>141</v>
      </c>
      <c r="B31" s="10"/>
      <c r="C31" s="10"/>
      <c r="D31" s="10"/>
      <c r="E31" s="10"/>
      <c r="F31" s="10"/>
    </row>
    <row r="32" spans="1:6" x14ac:dyDescent="0.45">
      <c r="A32" s="139" t="s">
        <v>134</v>
      </c>
      <c r="B32" s="10"/>
      <c r="C32" s="10"/>
      <c r="D32" s="10"/>
      <c r="E32" s="10"/>
      <c r="F32" s="10"/>
    </row>
    <row r="33" spans="1:6" x14ac:dyDescent="0.45">
      <c r="A33" s="139" t="s">
        <v>135</v>
      </c>
      <c r="B33" s="10"/>
      <c r="C33" s="10"/>
      <c r="D33" s="10"/>
      <c r="E33" s="10"/>
      <c r="F33" s="10"/>
    </row>
    <row r="34" spans="1:6" x14ac:dyDescent="0.45">
      <c r="A34" s="139" t="s">
        <v>142</v>
      </c>
      <c r="B34" s="10"/>
      <c r="C34" s="10"/>
      <c r="D34" s="10"/>
      <c r="E34" s="10"/>
      <c r="F34" s="10"/>
    </row>
    <row r="35" spans="1:6" x14ac:dyDescent="0.45">
      <c r="A35" s="139" t="s">
        <v>144</v>
      </c>
      <c r="B35" s="10"/>
      <c r="C35" s="10"/>
      <c r="D35" s="10"/>
      <c r="E35" s="10"/>
      <c r="F35" s="10"/>
    </row>
    <row r="36" spans="1:6" x14ac:dyDescent="0.45">
      <c r="A36" s="139" t="s">
        <v>143</v>
      </c>
      <c r="B36" s="10"/>
      <c r="C36" s="10"/>
      <c r="D36" s="10"/>
      <c r="E36" s="10"/>
      <c r="F36" s="10"/>
    </row>
    <row r="37" spans="1:6" x14ac:dyDescent="0.45">
      <c r="A37" s="139" t="s">
        <v>136</v>
      </c>
      <c r="B37" s="10"/>
      <c r="C37" s="10"/>
      <c r="D37" s="10"/>
      <c r="E37" s="10"/>
      <c r="F37" s="10"/>
    </row>
    <row r="39" spans="1:6" ht="15.75" x14ac:dyDescent="0.5">
      <c r="A39" s="92" t="s">
        <v>153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P82"/>
  <sheetViews>
    <sheetView zoomScale="85" zoomScaleNormal="85" workbookViewId="0">
      <selection activeCell="M46" sqref="M46"/>
    </sheetView>
  </sheetViews>
  <sheetFormatPr defaultColWidth="9" defaultRowHeight="14.25" x14ac:dyDescent="0.45"/>
  <cols>
    <col min="1" max="1" width="26.1328125" style="21" customWidth="1"/>
    <col min="2" max="2" width="28.73046875" style="21" customWidth="1"/>
    <col min="3" max="3" width="35.86328125" style="21" customWidth="1"/>
    <col min="4" max="4" width="31.3984375" style="21" customWidth="1"/>
    <col min="5" max="5" width="29.59765625" style="21" customWidth="1"/>
    <col min="6" max="6" width="14.86328125" style="21" customWidth="1"/>
    <col min="7" max="7" width="14" style="21" customWidth="1"/>
    <col min="8" max="8" width="13.3984375" style="21" customWidth="1"/>
    <col min="9" max="9" width="14" style="21" customWidth="1"/>
    <col min="10" max="11" width="14.73046875" style="21" customWidth="1"/>
    <col min="12" max="16384" width="9" style="21"/>
  </cols>
  <sheetData>
    <row r="1" spans="1:16" ht="15.75" x14ac:dyDescent="0.5">
      <c r="A1" s="152" t="s">
        <v>113</v>
      </c>
      <c r="B1" s="153"/>
      <c r="C1" s="153"/>
      <c r="D1" s="126"/>
      <c r="G1" s="52"/>
      <c r="H1" s="51"/>
    </row>
    <row r="2" spans="1:16" ht="15.75" x14ac:dyDescent="0.5">
      <c r="A2" s="80" t="s">
        <v>108</v>
      </c>
      <c r="G2" s="52"/>
      <c r="H2" s="51"/>
    </row>
    <row r="3" spans="1:16" x14ac:dyDescent="0.45">
      <c r="G3" s="52"/>
      <c r="H3" s="51"/>
    </row>
    <row r="4" spans="1:16" x14ac:dyDescent="0.45">
      <c r="A4" s="127" t="s">
        <v>69</v>
      </c>
      <c r="B4" s="140"/>
      <c r="G4" s="52"/>
      <c r="H4" s="51"/>
    </row>
    <row r="5" spans="1:16" ht="15.75" x14ac:dyDescent="0.5">
      <c r="A5" s="127" t="s">
        <v>89</v>
      </c>
      <c r="B5" s="140"/>
      <c r="D5" s="74" t="s">
        <v>91</v>
      </c>
      <c r="G5" s="52"/>
      <c r="H5" s="51"/>
    </row>
    <row r="6" spans="1:16" ht="15.75" x14ac:dyDescent="0.5">
      <c r="A6" s="127" t="s">
        <v>0</v>
      </c>
      <c r="B6" s="140"/>
      <c r="D6" s="80" t="s">
        <v>145</v>
      </c>
      <c r="G6" s="52"/>
      <c r="H6" s="51"/>
    </row>
    <row r="7" spans="1:16" x14ac:dyDescent="0.45">
      <c r="A7" s="127" t="s">
        <v>1</v>
      </c>
      <c r="B7" s="140"/>
      <c r="G7" s="52"/>
      <c r="H7" s="51"/>
    </row>
    <row r="8" spans="1:16" x14ac:dyDescent="0.45">
      <c r="A8" s="128" t="s">
        <v>70</v>
      </c>
      <c r="B8" s="141"/>
      <c r="C8" s="72"/>
      <c r="D8" s="72"/>
      <c r="E8" s="72"/>
      <c r="F8" s="72"/>
      <c r="G8" s="52"/>
      <c r="H8" s="51"/>
    </row>
    <row r="9" spans="1:16" ht="14.65" customHeight="1" x14ac:dyDescent="0.45">
      <c r="A9" s="129" t="s">
        <v>100</v>
      </c>
      <c r="B9" s="130"/>
      <c r="C9" s="130"/>
      <c r="D9" s="130"/>
      <c r="E9" s="131"/>
      <c r="F9" s="132"/>
      <c r="G9" s="52"/>
      <c r="H9" s="51"/>
    </row>
    <row r="10" spans="1:16" ht="17.25" customHeight="1" x14ac:dyDescent="0.45">
      <c r="A10" s="133" t="s">
        <v>101</v>
      </c>
      <c r="B10" s="134"/>
      <c r="C10" s="134"/>
      <c r="D10" s="134"/>
      <c r="E10" s="135"/>
      <c r="F10" s="132"/>
      <c r="G10" s="52"/>
      <c r="H10" s="51"/>
    </row>
    <row r="11" spans="1:16" ht="64.5" customHeight="1" x14ac:dyDescent="0.45">
      <c r="A11" s="136" t="s">
        <v>2</v>
      </c>
      <c r="B11" s="136" t="s">
        <v>34</v>
      </c>
      <c r="C11" s="30" t="s">
        <v>43</v>
      </c>
      <c r="D11" s="30" t="s">
        <v>71</v>
      </c>
      <c r="E11" s="136" t="s">
        <v>90</v>
      </c>
      <c r="F11" s="136" t="s">
        <v>54</v>
      </c>
      <c r="G11" s="136" t="s">
        <v>55</v>
      </c>
      <c r="H11" s="136" t="s">
        <v>13</v>
      </c>
      <c r="I11" s="30" t="s">
        <v>53</v>
      </c>
      <c r="J11" s="136" t="s">
        <v>147</v>
      </c>
      <c r="K11" s="136" t="s">
        <v>112</v>
      </c>
      <c r="L11" s="154" t="s">
        <v>146</v>
      </c>
      <c r="M11" s="154"/>
      <c r="N11" s="154"/>
      <c r="O11" s="154"/>
      <c r="P11" s="154"/>
    </row>
    <row r="12" spans="1:16" x14ac:dyDescent="0.45">
      <c r="A12" s="8"/>
      <c r="B12" s="8"/>
      <c r="C12" s="9"/>
      <c r="D12" s="9"/>
      <c r="E12" s="9"/>
      <c r="F12" s="9"/>
      <c r="G12" s="9"/>
      <c r="H12" s="7"/>
      <c r="I12" s="3">
        <f>G12*H12</f>
        <v>0</v>
      </c>
      <c r="J12" s="90" t="b">
        <v>0</v>
      </c>
      <c r="K12" s="90" t="b">
        <v>0</v>
      </c>
      <c r="L12" s="72"/>
      <c r="M12" s="72"/>
      <c r="N12" s="72"/>
      <c r="O12" s="72"/>
    </row>
    <row r="13" spans="1:16" x14ac:dyDescent="0.45">
      <c r="A13" s="8"/>
      <c r="B13" s="8"/>
      <c r="C13" s="9"/>
      <c r="D13" s="9"/>
      <c r="E13" s="9"/>
      <c r="F13" s="9"/>
      <c r="G13" s="9"/>
      <c r="H13" s="7"/>
      <c r="I13" s="3">
        <f t="shared" ref="I13:I34" si="0">G13*H13</f>
        <v>0</v>
      </c>
      <c r="J13" s="90" t="b">
        <v>0</v>
      </c>
      <c r="K13" s="90" t="b">
        <v>0</v>
      </c>
    </row>
    <row r="14" spans="1:16" x14ac:dyDescent="0.45">
      <c r="A14" s="8"/>
      <c r="B14" s="8"/>
      <c r="C14" s="9"/>
      <c r="D14" s="9"/>
      <c r="E14" s="20"/>
      <c r="F14" s="9"/>
      <c r="G14" s="9"/>
      <c r="H14" s="7"/>
      <c r="I14" s="3">
        <f t="shared" si="0"/>
        <v>0</v>
      </c>
      <c r="J14" s="90" t="b">
        <v>0</v>
      </c>
      <c r="K14" s="90" t="b">
        <v>0</v>
      </c>
    </row>
    <row r="15" spans="1:16" x14ac:dyDescent="0.45">
      <c r="A15" s="8"/>
      <c r="B15" s="8"/>
      <c r="C15" s="9"/>
      <c r="D15" s="9"/>
      <c r="E15" s="20"/>
      <c r="F15" s="9"/>
      <c r="G15" s="9"/>
      <c r="H15" s="7"/>
      <c r="I15" s="3">
        <f t="shared" si="0"/>
        <v>0</v>
      </c>
      <c r="J15" s="90" t="b">
        <v>0</v>
      </c>
      <c r="K15" s="90" t="b">
        <v>0</v>
      </c>
    </row>
    <row r="16" spans="1:16" x14ac:dyDescent="0.45">
      <c r="A16" s="8"/>
      <c r="B16" s="8"/>
      <c r="C16" s="9"/>
      <c r="D16" s="9"/>
      <c r="E16" s="20"/>
      <c r="F16" s="9"/>
      <c r="G16" s="9"/>
      <c r="H16" s="7"/>
      <c r="I16" s="3">
        <f t="shared" si="0"/>
        <v>0</v>
      </c>
      <c r="J16" s="90" t="b">
        <v>0</v>
      </c>
      <c r="K16" s="90" t="b">
        <v>0</v>
      </c>
    </row>
    <row r="17" spans="1:11" x14ac:dyDescent="0.45">
      <c r="A17" s="8"/>
      <c r="B17" s="8"/>
      <c r="C17" s="9"/>
      <c r="D17" s="9"/>
      <c r="E17" s="20"/>
      <c r="F17" s="9"/>
      <c r="G17" s="9"/>
      <c r="H17" s="7"/>
      <c r="I17" s="3">
        <f t="shared" si="0"/>
        <v>0</v>
      </c>
      <c r="J17" s="90" t="b">
        <v>0</v>
      </c>
      <c r="K17" s="90" t="b">
        <v>0</v>
      </c>
    </row>
    <row r="18" spans="1:11" x14ac:dyDescent="0.45">
      <c r="A18" s="8"/>
      <c r="B18" s="8"/>
      <c r="C18" s="9"/>
      <c r="D18" s="9"/>
      <c r="E18" s="20"/>
      <c r="F18" s="9"/>
      <c r="G18" s="9"/>
      <c r="H18" s="7"/>
      <c r="I18" s="3">
        <f t="shared" si="0"/>
        <v>0</v>
      </c>
      <c r="J18" s="90" t="b">
        <v>0</v>
      </c>
      <c r="K18" s="90" t="b">
        <v>0</v>
      </c>
    </row>
    <row r="19" spans="1:11" x14ac:dyDescent="0.45">
      <c r="A19" s="8"/>
      <c r="B19" s="8"/>
      <c r="C19" s="9"/>
      <c r="D19" s="9"/>
      <c r="E19" s="20"/>
      <c r="F19" s="9"/>
      <c r="G19" s="9"/>
      <c r="H19" s="7"/>
      <c r="I19" s="3">
        <f t="shared" si="0"/>
        <v>0</v>
      </c>
      <c r="J19" s="90" t="b">
        <v>0</v>
      </c>
      <c r="K19" s="90" t="b">
        <v>0</v>
      </c>
    </row>
    <row r="20" spans="1:11" x14ac:dyDescent="0.45">
      <c r="A20" s="8"/>
      <c r="B20" s="8"/>
      <c r="C20" s="9"/>
      <c r="D20" s="9"/>
      <c r="E20" s="20"/>
      <c r="F20" s="9"/>
      <c r="G20" s="9"/>
      <c r="H20" s="7"/>
      <c r="I20" s="3">
        <f t="shared" si="0"/>
        <v>0</v>
      </c>
      <c r="J20" s="90" t="b">
        <v>0</v>
      </c>
      <c r="K20" s="90" t="b">
        <v>0</v>
      </c>
    </row>
    <row r="21" spans="1:11" x14ac:dyDescent="0.45">
      <c r="A21" s="8"/>
      <c r="B21" s="8"/>
      <c r="C21" s="9"/>
      <c r="D21" s="9"/>
      <c r="E21" s="20"/>
      <c r="F21" s="9"/>
      <c r="G21" s="9"/>
      <c r="H21" s="7"/>
      <c r="I21" s="3">
        <f t="shared" si="0"/>
        <v>0</v>
      </c>
      <c r="J21" s="90" t="b">
        <v>0</v>
      </c>
      <c r="K21" s="90" t="b">
        <v>0</v>
      </c>
    </row>
    <row r="22" spans="1:11" x14ac:dyDescent="0.45">
      <c r="A22" s="8"/>
      <c r="B22" s="8"/>
      <c r="C22" s="9"/>
      <c r="D22" s="9"/>
      <c r="E22" s="20"/>
      <c r="F22" s="9"/>
      <c r="G22" s="9"/>
      <c r="H22" s="7"/>
      <c r="I22" s="3">
        <f t="shared" si="0"/>
        <v>0</v>
      </c>
      <c r="J22" s="90" t="b">
        <v>0</v>
      </c>
      <c r="K22" s="90" t="b">
        <v>0</v>
      </c>
    </row>
    <row r="23" spans="1:11" x14ac:dyDescent="0.45">
      <c r="A23" s="8"/>
      <c r="B23" s="8"/>
      <c r="C23" s="9"/>
      <c r="D23" s="9"/>
      <c r="E23" s="20"/>
      <c r="F23" s="9"/>
      <c r="G23" s="9"/>
      <c r="H23" s="7"/>
      <c r="I23" s="3">
        <f t="shared" si="0"/>
        <v>0</v>
      </c>
      <c r="J23" s="90" t="b">
        <v>0</v>
      </c>
      <c r="K23" s="90" t="b">
        <v>0</v>
      </c>
    </row>
    <row r="24" spans="1:11" x14ac:dyDescent="0.45">
      <c r="A24" s="8"/>
      <c r="B24" s="8"/>
      <c r="C24" s="9"/>
      <c r="D24" s="9"/>
      <c r="E24" s="20"/>
      <c r="F24" s="9"/>
      <c r="G24" s="9"/>
      <c r="H24" s="7"/>
      <c r="I24" s="3">
        <f t="shared" si="0"/>
        <v>0</v>
      </c>
      <c r="J24" s="90" t="b">
        <v>0</v>
      </c>
      <c r="K24" s="90" t="b">
        <v>0</v>
      </c>
    </row>
    <row r="25" spans="1:11" x14ac:dyDescent="0.45">
      <c r="A25" s="8"/>
      <c r="B25" s="8"/>
      <c r="C25" s="9"/>
      <c r="D25" s="9"/>
      <c r="E25" s="9"/>
      <c r="F25" s="9"/>
      <c r="G25" s="9"/>
      <c r="H25" s="7"/>
      <c r="I25" s="3">
        <f t="shared" si="0"/>
        <v>0</v>
      </c>
      <c r="J25" s="90" t="b">
        <v>0</v>
      </c>
      <c r="K25" s="90" t="b">
        <v>0</v>
      </c>
    </row>
    <row r="26" spans="1:11" x14ac:dyDescent="0.45">
      <c r="A26" s="8"/>
      <c r="B26" s="8"/>
      <c r="C26" s="9"/>
      <c r="D26" s="9"/>
      <c r="E26" s="9"/>
      <c r="F26" s="9"/>
      <c r="G26" s="9"/>
      <c r="H26" s="7"/>
      <c r="I26" s="3">
        <f t="shared" si="0"/>
        <v>0</v>
      </c>
      <c r="J26" s="90" t="b">
        <v>0</v>
      </c>
      <c r="K26" s="90" t="b">
        <v>0</v>
      </c>
    </row>
    <row r="27" spans="1:11" x14ac:dyDescent="0.45">
      <c r="A27" s="8"/>
      <c r="B27" s="8"/>
      <c r="C27" s="9"/>
      <c r="D27" s="9"/>
      <c r="E27" s="20"/>
      <c r="F27" s="9"/>
      <c r="G27" s="9"/>
      <c r="H27" s="7"/>
      <c r="I27" s="3">
        <f t="shared" si="0"/>
        <v>0</v>
      </c>
      <c r="J27" s="90" t="b">
        <v>0</v>
      </c>
      <c r="K27" s="90" t="b">
        <v>0</v>
      </c>
    </row>
    <row r="28" spans="1:11" x14ac:dyDescent="0.45">
      <c r="A28" s="8"/>
      <c r="B28" s="8"/>
      <c r="C28" s="9"/>
      <c r="D28" s="9"/>
      <c r="E28" s="20"/>
      <c r="F28" s="9"/>
      <c r="G28" s="9"/>
      <c r="H28" s="7"/>
      <c r="I28" s="3">
        <f t="shared" si="0"/>
        <v>0</v>
      </c>
      <c r="J28" s="90" t="b">
        <v>0</v>
      </c>
      <c r="K28" s="90" t="b">
        <v>0</v>
      </c>
    </row>
    <row r="29" spans="1:11" x14ac:dyDescent="0.45">
      <c r="A29" s="8"/>
      <c r="B29" s="8"/>
      <c r="C29" s="9"/>
      <c r="D29" s="9"/>
      <c r="E29" s="20"/>
      <c r="F29" s="9"/>
      <c r="G29" s="9"/>
      <c r="H29" s="7"/>
      <c r="I29" s="3">
        <f t="shared" si="0"/>
        <v>0</v>
      </c>
      <c r="J29" s="90" t="b">
        <v>0</v>
      </c>
      <c r="K29" s="90" t="b">
        <v>0</v>
      </c>
    </row>
    <row r="30" spans="1:11" x14ac:dyDescent="0.45">
      <c r="A30" s="8"/>
      <c r="B30" s="8"/>
      <c r="C30" s="9"/>
      <c r="D30" s="9"/>
      <c r="E30" s="20"/>
      <c r="F30" s="9"/>
      <c r="G30" s="9"/>
      <c r="H30" s="7"/>
      <c r="I30" s="3">
        <f t="shared" si="0"/>
        <v>0</v>
      </c>
      <c r="J30" s="90" t="b">
        <v>0</v>
      </c>
      <c r="K30" s="90" t="b">
        <v>0</v>
      </c>
    </row>
    <row r="31" spans="1:11" x14ac:dyDescent="0.45">
      <c r="A31" s="8"/>
      <c r="B31" s="8"/>
      <c r="C31" s="9"/>
      <c r="D31" s="9"/>
      <c r="E31" s="20"/>
      <c r="F31" s="9"/>
      <c r="G31" s="9"/>
      <c r="H31" s="7"/>
      <c r="I31" s="3">
        <f t="shared" si="0"/>
        <v>0</v>
      </c>
      <c r="J31" s="90" t="b">
        <v>0</v>
      </c>
      <c r="K31" s="90" t="b">
        <v>0</v>
      </c>
    </row>
    <row r="32" spans="1:11" x14ac:dyDescent="0.45">
      <c r="A32" s="8"/>
      <c r="B32" s="8"/>
      <c r="C32" s="9"/>
      <c r="D32" s="9"/>
      <c r="E32" s="20"/>
      <c r="F32" s="9"/>
      <c r="G32" s="9"/>
      <c r="H32" s="7"/>
      <c r="I32" s="3">
        <f t="shared" si="0"/>
        <v>0</v>
      </c>
      <c r="J32" s="90" t="b">
        <v>0</v>
      </c>
      <c r="K32" s="90" t="b">
        <v>0</v>
      </c>
    </row>
    <row r="33" spans="1:11" x14ac:dyDescent="0.45">
      <c r="A33" s="8"/>
      <c r="B33" s="8"/>
      <c r="C33" s="9"/>
      <c r="D33" s="9"/>
      <c r="E33" s="20"/>
      <c r="F33" s="9"/>
      <c r="G33" s="9"/>
      <c r="H33" s="7"/>
      <c r="I33" s="3">
        <f t="shared" si="0"/>
        <v>0</v>
      </c>
      <c r="J33" s="90" t="b">
        <v>0</v>
      </c>
      <c r="K33" s="90" t="b">
        <v>0</v>
      </c>
    </row>
    <row r="34" spans="1:11" x14ac:dyDescent="0.45">
      <c r="A34" s="8"/>
      <c r="B34" s="8"/>
      <c r="C34" s="9"/>
      <c r="D34" s="9"/>
      <c r="E34" s="20"/>
      <c r="F34" s="9"/>
      <c r="G34" s="9"/>
      <c r="H34" s="7"/>
      <c r="I34" s="3">
        <f t="shared" si="0"/>
        <v>0</v>
      </c>
      <c r="J34" s="90" t="b">
        <v>0</v>
      </c>
      <c r="K34" s="90" t="b">
        <v>0</v>
      </c>
    </row>
    <row r="35" spans="1:11" x14ac:dyDescent="0.45">
      <c r="A35" s="45"/>
      <c r="H35" s="21" t="s">
        <v>72</v>
      </c>
      <c r="I35" s="142">
        <f>ROUND(SUM(I12:I34),2)</f>
        <v>0</v>
      </c>
    </row>
    <row r="49" s="21" customFormat="1" x14ac:dyDescent="0.45"/>
    <row r="50" s="21" customFormat="1" x14ac:dyDescent="0.45"/>
    <row r="51" s="21" customFormat="1" x14ac:dyDescent="0.45"/>
    <row r="52" s="21" customFormat="1" x14ac:dyDescent="0.45"/>
    <row r="53" s="21" customFormat="1" x14ac:dyDescent="0.45"/>
    <row r="54" s="21" customFormat="1" x14ac:dyDescent="0.45"/>
    <row r="55" s="21" customFormat="1" x14ac:dyDescent="0.45"/>
    <row r="56" s="21" customFormat="1" x14ac:dyDescent="0.45"/>
    <row r="57" s="21" customFormat="1" x14ac:dyDescent="0.45"/>
    <row r="58" s="21" customFormat="1" x14ac:dyDescent="0.45"/>
    <row r="59" s="21" customFormat="1" x14ac:dyDescent="0.45"/>
    <row r="60" s="21" customFormat="1" x14ac:dyDescent="0.45"/>
    <row r="61" s="21" customFormat="1" x14ac:dyDescent="0.45"/>
    <row r="62" s="21" customFormat="1" x14ac:dyDescent="0.45"/>
    <row r="63" s="21" customFormat="1" x14ac:dyDescent="0.45"/>
    <row r="82" spans="1:1" x14ac:dyDescent="0.45">
      <c r="A82" s="21" t="s">
        <v>44</v>
      </c>
    </row>
  </sheetData>
  <sheetProtection algorithmName="SHA-512" hashValue="i21WgP97fLFE/bDTXAQ9VJnxeVgF1yWT3f6dqE7qtabKP5iwnBNmME1CtHuOQPk0brOtaLEN7hkNTFPgW9cK2A==" saltValue="v7uhgSmTVuV1cWhPdfibfQ==" spinCount="100000" sheet="1" objects="1" scenarios="1"/>
  <sortState xmlns:xlrd2="http://schemas.microsoft.com/office/spreadsheetml/2017/richdata2" ref="A9:I34">
    <sortCondition ref="D9:D34"/>
  </sortState>
  <mergeCells count="2">
    <mergeCell ref="A1:C1"/>
    <mergeCell ref="L11:P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A1:K38"/>
  <sheetViews>
    <sheetView zoomScale="85" zoomScaleNormal="85" workbookViewId="0">
      <selection activeCell="M22" sqref="M22"/>
    </sheetView>
  </sheetViews>
  <sheetFormatPr defaultColWidth="8.86328125" defaultRowHeight="14.25" x14ac:dyDescent="0.45"/>
  <cols>
    <col min="1" max="2" width="22.1328125" style="21" customWidth="1"/>
    <col min="3" max="3" width="48.73046875" style="21" customWidth="1"/>
    <col min="4" max="5" width="25.86328125" style="21" customWidth="1"/>
    <col min="6" max="6" width="25" style="21" customWidth="1"/>
    <col min="7" max="10" width="8.86328125" style="21"/>
    <col min="11" max="11" width="14.1328125" style="21" customWidth="1"/>
    <col min="12" max="16384" width="8.86328125" style="21"/>
  </cols>
  <sheetData>
    <row r="1" spans="1:11" ht="18.399999999999999" thickBot="1" x14ac:dyDescent="0.6">
      <c r="A1" s="76" t="s">
        <v>10</v>
      </c>
      <c r="B1" s="155" t="s">
        <v>97</v>
      </c>
      <c r="C1" s="155"/>
      <c r="D1" s="155"/>
      <c r="E1" s="155"/>
      <c r="F1" s="155"/>
      <c r="G1" s="155"/>
      <c r="H1" s="155"/>
      <c r="I1" s="155"/>
      <c r="J1" s="155"/>
      <c r="K1" s="155"/>
    </row>
    <row r="2" spans="1:11" ht="28.5" x14ac:dyDescent="0.45">
      <c r="A2" s="77" t="s">
        <v>11</v>
      </c>
      <c r="B2" s="94" t="s">
        <v>14</v>
      </c>
      <c r="C2" s="95" t="s">
        <v>49</v>
      </c>
      <c r="D2" s="96" t="s">
        <v>50</v>
      </c>
      <c r="E2" s="96" t="s">
        <v>13</v>
      </c>
      <c r="F2" s="97" t="s">
        <v>12</v>
      </c>
    </row>
    <row r="3" spans="1:11" x14ac:dyDescent="0.45">
      <c r="A3" s="57"/>
      <c r="B3" s="58"/>
      <c r="C3" s="59"/>
      <c r="D3" s="60"/>
      <c r="E3" s="61"/>
      <c r="F3" s="62">
        <f>D3*E3</f>
        <v>0</v>
      </c>
    </row>
    <row r="4" spans="1:11" x14ac:dyDescent="0.45">
      <c r="A4" s="63" t="s">
        <v>3</v>
      </c>
      <c r="B4" s="64"/>
      <c r="C4" s="65"/>
      <c r="D4" s="60"/>
      <c r="E4" s="61"/>
      <c r="F4" s="62">
        <f t="shared" ref="F4:F20" si="0">D4*E4</f>
        <v>0</v>
      </c>
    </row>
    <row r="5" spans="1:11" x14ac:dyDescent="0.45">
      <c r="A5" s="63" t="s">
        <v>3</v>
      </c>
      <c r="B5" s="64"/>
      <c r="C5" s="65" t="s">
        <v>3</v>
      </c>
      <c r="D5" s="60"/>
      <c r="E5" s="61"/>
      <c r="F5" s="62">
        <f t="shared" si="0"/>
        <v>0</v>
      </c>
    </row>
    <row r="6" spans="1:11" x14ac:dyDescent="0.45">
      <c r="A6" s="63"/>
      <c r="B6" s="64"/>
      <c r="C6" s="65"/>
      <c r="D6" s="60"/>
      <c r="E6" s="61"/>
      <c r="F6" s="62">
        <f t="shared" si="0"/>
        <v>0</v>
      </c>
    </row>
    <row r="7" spans="1:11" x14ac:dyDescent="0.45">
      <c r="A7" s="63"/>
      <c r="B7" s="64"/>
      <c r="C7" s="65"/>
      <c r="D7" s="60"/>
      <c r="E7" s="61"/>
      <c r="F7" s="62">
        <f t="shared" si="0"/>
        <v>0</v>
      </c>
    </row>
    <row r="8" spans="1:11" x14ac:dyDescent="0.45">
      <c r="A8" s="63"/>
      <c r="B8" s="64"/>
      <c r="C8" s="65"/>
      <c r="D8" s="60"/>
      <c r="E8" s="61"/>
      <c r="F8" s="62">
        <f t="shared" si="0"/>
        <v>0</v>
      </c>
    </row>
    <row r="9" spans="1:11" x14ac:dyDescent="0.45">
      <c r="A9" s="63"/>
      <c r="B9" s="64"/>
      <c r="C9" s="65"/>
      <c r="D9" s="60"/>
      <c r="E9" s="61"/>
      <c r="F9" s="62">
        <f t="shared" si="0"/>
        <v>0</v>
      </c>
    </row>
    <row r="10" spans="1:11" x14ac:dyDescent="0.45">
      <c r="A10" s="63"/>
      <c r="B10" s="64"/>
      <c r="C10" s="65"/>
      <c r="D10" s="60"/>
      <c r="E10" s="61"/>
      <c r="F10" s="62">
        <f t="shared" si="0"/>
        <v>0</v>
      </c>
    </row>
    <row r="11" spans="1:11" x14ac:dyDescent="0.45">
      <c r="A11" s="63"/>
      <c r="B11" s="64"/>
      <c r="C11" s="65"/>
      <c r="D11" s="60"/>
      <c r="E11" s="61"/>
      <c r="F11" s="62">
        <f t="shared" si="0"/>
        <v>0</v>
      </c>
    </row>
    <row r="12" spans="1:11" x14ac:dyDescent="0.45">
      <c r="A12" s="63"/>
      <c r="B12" s="64"/>
      <c r="C12" s="65"/>
      <c r="D12" s="60"/>
      <c r="E12" s="61"/>
      <c r="F12" s="62">
        <f t="shared" si="0"/>
        <v>0</v>
      </c>
    </row>
    <row r="13" spans="1:11" x14ac:dyDescent="0.45">
      <c r="A13" s="63"/>
      <c r="B13" s="64"/>
      <c r="C13" s="65"/>
      <c r="D13" s="60"/>
      <c r="E13" s="61"/>
      <c r="F13" s="62">
        <f t="shared" si="0"/>
        <v>0</v>
      </c>
    </row>
    <row r="14" spans="1:11" x14ac:dyDescent="0.45">
      <c r="A14" s="63"/>
      <c r="B14" s="64"/>
      <c r="C14" s="65"/>
      <c r="D14" s="60"/>
      <c r="E14" s="61"/>
      <c r="F14" s="62">
        <f t="shared" si="0"/>
        <v>0</v>
      </c>
    </row>
    <row r="15" spans="1:11" x14ac:dyDescent="0.45">
      <c r="A15" s="63"/>
      <c r="B15" s="64"/>
      <c r="C15" s="65"/>
      <c r="D15" s="60"/>
      <c r="E15" s="61"/>
      <c r="F15" s="62">
        <f t="shared" si="0"/>
        <v>0</v>
      </c>
    </row>
    <row r="16" spans="1:11" x14ac:dyDescent="0.45">
      <c r="A16" s="66"/>
      <c r="B16" s="67"/>
      <c r="C16" s="68"/>
      <c r="D16" s="60"/>
      <c r="E16" s="61"/>
      <c r="F16" s="62">
        <f t="shared" si="0"/>
        <v>0</v>
      </c>
    </row>
    <row r="17" spans="1:6" x14ac:dyDescent="0.45">
      <c r="A17" s="66"/>
      <c r="B17" s="67"/>
      <c r="C17" s="68"/>
      <c r="D17" s="60"/>
      <c r="E17" s="61"/>
      <c r="F17" s="62">
        <f t="shared" si="0"/>
        <v>0</v>
      </c>
    </row>
    <row r="18" spans="1:6" x14ac:dyDescent="0.45">
      <c r="A18" s="66"/>
      <c r="B18" s="67"/>
      <c r="C18" s="68"/>
      <c r="D18" s="60"/>
      <c r="E18" s="61"/>
      <c r="F18" s="62">
        <f t="shared" si="0"/>
        <v>0</v>
      </c>
    </row>
    <row r="19" spans="1:6" x14ac:dyDescent="0.45">
      <c r="A19" s="66"/>
      <c r="B19" s="67"/>
      <c r="C19" s="68"/>
      <c r="D19" s="60"/>
      <c r="E19" s="61"/>
      <c r="F19" s="62">
        <f t="shared" si="0"/>
        <v>0</v>
      </c>
    </row>
    <row r="20" spans="1:6" x14ac:dyDescent="0.45">
      <c r="A20" s="63"/>
      <c r="B20" s="64"/>
      <c r="C20" s="65"/>
      <c r="D20" s="60"/>
      <c r="E20" s="61"/>
      <c r="F20" s="62">
        <f t="shared" si="0"/>
        <v>0</v>
      </c>
    </row>
    <row r="21" spans="1:6" x14ac:dyDescent="0.45">
      <c r="A21" s="5"/>
      <c r="B21" s="55"/>
      <c r="C21" s="6"/>
      <c r="D21" s="6"/>
      <c r="E21" s="6" t="s">
        <v>75</v>
      </c>
      <c r="F21" s="69">
        <f>SUM(F3:F20)</f>
        <v>0</v>
      </c>
    </row>
    <row r="22" spans="1:6" x14ac:dyDescent="0.45">
      <c r="A22" s="42" t="s">
        <v>15</v>
      </c>
      <c r="B22" s="52"/>
    </row>
    <row r="23" spans="1:6" x14ac:dyDescent="0.45">
      <c r="A23" s="43" t="s">
        <v>11</v>
      </c>
      <c r="B23" s="56" t="s">
        <v>14</v>
      </c>
      <c r="C23" s="44" t="s">
        <v>3</v>
      </c>
      <c r="D23" s="44" t="s">
        <v>3</v>
      </c>
      <c r="E23" s="44" t="s">
        <v>3</v>
      </c>
      <c r="F23" s="44" t="s">
        <v>51</v>
      </c>
    </row>
    <row r="24" spans="1:6" x14ac:dyDescent="0.45">
      <c r="A24" s="57"/>
      <c r="B24" s="58"/>
      <c r="C24" s="44" t="s">
        <v>3</v>
      </c>
      <c r="D24" s="44" t="s">
        <v>3</v>
      </c>
      <c r="E24" s="44" t="s">
        <v>3</v>
      </c>
      <c r="F24" s="62">
        <v>0</v>
      </c>
    </row>
    <row r="25" spans="1:6" x14ac:dyDescent="0.45">
      <c r="A25" s="63" t="s">
        <v>3</v>
      </c>
      <c r="B25" s="64"/>
      <c r="C25" s="44" t="s">
        <v>3</v>
      </c>
      <c r="D25" s="44" t="s">
        <v>3</v>
      </c>
      <c r="E25" s="44" t="s">
        <v>3</v>
      </c>
      <c r="F25" s="62">
        <v>0</v>
      </c>
    </row>
    <row r="26" spans="1:6" x14ac:dyDescent="0.45">
      <c r="A26" s="63" t="s">
        <v>3</v>
      </c>
      <c r="B26" s="64"/>
      <c r="C26" s="44" t="s">
        <v>3</v>
      </c>
      <c r="D26" s="44" t="s">
        <v>3</v>
      </c>
      <c r="E26" s="44" t="s">
        <v>3</v>
      </c>
      <c r="F26" s="62">
        <v>0</v>
      </c>
    </row>
    <row r="27" spans="1:6" x14ac:dyDescent="0.45">
      <c r="A27" s="63"/>
      <c r="B27" s="64"/>
      <c r="C27" s="44" t="s">
        <v>3</v>
      </c>
      <c r="D27" s="44" t="s">
        <v>3</v>
      </c>
      <c r="E27" s="44" t="s">
        <v>3</v>
      </c>
      <c r="F27" s="62">
        <v>0</v>
      </c>
    </row>
    <row r="28" spans="1:6" x14ac:dyDescent="0.45">
      <c r="A28" s="63"/>
      <c r="B28" s="64"/>
      <c r="C28" s="44" t="s">
        <v>3</v>
      </c>
      <c r="D28" s="44" t="s">
        <v>3</v>
      </c>
      <c r="E28" s="44" t="s">
        <v>3</v>
      </c>
      <c r="F28" s="62">
        <v>0</v>
      </c>
    </row>
    <row r="29" spans="1:6" x14ac:dyDescent="0.45">
      <c r="A29" s="63"/>
      <c r="B29" s="64"/>
      <c r="C29" s="44" t="s">
        <v>3</v>
      </c>
      <c r="D29" s="44" t="s">
        <v>3</v>
      </c>
      <c r="E29" s="44" t="s">
        <v>3</v>
      </c>
      <c r="F29" s="62">
        <v>0</v>
      </c>
    </row>
    <row r="30" spans="1:6" x14ac:dyDescent="0.45">
      <c r="A30" s="63"/>
      <c r="B30" s="64"/>
      <c r="C30" s="44" t="s">
        <v>3</v>
      </c>
      <c r="D30" s="44" t="s">
        <v>3</v>
      </c>
      <c r="E30" s="44" t="s">
        <v>3</v>
      </c>
      <c r="F30" s="62">
        <v>0</v>
      </c>
    </row>
    <row r="31" spans="1:6" x14ac:dyDescent="0.45">
      <c r="A31" s="63"/>
      <c r="B31" s="64"/>
      <c r="C31" s="44" t="s">
        <v>3</v>
      </c>
      <c r="D31" s="44" t="s">
        <v>3</v>
      </c>
      <c r="E31" s="44" t="s">
        <v>3</v>
      </c>
      <c r="F31" s="62">
        <v>0</v>
      </c>
    </row>
    <row r="32" spans="1:6" x14ac:dyDescent="0.45">
      <c r="A32" s="5"/>
      <c r="B32" s="5"/>
      <c r="C32" s="6"/>
      <c r="D32" s="6"/>
      <c r="E32" s="6" t="s">
        <v>75</v>
      </c>
      <c r="F32" s="69">
        <f>SUM(F24:F31)</f>
        <v>0</v>
      </c>
    </row>
    <row r="34" spans="1:6" ht="14.65" thickBot="1" x14ac:dyDescent="0.5"/>
    <row r="35" spans="1:6" ht="14.65" thickBot="1" x14ac:dyDescent="0.5">
      <c r="E35" s="45" t="s">
        <v>73</v>
      </c>
      <c r="F35" s="70">
        <f>F21+F32</f>
        <v>0</v>
      </c>
    </row>
    <row r="37" spans="1:6" x14ac:dyDescent="0.45">
      <c r="A37" s="21" t="s">
        <v>154</v>
      </c>
    </row>
    <row r="38" spans="1:6" x14ac:dyDescent="0.45">
      <c r="A38" s="166" t="s">
        <v>155</v>
      </c>
    </row>
  </sheetData>
  <sheetProtection algorithmName="SHA-512" hashValue="JrgDN7ifNRbyVPS55uZQ9UYkTcoJPR2WuNOezIE3XGOuOHoH8j1vxAcLgsgem0RH5gDG39vZN+p3ChyeElyvgw==" saltValue="dbBUuqS5IONW8z9AEHP7Lg==" spinCount="100000" sheet="1" objects="1" scenarios="1"/>
  <mergeCells count="1">
    <mergeCell ref="B1:K1"/>
  </mergeCells>
  <pageMargins left="0.7" right="0.7" top="0.75" bottom="0.75" header="0.3" footer="0.3"/>
  <pageSetup orientation="portrait" r:id="rId1"/>
  <ignoredErrors>
    <ignoredError sqref="F3:F20"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Y42"/>
  <sheetViews>
    <sheetView zoomScale="85" zoomScaleNormal="85" workbookViewId="0">
      <selection activeCell="J37" sqref="J37"/>
    </sheetView>
  </sheetViews>
  <sheetFormatPr defaultColWidth="8.86328125" defaultRowHeight="14.25" x14ac:dyDescent="0.45"/>
  <cols>
    <col min="1" max="1" width="23.3984375" style="21" customWidth="1"/>
    <col min="2" max="2" width="12.73046875" style="21" customWidth="1"/>
    <col min="3" max="3" width="8.86328125" style="21"/>
    <col min="4" max="4" width="12.73046875" style="21" customWidth="1"/>
    <col min="5" max="5" width="8.86328125" style="21"/>
    <col min="6" max="6" width="12.73046875" style="21" customWidth="1"/>
    <col min="7" max="7" width="8.86328125" style="21"/>
    <col min="8" max="8" width="12.73046875" style="21" customWidth="1"/>
    <col min="9" max="9" width="8.86328125" style="21"/>
    <col min="10" max="10" width="12.73046875" style="21" customWidth="1"/>
    <col min="11" max="16384" width="8.86328125" style="21"/>
  </cols>
  <sheetData>
    <row r="1" spans="1:25" ht="18" x14ac:dyDescent="0.55000000000000004">
      <c r="A1" s="75" t="s">
        <v>16</v>
      </c>
      <c r="B1" s="156" t="s">
        <v>96</v>
      </c>
      <c r="C1" s="156"/>
      <c r="D1" s="156"/>
      <c r="E1" s="156"/>
      <c r="F1" s="156"/>
      <c r="G1" s="156"/>
      <c r="H1" s="156"/>
      <c r="I1" s="156"/>
      <c r="J1" s="156"/>
      <c r="K1" s="156"/>
      <c r="L1" s="156"/>
      <c r="M1" s="156"/>
      <c r="N1" s="156"/>
      <c r="O1" s="156"/>
      <c r="P1" s="156"/>
      <c r="Q1" s="156"/>
      <c r="R1" s="156"/>
      <c r="S1" s="156"/>
      <c r="T1" s="156"/>
      <c r="U1" s="156"/>
      <c r="V1" s="156"/>
      <c r="W1" s="156"/>
      <c r="X1" s="156"/>
      <c r="Y1" s="156"/>
    </row>
    <row r="2" spans="1:25" ht="15.75" x14ac:dyDescent="0.5">
      <c r="A2" s="74" t="s">
        <v>30</v>
      </c>
      <c r="B2" s="93"/>
      <c r="D2" s="21" t="s">
        <v>105</v>
      </c>
    </row>
    <row r="3" spans="1:25" x14ac:dyDescent="0.45">
      <c r="D3" s="21" t="s">
        <v>47</v>
      </c>
    </row>
    <row r="4" spans="1:25" x14ac:dyDescent="0.45">
      <c r="A4" s="46" t="s">
        <v>17</v>
      </c>
      <c r="B4" s="46" t="s">
        <v>18</v>
      </c>
      <c r="C4" s="46"/>
      <c r="D4" s="46" t="s">
        <v>19</v>
      </c>
      <c r="E4" s="46"/>
      <c r="F4" s="46" t="s">
        <v>20</v>
      </c>
      <c r="G4" s="47"/>
      <c r="H4" s="46" t="s">
        <v>21</v>
      </c>
      <c r="I4" s="47"/>
      <c r="J4" s="46" t="s">
        <v>22</v>
      </c>
      <c r="K4" s="45"/>
    </row>
    <row r="5" spans="1:25" x14ac:dyDescent="0.45">
      <c r="A5" s="34" t="s">
        <v>37</v>
      </c>
      <c r="B5" s="34"/>
      <c r="C5" s="112" t="s">
        <v>107</v>
      </c>
      <c r="D5" s="34"/>
      <c r="E5" s="110" t="e">
        <f>+C5+1</f>
        <v>#VALUE!</v>
      </c>
      <c r="F5" s="34"/>
      <c r="G5" s="110" t="e">
        <f>+E5+1</f>
        <v>#VALUE!</v>
      </c>
      <c r="H5" s="34"/>
      <c r="I5" s="110" t="e">
        <f>+G5+1</f>
        <v>#VALUE!</v>
      </c>
      <c r="J5" s="34"/>
      <c r="K5" s="110" t="e">
        <f>+I5+1</f>
        <v>#VALUE!</v>
      </c>
    </row>
    <row r="6" spans="1:25" x14ac:dyDescent="0.45">
      <c r="A6" s="34" t="s">
        <v>36</v>
      </c>
      <c r="B6" s="34"/>
      <c r="C6" s="108"/>
      <c r="D6" s="34"/>
      <c r="E6" s="111"/>
      <c r="F6" s="34"/>
      <c r="G6" s="111"/>
      <c r="H6" s="34"/>
      <c r="I6" s="108"/>
      <c r="J6" s="34"/>
      <c r="K6" s="108"/>
    </row>
    <row r="7" spans="1:25" x14ac:dyDescent="0.45">
      <c r="A7" s="34" t="s">
        <v>23</v>
      </c>
      <c r="B7" s="34"/>
      <c r="C7" s="108"/>
      <c r="D7" s="34"/>
      <c r="E7" s="108"/>
      <c r="F7" s="34"/>
      <c r="G7" s="108"/>
      <c r="H7" s="34"/>
      <c r="I7" s="108"/>
      <c r="J7" s="34"/>
      <c r="K7" s="108"/>
    </row>
    <row r="8" spans="1:25" x14ac:dyDescent="0.45">
      <c r="A8" s="34" t="s">
        <v>24</v>
      </c>
      <c r="B8" s="34"/>
      <c r="C8" s="108"/>
      <c r="D8" s="34"/>
      <c r="E8" s="108"/>
      <c r="F8" s="34"/>
      <c r="G8" s="108"/>
      <c r="H8" s="34"/>
      <c r="I8" s="108"/>
      <c r="J8" s="34"/>
      <c r="K8" s="108"/>
    </row>
    <row r="9" spans="1:25" x14ac:dyDescent="0.45">
      <c r="A9" s="34" t="s">
        <v>25</v>
      </c>
      <c r="B9" s="34"/>
      <c r="C9" s="109"/>
      <c r="D9" s="34"/>
      <c r="E9" s="109"/>
      <c r="F9" s="34"/>
      <c r="G9" s="109"/>
      <c r="H9" s="34"/>
      <c r="I9" s="109"/>
      <c r="J9" s="34"/>
      <c r="K9" s="109"/>
    </row>
    <row r="10" spans="1:25" x14ac:dyDescent="0.45">
      <c r="A10" s="11" t="str">
        <f>A5</f>
        <v>Name A</v>
      </c>
      <c r="B10" s="34"/>
      <c r="C10" s="110" t="e">
        <f>+K5+3</f>
        <v>#VALUE!</v>
      </c>
      <c r="D10" s="34"/>
      <c r="E10" s="110" t="e">
        <f>+C10+1</f>
        <v>#VALUE!</v>
      </c>
      <c r="F10" s="34"/>
      <c r="G10" s="110" t="e">
        <f>+E10+1</f>
        <v>#VALUE!</v>
      </c>
      <c r="H10" s="34"/>
      <c r="I10" s="110" t="e">
        <f>+G10+1</f>
        <v>#VALUE!</v>
      </c>
      <c r="J10" s="34"/>
      <c r="K10" s="110" t="e">
        <f>+I10+1</f>
        <v>#VALUE!</v>
      </c>
    </row>
    <row r="11" spans="1:25" x14ac:dyDescent="0.45">
      <c r="A11" s="11" t="str">
        <f>A6</f>
        <v>Name B</v>
      </c>
      <c r="B11" s="34"/>
      <c r="C11" s="108"/>
      <c r="D11" s="34"/>
      <c r="E11" s="111"/>
      <c r="F11" s="34"/>
      <c r="G11" s="111"/>
      <c r="H11" s="34"/>
      <c r="I11" s="108"/>
      <c r="J11" s="34"/>
      <c r="K11" s="108"/>
    </row>
    <row r="12" spans="1:25" x14ac:dyDescent="0.45">
      <c r="A12" s="11" t="str">
        <f>A7</f>
        <v>Name C</v>
      </c>
      <c r="B12" s="34"/>
      <c r="C12" s="108"/>
      <c r="D12" s="34"/>
      <c r="E12" s="108"/>
      <c r="F12" s="34"/>
      <c r="G12" s="108"/>
      <c r="H12" s="34"/>
      <c r="I12" s="108"/>
      <c r="J12" s="34"/>
      <c r="K12" s="108"/>
    </row>
    <row r="13" spans="1:25" x14ac:dyDescent="0.45">
      <c r="A13" s="11" t="str">
        <f>A8</f>
        <v>Name D</v>
      </c>
      <c r="B13" s="34"/>
      <c r="C13" s="108"/>
      <c r="D13" s="34"/>
      <c r="E13" s="108"/>
      <c r="F13" s="34"/>
      <c r="G13" s="108"/>
      <c r="H13" s="34"/>
      <c r="I13" s="108"/>
      <c r="J13" s="34"/>
      <c r="K13" s="108"/>
    </row>
    <row r="14" spans="1:25" x14ac:dyDescent="0.45">
      <c r="A14" s="11" t="str">
        <f>A9</f>
        <v>Name E</v>
      </c>
      <c r="B14" s="34"/>
      <c r="C14" s="109"/>
      <c r="D14" s="34"/>
      <c r="E14" s="109"/>
      <c r="F14" s="34"/>
      <c r="G14" s="109"/>
      <c r="H14" s="34"/>
      <c r="I14" s="109"/>
      <c r="J14" s="34"/>
      <c r="K14" s="109"/>
    </row>
    <row r="15" spans="1:25" x14ac:dyDescent="0.45">
      <c r="A15" s="11" t="str">
        <f>A5</f>
        <v>Name A</v>
      </c>
      <c r="B15" s="34"/>
      <c r="C15" s="110" t="e">
        <f>+K10+3</f>
        <v>#VALUE!</v>
      </c>
      <c r="D15" s="34"/>
      <c r="E15" s="110" t="e">
        <f>+C15+1</f>
        <v>#VALUE!</v>
      </c>
      <c r="F15" s="34"/>
      <c r="G15" s="110" t="e">
        <f>+E15+1</f>
        <v>#VALUE!</v>
      </c>
      <c r="H15" s="34"/>
      <c r="I15" s="110" t="e">
        <f>+G15+1</f>
        <v>#VALUE!</v>
      </c>
      <c r="J15" s="34"/>
      <c r="K15" s="110" t="e">
        <f>+I15+1</f>
        <v>#VALUE!</v>
      </c>
    </row>
    <row r="16" spans="1:25" x14ac:dyDescent="0.45">
      <c r="A16" s="11" t="str">
        <f>A6</f>
        <v>Name B</v>
      </c>
      <c r="B16" s="34"/>
      <c r="C16" s="108"/>
      <c r="D16" s="34"/>
      <c r="E16" s="111"/>
      <c r="F16" s="34"/>
      <c r="G16" s="111"/>
      <c r="H16" s="34"/>
      <c r="I16" s="108"/>
      <c r="J16" s="34"/>
      <c r="K16" s="108"/>
    </row>
    <row r="17" spans="1:14" x14ac:dyDescent="0.45">
      <c r="A17" s="11" t="str">
        <f>A7</f>
        <v>Name C</v>
      </c>
      <c r="B17" s="34"/>
      <c r="C17" s="108"/>
      <c r="D17" s="34"/>
      <c r="E17" s="108"/>
      <c r="F17" s="34"/>
      <c r="G17" s="108"/>
      <c r="H17" s="34"/>
      <c r="I17" s="108"/>
      <c r="J17" s="34"/>
      <c r="K17" s="108"/>
    </row>
    <row r="18" spans="1:14" x14ac:dyDescent="0.45">
      <c r="A18" s="11" t="str">
        <f>A8</f>
        <v>Name D</v>
      </c>
      <c r="B18" s="34"/>
      <c r="C18" s="108"/>
      <c r="D18" s="34"/>
      <c r="E18" s="108"/>
      <c r="F18" s="34"/>
      <c r="G18" s="108"/>
      <c r="H18" s="34"/>
      <c r="I18" s="108"/>
      <c r="J18" s="34"/>
      <c r="K18" s="108"/>
    </row>
    <row r="19" spans="1:14" x14ac:dyDescent="0.45">
      <c r="A19" s="11" t="str">
        <f>A9</f>
        <v>Name E</v>
      </c>
      <c r="B19" s="34"/>
      <c r="C19" s="109"/>
      <c r="D19" s="34"/>
      <c r="E19" s="109"/>
      <c r="F19" s="34"/>
      <c r="G19" s="109"/>
      <c r="H19" s="34"/>
      <c r="I19" s="109"/>
      <c r="J19" s="34"/>
      <c r="K19" s="109"/>
    </row>
    <row r="20" spans="1:14" x14ac:dyDescent="0.45">
      <c r="A20" s="11" t="str">
        <f>A5</f>
        <v>Name A</v>
      </c>
      <c r="B20" s="34"/>
      <c r="C20" s="110" t="e">
        <f>+K15+3</f>
        <v>#VALUE!</v>
      </c>
      <c r="D20" s="34"/>
      <c r="E20" s="110" t="e">
        <f>+C20+1</f>
        <v>#VALUE!</v>
      </c>
      <c r="F20" s="34"/>
      <c r="G20" s="110" t="e">
        <f>+E20+1</f>
        <v>#VALUE!</v>
      </c>
      <c r="H20" s="34"/>
      <c r="I20" s="110" t="e">
        <f>+G20+1</f>
        <v>#VALUE!</v>
      </c>
      <c r="J20" s="34"/>
      <c r="K20" s="110" t="e">
        <f>+I20+1</f>
        <v>#VALUE!</v>
      </c>
    </row>
    <row r="21" spans="1:14" x14ac:dyDescent="0.45">
      <c r="A21" s="11" t="str">
        <f>A6</f>
        <v>Name B</v>
      </c>
      <c r="B21" s="34"/>
      <c r="C21" s="108"/>
      <c r="D21" s="34"/>
      <c r="E21" s="111"/>
      <c r="F21" s="34"/>
      <c r="G21" s="111"/>
      <c r="H21" s="34"/>
      <c r="I21" s="108"/>
      <c r="J21" s="34"/>
      <c r="K21" s="108"/>
    </row>
    <row r="22" spans="1:14" x14ac:dyDescent="0.45">
      <c r="A22" s="11" t="str">
        <f>A7</f>
        <v>Name C</v>
      </c>
      <c r="B22" s="34"/>
      <c r="C22" s="108"/>
      <c r="D22" s="34"/>
      <c r="E22" s="108"/>
      <c r="F22" s="34"/>
      <c r="G22" s="108"/>
      <c r="H22" s="34"/>
      <c r="I22" s="108"/>
      <c r="J22" s="34"/>
      <c r="K22" s="108"/>
    </row>
    <row r="23" spans="1:14" x14ac:dyDescent="0.45">
      <c r="A23" s="11" t="str">
        <f>A8</f>
        <v>Name D</v>
      </c>
      <c r="B23" s="34"/>
      <c r="C23" s="108"/>
      <c r="D23" s="34"/>
      <c r="E23" s="108"/>
      <c r="F23" s="34"/>
      <c r="G23" s="108"/>
      <c r="H23" s="34"/>
      <c r="I23" s="108"/>
      <c r="J23" s="34"/>
      <c r="K23" s="108"/>
    </row>
    <row r="24" spans="1:14" x14ac:dyDescent="0.45">
      <c r="A24" s="11" t="str">
        <f>A9</f>
        <v>Name E</v>
      </c>
      <c r="B24" s="34"/>
      <c r="C24" s="109"/>
      <c r="D24" s="34"/>
      <c r="E24" s="109"/>
      <c r="F24" s="34"/>
      <c r="G24" s="109"/>
      <c r="H24" s="34"/>
      <c r="I24" s="109"/>
      <c r="J24" s="34"/>
      <c r="K24" s="109"/>
    </row>
    <row r="25" spans="1:14" x14ac:dyDescent="0.45">
      <c r="A25" s="11" t="str">
        <f>A5</f>
        <v>Name A</v>
      </c>
      <c r="B25" s="34"/>
      <c r="C25" s="110" t="e">
        <f>+K20+3</f>
        <v>#VALUE!</v>
      </c>
      <c r="D25" s="34"/>
      <c r="E25" s="110" t="e">
        <f>+C25+1</f>
        <v>#VALUE!</v>
      </c>
      <c r="F25" s="34"/>
      <c r="G25" s="110" t="e">
        <f>+E25+1</f>
        <v>#VALUE!</v>
      </c>
      <c r="H25" s="34"/>
      <c r="I25" s="110" t="e">
        <f>+G25+1</f>
        <v>#VALUE!</v>
      </c>
      <c r="J25" s="34"/>
      <c r="K25" s="110" t="e">
        <f>+I25+1</f>
        <v>#VALUE!</v>
      </c>
    </row>
    <row r="26" spans="1:14" ht="15.75" x14ac:dyDescent="0.45">
      <c r="A26" s="11" t="str">
        <f>A6</f>
        <v>Name B</v>
      </c>
      <c r="B26" s="34"/>
      <c r="C26" s="108"/>
      <c r="D26" s="34"/>
      <c r="E26" s="111"/>
      <c r="F26" s="34"/>
      <c r="G26" s="111"/>
      <c r="H26" s="34"/>
      <c r="I26" s="108"/>
      <c r="J26" s="34"/>
      <c r="K26" s="108"/>
      <c r="N26" s="79" t="s">
        <v>77</v>
      </c>
    </row>
    <row r="27" spans="1:14" ht="15.75" x14ac:dyDescent="0.5">
      <c r="A27" s="11" t="str">
        <f>A7</f>
        <v>Name C</v>
      </c>
      <c r="B27" s="34"/>
      <c r="C27" s="108"/>
      <c r="D27" s="34"/>
      <c r="E27" s="108"/>
      <c r="F27" s="34"/>
      <c r="G27" s="108"/>
      <c r="H27" s="34"/>
      <c r="I27" s="108"/>
      <c r="J27" s="34"/>
      <c r="K27" s="108"/>
      <c r="N27" s="80" t="s">
        <v>78</v>
      </c>
    </row>
    <row r="28" spans="1:14" ht="15.75" x14ac:dyDescent="0.45">
      <c r="A28" s="11" t="str">
        <f>A8</f>
        <v>Name D</v>
      </c>
      <c r="B28" s="34"/>
      <c r="C28" s="108"/>
      <c r="D28" s="34"/>
      <c r="E28" s="108"/>
      <c r="F28" s="34"/>
      <c r="G28" s="108"/>
      <c r="H28" s="34"/>
      <c r="I28" s="108"/>
      <c r="J28" s="34"/>
      <c r="K28" s="108"/>
      <c r="N28" s="79"/>
    </row>
    <row r="29" spans="1:14" ht="15.75" x14ac:dyDescent="0.45">
      <c r="A29" s="11" t="str">
        <f>A9</f>
        <v>Name E</v>
      </c>
      <c r="B29" s="34"/>
      <c r="C29" s="109"/>
      <c r="D29" s="34"/>
      <c r="E29" s="109"/>
      <c r="F29" s="34"/>
      <c r="G29" s="109"/>
      <c r="H29" s="34"/>
      <c r="I29" s="109"/>
      <c r="J29" s="34"/>
      <c r="K29" s="109"/>
      <c r="N29" s="81" t="s">
        <v>79</v>
      </c>
    </row>
    <row r="30" spans="1:14" ht="15.75" x14ac:dyDescent="0.5">
      <c r="B30" s="36" t="s">
        <v>45</v>
      </c>
      <c r="C30" s="48"/>
      <c r="E30" s="36" t="s">
        <v>46</v>
      </c>
      <c r="F30" s="48"/>
      <c r="N30" s="80" t="s">
        <v>80</v>
      </c>
    </row>
    <row r="31" spans="1:14" ht="15.75" x14ac:dyDescent="0.5">
      <c r="B31" s="37" t="s">
        <v>48</v>
      </c>
      <c r="C31" s="49"/>
      <c r="E31" s="37" t="s">
        <v>35</v>
      </c>
      <c r="F31" s="49"/>
      <c r="N31" s="80" t="s">
        <v>81</v>
      </c>
    </row>
    <row r="32" spans="1:14" ht="15.75" x14ac:dyDescent="0.5">
      <c r="D32" s="51" t="s">
        <v>29</v>
      </c>
      <c r="E32" s="21" t="s">
        <v>3</v>
      </c>
      <c r="G32" s="51" t="s">
        <v>29</v>
      </c>
      <c r="N32" s="80" t="s">
        <v>82</v>
      </c>
    </row>
    <row r="33" spans="1:14" ht="15.75" x14ac:dyDescent="0.5">
      <c r="B33" s="52" t="s">
        <v>26</v>
      </c>
      <c r="C33" s="21" t="s">
        <v>27</v>
      </c>
      <c r="F33" s="52" t="s">
        <v>28</v>
      </c>
      <c r="J33" s="52" t="s">
        <v>29</v>
      </c>
      <c r="N33" s="80" t="s">
        <v>83</v>
      </c>
    </row>
    <row r="34" spans="1:14" x14ac:dyDescent="0.45">
      <c r="A34" s="9" t="str">
        <f>A5</f>
        <v>Name A</v>
      </c>
      <c r="B34" s="35">
        <f>B5+D5+F5+H5+J5+B10+D10+F10+H10+J10+B15+D15+F15+H15+J15+B20+D20+F20+H20+J20+B25+D25+F25+H25+J25</f>
        <v>0</v>
      </c>
      <c r="C34" s="32"/>
      <c r="D34" s="53">
        <f>B34*C34</f>
        <v>0</v>
      </c>
      <c r="F34" s="33"/>
      <c r="G34" s="53">
        <f>D34*F34</f>
        <v>0</v>
      </c>
      <c r="J34" s="53">
        <f>ROUND(D34+G34,2)</f>
        <v>0</v>
      </c>
    </row>
    <row r="35" spans="1:14" x14ac:dyDescent="0.45">
      <c r="A35" s="9" t="str">
        <f>A6</f>
        <v>Name B</v>
      </c>
      <c r="B35" s="35">
        <f>B6+D6+F6+H6+J6+B11+D11+F11+H11+J11+B16+D16+F16+H16+J16+B21+D21+F21+H21+J21+B26+D26+F26+H26+J26</f>
        <v>0</v>
      </c>
      <c r="C35" s="32"/>
      <c r="D35" s="53">
        <f t="shared" ref="D35:D38" si="0">B35*C35</f>
        <v>0</v>
      </c>
      <c r="F35" s="33"/>
      <c r="G35" s="53">
        <f t="shared" ref="G35:G38" si="1">D35*F35</f>
        <v>0</v>
      </c>
      <c r="J35" s="53">
        <f t="shared" ref="J35:J38" si="2">ROUND(D35+G35,2)</f>
        <v>0</v>
      </c>
      <c r="N35" s="45"/>
    </row>
    <row r="36" spans="1:14" x14ac:dyDescent="0.45">
      <c r="A36" s="9" t="str">
        <f>A7</f>
        <v>Name C</v>
      </c>
      <c r="B36" s="35">
        <f>B7+D7+F7+H7+J7+B12+D12+F12+H12+J12+B17+D17+F17+H17+J17+B22+D22+F22+H22+J22+B27+D27+F27+H27+J27</f>
        <v>0</v>
      </c>
      <c r="C36" s="32"/>
      <c r="D36" s="53">
        <f t="shared" si="0"/>
        <v>0</v>
      </c>
      <c r="F36" s="33"/>
      <c r="G36" s="53">
        <f t="shared" si="1"/>
        <v>0</v>
      </c>
      <c r="J36" s="53">
        <f t="shared" si="2"/>
        <v>0</v>
      </c>
    </row>
    <row r="37" spans="1:14" x14ac:dyDescent="0.45">
      <c r="A37" s="9" t="str">
        <f>A8</f>
        <v>Name D</v>
      </c>
      <c r="B37" s="35">
        <f>B8+D8+F8+H8+J8+B13+D13+F13+H13+J13+B18+D18+F18+H18+J18+B23+D23+F23+H23+J23+B28+D28+F28+H28+J28</f>
        <v>0</v>
      </c>
      <c r="C37" s="32"/>
      <c r="D37" s="53">
        <f t="shared" si="0"/>
        <v>0</v>
      </c>
      <c r="F37" s="33"/>
      <c r="G37" s="53">
        <f t="shared" si="1"/>
        <v>0</v>
      </c>
      <c r="J37" s="53">
        <f t="shared" si="2"/>
        <v>0</v>
      </c>
    </row>
    <row r="38" spans="1:14" x14ac:dyDescent="0.45">
      <c r="A38" s="9" t="str">
        <f>A9</f>
        <v>Name E</v>
      </c>
      <c r="B38" s="35">
        <f>B9+D9+F9+H9+J9+B14+D14+F14+H14+J14+B19+D19+F19+H19+J19+B24+D24+F24+H24+J24+B29+D29+F29+H29+J29</f>
        <v>0</v>
      </c>
      <c r="C38" s="32"/>
      <c r="D38" s="53">
        <f t="shared" si="0"/>
        <v>0</v>
      </c>
      <c r="F38" s="33"/>
      <c r="G38" s="53">
        <f t="shared" si="1"/>
        <v>0</v>
      </c>
      <c r="J38" s="53">
        <f t="shared" si="2"/>
        <v>0</v>
      </c>
    </row>
    <row r="39" spans="1:14" x14ac:dyDescent="0.45">
      <c r="D39" s="53" t="s">
        <v>3</v>
      </c>
      <c r="J39" s="89">
        <f>SUM(J34:J38)</f>
        <v>0</v>
      </c>
      <c r="K39" s="45" t="s">
        <v>74</v>
      </c>
    </row>
    <row r="40" spans="1:14" x14ac:dyDescent="0.45">
      <c r="A40" s="45"/>
    </row>
    <row r="41" spans="1:14" x14ac:dyDescent="0.45">
      <c r="A41" s="45"/>
    </row>
    <row r="42" spans="1:14" x14ac:dyDescent="0.45">
      <c r="A42" s="72"/>
      <c r="B42" s="72"/>
      <c r="C42" s="72"/>
      <c r="D42" s="72"/>
      <c r="E42" s="72"/>
      <c r="F42" s="72"/>
      <c r="G42" s="72"/>
      <c r="H42" s="72"/>
      <c r="I42" s="72"/>
    </row>
  </sheetData>
  <sheetProtection algorithmName="SHA-512" hashValue="fTVr8GrvkU53cIDBa5XVQ1zutBD8ix8btYHSnJ86ocPeU2VsnRxRnZ03AW+hE2UO+cJmHylYQcG8nI0NLn2J8Q==" saltValue="QnAq5VKJT36IqT4y8ou+Kw==" spinCount="100000" sheet="1" objects="1" scenarios="1"/>
  <mergeCells count="1">
    <mergeCell ref="B1:Y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AC51"/>
  <sheetViews>
    <sheetView zoomScale="73" zoomScaleNormal="73" workbookViewId="0">
      <selection activeCell="V48" sqref="V48"/>
    </sheetView>
  </sheetViews>
  <sheetFormatPr defaultColWidth="9.1328125" defaultRowHeight="14.25" x14ac:dyDescent="0.45"/>
  <cols>
    <col min="1" max="1" width="23.3984375" style="21" customWidth="1"/>
    <col min="2" max="2" width="12.73046875" style="21" customWidth="1"/>
    <col min="3" max="3" width="9.1328125" style="21"/>
    <col min="4" max="4" width="12.73046875" style="21" customWidth="1"/>
    <col min="5" max="5" width="9.1328125" style="21"/>
    <col min="6" max="6" width="12.73046875" style="21" customWidth="1"/>
    <col min="7" max="7" width="9.1328125" style="21"/>
    <col min="8" max="8" width="12.73046875" style="21" customWidth="1"/>
    <col min="9" max="9" width="9.1328125" style="21"/>
    <col min="10" max="10" width="12.73046875" style="21" customWidth="1"/>
    <col min="11" max="11" width="9.1328125" style="21"/>
    <col min="12" max="12" width="12.33203125" style="21" customWidth="1"/>
    <col min="13" max="16384" width="9.1328125" style="21"/>
  </cols>
  <sheetData>
    <row r="1" spans="1:14" ht="18" x14ac:dyDescent="0.55000000000000004">
      <c r="A1" s="78" t="s">
        <v>16</v>
      </c>
      <c r="B1" s="157" t="s">
        <v>98</v>
      </c>
      <c r="C1" s="157"/>
      <c r="D1" s="157"/>
      <c r="E1" s="157"/>
      <c r="F1" s="157"/>
      <c r="G1" s="157"/>
      <c r="H1" s="157"/>
      <c r="I1" s="157"/>
      <c r="J1" s="157"/>
      <c r="K1" s="157"/>
      <c r="L1" s="157"/>
      <c r="M1" s="157"/>
      <c r="N1" s="157"/>
    </row>
    <row r="2" spans="1:14" ht="15.75" x14ac:dyDescent="0.5">
      <c r="A2" s="27" t="s">
        <v>30</v>
      </c>
      <c r="B2" s="93"/>
      <c r="C2"/>
      <c r="D2" t="s">
        <v>106</v>
      </c>
      <c r="E2"/>
      <c r="F2"/>
      <c r="G2"/>
      <c r="H2"/>
      <c r="I2"/>
      <c r="J2"/>
      <c r="K2"/>
    </row>
    <row r="3" spans="1:14" x14ac:dyDescent="0.45">
      <c r="A3"/>
      <c r="B3"/>
      <c r="C3"/>
      <c r="D3" t="s">
        <v>47</v>
      </c>
      <c r="E3"/>
      <c r="F3"/>
      <c r="G3"/>
      <c r="H3"/>
      <c r="I3"/>
      <c r="J3"/>
      <c r="K3"/>
    </row>
    <row r="4" spans="1:14" x14ac:dyDescent="0.45">
      <c r="A4" s="28" t="s">
        <v>17</v>
      </c>
      <c r="B4" s="28" t="s">
        <v>18</v>
      </c>
      <c r="C4" s="28"/>
      <c r="D4" s="28" t="s">
        <v>19</v>
      </c>
      <c r="E4" s="28"/>
      <c r="F4" s="28" t="s">
        <v>20</v>
      </c>
      <c r="G4" s="29"/>
      <c r="H4" s="28" t="s">
        <v>21</v>
      </c>
      <c r="I4" s="29"/>
      <c r="J4" s="28" t="s">
        <v>22</v>
      </c>
      <c r="K4" s="4"/>
    </row>
    <row r="5" spans="1:14" x14ac:dyDescent="0.45">
      <c r="A5" s="34" t="s">
        <v>37</v>
      </c>
      <c r="B5" s="34"/>
      <c r="C5" s="117" t="s">
        <v>107</v>
      </c>
      <c r="D5" s="34"/>
      <c r="E5" s="115" t="e">
        <f>+C5+1</f>
        <v>#VALUE!</v>
      </c>
      <c r="F5" s="34"/>
      <c r="G5" s="115" t="e">
        <f>+E5+1</f>
        <v>#VALUE!</v>
      </c>
      <c r="H5" s="34"/>
      <c r="I5" s="115" t="e">
        <f>+G5+1</f>
        <v>#VALUE!</v>
      </c>
      <c r="J5" s="34"/>
      <c r="K5" s="110" t="e">
        <f>+I5+1</f>
        <v>#VALUE!</v>
      </c>
    </row>
    <row r="6" spans="1:14" x14ac:dyDescent="0.45">
      <c r="A6" s="34" t="s">
        <v>36</v>
      </c>
      <c r="B6" s="34"/>
      <c r="C6" s="113"/>
      <c r="D6" s="34"/>
      <c r="E6" s="116"/>
      <c r="F6" s="34"/>
      <c r="G6" s="116"/>
      <c r="H6" s="34"/>
      <c r="I6" s="113"/>
      <c r="J6" s="34"/>
      <c r="K6" s="108"/>
    </row>
    <row r="7" spans="1:14" x14ac:dyDescent="0.45">
      <c r="A7" s="34" t="s">
        <v>23</v>
      </c>
      <c r="B7" s="34"/>
      <c r="C7" s="113"/>
      <c r="D7" s="34"/>
      <c r="E7" s="113"/>
      <c r="F7" s="34"/>
      <c r="G7" s="113"/>
      <c r="H7" s="34"/>
      <c r="I7" s="113"/>
      <c r="J7" s="34"/>
      <c r="K7" s="108"/>
    </row>
    <row r="8" spans="1:14" x14ac:dyDescent="0.45">
      <c r="A8" s="34" t="s">
        <v>24</v>
      </c>
      <c r="B8" s="34"/>
      <c r="C8" s="113"/>
      <c r="D8" s="34"/>
      <c r="E8" s="113"/>
      <c r="F8" s="34"/>
      <c r="G8" s="113"/>
      <c r="H8" s="34"/>
      <c r="I8" s="113"/>
      <c r="J8" s="34"/>
      <c r="K8" s="108"/>
    </row>
    <row r="9" spans="1:14" x14ac:dyDescent="0.45">
      <c r="A9" s="34" t="s">
        <v>25</v>
      </c>
      <c r="B9" s="34"/>
      <c r="C9" s="114"/>
      <c r="D9" s="34"/>
      <c r="E9" s="114"/>
      <c r="F9" s="34"/>
      <c r="G9" s="114"/>
      <c r="H9" s="34"/>
      <c r="I9" s="114"/>
      <c r="J9" s="34"/>
      <c r="K9" s="109"/>
    </row>
    <row r="10" spans="1:14" x14ac:dyDescent="0.45">
      <c r="A10" s="38" t="str">
        <f>A5</f>
        <v>Name A</v>
      </c>
      <c r="B10" s="34"/>
      <c r="C10" s="115" t="e">
        <f>+K5+3</f>
        <v>#VALUE!</v>
      </c>
      <c r="D10" s="34"/>
      <c r="E10" s="115" t="e">
        <f>+C10+1</f>
        <v>#VALUE!</v>
      </c>
      <c r="F10" s="34"/>
      <c r="G10" s="115" t="e">
        <f>+E10+1</f>
        <v>#VALUE!</v>
      </c>
      <c r="H10" s="34"/>
      <c r="I10" s="115" t="e">
        <f>+G10+1</f>
        <v>#VALUE!</v>
      </c>
      <c r="J10" s="34"/>
      <c r="K10" s="110" t="e">
        <f>+I10+1</f>
        <v>#VALUE!</v>
      </c>
    </row>
    <row r="11" spans="1:14" x14ac:dyDescent="0.45">
      <c r="A11" s="38" t="str">
        <f>A6</f>
        <v>Name B</v>
      </c>
      <c r="B11" s="34"/>
      <c r="C11" s="113"/>
      <c r="D11" s="34"/>
      <c r="E11" s="116"/>
      <c r="F11" s="34"/>
      <c r="G11" s="116"/>
      <c r="H11" s="34"/>
      <c r="I11" s="113"/>
      <c r="J11" s="34"/>
      <c r="K11" s="108"/>
    </row>
    <row r="12" spans="1:14" x14ac:dyDescent="0.45">
      <c r="A12" s="38" t="str">
        <f>A7</f>
        <v>Name C</v>
      </c>
      <c r="B12" s="34"/>
      <c r="C12" s="113"/>
      <c r="D12" s="34"/>
      <c r="E12" s="113"/>
      <c r="F12" s="34"/>
      <c r="G12" s="113"/>
      <c r="H12" s="34"/>
      <c r="I12" s="113"/>
      <c r="J12" s="34"/>
      <c r="K12" s="108"/>
    </row>
    <row r="13" spans="1:14" x14ac:dyDescent="0.45">
      <c r="A13" s="38" t="str">
        <f>A8</f>
        <v>Name D</v>
      </c>
      <c r="B13" s="34"/>
      <c r="C13" s="113"/>
      <c r="D13" s="34"/>
      <c r="E13" s="113"/>
      <c r="F13" s="34"/>
      <c r="G13" s="113"/>
      <c r="H13" s="34"/>
      <c r="I13" s="113"/>
      <c r="J13" s="34"/>
      <c r="K13" s="108"/>
    </row>
    <row r="14" spans="1:14" x14ac:dyDescent="0.45">
      <c r="A14" s="25" t="str">
        <f>A9</f>
        <v>Name E</v>
      </c>
      <c r="B14" s="34"/>
      <c r="C14" s="114"/>
      <c r="D14" s="34"/>
      <c r="E14" s="114"/>
      <c r="F14" s="34"/>
      <c r="G14" s="114"/>
      <c r="H14" s="34"/>
      <c r="I14" s="114"/>
      <c r="J14" s="34"/>
      <c r="K14" s="109"/>
    </row>
    <row r="15" spans="1:14" x14ac:dyDescent="0.45">
      <c r="A15" s="23" t="str">
        <f>A5</f>
        <v>Name A</v>
      </c>
      <c r="B15" s="34"/>
      <c r="C15" s="115" t="e">
        <f>+K10+3</f>
        <v>#VALUE!</v>
      </c>
      <c r="D15" s="34"/>
      <c r="E15" s="115" t="e">
        <f>+C15+1</f>
        <v>#VALUE!</v>
      </c>
      <c r="F15" s="34"/>
      <c r="G15" s="115" t="e">
        <f>+E15+1</f>
        <v>#VALUE!</v>
      </c>
      <c r="H15" s="34"/>
      <c r="I15" s="115" t="e">
        <f>+G15+1</f>
        <v>#VALUE!</v>
      </c>
      <c r="J15" s="34"/>
      <c r="K15" s="110" t="e">
        <f>+I15+1</f>
        <v>#VALUE!</v>
      </c>
    </row>
    <row r="16" spans="1:14" x14ac:dyDescent="0.45">
      <c r="A16" s="38" t="str">
        <f>A6</f>
        <v>Name B</v>
      </c>
      <c r="B16" s="34"/>
      <c r="C16" s="113"/>
      <c r="D16" s="34"/>
      <c r="E16" s="116"/>
      <c r="F16" s="34"/>
      <c r="G16" s="116"/>
      <c r="H16" s="34"/>
      <c r="I16" s="113"/>
      <c r="J16" s="34"/>
      <c r="K16" s="108"/>
    </row>
    <row r="17" spans="1:29" x14ac:dyDescent="0.45">
      <c r="A17" s="38" t="str">
        <f>A7</f>
        <v>Name C</v>
      </c>
      <c r="B17" s="34"/>
      <c r="C17" s="113"/>
      <c r="D17" s="34"/>
      <c r="E17" s="113"/>
      <c r="F17" s="34"/>
      <c r="G17" s="113"/>
      <c r="H17" s="34"/>
      <c r="I17" s="113"/>
      <c r="J17" s="34"/>
      <c r="K17" s="108"/>
    </row>
    <row r="18" spans="1:29" x14ac:dyDescent="0.45">
      <c r="A18" s="38" t="str">
        <f>A8</f>
        <v>Name D</v>
      </c>
      <c r="B18" s="34"/>
      <c r="C18" s="113"/>
      <c r="D18" s="34"/>
      <c r="E18" s="113"/>
      <c r="F18" s="34"/>
      <c r="G18" s="113"/>
      <c r="H18" s="34"/>
      <c r="I18" s="113"/>
      <c r="J18" s="34"/>
      <c r="K18" s="108"/>
    </row>
    <row r="19" spans="1:29" x14ac:dyDescent="0.45">
      <c r="A19" s="25" t="str">
        <f>A9</f>
        <v>Name E</v>
      </c>
      <c r="B19" s="34"/>
      <c r="C19" s="114"/>
      <c r="D19" s="34"/>
      <c r="E19" s="114"/>
      <c r="F19" s="34"/>
      <c r="G19" s="114"/>
      <c r="H19" s="34"/>
      <c r="I19" s="114"/>
      <c r="J19" s="34"/>
      <c r="K19" s="109"/>
    </row>
    <row r="20" spans="1:29" x14ac:dyDescent="0.45">
      <c r="A20" s="23" t="str">
        <f>A5</f>
        <v>Name A</v>
      </c>
      <c r="B20" s="34"/>
      <c r="C20" s="115" t="e">
        <f>+K15+3</f>
        <v>#VALUE!</v>
      </c>
      <c r="D20" s="34"/>
      <c r="E20" s="115" t="e">
        <f>+C20+1</f>
        <v>#VALUE!</v>
      </c>
      <c r="F20" s="34"/>
      <c r="G20" s="115" t="e">
        <f>+E20+1</f>
        <v>#VALUE!</v>
      </c>
      <c r="H20" s="34"/>
      <c r="I20" s="115" t="e">
        <f>+G20+1</f>
        <v>#VALUE!</v>
      </c>
      <c r="J20" s="34"/>
      <c r="K20" s="110" t="e">
        <f>+I20+1</f>
        <v>#VALUE!</v>
      </c>
    </row>
    <row r="21" spans="1:29" x14ac:dyDescent="0.45">
      <c r="A21" s="38" t="str">
        <f>A6</f>
        <v>Name B</v>
      </c>
      <c r="B21" s="34"/>
      <c r="C21" s="113"/>
      <c r="D21" s="34"/>
      <c r="E21" s="116"/>
      <c r="F21" s="34"/>
      <c r="G21" s="116"/>
      <c r="H21" s="34"/>
      <c r="I21" s="113"/>
      <c r="J21" s="34"/>
      <c r="K21" s="108"/>
    </row>
    <row r="22" spans="1:29" x14ac:dyDescent="0.45">
      <c r="A22" s="38" t="str">
        <f>A7</f>
        <v>Name C</v>
      </c>
      <c r="B22" s="34"/>
      <c r="C22" s="113"/>
      <c r="D22" s="34"/>
      <c r="E22" s="113"/>
      <c r="F22" s="34"/>
      <c r="G22" s="113"/>
      <c r="H22" s="34"/>
      <c r="I22" s="113"/>
      <c r="J22" s="34"/>
      <c r="K22" s="108"/>
    </row>
    <row r="23" spans="1:29" x14ac:dyDescent="0.45">
      <c r="A23" s="38" t="str">
        <f>A8</f>
        <v>Name D</v>
      </c>
      <c r="B23" s="34"/>
      <c r="C23" s="113"/>
      <c r="D23" s="34"/>
      <c r="E23" s="113"/>
      <c r="F23" s="34"/>
      <c r="G23" s="113"/>
      <c r="H23" s="34"/>
      <c r="I23" s="113"/>
      <c r="J23" s="34"/>
      <c r="K23" s="108"/>
    </row>
    <row r="24" spans="1:29" x14ac:dyDescent="0.45">
      <c r="A24" s="25" t="str">
        <f>A9</f>
        <v>Name E</v>
      </c>
      <c r="B24" s="34"/>
      <c r="C24" s="114"/>
      <c r="D24" s="34"/>
      <c r="E24" s="114"/>
      <c r="F24" s="34"/>
      <c r="G24" s="114"/>
      <c r="H24" s="34"/>
      <c r="I24" s="114"/>
      <c r="J24" s="34"/>
      <c r="K24" s="109"/>
    </row>
    <row r="25" spans="1:29" x14ac:dyDescent="0.45">
      <c r="A25" s="23" t="str">
        <f>A5</f>
        <v>Name A</v>
      </c>
      <c r="B25" s="34"/>
      <c r="C25" s="115" t="e">
        <f>+K20+3</f>
        <v>#VALUE!</v>
      </c>
      <c r="D25" s="34"/>
      <c r="E25" s="115" t="e">
        <f>+C25+1</f>
        <v>#VALUE!</v>
      </c>
      <c r="F25" s="34"/>
      <c r="G25" s="115" t="e">
        <f>+E25+1</f>
        <v>#VALUE!</v>
      </c>
      <c r="H25" s="34"/>
      <c r="I25" s="115" t="e">
        <f>+G25+1</f>
        <v>#VALUE!</v>
      </c>
      <c r="J25" s="34"/>
      <c r="K25" s="110" t="e">
        <f>+I25+1</f>
        <v>#VALUE!</v>
      </c>
    </row>
    <row r="26" spans="1:29" ht="15.75" x14ac:dyDescent="0.45">
      <c r="A26" s="38" t="str">
        <f>A6</f>
        <v>Name B</v>
      </c>
      <c r="B26" s="34"/>
      <c r="C26" s="113"/>
      <c r="D26" s="34"/>
      <c r="E26" s="116"/>
      <c r="F26" s="34"/>
      <c r="G26" s="116"/>
      <c r="H26" s="34"/>
      <c r="I26" s="113"/>
      <c r="J26" s="34"/>
      <c r="K26" s="108"/>
      <c r="N26" s="79" t="s">
        <v>77</v>
      </c>
    </row>
    <row r="27" spans="1:29" ht="15.75" x14ac:dyDescent="0.5">
      <c r="A27" s="38" t="str">
        <f>A7</f>
        <v>Name C</v>
      </c>
      <c r="B27" s="34"/>
      <c r="C27" s="113"/>
      <c r="D27" s="34"/>
      <c r="E27" s="113"/>
      <c r="F27" s="34"/>
      <c r="G27" s="113"/>
      <c r="H27" s="34"/>
      <c r="I27" s="113"/>
      <c r="J27" s="34"/>
      <c r="K27" s="108"/>
      <c r="N27" s="80" t="s">
        <v>78</v>
      </c>
    </row>
    <row r="28" spans="1:29" ht="15.75" x14ac:dyDescent="0.45">
      <c r="A28" s="38" t="str">
        <f>A8</f>
        <v>Name D</v>
      </c>
      <c r="B28" s="34"/>
      <c r="C28" s="113"/>
      <c r="D28" s="34"/>
      <c r="E28" s="113"/>
      <c r="F28" s="34"/>
      <c r="G28" s="113"/>
      <c r="H28" s="34"/>
      <c r="I28" s="113"/>
      <c r="J28" s="34"/>
      <c r="K28" s="108"/>
      <c r="N28" s="79"/>
    </row>
    <row r="29" spans="1:29" ht="15.75" x14ac:dyDescent="0.45">
      <c r="A29" s="25" t="str">
        <f>A9</f>
        <v>Name E</v>
      </c>
      <c r="B29" s="34"/>
      <c r="C29" s="114"/>
      <c r="D29" s="34"/>
      <c r="E29" s="114"/>
      <c r="F29" s="34"/>
      <c r="G29" s="114"/>
      <c r="H29" s="34"/>
      <c r="I29" s="114"/>
      <c r="J29" s="34"/>
      <c r="K29" s="109"/>
      <c r="N29" s="81" t="s">
        <v>79</v>
      </c>
    </row>
    <row r="30" spans="1:29" ht="15.75" x14ac:dyDescent="0.5">
      <c r="A30"/>
      <c r="B30" s="38" t="s">
        <v>45</v>
      </c>
      <c r="C30" s="24"/>
      <c r="D30"/>
      <c r="E30" s="23" t="s">
        <v>46</v>
      </c>
      <c r="F30" s="39"/>
      <c r="G30"/>
      <c r="H30"/>
      <c r="I30"/>
      <c r="J30"/>
      <c r="N30" s="80" t="s">
        <v>80</v>
      </c>
    </row>
    <row r="31" spans="1:29" ht="15.75" x14ac:dyDescent="0.5">
      <c r="A31"/>
      <c r="B31" s="25" t="s">
        <v>48</v>
      </c>
      <c r="C31" s="26"/>
      <c r="D31"/>
      <c r="E31" s="25" t="s">
        <v>35</v>
      </c>
      <c r="F31" s="26"/>
      <c r="G31"/>
      <c r="H31"/>
      <c r="I31"/>
      <c r="J31"/>
      <c r="M31" s="50"/>
      <c r="N31" s="80" t="s">
        <v>81</v>
      </c>
      <c r="O31"/>
      <c r="P31"/>
      <c r="Q31"/>
      <c r="R31"/>
      <c r="S31"/>
      <c r="T31"/>
      <c r="U31"/>
      <c r="V31"/>
      <c r="W31"/>
      <c r="X31"/>
      <c r="Y31"/>
      <c r="Z31"/>
      <c r="AA31"/>
      <c r="AB31"/>
      <c r="AC31"/>
    </row>
    <row r="32" spans="1:29" ht="15.75" x14ac:dyDescent="0.5">
      <c r="A32"/>
      <c r="B32"/>
      <c r="C32"/>
      <c r="D32" s="1" t="s">
        <v>29</v>
      </c>
      <c r="E32" t="s">
        <v>3</v>
      </c>
      <c r="F32"/>
      <c r="G32" s="1" t="s">
        <v>29</v>
      </c>
      <c r="H32"/>
      <c r="I32"/>
      <c r="J32"/>
      <c r="M32" s="45"/>
      <c r="N32" s="80" t="s">
        <v>82</v>
      </c>
      <c r="O32"/>
      <c r="P32"/>
      <c r="Q32"/>
      <c r="R32"/>
      <c r="S32"/>
      <c r="T32"/>
      <c r="U32"/>
      <c r="V32"/>
      <c r="W32"/>
      <c r="X32"/>
      <c r="Y32"/>
      <c r="Z32"/>
      <c r="AA32"/>
      <c r="AB32"/>
      <c r="AC32"/>
    </row>
    <row r="33" spans="1:29" ht="15.75" x14ac:dyDescent="0.5">
      <c r="A33"/>
      <c r="B33" t="s">
        <v>26</v>
      </c>
      <c r="C33" t="s">
        <v>27</v>
      </c>
      <c r="D33"/>
      <c r="E33"/>
      <c r="F33" t="s">
        <v>28</v>
      </c>
      <c r="G33"/>
      <c r="H33"/>
      <c r="I33"/>
      <c r="J33" t="s">
        <v>29</v>
      </c>
      <c r="M33" s="50"/>
      <c r="N33" s="80" t="s">
        <v>83</v>
      </c>
      <c r="O33"/>
      <c r="P33"/>
      <c r="Q33"/>
      <c r="R33"/>
      <c r="S33"/>
      <c r="T33"/>
      <c r="U33"/>
      <c r="V33"/>
      <c r="W33"/>
      <c r="X33"/>
      <c r="Y33"/>
      <c r="Z33"/>
      <c r="AA33"/>
      <c r="AB33"/>
      <c r="AC33"/>
    </row>
    <row r="34" spans="1:29" x14ac:dyDescent="0.45">
      <c r="A34" s="71" t="str">
        <f>A5</f>
        <v>Name A</v>
      </c>
      <c r="B34" s="35">
        <f>B5+D5+F5+H5+J5+B10+D10+F10+H10+J10+B15+D15+F15+H15+J15+B20+D20+F20+H20+J20+B25+D25+F25+H25+J25</f>
        <v>0</v>
      </c>
      <c r="C34" s="40"/>
      <c r="D34" s="12">
        <f>B34*C34</f>
        <v>0</v>
      </c>
      <c r="E34"/>
      <c r="F34" s="33"/>
      <c r="G34" s="12">
        <f>D34*F34</f>
        <v>0</v>
      </c>
      <c r="H34"/>
      <c r="I34"/>
      <c r="J34" s="12">
        <f>D34+G34</f>
        <v>0</v>
      </c>
      <c r="M34" s="54"/>
      <c r="O34"/>
      <c r="P34"/>
      <c r="Q34"/>
      <c r="R34"/>
      <c r="S34"/>
      <c r="T34"/>
      <c r="U34"/>
      <c r="V34"/>
      <c r="W34"/>
      <c r="X34"/>
      <c r="Y34"/>
      <c r="Z34"/>
      <c r="AA34"/>
      <c r="AB34"/>
      <c r="AC34"/>
    </row>
    <row r="35" spans="1:29" x14ac:dyDescent="0.45">
      <c r="A35" s="71" t="str">
        <f>A6</f>
        <v>Name B</v>
      </c>
      <c r="B35" s="35">
        <f>B6+D6+F6+H6+J6+B11+D11+F11+H11+J11+B16+D16+F16+H16+J16+B21+D21+F21+H21+J21+B26+D26+F26+H26+J26</f>
        <v>0</v>
      </c>
      <c r="C35" s="40"/>
      <c r="D35" s="12">
        <f t="shared" ref="D35:D38" si="0">B35*C35</f>
        <v>0</v>
      </c>
      <c r="E35"/>
      <c r="F35" s="33"/>
      <c r="G35" s="12">
        <f t="shared" ref="G35:G38" si="1">D35*F35</f>
        <v>0</v>
      </c>
      <c r="H35"/>
      <c r="I35"/>
      <c r="J35" s="12">
        <f t="shared" ref="J35:J38" si="2">D35+G35</f>
        <v>0</v>
      </c>
      <c r="N35" s="45"/>
    </row>
    <row r="36" spans="1:29" x14ac:dyDescent="0.45">
      <c r="A36" s="71" t="str">
        <f>A7</f>
        <v>Name C</v>
      </c>
      <c r="B36" s="35">
        <f>B7+D7+F7+H7+J7+B12+D12+F12+H12+J12+B17+D17+F17+H17+J17+B22+D22+F22+H22+J22+B27+D27+F27+H27+J27</f>
        <v>0</v>
      </c>
      <c r="C36" s="40"/>
      <c r="D36" s="12">
        <f t="shared" si="0"/>
        <v>0</v>
      </c>
      <c r="E36"/>
      <c r="F36" s="33"/>
      <c r="G36" s="12">
        <f t="shared" si="1"/>
        <v>0</v>
      </c>
      <c r="H36"/>
      <c r="I36"/>
      <c r="J36" s="12">
        <f t="shared" si="2"/>
        <v>0</v>
      </c>
    </row>
    <row r="37" spans="1:29" x14ac:dyDescent="0.45">
      <c r="A37" s="71" t="str">
        <f>A8</f>
        <v>Name D</v>
      </c>
      <c r="B37" s="35">
        <f>B8+D8+F8+H8+J8+B13+D13+F13+H13+J13+B18+D18+F18+H18+J18+B23+D23+F23+H23+J23+B28+D28+F28+H28+J28</f>
        <v>0</v>
      </c>
      <c r="C37" s="40"/>
      <c r="D37" s="12">
        <f t="shared" si="0"/>
        <v>0</v>
      </c>
      <c r="E37"/>
      <c r="F37" s="33"/>
      <c r="G37" s="12">
        <f t="shared" si="1"/>
        <v>0</v>
      </c>
      <c r="H37"/>
      <c r="I37"/>
      <c r="J37" s="12">
        <f t="shared" si="2"/>
        <v>0</v>
      </c>
    </row>
    <row r="38" spans="1:29" x14ac:dyDescent="0.45">
      <c r="A38" s="71" t="str">
        <f>A9</f>
        <v>Name E</v>
      </c>
      <c r="B38" s="35">
        <f>B9+D9+F9+H9+J9+B14+D14+F14+H14+J14+B19+D19+F19+H19+J19+B24+D24+F24+H24+J24+B29+D29+F29+H29+J29</f>
        <v>0</v>
      </c>
      <c r="C38" s="40"/>
      <c r="D38" s="12">
        <f t="shared" si="0"/>
        <v>0</v>
      </c>
      <c r="E38"/>
      <c r="F38" s="33"/>
      <c r="G38" s="12">
        <f t="shared" si="1"/>
        <v>0</v>
      </c>
      <c r="H38"/>
      <c r="I38"/>
      <c r="J38" s="12">
        <f t="shared" si="2"/>
        <v>0</v>
      </c>
    </row>
    <row r="39" spans="1:29" ht="15" customHeight="1" x14ac:dyDescent="0.45">
      <c r="A39" s="4"/>
      <c r="B39"/>
      <c r="C39"/>
      <c r="D39" s="12" t="s">
        <v>3</v>
      </c>
      <c r="E39"/>
      <c r="F39"/>
      <c r="G39"/>
      <c r="H39"/>
      <c r="I39"/>
      <c r="J39" s="41">
        <f>SUM(J34:J38)</f>
        <v>0</v>
      </c>
      <c r="K39" s="4" t="s">
        <v>76</v>
      </c>
    </row>
    <row r="40" spans="1:29" ht="15" customHeight="1" x14ac:dyDescent="0.45">
      <c r="A40" s="4"/>
      <c r="B40"/>
      <c r="C40"/>
      <c r="D40"/>
      <c r="E40"/>
      <c r="F40"/>
      <c r="G40"/>
      <c r="H40"/>
      <c r="I40"/>
    </row>
    <row r="41" spans="1:29" x14ac:dyDescent="0.45">
      <c r="A41" s="72"/>
      <c r="B41" s="72"/>
      <c r="C41" s="72"/>
      <c r="D41" s="72"/>
      <c r="E41" s="72"/>
      <c r="F41" s="72"/>
      <c r="G41" s="72"/>
      <c r="H41" s="72"/>
      <c r="I41" s="72"/>
    </row>
    <row r="44" spans="1:29" ht="14.65" thickBot="1" x14ac:dyDescent="0.5"/>
    <row r="45" spans="1:29" ht="15" customHeight="1" x14ac:dyDescent="0.5">
      <c r="A45" s="27" t="s">
        <v>38</v>
      </c>
      <c r="B45" s="98" t="s">
        <v>104</v>
      </c>
      <c r="C45" s="99"/>
      <c r="D45" s="99"/>
      <c r="E45" s="99"/>
      <c r="F45" s="99"/>
      <c r="G45" s="99"/>
      <c r="H45" s="100"/>
      <c r="I45"/>
      <c r="J45"/>
    </row>
    <row r="46" spans="1:29" ht="14.65" customHeight="1" x14ac:dyDescent="0.45">
      <c r="A46"/>
      <c r="B46" s="101" t="s">
        <v>102</v>
      </c>
      <c r="C46" s="102"/>
      <c r="D46" s="102"/>
      <c r="E46" s="102"/>
      <c r="F46" s="102"/>
      <c r="G46" s="102"/>
      <c r="H46" s="103"/>
      <c r="I46"/>
      <c r="J46"/>
    </row>
    <row r="47" spans="1:29" ht="21.75" customHeight="1" thickBot="1" x14ac:dyDescent="0.6">
      <c r="A47"/>
      <c r="B47" s="104" t="s">
        <v>103</v>
      </c>
      <c r="C47" s="105"/>
      <c r="D47" s="105"/>
      <c r="E47" s="105"/>
      <c r="F47" s="105"/>
      <c r="G47" s="105"/>
      <c r="H47" s="106"/>
      <c r="I47" s="158" t="s">
        <v>68</v>
      </c>
      <c r="J47" s="159"/>
      <c r="K47" s="159"/>
      <c r="L47" s="159"/>
    </row>
    <row r="48" spans="1:29" x14ac:dyDescent="0.45">
      <c r="A48"/>
      <c r="B48"/>
      <c r="F48"/>
      <c r="I48"/>
      <c r="J48"/>
    </row>
    <row r="49" spans="1:13" ht="9.75" customHeight="1" x14ac:dyDescent="0.45">
      <c r="B49" s="22"/>
      <c r="C49" s="22"/>
      <c r="D49" s="22"/>
      <c r="E49" s="22"/>
      <c r="F49" s="22"/>
      <c r="G49" s="22"/>
    </row>
    <row r="50" spans="1:13" ht="15.75" x14ac:dyDescent="0.5">
      <c r="A50" s="31" t="s">
        <v>11</v>
      </c>
      <c r="B50" s="164" t="s">
        <v>39</v>
      </c>
      <c r="C50" s="164"/>
      <c r="D50" s="164"/>
      <c r="E50" s="164" t="s">
        <v>40</v>
      </c>
      <c r="F50" s="164"/>
      <c r="G50" s="164"/>
      <c r="H50" s="164"/>
      <c r="I50" s="138" t="s">
        <v>41</v>
      </c>
    </row>
    <row r="51" spans="1:13" x14ac:dyDescent="0.45">
      <c r="A51" s="9"/>
      <c r="B51" s="160"/>
      <c r="C51" s="160"/>
      <c r="D51" s="160"/>
      <c r="E51" s="161"/>
      <c r="F51" s="162"/>
      <c r="G51" s="162"/>
      <c r="H51" s="163"/>
      <c r="I51" s="145">
        <v>0</v>
      </c>
      <c r="L51" s="144">
        <f>+J39+I51</f>
        <v>0</v>
      </c>
      <c r="M51" s="4" t="s">
        <v>114</v>
      </c>
    </row>
  </sheetData>
  <sheetProtection algorithmName="SHA-512" hashValue="zi7CyhkoufyI7ksxX+Xpkg5dqYxGztglluLlcpIZZyoKhbUnuz3LcLpEd7MYfw8J5uLia9jbjZqjMtxJEa4n5g==" saltValue="ORwn/Yqs1nZDG1Q12Ovp0Q==" spinCount="100000" sheet="1" objects="1" scenarios="1"/>
  <mergeCells count="6">
    <mergeCell ref="B1:N1"/>
    <mergeCell ref="I47:L47"/>
    <mergeCell ref="B51:D51"/>
    <mergeCell ref="E51:H51"/>
    <mergeCell ref="B50:D50"/>
    <mergeCell ref="E50:H50"/>
  </mergeCells>
  <hyperlinks>
    <hyperlink ref="I47" r:id="rId1" xr:uid="{00000000-0004-0000-0400-000000000000}"/>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K34"/>
  <sheetViews>
    <sheetView zoomScaleNormal="100" workbookViewId="0">
      <selection activeCell="D13" sqref="D13"/>
    </sheetView>
  </sheetViews>
  <sheetFormatPr defaultColWidth="9.1328125" defaultRowHeight="14.25" x14ac:dyDescent="0.45"/>
  <cols>
    <col min="1" max="1" width="26.265625" customWidth="1"/>
    <col min="2" max="2" width="22.86328125" customWidth="1"/>
    <col min="3" max="3" width="21" customWidth="1"/>
    <col min="4" max="4" width="18.73046875" customWidth="1"/>
    <col min="5" max="5" width="18.3984375" customWidth="1"/>
    <col min="6" max="6" width="18" bestFit="1" customWidth="1"/>
    <col min="7" max="7" width="11.1328125" customWidth="1"/>
    <col min="8" max="8" width="11.6640625" customWidth="1"/>
    <col min="9" max="9" width="11.19921875" customWidth="1"/>
    <col min="10" max="10" width="2.46484375" customWidth="1"/>
  </cols>
  <sheetData>
    <row r="1" spans="1:11" ht="21" x14ac:dyDescent="0.65">
      <c r="A1" s="82" t="s">
        <v>86</v>
      </c>
      <c r="B1" s="10"/>
      <c r="C1" s="10"/>
      <c r="D1" s="10"/>
      <c r="E1" s="10"/>
      <c r="F1" s="10"/>
    </row>
    <row r="3" spans="1:11" x14ac:dyDescent="0.45">
      <c r="A3" s="2" t="s">
        <v>8</v>
      </c>
      <c r="B3" s="107">
        <f>FOOD!B4</f>
        <v>0</v>
      </c>
    </row>
    <row r="4" spans="1:11" x14ac:dyDescent="0.45">
      <c r="A4" s="2" t="s">
        <v>9</v>
      </c>
      <c r="B4" s="107">
        <f>FOOD!B5</f>
        <v>0</v>
      </c>
    </row>
    <row r="5" spans="1:11" x14ac:dyDescent="0.45">
      <c r="A5" s="2" t="s">
        <v>0</v>
      </c>
      <c r="B5" s="107">
        <f>FOOD!B6</f>
        <v>0</v>
      </c>
    </row>
    <row r="6" spans="1:11" x14ac:dyDescent="0.45">
      <c r="A6" s="2" t="s">
        <v>1</v>
      </c>
      <c r="B6" s="107">
        <f>FOOD!B7</f>
        <v>0</v>
      </c>
    </row>
    <row r="7" spans="1:11" x14ac:dyDescent="0.45">
      <c r="A7" s="73" t="s">
        <v>84</v>
      </c>
      <c r="B7" s="143">
        <f>FOOD!B8</f>
        <v>0</v>
      </c>
    </row>
    <row r="9" spans="1:11" ht="14.65" thickBot="1" x14ac:dyDescent="0.5">
      <c r="C9" s="28" t="s">
        <v>4</v>
      </c>
      <c r="D9" s="28" t="s">
        <v>5</v>
      </c>
      <c r="E9" s="28" t="s">
        <v>6</v>
      </c>
      <c r="F9" s="28" t="s">
        <v>7</v>
      </c>
    </row>
    <row r="10" spans="1:11" ht="14.65" thickBot="1" x14ac:dyDescent="0.5">
      <c r="A10" s="85" t="s">
        <v>32</v>
      </c>
      <c r="B10" s="16">
        <v>0</v>
      </c>
      <c r="G10" s="1"/>
    </row>
    <row r="11" spans="1:11" x14ac:dyDescent="0.45">
      <c r="A11" s="84" t="s">
        <v>31</v>
      </c>
      <c r="B11" s="12"/>
      <c r="C11" s="7">
        <v>0</v>
      </c>
      <c r="D11" s="87">
        <f>FOOD!I35</f>
        <v>0</v>
      </c>
      <c r="E11" s="3">
        <f>D11+C11</f>
        <v>0</v>
      </c>
      <c r="F11" s="13"/>
      <c r="G11" s="1"/>
    </row>
    <row r="12" spans="1:11" x14ac:dyDescent="0.45">
      <c r="A12" s="83" t="s">
        <v>87</v>
      </c>
      <c r="B12" s="12"/>
      <c r="C12" s="7">
        <v>0</v>
      </c>
      <c r="D12" s="87">
        <f>SUM('Operating Costs'!F35+'Direct Labor'!J39)</f>
        <v>0</v>
      </c>
      <c r="E12" s="3">
        <f>D12+C12</f>
        <v>0</v>
      </c>
      <c r="F12" s="13"/>
      <c r="G12" s="19" t="e">
        <f>+D12/D14</f>
        <v>#DIV/0!</v>
      </c>
      <c r="H12" s="146" t="s">
        <v>118</v>
      </c>
      <c r="K12" s="147" t="s">
        <v>117</v>
      </c>
    </row>
    <row r="13" spans="1:11" ht="14.65" thickBot="1" x14ac:dyDescent="0.5">
      <c r="A13" s="86" t="s">
        <v>88</v>
      </c>
      <c r="B13" s="14"/>
      <c r="C13" s="7">
        <v>0</v>
      </c>
      <c r="D13" s="87">
        <f>'Administrative Labor'!L51</f>
        <v>0</v>
      </c>
      <c r="E13" s="3">
        <f>D13+C13</f>
        <v>0</v>
      </c>
      <c r="F13" s="13"/>
      <c r="G13" s="19" t="e">
        <f>+E13/B10</f>
        <v>#DIV/0!</v>
      </c>
      <c r="H13" s="146" t="s">
        <v>115</v>
      </c>
      <c r="I13" s="147" t="s">
        <v>116</v>
      </c>
    </row>
    <row r="14" spans="1:11" ht="14.65" thickBot="1" x14ac:dyDescent="0.5">
      <c r="A14" s="4" t="s">
        <v>33</v>
      </c>
      <c r="C14" s="15">
        <f>C13+C12+C11</f>
        <v>0</v>
      </c>
      <c r="D14" s="88">
        <f>SUM(D11:D13)</f>
        <v>0</v>
      </c>
      <c r="E14" s="17">
        <f>SUM(E11:E13)</f>
        <v>0</v>
      </c>
      <c r="F14" s="18">
        <f>B10-E14</f>
        <v>0</v>
      </c>
      <c r="G14" s="1"/>
    </row>
    <row r="15" spans="1:11" x14ac:dyDescent="0.45">
      <c r="G15" s="1"/>
    </row>
    <row r="18" spans="3:6" ht="14.65" customHeight="1" x14ac:dyDescent="0.45">
      <c r="C18" s="165" t="s">
        <v>85</v>
      </c>
      <c r="D18" s="165"/>
      <c r="E18" s="165"/>
      <c r="F18" s="165"/>
    </row>
    <row r="19" spans="3:6" ht="23.65" customHeight="1" x14ac:dyDescent="0.45">
      <c r="C19" s="165"/>
      <c r="D19" s="165"/>
      <c r="E19" s="165"/>
      <c r="F19" s="165"/>
    </row>
    <row r="20" spans="3:6" ht="14.65" customHeight="1" x14ac:dyDescent="0.45">
      <c r="C20" s="165"/>
      <c r="D20" s="165"/>
      <c r="E20" s="165"/>
      <c r="F20" s="165"/>
    </row>
    <row r="21" spans="3:6" ht="14.65" customHeight="1" x14ac:dyDescent="0.45">
      <c r="C21" s="165"/>
      <c r="D21" s="165"/>
      <c r="E21" s="165"/>
      <c r="F21" s="165"/>
    </row>
    <row r="22" spans="3:6" ht="14.65" customHeight="1" x14ac:dyDescent="0.45">
      <c r="C22" s="165"/>
      <c r="D22" s="165"/>
      <c r="E22" s="165"/>
      <c r="F22" s="165"/>
    </row>
    <row r="23" spans="3:6" ht="14.65" customHeight="1" x14ac:dyDescent="0.45">
      <c r="C23" s="165"/>
      <c r="D23" s="165"/>
      <c r="E23" s="165"/>
      <c r="F23" s="165"/>
    </row>
    <row r="34" spans="2:2" x14ac:dyDescent="0.45">
      <c r="B34" s="137"/>
    </row>
  </sheetData>
  <sheetProtection algorithmName="SHA-512" hashValue="38/NlIAHT4B33mTxHwnT+2cgQlGheSeoYKra+AcC7mu3NLHhMbrZaJVGA2MPic7Cxzk/F6kM4+KpfdJmELm70A==" saltValue="beIsncjUdT7wu5TnGuoEYg==" spinCount="100000" sheet="1" objects="1" scenarios="1" selectLockedCells="1" selectUnlockedCells="1"/>
  <mergeCells count="1">
    <mergeCell ref="C18:F23"/>
  </mergeCells>
  <conditionalFormatting sqref="G12">
    <cfRule type="cellIs" dxfId="1" priority="2" operator="greaterThan">
      <formula>0.3</formula>
    </cfRule>
  </conditionalFormatting>
  <conditionalFormatting sqref="G13">
    <cfRule type="cellIs" dxfId="0" priority="1" operator="greaterThan">
      <formula>0.1</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7457C9221D0340B8D5CA9726A131CC" ma:contentTypeVersion="11" ma:contentTypeDescription="Create a new document." ma:contentTypeScope="" ma:versionID="59a4007f81d6894144c0d35730365fa6">
  <xsd:schema xmlns:xsd="http://www.w3.org/2001/XMLSchema" xmlns:xs="http://www.w3.org/2001/XMLSchema" xmlns:p="http://schemas.microsoft.com/office/2006/metadata/properties" xmlns:ns1="http://schemas.microsoft.com/sharepoint/v3" xmlns:ns2="5555b13e-5550-4a64-82c9-4795d4b5fce9" xmlns:ns3="54031767-dd6d-417c-ab73-583408f47564" targetNamespace="http://schemas.microsoft.com/office/2006/metadata/properties" ma:root="true" ma:fieldsID="9b1b5435e81c095c80bce3896ba3a049" ns1:_="" ns2:_="" ns3:_="">
    <xsd:import namespace="http://schemas.microsoft.com/sharepoint/v3"/>
    <xsd:import namespace="5555b13e-5550-4a64-82c9-4795d4b5fce9"/>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55b13e-5550-4a64-82c9-4795d4b5fce9"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Estimated_x0020_Creation_x0020_Date xmlns="5555b13e-5550-4a64-82c9-4795d4b5fce9" xsi:nil="true"/>
    <Remediation_x0020_Date xmlns="5555b13e-5550-4a64-82c9-4795d4b5fce9">2019-10-01T07:00:00+00:00</Remediation_x0020_Date>
    <Priority xmlns="5555b13e-5550-4a64-82c9-4795d4b5fce9">New</Priority>
  </documentManagement>
</p:properties>
</file>

<file path=customXml/itemProps1.xml><?xml version="1.0" encoding="utf-8"?>
<ds:datastoreItem xmlns:ds="http://schemas.openxmlformats.org/officeDocument/2006/customXml" ds:itemID="{FB92DDD0-3356-4324-93F3-5036C0EB86DE}"/>
</file>

<file path=customXml/itemProps2.xml><?xml version="1.0" encoding="utf-8"?>
<ds:datastoreItem xmlns:ds="http://schemas.openxmlformats.org/officeDocument/2006/customXml" ds:itemID="{432F85FB-ED65-4B02-94EC-62ED52BE5CDB}">
  <ds:schemaRefs>
    <ds:schemaRef ds:uri="http://schemas.microsoft.com/sharepoint/v3/contenttype/forms"/>
  </ds:schemaRefs>
</ds:datastoreItem>
</file>

<file path=customXml/itemProps3.xml><?xml version="1.0" encoding="utf-8"?>
<ds:datastoreItem xmlns:ds="http://schemas.openxmlformats.org/officeDocument/2006/customXml" ds:itemID="{1B652977-E59E-485A-B69B-FC04FB603C2F}">
  <ds:schemaRefs>
    <ds:schemaRef ds:uri="http://schemas.microsoft.com/office/2006/metadata/properties"/>
    <ds:schemaRef ds:uri="http://schemas.microsoft.com/office/2006/documentManagement/types"/>
    <ds:schemaRef ds:uri="http://schemas.microsoft.com/sharepoint/v3"/>
    <ds:schemaRef ds:uri="http://purl.org/dc/terms/"/>
    <ds:schemaRef ds:uri="http://purl.org/dc/dcmitype/"/>
    <ds:schemaRef ds:uri="http://schemas.microsoft.com/office/infopath/2007/PartnerControls"/>
    <ds:schemaRef ds:uri="5555b13e-5550-4a64-82c9-4795d4b5fce9"/>
    <ds:schemaRef ds:uri="http://purl.org/dc/elements/1.1/"/>
    <ds:schemaRef ds:uri="http://schemas.openxmlformats.org/package/2006/metadata/core-properties"/>
    <ds:schemaRef ds:uri="54031767-dd6d-417c-ab73-583408f47564"/>
    <ds:schemaRef ds:uri="http://www.w3.org/XML/1998/namespace"/>
  </ds:schemaRefs>
</ds:datastoreItem>
</file>

<file path=docMetadata/LabelInfo.xml><?xml version="1.0" encoding="utf-8"?>
<clbl:labelList xmlns:clbl="http://schemas.microsoft.com/office/2020/mipLabelMetadata">
  <clbl:label id="{61f40bdc-19d8-4b8e-be88-e9eb9bcca8b8}" enabled="1" method="Privilege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Deadlines</vt:lpstr>
      <vt:lpstr>FOOD</vt:lpstr>
      <vt:lpstr>Operating Costs</vt:lpstr>
      <vt:lpstr>Direct Labor</vt:lpstr>
      <vt:lpstr>Administrative Labor</vt:lpstr>
      <vt:lpstr>TOTALS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claim worksheet procurement</dc:title>
  <dc:creator>"ShermanR"</dc:creator>
  <cp:lastModifiedBy>LAHRMAN Amy * ODE</cp:lastModifiedBy>
  <dcterms:created xsi:type="dcterms:W3CDTF">2019-04-17T14:19:31Z</dcterms:created>
  <dcterms:modified xsi:type="dcterms:W3CDTF">2026-08-11T21:09:37Z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0x010100FC7457C9221D0340B8D5CA9726A131CC</vt:lpwstr>
  </property>
  <property fmtid="{D5CDD505-2E9C-101B-9397-08002B2CF9AE}" pid="3" name="MSIP_Label_61f40bdc-19d8-4b8e-be88-e9eb9bcca8b8_Enabled">
    <vt:lpwstr>true</vt:lpwstr>
  </property>
  <property fmtid="{D5CDD505-2E9C-101B-9397-08002B2CF9AE}" pid="4" name="MSIP_Label_61f40bdc-19d8-4b8e-be88-e9eb9bcca8b8_SetDate">
    <vt:lpwstr>2023-10-31T15:28:26Z</vt:lpwstr>
  </property>
  <property fmtid="{D5CDD505-2E9C-101B-9397-08002B2CF9AE}" pid="5" name="MSIP_Label_61f40bdc-19d8-4b8e-be88-e9eb9bcca8b8_Method">
    <vt:lpwstr>Privileged</vt:lpwstr>
  </property>
  <property fmtid="{D5CDD505-2E9C-101B-9397-08002B2CF9AE}" pid="6" name="MSIP_Label_61f40bdc-19d8-4b8e-be88-e9eb9bcca8b8_Name">
    <vt:lpwstr>Level 1 - Published (Items)</vt:lpwstr>
  </property>
  <property fmtid="{D5CDD505-2E9C-101B-9397-08002B2CF9AE}" pid="7" name="MSIP_Label_61f40bdc-19d8-4b8e-be88-e9eb9bcca8b8_SiteId">
    <vt:lpwstr>b4f51418-b269-49a2-935a-fa54bf584fc8</vt:lpwstr>
  </property>
  <property fmtid="{D5CDD505-2E9C-101B-9397-08002B2CF9AE}" pid="8" name="MSIP_Label_61f40bdc-19d8-4b8e-be88-e9eb9bcca8b8_ActionId">
    <vt:lpwstr>5edd040d-29fc-46ab-a340-e19948be0da5</vt:lpwstr>
  </property>
  <property fmtid="{D5CDD505-2E9C-101B-9397-08002B2CF9AE}" pid="9" name="MSIP_Label_61f40bdc-19d8-4b8e-be88-e9eb9bcca8b8_ContentBits">
    <vt:lpwstr>0</vt:lpwstr>
  </property>
</Properties>
</file>