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F6AA96A5-7C71-46FC-83DE-46FBC9774D9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'10.12.23'!$A$3:$N$36</definedName>
    <definedName name="_xlnm.Print_Area" localSheetId="0">'10.12.23'!$A$1:$N$36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M6" i="1" s="1"/>
  <c r="L7" i="1"/>
  <c r="M7" i="1" s="1"/>
  <c r="L8" i="1"/>
  <c r="L9" i="1"/>
  <c r="M9" i="1" s="1"/>
  <c r="L10" i="1"/>
  <c r="L11" i="1"/>
  <c r="M11" i="1" s="1"/>
  <c r="L12" i="1"/>
  <c r="L13" i="1"/>
  <c r="M13" i="1" s="1"/>
  <c r="L14" i="1"/>
  <c r="M14" i="1" s="1"/>
  <c r="L15" i="1"/>
  <c r="M15" i="1" s="1"/>
  <c r="L16" i="1"/>
  <c r="L17" i="1"/>
  <c r="M17" i="1" s="1"/>
  <c r="L18" i="1"/>
  <c r="M18" i="1" s="1"/>
  <c r="L19" i="1"/>
  <c r="M19" i="1" s="1"/>
  <c r="L20" i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L33" i="1"/>
  <c r="M33" i="1" s="1"/>
  <c r="L34" i="1"/>
  <c r="M34" i="1" s="1"/>
  <c r="L35" i="1"/>
  <c r="M35" i="1" s="1"/>
  <c r="L3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L4" i="1"/>
  <c r="J4" i="1"/>
  <c r="M36" i="1"/>
  <c r="M32" i="1"/>
  <c r="M28" i="1"/>
  <c r="M24" i="1"/>
  <c r="M20" i="1"/>
  <c r="M16" i="1"/>
  <c r="M12" i="1"/>
  <c r="M10" i="1"/>
  <c r="M8" i="1"/>
  <c r="M5" i="1"/>
  <c r="M4" i="1" l="1"/>
</calcChain>
</file>

<file path=xl/sharedStrings.xml><?xml version="1.0" encoding="utf-8"?>
<sst xmlns="http://schemas.openxmlformats.org/spreadsheetml/2006/main" count="149" uniqueCount="51">
  <si>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</si>
  <si>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</si>
  <si>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</si>
  <si>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</si>
  <si>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</si>
  <si>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</si>
  <si>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</si>
  <si>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</si>
  <si>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</si>
  <si>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</si>
  <si>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</si>
  <si>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</si>
  <si>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</si>
  <si>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</si>
  <si>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</si>
  <si>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</si>
  <si>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</si>
  <si>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</si>
  <si>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</si>
  <si>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Basic American Foods</t>
  </si>
  <si>
    <t>Golden Grill ® Potato Pancake Mix</t>
  </si>
  <si>
    <t>Potato Pearls® EXCEL® Creamy Butter Mashed Potatoes w/Skins</t>
  </si>
  <si>
    <t>Potato Pearls® EXCEL® Original Butter Recipe Mashed</t>
  </si>
  <si>
    <t>Golden Grill ® Russet Hashbrowns</t>
  </si>
  <si>
    <t xml:space="preserve">Santiago® Seasoned Vegetarian Refried Beans </t>
  </si>
  <si>
    <t>Potato Pearls® Nature's Own Mashed</t>
  </si>
  <si>
    <t xml:space="preserve">Instant Mashed Potatoes Complete w/Vit C - Low Sodium </t>
  </si>
  <si>
    <t xml:space="preserve">Instant Mashed Potatoes w/Vit C - Low Sodium </t>
  </si>
  <si>
    <t>Santiago® QUICK-START® Vegetarian Chili w/Red Beans</t>
  </si>
  <si>
    <t>Santiago® Smart Servings™ Vegetarian Refried Beans - Low Sodium</t>
  </si>
  <si>
    <t>Potato Pearls® EXCEL® Redskin Mashed</t>
  </si>
  <si>
    <t>Potato Pearls® EXCEL® Gold Mashed</t>
  </si>
  <si>
    <t>Potato Pearls® Smart Servings™ Mashed w/Vit C - Low Sodium</t>
  </si>
  <si>
    <t>Brilliant Beginnings® Mashed Potatoes</t>
  </si>
  <si>
    <t>Potato Pearls® EXCEL® Original Butter Mashed - Reduced Sodium</t>
  </si>
  <si>
    <t>Potato Pearls® Sweet Potato Mashed</t>
  </si>
  <si>
    <t>Santiago® EXCEL®  Refried Beans - Smooth</t>
  </si>
  <si>
    <t>Potato Pearls®Golden Extra Rich Mashed</t>
  </si>
  <si>
    <t>Au Gratin Potato Casserole - Reduced Sodium</t>
  </si>
  <si>
    <t>Golden Grill ® Redi-Shred® Hashbrowns</t>
  </si>
  <si>
    <t>Shredded Potato Cheese Bake - Reduced Sodium</t>
  </si>
  <si>
    <t>Potato Pearls® Golden Extra Rich Mashed</t>
  </si>
  <si>
    <t>Santiago®  Vegetarian Refried Beans</t>
  </si>
  <si>
    <t>Santiago® Seasoned Vegetarian Black Beans</t>
  </si>
  <si>
    <t>Santiago® Refried Beans</t>
  </si>
  <si>
    <t>Potato Pearls® EXCEL® Original Butter Mashed</t>
  </si>
  <si>
    <t>Potato Pearls® Country Style Mashed</t>
  </si>
  <si>
    <t>Potato Pearls® Extra Rich Mashed - Low Sodium</t>
  </si>
  <si>
    <t>Santiago® EXCEL® Refried Beans - Smooth</t>
  </si>
  <si>
    <t>Golden Grill ® Seasoned Hashbrowns</t>
  </si>
  <si>
    <t>Scalloped Potato Casserole - Reduced Sodium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</si>
</sst>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90" zoomScaleNormal="90" zoomScaleSheetLayoutView="70" workbookViewId="0">
      <pane ySplit="3" topLeftCell="A4" activePane="bottomLeft" state="frozen"/>
      <selection pane="bottomLeft" activeCell="E8" sqref="E8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2" customHeight="1" x14ac:dyDescent="0.35">
      <c r="A4" s="7" t="s">
        <v>18</v>
      </c>
      <c r="B4" s="40" t="s">
        <v>19</v>
      </c>
      <c r="C4" s="7" t="s">
        <v>12</v>
      </c>
      <c r="D4" s="29">
        <v>10017</v>
      </c>
      <c r="E4" s="42" t="s">
        <v>20</v>
      </c>
      <c r="F4" s="8">
        <v>9.1</v>
      </c>
      <c r="G4" s="8">
        <v>108</v>
      </c>
      <c r="H4" s="8">
        <v>4</v>
      </c>
      <c r="I4" s="26">
        <v>110227</v>
      </c>
      <c r="J4" s="4" t="str">
        <f>VLOOKUP(I4,'[1]October 2023'!A:C,2,FALSE)</f>
        <v>POTATO FOR PROCESS INTO DEHY PRD-BULK</v>
      </c>
      <c r="K4" s="8">
        <v>45.5</v>
      </c>
      <c r="L4" s="41">
        <f>VLOOKUP(I4,'[1]October 2023'!A:C,3,FALSE)</f>
        <v>0.1537</v>
      </c>
      <c r="M4" s="43">
        <f>ROUND(K4*L4,2)</f>
        <v>6.99</v>
      </c>
      <c r="N4" s="10">
        <v>45231</v>
      </c>
    </row>
    <row r="5" spans="1:14" s="9" customFormat="1" ht="52" customHeight="1" x14ac:dyDescent="0.35">
      <c r="A5" s="7" t="s">
        <v>18</v>
      </c>
      <c r="B5" s="40" t="s">
        <v>19</v>
      </c>
      <c r="C5" s="7" t="s">
        <v>12</v>
      </c>
      <c r="D5" s="29">
        <v>10040</v>
      </c>
      <c r="E5" s="42" t="s">
        <v>21</v>
      </c>
      <c r="F5" s="8">
        <v>20.37</v>
      </c>
      <c r="G5" s="8">
        <v>468</v>
      </c>
      <c r="H5" s="8">
        <v>4</v>
      </c>
      <c r="I5" s="26">
        <v>110227</v>
      </c>
      <c r="J5" s="4" t="str">
        <f>VLOOKUP(I5,'[1]October 2023'!A:C,2,FALSE)</f>
        <v>POTATO FOR PROCESS INTO DEHY PRD-BULK</v>
      </c>
      <c r="K5" s="8">
        <v>101.85</v>
      </c>
      <c r="L5" s="41">
        <f>VLOOKUP(I5,'[1]October 2023'!A:C,3,FALSE)</f>
        <v>0.1537</v>
      </c>
      <c r="M5" s="43">
        <f t="shared" ref="M5:M36" si="0">ROUND(K5*L5,2)</f>
        <v>15.65</v>
      </c>
      <c r="N5" s="10">
        <v>45231</v>
      </c>
    </row>
    <row r="6" spans="1:14" s="9" customFormat="1" ht="52" customHeight="1" x14ac:dyDescent="0.35">
      <c r="A6" s="7" t="s">
        <v>18</v>
      </c>
      <c r="B6" s="40" t="s">
        <v>19</v>
      </c>
      <c r="C6" s="7" t="s">
        <v>12</v>
      </c>
      <c r="D6" s="29">
        <v>10056</v>
      </c>
      <c r="E6" s="42" t="s">
        <v>22</v>
      </c>
      <c r="F6" s="8">
        <v>40</v>
      </c>
      <c r="G6" s="8">
        <v>949</v>
      </c>
      <c r="H6" s="8">
        <v>4</v>
      </c>
      <c r="I6" s="26">
        <v>110227</v>
      </c>
      <c r="J6" s="4" t="str">
        <f>VLOOKUP(I6,'[1]October 2023'!A:C,2,FALSE)</f>
        <v>POTATO FOR PROCESS INTO DEHY PRD-BULK</v>
      </c>
      <c r="K6" s="8">
        <v>200</v>
      </c>
      <c r="L6" s="41">
        <f>VLOOKUP(I6,'[1]October 2023'!A:C,3,FALSE)</f>
        <v>0.1537</v>
      </c>
      <c r="M6" s="43">
        <f t="shared" si="0"/>
        <v>30.74</v>
      </c>
      <c r="N6" s="10">
        <v>45231</v>
      </c>
    </row>
    <row r="7" spans="1:14" s="9" customFormat="1" ht="52" customHeight="1" x14ac:dyDescent="0.35">
      <c r="A7" s="7" t="s">
        <v>18</v>
      </c>
      <c r="B7" s="40" t="s">
        <v>19</v>
      </c>
      <c r="C7" s="7" t="s">
        <v>12</v>
      </c>
      <c r="D7" s="29">
        <v>10084</v>
      </c>
      <c r="E7" s="42" t="s">
        <v>23</v>
      </c>
      <c r="F7" s="8">
        <v>15.2</v>
      </c>
      <c r="G7" s="8">
        <v>258</v>
      </c>
      <c r="H7" s="8">
        <v>4</v>
      </c>
      <c r="I7" s="26">
        <v>110227</v>
      </c>
      <c r="J7" s="4" t="str">
        <f>VLOOKUP(I7,'[1]October 2023'!A:C,2,FALSE)</f>
        <v>POTATO FOR PROCESS INTO DEHY PRD-BULK</v>
      </c>
      <c r="K7" s="8">
        <v>75.999999999999986</v>
      </c>
      <c r="L7" s="41">
        <f>VLOOKUP(I7,'[1]October 2023'!A:C,3,FALSE)</f>
        <v>0.1537</v>
      </c>
      <c r="M7" s="43">
        <f t="shared" si="0"/>
        <v>11.68</v>
      </c>
      <c r="N7" s="10">
        <v>45231</v>
      </c>
    </row>
    <row r="8" spans="1:14" s="9" customFormat="1" ht="52" customHeight="1" x14ac:dyDescent="0.35">
      <c r="A8" s="7" t="s">
        <v>18</v>
      </c>
      <c r="B8" s="40" t="s">
        <v>19</v>
      </c>
      <c r="C8" s="7" t="s">
        <v>12</v>
      </c>
      <c r="D8" s="29">
        <v>10166</v>
      </c>
      <c r="E8" s="42" t="s">
        <v>24</v>
      </c>
      <c r="F8" s="8">
        <v>10.537000000000001</v>
      </c>
      <c r="G8" s="8">
        <v>138</v>
      </c>
      <c r="H8" s="8">
        <v>4</v>
      </c>
      <c r="I8" s="26">
        <v>110381</v>
      </c>
      <c r="J8" s="4" t="str">
        <f>VLOOKUP(I8,'[1]October 2023'!A:C,2,FALSE)</f>
        <v>BEANS PINTO DRY TOTE-2000 LB</v>
      </c>
      <c r="K8" s="8">
        <v>8.66</v>
      </c>
      <c r="L8" s="41">
        <f>VLOOKUP(I8,'[1]October 2023'!A:C,3,FALSE)</f>
        <v>0.51680000000000004</v>
      </c>
      <c r="M8" s="43">
        <f t="shared" si="0"/>
        <v>4.4800000000000004</v>
      </c>
      <c r="N8" s="10">
        <v>45231</v>
      </c>
    </row>
    <row r="9" spans="1:14" s="9" customFormat="1" ht="52" customHeight="1" x14ac:dyDescent="0.35">
      <c r="A9" s="7" t="s">
        <v>18</v>
      </c>
      <c r="B9" s="40" t="s">
        <v>19</v>
      </c>
      <c r="C9" s="7" t="s">
        <v>12</v>
      </c>
      <c r="D9" s="29">
        <v>10169</v>
      </c>
      <c r="E9" s="42" t="s">
        <v>25</v>
      </c>
      <c r="F9" s="8">
        <v>18.309999999999999</v>
      </c>
      <c r="G9" s="8">
        <v>400</v>
      </c>
      <c r="H9" s="8">
        <v>4</v>
      </c>
      <c r="I9" s="26">
        <v>110227</v>
      </c>
      <c r="J9" s="4" t="str">
        <f>VLOOKUP(I9,'[1]October 2023'!A:C,2,FALSE)</f>
        <v>POTATO FOR PROCESS INTO DEHY PRD-BULK</v>
      </c>
      <c r="K9" s="8">
        <v>91.55</v>
      </c>
      <c r="L9" s="41">
        <f>VLOOKUP(I9,'[1]October 2023'!A:C,3,FALSE)</f>
        <v>0.1537</v>
      </c>
      <c r="M9" s="43">
        <f t="shared" si="0"/>
        <v>14.07</v>
      </c>
      <c r="N9" s="10">
        <v>45231</v>
      </c>
    </row>
    <row r="10" spans="1:14" s="9" customFormat="1" ht="52" customHeight="1" x14ac:dyDescent="0.35">
      <c r="A10" s="7" t="s">
        <v>18</v>
      </c>
      <c r="B10" s="40" t="s">
        <v>19</v>
      </c>
      <c r="C10" s="7" t="s">
        <v>12</v>
      </c>
      <c r="D10" s="29">
        <v>10215</v>
      </c>
      <c r="E10" s="42" t="s">
        <v>26</v>
      </c>
      <c r="F10" s="8">
        <v>31.86</v>
      </c>
      <c r="G10" s="8">
        <v>720</v>
      </c>
      <c r="H10" s="8">
        <v>4</v>
      </c>
      <c r="I10" s="26">
        <v>110227</v>
      </c>
      <c r="J10" s="4" t="str">
        <f>VLOOKUP(I10,'[1]October 2023'!A:C,2,FALSE)</f>
        <v>POTATO FOR PROCESS INTO DEHY PRD-BULK</v>
      </c>
      <c r="K10" s="8">
        <v>159.29999999999998</v>
      </c>
      <c r="L10" s="41">
        <f>VLOOKUP(I10,'[1]October 2023'!A:C,3,FALSE)</f>
        <v>0.1537</v>
      </c>
      <c r="M10" s="43">
        <f t="shared" si="0"/>
        <v>24.48</v>
      </c>
      <c r="N10" s="10">
        <v>45231</v>
      </c>
    </row>
    <row r="11" spans="1:14" s="9" customFormat="1" ht="52" customHeight="1" x14ac:dyDescent="0.35">
      <c r="A11" s="7" t="s">
        <v>18</v>
      </c>
      <c r="B11" s="40" t="s">
        <v>19</v>
      </c>
      <c r="C11" s="7" t="s">
        <v>12</v>
      </c>
      <c r="D11" s="29">
        <v>10217</v>
      </c>
      <c r="E11" s="42" t="s">
        <v>27</v>
      </c>
      <c r="F11" s="8">
        <v>34.5</v>
      </c>
      <c r="G11" s="8">
        <v>834</v>
      </c>
      <c r="H11" s="8">
        <v>4</v>
      </c>
      <c r="I11" s="26">
        <v>110227</v>
      </c>
      <c r="J11" s="4" t="str">
        <f>VLOOKUP(I11,'[1]October 2023'!A:C,2,FALSE)</f>
        <v>POTATO FOR PROCESS INTO DEHY PRD-BULK</v>
      </c>
      <c r="K11" s="8">
        <v>172.5</v>
      </c>
      <c r="L11" s="41">
        <f>VLOOKUP(I11,'[1]October 2023'!A:C,3,FALSE)</f>
        <v>0.1537</v>
      </c>
      <c r="M11" s="43">
        <f t="shared" si="0"/>
        <v>26.51</v>
      </c>
      <c r="N11" s="10">
        <v>45231</v>
      </c>
    </row>
    <row r="12" spans="1:14" s="9" customFormat="1" ht="52" customHeight="1" x14ac:dyDescent="0.35">
      <c r="A12" s="7" t="s">
        <v>18</v>
      </c>
      <c r="B12" s="40" t="s">
        <v>19</v>
      </c>
      <c r="C12" s="7" t="s">
        <v>12</v>
      </c>
      <c r="D12" s="29">
        <v>10298</v>
      </c>
      <c r="E12" s="42" t="s">
        <v>28</v>
      </c>
      <c r="F12" s="8">
        <v>7.8</v>
      </c>
      <c r="G12" s="8">
        <v>150</v>
      </c>
      <c r="H12" s="8">
        <v>4</v>
      </c>
      <c r="I12" s="26">
        <v>110381</v>
      </c>
      <c r="J12" s="4" t="str">
        <f>VLOOKUP(I12,'[1]October 2023'!A:C,2,FALSE)</f>
        <v>BEANS PINTO DRY TOTE-2000 LB</v>
      </c>
      <c r="K12" s="8">
        <v>5.12</v>
      </c>
      <c r="L12" s="41">
        <f>VLOOKUP(I12,'[1]October 2023'!A:C,3,FALSE)</f>
        <v>0.51680000000000004</v>
      </c>
      <c r="M12" s="43">
        <f t="shared" si="0"/>
        <v>2.65</v>
      </c>
      <c r="N12" s="10">
        <v>45231</v>
      </c>
    </row>
    <row r="13" spans="1:14" s="9" customFormat="1" ht="52" customHeight="1" x14ac:dyDescent="0.35">
      <c r="A13" s="7" t="s">
        <v>18</v>
      </c>
      <c r="B13" s="40" t="s">
        <v>19</v>
      </c>
      <c r="C13" s="7" t="s">
        <v>12</v>
      </c>
      <c r="D13" s="29">
        <v>10302</v>
      </c>
      <c r="E13" s="42" t="s">
        <v>29</v>
      </c>
      <c r="F13" s="8">
        <v>9.843</v>
      </c>
      <c r="G13" s="8">
        <v>138</v>
      </c>
      <c r="H13" s="8">
        <v>4</v>
      </c>
      <c r="I13" s="26">
        <v>110381</v>
      </c>
      <c r="J13" s="4" t="str">
        <f>VLOOKUP(I13,'[1]October 2023'!A:C,2,FALSE)</f>
        <v>BEANS PINTO DRY TOTE-2000 LB</v>
      </c>
      <c r="K13" s="8">
        <v>8.86</v>
      </c>
      <c r="L13" s="41">
        <f>VLOOKUP(I13,'[1]October 2023'!A:C,3,FALSE)</f>
        <v>0.51680000000000004</v>
      </c>
      <c r="M13" s="43">
        <f t="shared" si="0"/>
        <v>4.58</v>
      </c>
      <c r="N13" s="10">
        <v>45231</v>
      </c>
    </row>
    <row r="14" spans="1:14" s="9" customFormat="1" ht="52" customHeight="1" x14ac:dyDescent="0.35">
      <c r="A14" s="7" t="s">
        <v>18</v>
      </c>
      <c r="B14" s="40" t="s">
        <v>19</v>
      </c>
      <c r="C14" s="7" t="s">
        <v>12</v>
      </c>
      <c r="D14" s="29">
        <v>10349</v>
      </c>
      <c r="E14" s="42" t="s">
        <v>30</v>
      </c>
      <c r="F14" s="8">
        <v>16.25</v>
      </c>
      <c r="G14" s="8">
        <v>336</v>
      </c>
      <c r="H14" s="8">
        <v>4</v>
      </c>
      <c r="I14" s="26">
        <v>110227</v>
      </c>
      <c r="J14" s="4" t="str">
        <f>VLOOKUP(I14,'[1]October 2023'!A:C,2,FALSE)</f>
        <v>POTATO FOR PROCESS INTO DEHY PRD-BULK</v>
      </c>
      <c r="K14" s="8">
        <v>81.25</v>
      </c>
      <c r="L14" s="41">
        <f>VLOOKUP(I14,'[1]October 2023'!A:C,3,FALSE)</f>
        <v>0.1537</v>
      </c>
      <c r="M14" s="43">
        <f t="shared" si="0"/>
        <v>12.49</v>
      </c>
      <c r="N14" s="10">
        <v>45231</v>
      </c>
    </row>
    <row r="15" spans="1:14" s="9" customFormat="1" ht="52" customHeight="1" x14ac:dyDescent="0.35">
      <c r="A15" s="7" t="s">
        <v>18</v>
      </c>
      <c r="B15" s="40" t="s">
        <v>19</v>
      </c>
      <c r="C15" s="7" t="s">
        <v>12</v>
      </c>
      <c r="D15" s="29">
        <v>10379</v>
      </c>
      <c r="E15" s="42" t="s">
        <v>31</v>
      </c>
      <c r="F15" s="8">
        <v>15.95</v>
      </c>
      <c r="G15" s="8">
        <v>336</v>
      </c>
      <c r="H15" s="8">
        <v>4</v>
      </c>
      <c r="I15" s="26">
        <v>110227</v>
      </c>
      <c r="J15" s="4" t="str">
        <f>VLOOKUP(I15,'[1]October 2023'!A:C,2,FALSE)</f>
        <v>POTATO FOR PROCESS INTO DEHY PRD-BULK</v>
      </c>
      <c r="K15" s="8">
        <v>79.75</v>
      </c>
      <c r="L15" s="41">
        <f>VLOOKUP(I15,'[1]October 2023'!A:C,3,FALSE)</f>
        <v>0.1537</v>
      </c>
      <c r="M15" s="43">
        <f t="shared" si="0"/>
        <v>12.26</v>
      </c>
      <c r="N15" s="10">
        <v>45231</v>
      </c>
    </row>
    <row r="16" spans="1:14" s="9" customFormat="1" ht="52" customHeight="1" x14ac:dyDescent="0.35">
      <c r="A16" s="7" t="s">
        <v>18</v>
      </c>
      <c r="B16" s="40" t="s">
        <v>19</v>
      </c>
      <c r="C16" s="7" t="s">
        <v>12</v>
      </c>
      <c r="D16" s="29">
        <v>10426</v>
      </c>
      <c r="E16" s="42" t="s">
        <v>32</v>
      </c>
      <c r="F16" s="8">
        <v>19.88</v>
      </c>
      <c r="G16" s="8">
        <v>492</v>
      </c>
      <c r="H16" s="8">
        <v>4</v>
      </c>
      <c r="I16" s="26">
        <v>110227</v>
      </c>
      <c r="J16" s="4" t="str">
        <f>VLOOKUP(I16,'[1]October 2023'!A:C,2,FALSE)</f>
        <v>POTATO FOR PROCESS INTO DEHY PRD-BULK</v>
      </c>
      <c r="K16" s="8">
        <v>99.4</v>
      </c>
      <c r="L16" s="41">
        <f>VLOOKUP(I16,'[1]October 2023'!A:C,3,FALSE)</f>
        <v>0.1537</v>
      </c>
      <c r="M16" s="43">
        <f t="shared" si="0"/>
        <v>15.28</v>
      </c>
      <c r="N16" s="10">
        <v>45231</v>
      </c>
    </row>
    <row r="17" spans="1:14" s="9" customFormat="1" ht="52" hidden="1" customHeight="1" x14ac:dyDescent="0.35">
      <c r="A17" s="7" t="s">
        <v>18</v>
      </c>
      <c r="B17" s="40" t="s">
        <v>19</v>
      </c>
      <c r="C17" s="7" t="s">
        <v>12</v>
      </c>
      <c r="D17" s="29">
        <v>10630</v>
      </c>
      <c r="E17" s="42" t="s">
        <v>33</v>
      </c>
      <c r="F17" s="8">
        <v>9.75</v>
      </c>
      <c r="G17" s="8">
        <v>180</v>
      </c>
      <c r="H17" s="8">
        <v>4</v>
      </c>
      <c r="I17" s="26">
        <v>110227</v>
      </c>
      <c r="J17" s="4" t="str">
        <f>VLOOKUP(I17,'[1]October 2023'!A:C,2,FALSE)</f>
        <v>POTATO FOR PROCESS INTO DEHY PRD-BULK</v>
      </c>
      <c r="K17" s="8">
        <v>48.75</v>
      </c>
      <c r="L17" s="41">
        <f>VLOOKUP(I17,'[1]October 2023'!A:C,3,FALSE)</f>
        <v>0.1537</v>
      </c>
      <c r="M17" s="43">
        <f t="shared" si="0"/>
        <v>7.49</v>
      </c>
      <c r="N17" s="10">
        <v>45231</v>
      </c>
    </row>
    <row r="18" spans="1:14" s="9" customFormat="1" ht="52" customHeight="1" x14ac:dyDescent="0.35">
      <c r="A18" s="7" t="s">
        <v>18</v>
      </c>
      <c r="B18" s="40" t="s">
        <v>19</v>
      </c>
      <c r="C18" s="7" t="s">
        <v>12</v>
      </c>
      <c r="D18" s="29">
        <v>10799</v>
      </c>
      <c r="E18" s="42" t="s">
        <v>34</v>
      </c>
      <c r="F18" s="8">
        <v>21</v>
      </c>
      <c r="G18" s="8">
        <v>504</v>
      </c>
      <c r="H18" s="8">
        <v>4</v>
      </c>
      <c r="I18" s="26">
        <v>110227</v>
      </c>
      <c r="J18" s="4" t="str">
        <f>VLOOKUP(I18,'[1]October 2023'!A:C,2,FALSE)</f>
        <v>POTATO FOR PROCESS INTO DEHY PRD-BULK</v>
      </c>
      <c r="K18" s="8">
        <v>105</v>
      </c>
      <c r="L18" s="41">
        <f>VLOOKUP(I18,'[1]October 2023'!A:C,3,FALSE)</f>
        <v>0.1537</v>
      </c>
      <c r="M18" s="43">
        <f t="shared" si="0"/>
        <v>16.14</v>
      </c>
      <c r="N18" s="10">
        <v>45231</v>
      </c>
    </row>
    <row r="19" spans="1:14" s="9" customFormat="1" ht="52" hidden="1" customHeight="1" x14ac:dyDescent="0.35">
      <c r="A19" s="7" t="s">
        <v>18</v>
      </c>
      <c r="B19" s="40" t="s">
        <v>19</v>
      </c>
      <c r="C19" s="7" t="s">
        <v>12</v>
      </c>
      <c r="D19" s="29">
        <v>10861</v>
      </c>
      <c r="E19" s="42" t="s">
        <v>35</v>
      </c>
      <c r="F19" s="8">
        <v>16.66</v>
      </c>
      <c r="G19" s="8">
        <v>230</v>
      </c>
      <c r="H19" s="8">
        <v>4</v>
      </c>
      <c r="I19" s="26">
        <v>110227</v>
      </c>
      <c r="J19" s="4" t="str">
        <f>VLOOKUP(I19,'[1]October 2023'!A:C,2,FALSE)</f>
        <v>POTATO FOR PROCESS INTO DEHY PRD-BULK</v>
      </c>
      <c r="K19" s="8">
        <v>83.35</v>
      </c>
      <c r="L19" s="41">
        <f>VLOOKUP(I19,'[1]October 2023'!A:C,3,FALSE)</f>
        <v>0.1537</v>
      </c>
      <c r="M19" s="43">
        <f t="shared" si="0"/>
        <v>12.81</v>
      </c>
      <c r="N19" s="10">
        <v>45231</v>
      </c>
    </row>
    <row r="20" spans="1:14" s="9" customFormat="1" ht="52" customHeight="1" x14ac:dyDescent="0.35">
      <c r="A20" s="7" t="s">
        <v>18</v>
      </c>
      <c r="B20" s="40" t="s">
        <v>19</v>
      </c>
      <c r="C20" s="7" t="s">
        <v>12</v>
      </c>
      <c r="D20" s="29">
        <v>11398</v>
      </c>
      <c r="E20" s="42" t="s">
        <v>36</v>
      </c>
      <c r="F20" s="8">
        <v>50</v>
      </c>
      <c r="G20" s="8">
        <v>630</v>
      </c>
      <c r="H20" s="8">
        <v>4</v>
      </c>
      <c r="I20" s="26">
        <v>110381</v>
      </c>
      <c r="J20" s="4" t="str">
        <f>VLOOKUP(I20,'[1]October 2023'!A:C,2,FALSE)</f>
        <v>BEANS PINTO DRY TOTE-2000 LB</v>
      </c>
      <c r="K20" s="8">
        <v>39.43</v>
      </c>
      <c r="L20" s="41">
        <f>VLOOKUP(I20,'[1]October 2023'!A:C,3,FALSE)</f>
        <v>0.51680000000000004</v>
      </c>
      <c r="M20" s="43">
        <f t="shared" si="0"/>
        <v>20.38</v>
      </c>
      <c r="N20" s="10">
        <v>45231</v>
      </c>
    </row>
    <row r="21" spans="1:14" s="9" customFormat="1" ht="52" customHeight="1" x14ac:dyDescent="0.35">
      <c r="A21" s="7" t="s">
        <v>18</v>
      </c>
      <c r="B21" s="40" t="s">
        <v>19</v>
      </c>
      <c r="C21" s="7" t="s">
        <v>12</v>
      </c>
      <c r="D21" s="29">
        <v>14110</v>
      </c>
      <c r="E21" s="42" t="s">
        <v>37</v>
      </c>
      <c r="F21" s="8">
        <v>22.2</v>
      </c>
      <c r="G21" s="8">
        <v>474</v>
      </c>
      <c r="H21" s="8">
        <v>4</v>
      </c>
      <c r="I21" s="26">
        <v>110227</v>
      </c>
      <c r="J21" s="4" t="str">
        <f>VLOOKUP(I21,'[1]October 2023'!A:C,2,FALSE)</f>
        <v>POTATO FOR PROCESS INTO DEHY PRD-BULK</v>
      </c>
      <c r="K21" s="8">
        <v>110.99999999999999</v>
      </c>
      <c r="L21" s="41">
        <f>VLOOKUP(I21,'[1]October 2023'!A:C,3,FALSE)</f>
        <v>0.1537</v>
      </c>
      <c r="M21" s="43">
        <f t="shared" si="0"/>
        <v>17.059999999999999</v>
      </c>
      <c r="N21" s="10">
        <v>45231</v>
      </c>
    </row>
    <row r="22" spans="1:14" ht="52" customHeight="1" x14ac:dyDescent="0.35">
      <c r="A22" s="7" t="s">
        <v>18</v>
      </c>
      <c r="B22" s="40" t="s">
        <v>19</v>
      </c>
      <c r="C22" s="7" t="s">
        <v>12</v>
      </c>
      <c r="D22" s="29">
        <v>20922</v>
      </c>
      <c r="E22" s="42" t="s">
        <v>38</v>
      </c>
      <c r="F22" s="8">
        <v>13.5</v>
      </c>
      <c r="G22" s="8">
        <v>264</v>
      </c>
      <c r="H22" s="8">
        <v>4</v>
      </c>
      <c r="I22" s="26">
        <v>110227</v>
      </c>
      <c r="J22" s="4" t="str">
        <f>VLOOKUP(I22,'[1]October 2023'!A:C,2,FALSE)</f>
        <v>POTATO FOR PROCESS INTO DEHY PRD-BULK</v>
      </c>
      <c r="K22" s="8">
        <v>67.5</v>
      </c>
      <c r="L22" s="41">
        <f>VLOOKUP(I22,'[1]October 2023'!A:C,3,FALSE)</f>
        <v>0.1537</v>
      </c>
      <c r="M22" s="43">
        <f t="shared" si="0"/>
        <v>10.37</v>
      </c>
      <c r="N22" s="10">
        <v>45231</v>
      </c>
    </row>
    <row r="23" spans="1:14" ht="52" customHeight="1" x14ac:dyDescent="0.35">
      <c r="A23" s="7" t="s">
        <v>18</v>
      </c>
      <c r="B23" s="40" t="s">
        <v>19</v>
      </c>
      <c r="C23" s="7" t="s">
        <v>12</v>
      </c>
      <c r="D23" s="29">
        <v>25122</v>
      </c>
      <c r="E23" s="42" t="s">
        <v>39</v>
      </c>
      <c r="F23" s="8">
        <v>30</v>
      </c>
      <c r="G23" s="8">
        <v>324</v>
      </c>
      <c r="H23" s="8">
        <v>4</v>
      </c>
      <c r="I23" s="26">
        <v>110227</v>
      </c>
      <c r="J23" s="4" t="str">
        <f>VLOOKUP(I23,'[1]October 2023'!A:C,2,FALSE)</f>
        <v>POTATO FOR PROCESS INTO DEHY PRD-BULK</v>
      </c>
      <c r="K23" s="8">
        <v>150</v>
      </c>
      <c r="L23" s="41">
        <f>VLOOKUP(I23,'[1]October 2023'!A:C,3,FALSE)</f>
        <v>0.1537</v>
      </c>
      <c r="M23" s="43">
        <f t="shared" si="0"/>
        <v>23.06</v>
      </c>
      <c r="N23" s="10">
        <v>45231</v>
      </c>
    </row>
    <row r="24" spans="1:14" ht="52" customHeight="1" x14ac:dyDescent="0.35">
      <c r="A24" s="7" t="s">
        <v>18</v>
      </c>
      <c r="B24" s="40" t="s">
        <v>19</v>
      </c>
      <c r="C24" s="7" t="s">
        <v>12</v>
      </c>
      <c r="D24" s="29">
        <v>33787</v>
      </c>
      <c r="E24" s="42" t="s">
        <v>40</v>
      </c>
      <c r="F24" s="8">
        <v>12.75</v>
      </c>
      <c r="G24" s="8">
        <v>240</v>
      </c>
      <c r="H24" s="8">
        <v>4</v>
      </c>
      <c r="I24" s="26">
        <v>110227</v>
      </c>
      <c r="J24" s="4" t="str">
        <f>VLOOKUP(I24,'[1]October 2023'!A:C,2,FALSE)</f>
        <v>POTATO FOR PROCESS INTO DEHY PRD-BULK</v>
      </c>
      <c r="K24" s="8">
        <v>63.75</v>
      </c>
      <c r="L24" s="41">
        <f>VLOOKUP(I24,'[1]October 2023'!A:C,3,FALSE)</f>
        <v>0.1537</v>
      </c>
      <c r="M24" s="43">
        <f t="shared" si="0"/>
        <v>9.8000000000000007</v>
      </c>
      <c r="N24" s="10">
        <v>45231</v>
      </c>
    </row>
    <row r="25" spans="1:14" ht="52" customHeight="1" x14ac:dyDescent="0.35">
      <c r="A25" s="7" t="s">
        <v>18</v>
      </c>
      <c r="B25" s="40" t="s">
        <v>19</v>
      </c>
      <c r="C25" s="7" t="s">
        <v>12</v>
      </c>
      <c r="D25" s="29">
        <v>53498</v>
      </c>
      <c r="E25" s="42" t="s">
        <v>41</v>
      </c>
      <c r="F25" s="8">
        <v>22.2</v>
      </c>
      <c r="G25" s="8">
        <v>480</v>
      </c>
      <c r="H25" s="8">
        <v>4</v>
      </c>
      <c r="I25" s="26">
        <v>110227</v>
      </c>
      <c r="J25" s="4" t="str">
        <f>VLOOKUP(I25,'[1]October 2023'!A:C,2,FALSE)</f>
        <v>POTATO FOR PROCESS INTO DEHY PRD-BULK</v>
      </c>
      <c r="K25" s="8">
        <v>110.99999999999999</v>
      </c>
      <c r="L25" s="41">
        <f>VLOOKUP(I25,'[1]October 2023'!A:C,3,FALSE)</f>
        <v>0.1537</v>
      </c>
      <c r="M25" s="43">
        <f t="shared" si="0"/>
        <v>17.059999999999999</v>
      </c>
      <c r="N25" s="10">
        <v>45231</v>
      </c>
    </row>
    <row r="26" spans="1:14" ht="52" customHeight="1" x14ac:dyDescent="0.35">
      <c r="A26" s="7" t="s">
        <v>18</v>
      </c>
      <c r="B26" s="40" t="s">
        <v>19</v>
      </c>
      <c r="C26" s="7" t="s">
        <v>12</v>
      </c>
      <c r="D26" s="29">
        <v>54914</v>
      </c>
      <c r="E26" s="42" t="s">
        <v>42</v>
      </c>
      <c r="F26" s="8">
        <v>10.157999999999999</v>
      </c>
      <c r="G26" s="8">
        <v>138</v>
      </c>
      <c r="H26" s="8">
        <v>4</v>
      </c>
      <c r="I26" s="26">
        <v>110381</v>
      </c>
      <c r="J26" s="4" t="str">
        <f>VLOOKUP(I26,'[1]October 2023'!A:C,2,FALSE)</f>
        <v>BEANS PINTO DRY TOTE-2000 LB</v>
      </c>
      <c r="K26" s="8">
        <v>8.7200000000000006</v>
      </c>
      <c r="L26" s="41">
        <f>VLOOKUP(I26,'[1]October 2023'!A:C,3,FALSE)</f>
        <v>0.51680000000000004</v>
      </c>
      <c r="M26" s="43">
        <f t="shared" si="0"/>
        <v>4.51</v>
      </c>
      <c r="N26" s="10">
        <v>45231</v>
      </c>
    </row>
    <row r="27" spans="1:14" ht="52" customHeight="1" x14ac:dyDescent="0.35">
      <c r="A27" s="7" t="s">
        <v>18</v>
      </c>
      <c r="B27" s="40" t="s">
        <v>19</v>
      </c>
      <c r="C27" s="7" t="s">
        <v>12</v>
      </c>
      <c r="D27" s="29">
        <v>60045</v>
      </c>
      <c r="E27" s="42" t="s">
        <v>43</v>
      </c>
      <c r="F27" s="8">
        <v>10.09</v>
      </c>
      <c r="G27" s="8">
        <v>138</v>
      </c>
      <c r="H27" s="8">
        <v>4</v>
      </c>
      <c r="I27" s="26">
        <v>110381</v>
      </c>
      <c r="J27" s="4" t="str">
        <f>VLOOKUP(I27,'[1]October 2023'!A:C,2,FALSE)</f>
        <v>BEANS PINTO DRY TOTE-2000 LB</v>
      </c>
      <c r="K27" s="8">
        <v>8.5</v>
      </c>
      <c r="L27" s="41">
        <f>VLOOKUP(I27,'[1]October 2023'!A:C,3,FALSE)</f>
        <v>0.51680000000000004</v>
      </c>
      <c r="M27" s="43">
        <f t="shared" si="0"/>
        <v>4.3899999999999997</v>
      </c>
      <c r="N27" s="10">
        <v>45231</v>
      </c>
    </row>
    <row r="28" spans="1:14" ht="52" customHeight="1" x14ac:dyDescent="0.35">
      <c r="A28" s="7" t="s">
        <v>18</v>
      </c>
      <c r="B28" s="40" t="s">
        <v>19</v>
      </c>
      <c r="C28" s="7" t="s">
        <v>12</v>
      </c>
      <c r="D28" s="29">
        <v>67245</v>
      </c>
      <c r="E28" s="42" t="s">
        <v>44</v>
      </c>
      <c r="F28" s="8">
        <v>11.164</v>
      </c>
      <c r="G28" s="8">
        <v>138</v>
      </c>
      <c r="H28" s="8">
        <v>4</v>
      </c>
      <c r="I28" s="26">
        <v>110381</v>
      </c>
      <c r="J28" s="4" t="str">
        <f>VLOOKUP(I28,'[1]October 2023'!A:C,2,FALSE)</f>
        <v>BEANS PINTO DRY TOTE-2000 LB</v>
      </c>
      <c r="K28" s="8">
        <v>8.82</v>
      </c>
      <c r="L28" s="41">
        <f>VLOOKUP(I28,'[1]October 2023'!A:C,3,FALSE)</f>
        <v>0.51680000000000004</v>
      </c>
      <c r="M28" s="43">
        <f t="shared" si="0"/>
        <v>4.5599999999999996</v>
      </c>
      <c r="N28" s="10">
        <v>45231</v>
      </c>
    </row>
    <row r="29" spans="1:14" ht="52" customHeight="1" x14ac:dyDescent="0.35">
      <c r="A29" s="7" t="s">
        <v>18</v>
      </c>
      <c r="B29" s="40" t="s">
        <v>19</v>
      </c>
      <c r="C29" s="7" t="s">
        <v>12</v>
      </c>
      <c r="D29" s="29">
        <v>70659</v>
      </c>
      <c r="E29" s="42" t="s">
        <v>41</v>
      </c>
      <c r="F29" s="8">
        <v>50</v>
      </c>
      <c r="G29" s="8">
        <v>1064</v>
      </c>
      <c r="H29" s="8">
        <v>4</v>
      </c>
      <c r="I29" s="26">
        <v>110227</v>
      </c>
      <c r="J29" s="4" t="str">
        <f>VLOOKUP(I29,'[1]October 2023'!A:C,2,FALSE)</f>
        <v>POTATO FOR PROCESS INTO DEHY PRD-BULK</v>
      </c>
      <c r="K29" s="8">
        <v>250</v>
      </c>
      <c r="L29" s="41">
        <f>VLOOKUP(I29,'[1]October 2023'!A:C,3,FALSE)</f>
        <v>0.1537</v>
      </c>
      <c r="M29" s="43">
        <f t="shared" si="0"/>
        <v>38.43</v>
      </c>
      <c r="N29" s="10">
        <v>45231</v>
      </c>
    </row>
    <row r="30" spans="1:14" ht="52" customHeight="1" x14ac:dyDescent="0.35">
      <c r="A30" s="7" t="s">
        <v>18</v>
      </c>
      <c r="B30" s="40" t="s">
        <v>19</v>
      </c>
      <c r="C30" s="7" t="s">
        <v>12</v>
      </c>
      <c r="D30" s="29">
        <v>71341</v>
      </c>
      <c r="E30" s="42" t="s">
        <v>39</v>
      </c>
      <c r="F30" s="8">
        <v>15</v>
      </c>
      <c r="G30" s="8">
        <v>180</v>
      </c>
      <c r="H30" s="8">
        <v>4</v>
      </c>
      <c r="I30" s="26">
        <v>110227</v>
      </c>
      <c r="J30" s="4" t="str">
        <f>VLOOKUP(I30,'[1]October 2023'!A:C,2,FALSE)</f>
        <v>POTATO FOR PROCESS INTO DEHY PRD-BULK</v>
      </c>
      <c r="K30" s="8">
        <v>75</v>
      </c>
      <c r="L30" s="41">
        <f>VLOOKUP(I30,'[1]October 2023'!A:C,3,FALSE)</f>
        <v>0.1537</v>
      </c>
      <c r="M30" s="43">
        <f t="shared" si="0"/>
        <v>11.53</v>
      </c>
      <c r="N30" s="10">
        <v>45231</v>
      </c>
    </row>
    <row r="31" spans="1:14" ht="52" customHeight="1" x14ac:dyDescent="0.35">
      <c r="A31" s="7" t="s">
        <v>18</v>
      </c>
      <c r="B31" s="40" t="s">
        <v>19</v>
      </c>
      <c r="C31" s="7" t="s">
        <v>12</v>
      </c>
      <c r="D31" s="29">
        <v>76468</v>
      </c>
      <c r="E31" s="42" t="s">
        <v>45</v>
      </c>
      <c r="F31" s="8">
        <v>21</v>
      </c>
      <c r="G31" s="8">
        <v>504</v>
      </c>
      <c r="H31" s="8">
        <v>4</v>
      </c>
      <c r="I31" s="26">
        <v>110227</v>
      </c>
      <c r="J31" s="4" t="str">
        <f>VLOOKUP(I31,'[1]October 2023'!A:C,2,FALSE)</f>
        <v>POTATO FOR PROCESS INTO DEHY PRD-BULK</v>
      </c>
      <c r="K31" s="8">
        <v>105</v>
      </c>
      <c r="L31" s="41">
        <f>VLOOKUP(I31,'[1]October 2023'!A:C,3,FALSE)</f>
        <v>0.1537</v>
      </c>
      <c r="M31" s="43">
        <f t="shared" si="0"/>
        <v>16.14</v>
      </c>
      <c r="N31" s="10">
        <v>45231</v>
      </c>
    </row>
    <row r="32" spans="1:14" ht="52" customHeight="1" x14ac:dyDescent="0.35">
      <c r="A32" s="7" t="s">
        <v>18</v>
      </c>
      <c r="B32" s="40" t="s">
        <v>19</v>
      </c>
      <c r="C32" s="7" t="s">
        <v>12</v>
      </c>
      <c r="D32" s="29">
        <v>81056</v>
      </c>
      <c r="E32" s="42" t="s">
        <v>46</v>
      </c>
      <c r="F32" s="8">
        <v>23.03</v>
      </c>
      <c r="G32" s="8">
        <v>480</v>
      </c>
      <c r="H32" s="8">
        <v>4</v>
      </c>
      <c r="I32" s="26">
        <v>110227</v>
      </c>
      <c r="J32" s="4" t="str">
        <f>VLOOKUP(I32,'[1]October 2023'!A:C,2,FALSE)</f>
        <v>POTATO FOR PROCESS INTO DEHY PRD-BULK</v>
      </c>
      <c r="K32" s="8">
        <v>115.15</v>
      </c>
      <c r="L32" s="41">
        <f>VLOOKUP(I32,'[1]October 2023'!A:C,3,FALSE)</f>
        <v>0.1537</v>
      </c>
      <c r="M32" s="43">
        <f t="shared" si="0"/>
        <v>17.7</v>
      </c>
      <c r="N32" s="10">
        <v>45231</v>
      </c>
    </row>
    <row r="33" spans="1:14" ht="52" customHeight="1" x14ac:dyDescent="0.35">
      <c r="A33" s="7" t="s">
        <v>18</v>
      </c>
      <c r="B33" s="40" t="s">
        <v>19</v>
      </c>
      <c r="C33" s="7" t="s">
        <v>12</v>
      </c>
      <c r="D33" s="29">
        <v>81837</v>
      </c>
      <c r="E33" s="42" t="s">
        <v>47</v>
      </c>
      <c r="F33" s="8">
        <v>21.3</v>
      </c>
      <c r="G33" s="8">
        <v>468</v>
      </c>
      <c r="H33" s="8">
        <v>4</v>
      </c>
      <c r="I33" s="26">
        <v>110227</v>
      </c>
      <c r="J33" s="4" t="str">
        <f>VLOOKUP(I33,'[1]October 2023'!A:C,2,FALSE)</f>
        <v>POTATO FOR PROCESS INTO DEHY PRD-BULK</v>
      </c>
      <c r="K33" s="8">
        <v>106.5</v>
      </c>
      <c r="L33" s="41">
        <f>VLOOKUP(I33,'[1]October 2023'!A:C,3,FALSE)</f>
        <v>0.1537</v>
      </c>
      <c r="M33" s="43">
        <f t="shared" si="0"/>
        <v>16.37</v>
      </c>
      <c r="N33" s="10">
        <v>45231</v>
      </c>
    </row>
    <row r="34" spans="1:14" ht="52" customHeight="1" x14ac:dyDescent="0.35">
      <c r="A34" s="7" t="s">
        <v>18</v>
      </c>
      <c r="B34" s="40" t="s">
        <v>19</v>
      </c>
      <c r="C34" s="7" t="s">
        <v>12</v>
      </c>
      <c r="D34" s="29">
        <v>82948</v>
      </c>
      <c r="E34" s="42" t="s">
        <v>48</v>
      </c>
      <c r="F34" s="8">
        <v>11.16</v>
      </c>
      <c r="G34" s="8">
        <v>138</v>
      </c>
      <c r="H34" s="8">
        <v>4</v>
      </c>
      <c r="I34" s="26">
        <v>110381</v>
      </c>
      <c r="J34" s="4" t="str">
        <f>VLOOKUP(I34,'[1]October 2023'!A:C,2,FALSE)</f>
        <v>BEANS PINTO DRY TOTE-2000 LB</v>
      </c>
      <c r="K34" s="8">
        <v>8.8000000000000007</v>
      </c>
      <c r="L34" s="41">
        <f>VLOOKUP(I34,'[1]October 2023'!A:C,3,FALSE)</f>
        <v>0.51680000000000004</v>
      </c>
      <c r="M34" s="43">
        <f t="shared" si="0"/>
        <v>4.55</v>
      </c>
      <c r="N34" s="10">
        <v>45231</v>
      </c>
    </row>
    <row r="35" spans="1:14" ht="52" customHeight="1" x14ac:dyDescent="0.35">
      <c r="A35" s="7" t="s">
        <v>18</v>
      </c>
      <c r="B35" s="40" t="s">
        <v>19</v>
      </c>
      <c r="C35" s="7" t="s">
        <v>12</v>
      </c>
      <c r="D35" s="29">
        <v>91291</v>
      </c>
      <c r="E35" s="42" t="s">
        <v>49</v>
      </c>
      <c r="F35" s="8">
        <v>14.06</v>
      </c>
      <c r="G35" s="8">
        <v>210</v>
      </c>
      <c r="H35" s="8">
        <v>4</v>
      </c>
      <c r="I35" s="26">
        <v>110227</v>
      </c>
      <c r="J35" s="4" t="str">
        <f>VLOOKUP(I35,'[1]October 2023'!A:C,2,FALSE)</f>
        <v>POTATO FOR PROCESS INTO DEHY PRD-BULK</v>
      </c>
      <c r="K35" s="8">
        <v>70.3</v>
      </c>
      <c r="L35" s="41">
        <f>VLOOKUP(I35,'[1]October 2023'!A:C,3,FALSE)</f>
        <v>0.1537</v>
      </c>
      <c r="M35" s="43">
        <f t="shared" si="0"/>
        <v>10.81</v>
      </c>
      <c r="N35" s="10">
        <v>45231</v>
      </c>
    </row>
    <row r="36" spans="1:14" ht="52" customHeight="1" x14ac:dyDescent="0.35">
      <c r="A36" s="7" t="s">
        <v>18</v>
      </c>
      <c r="B36" s="40" t="s">
        <v>19</v>
      </c>
      <c r="C36" s="7" t="s">
        <v>12</v>
      </c>
      <c r="D36" s="29">
        <v>94595</v>
      </c>
      <c r="E36" s="42" t="s">
        <v>50</v>
      </c>
      <c r="F36" s="8">
        <v>13.5</v>
      </c>
      <c r="G36" s="8">
        <v>264</v>
      </c>
      <c r="H36" s="8">
        <v>4</v>
      </c>
      <c r="I36" s="26">
        <v>110227</v>
      </c>
      <c r="J36" s="4" t="str">
        <f>VLOOKUP(I36,'[1]October 2023'!A:C,2,FALSE)</f>
        <v>POTATO FOR PROCESS INTO DEHY PRD-BULK</v>
      </c>
      <c r="K36" s="8">
        <v>67.5</v>
      </c>
      <c r="L36" s="41">
        <f>VLOOKUP(I36,'[1]October 2023'!A:C,3,FALSE)</f>
        <v>0.1537</v>
      </c>
      <c r="M36" s="43">
        <f t="shared" si="0"/>
        <v>10.37</v>
      </c>
      <c r="N36" s="10">
        <v>45231</v>
      </c>
    </row>
  </sheetData>
  <sheetProtection algorithmName="SHA-512" hashValue="2CVkzHjfW0ojEhEp3TfualQZjlN8qloX7Hx9K0naec/QYyHgvOP3rh8IkexCzgA/oDfwgLJnEn02IlbvaJtxNg==" saltValue="HWdYFrC4Y+wvRcHSPbSbMg==" spinCount="100000" sheet="1" formatCells="0" formatColumns="0" formatRows="0" deleteColumns="0" deleteRows="0" sort="0" autoFilter="0"/>
  <autoFilter ref="A3:N36" xr:uid="{00000000-0009-0000-0000-000000000000}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2024-01-29T16:29:01+00:00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22FA2-340B-409F-BB97-2B482944F820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D04C9A2-AFCA-46D7-9CBC-DEF9D2D94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10068-898D-4FE0-A7F0-60D1C98C2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2023-12-28T18:22:36Z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2023-12-28T18:22:12Z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718b3b58-6629-4926-a388-45c01bc3bf5f</vt:lpwstr>
  </property>
  <property fmtid="{D5CDD505-2E9C-101B-9397-08002B2CF9AE}" pid="9" name="MSIP_Label_7730ea53-6f5e-4160-81a5-992a9105450a_ContentBits">
    <vt:lpwstr>0</vt:lpwstr>
  </property>
</Properties>
</file>