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'10.18.22'!$A$3:$N$80</definedName>
    <definedName name="_xlnm.Print_Area" localSheetId="0">'10.18.22'!$A$1:$N$80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M25" i="1" s="1"/>
  <c r="J25" i="1"/>
  <c r="L24" i="1"/>
  <c r="M24" i="1" s="1"/>
  <c r="J24" i="1"/>
  <c r="L27" i="1"/>
  <c r="M27" i="1" s="1"/>
  <c r="J27" i="1"/>
  <c r="L26" i="1"/>
  <c r="M26" i="1" s="1"/>
  <c r="J26" i="1"/>
  <c r="L19" i="1"/>
  <c r="M19" i="1" s="1"/>
  <c r="J19" i="1"/>
  <c r="L18" i="1"/>
  <c r="M18" i="1" s="1"/>
  <c r="J18" i="1"/>
  <c r="L11" i="1"/>
  <c r="M11" i="1" s="1"/>
  <c r="J11" i="1"/>
  <c r="L10" i="1"/>
  <c r="M10" i="1" s="1"/>
  <c r="J10" i="1"/>
  <c r="L17" i="1"/>
  <c r="M17" i="1" s="1"/>
  <c r="J17" i="1"/>
  <c r="L16" i="1"/>
  <c r="M16" i="1" s="1"/>
  <c r="J16" i="1"/>
  <c r="L9" i="1"/>
  <c r="M9" i="1" s="1"/>
  <c r="J9" i="1"/>
  <c r="L8" i="1"/>
  <c r="M8" i="1" s="1"/>
  <c r="J8" i="1"/>
  <c r="L23" i="1"/>
  <c r="M23" i="1" s="1"/>
  <c r="J23" i="1"/>
  <c r="L22" i="1"/>
  <c r="M22" i="1" s="1"/>
  <c r="J22" i="1"/>
  <c r="L15" i="1"/>
  <c r="M15" i="1" s="1"/>
  <c r="J15" i="1"/>
  <c r="L14" i="1"/>
  <c r="M14" i="1" s="1"/>
  <c r="J14" i="1"/>
  <c r="L29" i="1"/>
  <c r="M29" i="1" s="1"/>
  <c r="J29" i="1"/>
  <c r="L28" i="1"/>
  <c r="M28" i="1" s="1"/>
  <c r="J28" i="1"/>
  <c r="L21" i="1"/>
  <c r="M21" i="1" s="1"/>
  <c r="J21" i="1"/>
  <c r="L20" i="1"/>
  <c r="M20" i="1" s="1"/>
  <c r="J20" i="1"/>
  <c r="L13" i="1"/>
  <c r="M13" i="1" s="1"/>
  <c r="J13" i="1"/>
  <c r="L12" i="1"/>
  <c r="M12" i="1" s="1"/>
  <c r="J12" i="1"/>
  <c r="L7" i="1"/>
  <c r="M7" i="1" s="1"/>
  <c r="J7" i="1"/>
  <c r="L6" i="1"/>
  <c r="M6" i="1" s="1"/>
  <c r="J6" i="1"/>
  <c r="L4" i="1"/>
  <c r="J5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4" i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5" i="1"/>
  <c r="M5" i="1" s="1"/>
  <c r="M4" i="1" l="1"/>
</calcChain>
</file>

<file path=xl/sharedStrings.xml><?xml version="1.0" encoding="utf-8"?>
<sst xmlns="http://schemas.openxmlformats.org/spreadsheetml/2006/main" count="325" uniqueCount="77">
  <si>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</si>
  <si>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</si>
  <si>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</si>
  <si>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</si>
  <si>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</si>
  <si>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</si>
  <si>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</si>
  <si>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</si>
  <si>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</si>
  <si>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</si>
  <si>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</si>
  <si>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</si>
  <si>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</si>
  <si>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</si>
  <si>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</si>
  <si>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</si>
  <si>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</si>
  <si>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</si>
  <si>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</si>
  <si>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Bread Sticks, WG Mozzarella Cheese Stuffed, Garlic, 7"</t>
  </si>
  <si>
    <t>Bread Sticks, WG, Mozzarella Cheese Stuffed, Garlic 5"</t>
  </si>
  <si>
    <t>Sandwich, Maple Pancake, WG, Egg &amp; Cheese, IW  168/2.40 oz</t>
  </si>
  <si>
    <t>Sandwich, Biscuit, Honey WG, Chicken Sausage, Cheese, IW</t>
  </si>
  <si>
    <t>Sandwich, English Muffin, WG, Egg &amp; Cheese, IW</t>
  </si>
  <si>
    <t>Sandwich, Croissant, WG, Turkey Ham 7 Cheese, IW</t>
  </si>
  <si>
    <t>Sandwich, Slider, WG, Egg &amp; Cheese, IW</t>
  </si>
  <si>
    <t>Sandwich, Bun, WG. Turkey, Ham &amp; Cheese, IW</t>
  </si>
  <si>
    <t>Sandwich, Bun, WG, Turkey Breast &amp; Cheese</t>
  </si>
  <si>
    <t>Sandwich, Hoagie, WG, Turkey, Breast &amp; Cheese, IW</t>
  </si>
  <si>
    <t>Sandwich, Croissant, WG, Turkey Breast &amp; Cheese, IW</t>
  </si>
  <si>
    <t>Sandwich, Hoagie, WG, Turkey Ham, Turkey Pepperoni &amp; Cheese, IW</t>
  </si>
  <si>
    <t>Sandwich, Hoagie, Turkey Ham &amp; Cheese</t>
  </si>
  <si>
    <t>Sandwich, Toasted Cheese, WG, White, IW</t>
  </si>
  <si>
    <t>Sandwich, Toasted Cheeses, WG, White, IW</t>
  </si>
  <si>
    <t>Sandwich, English Muffin, WG, Ckn Sausage, Egg &amp; Cheese, IW 96/4.45 oz</t>
  </si>
  <si>
    <t>Sandwich, English Muffin, WG, Chicken Sausage, Egg &amp; Cheese, IW</t>
  </si>
  <si>
    <t>Sandwich, WG, Grilled Cheese, American &amp; Mozzarella, LS, Bulk</t>
  </si>
  <si>
    <t>Sandwich, WG, Grilled Cheese, American &amp; Mozzarella, LS, IW</t>
  </si>
  <si>
    <t>Sandwich, WG, Grilled Cheese, Bulk</t>
  </si>
  <si>
    <t>Sandwich, WG, Cheese, IW</t>
  </si>
  <si>
    <t>Sandwich, Cheeseburger, Bun, 100% Beef, Charbroiled, WG, IW</t>
  </si>
  <si>
    <t>Sandwich, Slider, WG, Hamburger, 2 pack Commodity</t>
  </si>
  <si>
    <t>Sandwich, Slider, WG, Cheeseburger, 2 pack Commodity</t>
  </si>
  <si>
    <t>Sandwich, Hoagie, WG, Turkey Breast &amp; Cheese IW, 1M/MA 2 GR</t>
  </si>
  <si>
    <t>Sandwich, Hoagie, WG, Turkey Ham &amp; Cheese IW, 1M/MA 2 GR</t>
  </si>
  <si>
    <t>Sandwich, Hoagie, WG, Cheese &amp; Turkey Breast IW</t>
  </si>
  <si>
    <t>Sandwich, Cheeseburger Bun, 100% Beef, Charbroiled, WG IW</t>
  </si>
  <si>
    <t>Sandwich, Croissant, WG, Mozzarella &amp; American Cheese, IW</t>
  </si>
  <si>
    <t>Sandwich, Hamburger Bun, WG, 100% Beef, Charbroiled, IW, Commodity</t>
  </si>
  <si>
    <t>Sandwich, Cheeseburger Bun, WG, 100% Beef, Charbroiled, IW, Commodity</t>
  </si>
  <si>
    <t>Sandwich, Hoagie, WG, 100% Beef Meatball, IW, Commodity</t>
  </si>
  <si>
    <t>Sandwich, Slider, WG, Cheeseburger, 2 Pack, Commodity - Hartford</t>
  </si>
  <si>
    <t>Sandwich, WG, Grilled Cheese, Pepper Jack, IW</t>
  </si>
  <si>
    <t>Sandwich, WG, Grilled Cheese, Pepper Jack &amp; Mozzarella, IW</t>
  </si>
  <si>
    <t>Sandwich, WG, Grilled Cheese, Garlic Mozzarella, IW</t>
  </si>
  <si>
    <t>Sandwich, WG, Grilled Cheese, Garlic Mozzarella BULK 96/4.5 oz</t>
  </si>
  <si>
    <t>Sandwich,Buttermilk Pancake, WG, Chicken Sausage &amp; Cheese,IW</t>
  </si>
  <si>
    <t>Sandwich, Maple Pancake, WG, Beef Sausage &amp; Cheese, IW</t>
  </si>
  <si>
    <t>Sandwich, Maple Pancake, WG, Beef Sausage, IW, Commodity</t>
  </si>
  <si>
    <t>Sandwich, Maple Pancake, WG, Beef Sausage &amp; Cheese, IW, Commodity</t>
  </si>
  <si>
    <t>Sandwich, WG, Grilled Cheese, Low Sodium, IW</t>
  </si>
  <si>
    <t>Sandwich, Maple Waffle, WG, Chicken Sausage &amp; Cheese, IW  126/2.89 oz</t>
  </si>
  <si>
    <t>Sandwich, WG, Grilled Cheese, Pepper Jack &amp; Mozzarella BULK (96/4.5 oz)</t>
  </si>
  <si>
    <t>Sandwich, Maple Pancake, WG, Chicken Sausage &amp; Cheese, IW</t>
  </si>
  <si>
    <t>Bake Crafters Food Company</t>
  </si>
  <si>
    <t>Pizza, Cheese, Round, 17", 8 cut</t>
  </si>
  <si>
    <t>Pizza, White Garlic, Round, 17", uncut</t>
  </si>
  <si>
    <t>Pizza, Cheese, Square,11X 17", 8 cut</t>
  </si>
  <si>
    <t>Pizza, White Garlic, Square, 11X17", 10 cut</t>
  </si>
  <si>
    <t>Pizza, White Garlic, Round, 17", 8 cut</t>
  </si>
  <si>
    <t>Pizza, Cheese, Square,11X17", 10 cut</t>
  </si>
  <si>
    <t>Pizza, Cheese, Round, 17", uncut</t>
  </si>
  <si>
    <t>Pizza, White Garlic, Round, 17", 10 cut</t>
  </si>
  <si>
    <t>Pizza, Cheese, Round, 17", 10 cut</t>
  </si>
  <si>
    <t>Pizza, Cheese, Square,11X 17", uncut</t>
  </si>
  <si>
    <t>Pizza, White Garlic, Square,11x17", 8 cut</t>
  </si>
  <si>
    <t>Pizza, White Garlic, Square,11x17", uncut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</si>
</sst>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80"/>
  <sheetViews>
    <sheetView tabSelected="1" zoomScale="70" zoomScaleNormal="70" zoomScaleSheetLayoutView="70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1" max="1" width="10.85546875" style="15" customWidth="1"/>
    <col min="2" max="2" width="25.28515625" style="17" bestFit="1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44872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.950000000000003" customHeight="1" x14ac:dyDescent="0.25">
      <c r="A4" s="7" t="s">
        <v>18</v>
      </c>
      <c r="B4" s="40" t="s">
        <v>64</v>
      </c>
      <c r="C4" s="7" t="s">
        <v>12</v>
      </c>
      <c r="D4" s="29">
        <v>1617</v>
      </c>
      <c r="E4" s="42" t="s">
        <v>19</v>
      </c>
      <c r="F4" s="8">
        <v>23.63</v>
      </c>
      <c r="G4" s="8">
        <v>126</v>
      </c>
      <c r="H4" s="8">
        <v>3</v>
      </c>
      <c r="I4" s="26">
        <v>110242</v>
      </c>
      <c r="J4" s="4" t="str">
        <f>VLOOKUP(I4,[1]Sheet1!A:C,2,FALSE)</f>
        <v>CHEESE NAT AMER FBD BARREL-500 LB(40800)</v>
      </c>
      <c r="K4" s="8">
        <v>7.88</v>
      </c>
      <c r="L4" s="41">
        <f>VLOOKUP(I4,[1]Sheet1!A:C,3,FALSE)</f>
        <v>1.9476</v>
      </c>
      <c r="M4" s="43">
        <f t="shared" ref="M4:M35" si="0">ROUND(K4*L4,2)</f>
        <v>15.35</v>
      </c>
      <c r="N4" s="10">
        <v>44866</v>
      </c>
    </row>
    <row r="5" spans="1:14" s="9" customFormat="1" ht="33.950000000000003" customHeight="1" x14ac:dyDescent="0.25">
      <c r="A5" s="7" t="s">
        <v>18</v>
      </c>
      <c r="B5" s="40" t="s">
        <v>64</v>
      </c>
      <c r="C5" s="7" t="s">
        <v>12</v>
      </c>
      <c r="D5" s="29">
        <v>1621</v>
      </c>
      <c r="E5" s="42" t="s">
        <v>20</v>
      </c>
      <c r="F5" s="8">
        <v>15.75</v>
      </c>
      <c r="G5" s="8">
        <v>126</v>
      </c>
      <c r="H5" s="8">
        <v>2</v>
      </c>
      <c r="I5" s="26">
        <v>110242</v>
      </c>
      <c r="J5" s="4" t="str">
        <f>VLOOKUP(I5,[1]Sheet1!A:C,2,FALSE)</f>
        <v>CHEESE NAT AMER FBD BARREL-500 LB(40800)</v>
      </c>
      <c r="K5" s="8">
        <v>7.88</v>
      </c>
      <c r="L5" s="41">
        <f>VLOOKUP(I5,[1]Sheet1!A:C,3,FALSE)</f>
        <v>1.9476</v>
      </c>
      <c r="M5" s="43">
        <f t="shared" si="0"/>
        <v>15.35</v>
      </c>
      <c r="N5" s="10">
        <v>44866</v>
      </c>
    </row>
    <row r="6" spans="1:14" s="9" customFormat="1" ht="33.950000000000003" customHeight="1" x14ac:dyDescent="0.25">
      <c r="A6" s="7" t="s">
        <v>18</v>
      </c>
      <c r="B6" s="40" t="s">
        <v>64</v>
      </c>
      <c r="C6" s="7" t="s">
        <v>12</v>
      </c>
      <c r="D6" s="29">
        <v>3688</v>
      </c>
      <c r="E6" s="42" t="s">
        <v>65</v>
      </c>
      <c r="F6" s="8">
        <v>24.48</v>
      </c>
      <c r="G6" s="8">
        <v>64</v>
      </c>
      <c r="H6" s="8">
        <v>6.12</v>
      </c>
      <c r="I6" s="26">
        <v>110242</v>
      </c>
      <c r="J6" s="4" t="str">
        <f>VLOOKUP(I6,[1]Sheet1!A:C,2,FALSE)</f>
        <v>CHEESE NAT AMER FBD BARREL-500 LB(40800)</v>
      </c>
      <c r="K6" s="8">
        <v>8</v>
      </c>
      <c r="L6" s="41">
        <f>VLOOKUP(I6,[1]Sheet1!A:C,3,FALSE)</f>
        <v>1.9476</v>
      </c>
      <c r="M6" s="43">
        <f t="shared" si="0"/>
        <v>15.58</v>
      </c>
      <c r="N6" s="10">
        <v>44872</v>
      </c>
    </row>
    <row r="7" spans="1:14" s="9" customFormat="1" ht="33.950000000000003" customHeight="1" x14ac:dyDescent="0.25">
      <c r="A7" s="7" t="s">
        <v>18</v>
      </c>
      <c r="B7" s="40" t="s">
        <v>64</v>
      </c>
      <c r="C7" s="7" t="s">
        <v>12</v>
      </c>
      <c r="D7" s="29">
        <v>3688</v>
      </c>
      <c r="E7" s="42" t="s">
        <v>65</v>
      </c>
      <c r="F7" s="8">
        <v>24.48</v>
      </c>
      <c r="G7" s="8">
        <v>64</v>
      </c>
      <c r="H7" s="8">
        <v>6.12</v>
      </c>
      <c r="I7" s="26">
        <v>110244</v>
      </c>
      <c r="J7" s="4" t="str">
        <f>VLOOKUP(I7,[1]Sheet1!A:C,2,FALSE)</f>
        <v>CHEESE MOZ LM PT SKM UNFZ PROC PK(41125)</v>
      </c>
      <c r="K7" s="8">
        <v>8</v>
      </c>
      <c r="L7" s="41">
        <f>VLOOKUP(I7,[1]Sheet1!A:C,3,FALSE)</f>
        <v>1.9231</v>
      </c>
      <c r="M7" s="43">
        <f t="shared" si="0"/>
        <v>15.38</v>
      </c>
      <c r="N7" s="10">
        <v>44872</v>
      </c>
    </row>
    <row r="8" spans="1:14" s="9" customFormat="1" ht="33.950000000000003" customHeight="1" x14ac:dyDescent="0.25">
      <c r="A8" s="7" t="s">
        <v>18</v>
      </c>
      <c r="B8" s="40" t="s">
        <v>64</v>
      </c>
      <c r="C8" s="7" t="s">
        <v>12</v>
      </c>
      <c r="D8" s="29">
        <v>3689</v>
      </c>
      <c r="E8" s="42" t="s">
        <v>71</v>
      </c>
      <c r="F8" s="8">
        <v>24.48</v>
      </c>
      <c r="G8" s="8">
        <v>64</v>
      </c>
      <c r="H8" s="8">
        <v>6.12</v>
      </c>
      <c r="I8" s="26">
        <v>110242</v>
      </c>
      <c r="J8" s="4" t="str">
        <f>VLOOKUP(I8,[1]Sheet1!A:C,2,FALSE)</f>
        <v>CHEESE NAT AMER FBD BARREL-500 LB(40800)</v>
      </c>
      <c r="K8" s="8">
        <v>8</v>
      </c>
      <c r="L8" s="41">
        <f>VLOOKUP(I8,[1]Sheet1!A:C,3,FALSE)</f>
        <v>1.9476</v>
      </c>
      <c r="M8" s="43">
        <f t="shared" si="0"/>
        <v>15.58</v>
      </c>
      <c r="N8" s="10">
        <v>44872</v>
      </c>
    </row>
    <row r="9" spans="1:14" s="9" customFormat="1" ht="33.950000000000003" customHeight="1" x14ac:dyDescent="0.25">
      <c r="A9" s="7" t="s">
        <v>18</v>
      </c>
      <c r="B9" s="40" t="s">
        <v>64</v>
      </c>
      <c r="C9" s="7" t="s">
        <v>12</v>
      </c>
      <c r="D9" s="29">
        <v>3689</v>
      </c>
      <c r="E9" s="42" t="s">
        <v>71</v>
      </c>
      <c r="F9" s="8">
        <v>24.48</v>
      </c>
      <c r="G9" s="8">
        <v>64</v>
      </c>
      <c r="H9" s="8">
        <v>6.12</v>
      </c>
      <c r="I9" s="26">
        <v>110244</v>
      </c>
      <c r="J9" s="4" t="str">
        <f>VLOOKUP(I9,[1]Sheet1!A:C,2,FALSE)</f>
        <v>CHEESE MOZ LM PT SKM UNFZ PROC PK(41125)</v>
      </c>
      <c r="K9" s="8">
        <v>8</v>
      </c>
      <c r="L9" s="41">
        <f>VLOOKUP(I9,[1]Sheet1!A:C,3,FALSE)</f>
        <v>1.9231</v>
      </c>
      <c r="M9" s="43">
        <f t="shared" si="0"/>
        <v>15.38</v>
      </c>
      <c r="N9" s="10">
        <v>44872</v>
      </c>
    </row>
    <row r="10" spans="1:14" s="9" customFormat="1" ht="33.950000000000003" customHeight="1" x14ac:dyDescent="0.25">
      <c r="A10" s="7" t="s">
        <v>18</v>
      </c>
      <c r="B10" s="40" t="s">
        <v>64</v>
      </c>
      <c r="C10" s="7" t="s">
        <v>12</v>
      </c>
      <c r="D10" s="29">
        <v>3691</v>
      </c>
      <c r="E10" s="42" t="s">
        <v>73</v>
      </c>
      <c r="F10" s="8">
        <v>26.48</v>
      </c>
      <c r="G10" s="8">
        <v>80</v>
      </c>
      <c r="H10" s="8">
        <v>5.3</v>
      </c>
      <c r="I10" s="26">
        <v>110242</v>
      </c>
      <c r="J10" s="4" t="str">
        <f>VLOOKUP(I10,[1]Sheet1!A:C,2,FALSE)</f>
        <v>CHEESE NAT AMER FBD BARREL-500 LB(40800)</v>
      </c>
      <c r="K10" s="8">
        <v>10</v>
      </c>
      <c r="L10" s="41">
        <f>VLOOKUP(I10,[1]Sheet1!A:C,3,FALSE)</f>
        <v>1.9476</v>
      </c>
      <c r="M10" s="43">
        <f t="shared" si="0"/>
        <v>19.48</v>
      </c>
      <c r="N10" s="10">
        <v>44872</v>
      </c>
    </row>
    <row r="11" spans="1:14" s="9" customFormat="1" ht="33.950000000000003" customHeight="1" x14ac:dyDescent="0.25">
      <c r="A11" s="7" t="s">
        <v>18</v>
      </c>
      <c r="B11" s="40" t="s">
        <v>64</v>
      </c>
      <c r="C11" s="7" t="s">
        <v>12</v>
      </c>
      <c r="D11" s="29">
        <v>3691</v>
      </c>
      <c r="E11" s="42" t="s">
        <v>73</v>
      </c>
      <c r="F11" s="8">
        <v>26.48</v>
      </c>
      <c r="G11" s="8">
        <v>80</v>
      </c>
      <c r="H11" s="8">
        <v>5.3</v>
      </c>
      <c r="I11" s="26">
        <v>110244</v>
      </c>
      <c r="J11" s="4" t="str">
        <f>VLOOKUP(I11,[1]Sheet1!A:C,2,FALSE)</f>
        <v>CHEESE MOZ LM PT SKM UNFZ PROC PK(41125)</v>
      </c>
      <c r="K11" s="8">
        <v>10</v>
      </c>
      <c r="L11" s="41">
        <f>VLOOKUP(I11,[1]Sheet1!A:C,3,FALSE)</f>
        <v>1.9231</v>
      </c>
      <c r="M11" s="43">
        <f t="shared" si="0"/>
        <v>19.23</v>
      </c>
      <c r="N11" s="10">
        <v>44872</v>
      </c>
    </row>
    <row r="12" spans="1:14" s="9" customFormat="1" ht="33.950000000000003" customHeight="1" x14ac:dyDescent="0.25">
      <c r="A12" s="7" t="s">
        <v>18</v>
      </c>
      <c r="B12" s="40" t="s">
        <v>64</v>
      </c>
      <c r="C12" s="7" t="s">
        <v>12</v>
      </c>
      <c r="D12" s="29">
        <v>3692</v>
      </c>
      <c r="E12" s="42" t="s">
        <v>66</v>
      </c>
      <c r="F12" s="8">
        <v>20</v>
      </c>
      <c r="G12" s="8">
        <v>64</v>
      </c>
      <c r="H12" s="8">
        <v>5</v>
      </c>
      <c r="I12" s="26">
        <v>110242</v>
      </c>
      <c r="J12" s="4" t="str">
        <f>VLOOKUP(I12,[1]Sheet1!A:C,2,FALSE)</f>
        <v>CHEESE NAT AMER FBD BARREL-500 LB(40800)</v>
      </c>
      <c r="K12" s="8">
        <v>8</v>
      </c>
      <c r="L12" s="41">
        <f>VLOOKUP(I12,[1]Sheet1!A:C,3,FALSE)</f>
        <v>1.9476</v>
      </c>
      <c r="M12" s="43">
        <f t="shared" si="0"/>
        <v>15.58</v>
      </c>
      <c r="N12" s="10">
        <v>44872</v>
      </c>
    </row>
    <row r="13" spans="1:14" s="9" customFormat="1" ht="33.950000000000003" customHeight="1" x14ac:dyDescent="0.25">
      <c r="A13" s="7" t="s">
        <v>18</v>
      </c>
      <c r="B13" s="40" t="s">
        <v>64</v>
      </c>
      <c r="C13" s="7" t="s">
        <v>12</v>
      </c>
      <c r="D13" s="29">
        <v>3692</v>
      </c>
      <c r="E13" s="42" t="s">
        <v>66</v>
      </c>
      <c r="F13" s="8">
        <v>20</v>
      </c>
      <c r="G13" s="8">
        <v>64</v>
      </c>
      <c r="H13" s="8">
        <v>5</v>
      </c>
      <c r="I13" s="26">
        <v>110244</v>
      </c>
      <c r="J13" s="4" t="str">
        <f>VLOOKUP(I13,[1]Sheet1!A:C,2,FALSE)</f>
        <v>CHEESE MOZ LM PT SKM UNFZ PROC PK(41125)</v>
      </c>
      <c r="K13" s="8">
        <v>8</v>
      </c>
      <c r="L13" s="41">
        <f>VLOOKUP(I13,[1]Sheet1!A:C,3,FALSE)</f>
        <v>1.9231</v>
      </c>
      <c r="M13" s="43">
        <f t="shared" si="0"/>
        <v>15.38</v>
      </c>
      <c r="N13" s="10">
        <v>44872</v>
      </c>
    </row>
    <row r="14" spans="1:14" s="9" customFormat="1" ht="33.950000000000003" customHeight="1" x14ac:dyDescent="0.25">
      <c r="A14" s="7" t="s">
        <v>18</v>
      </c>
      <c r="B14" s="40" t="s">
        <v>64</v>
      </c>
      <c r="C14" s="7" t="s">
        <v>12</v>
      </c>
      <c r="D14" s="29">
        <v>3693</v>
      </c>
      <c r="E14" s="42" t="s">
        <v>69</v>
      </c>
      <c r="F14" s="8">
        <v>20</v>
      </c>
      <c r="G14" s="8">
        <v>64</v>
      </c>
      <c r="H14" s="8">
        <v>5</v>
      </c>
      <c r="I14" s="26">
        <v>110242</v>
      </c>
      <c r="J14" s="4" t="str">
        <f>VLOOKUP(I14,[1]Sheet1!A:C,2,FALSE)</f>
        <v>CHEESE NAT AMER FBD BARREL-500 LB(40800)</v>
      </c>
      <c r="K14" s="8">
        <v>8</v>
      </c>
      <c r="L14" s="41">
        <f>VLOOKUP(I14,[1]Sheet1!A:C,3,FALSE)</f>
        <v>1.9476</v>
      </c>
      <c r="M14" s="43">
        <f t="shared" si="0"/>
        <v>15.58</v>
      </c>
      <c r="N14" s="10">
        <v>44872</v>
      </c>
    </row>
    <row r="15" spans="1:14" s="9" customFormat="1" ht="33.950000000000003" customHeight="1" x14ac:dyDescent="0.25">
      <c r="A15" s="7" t="s">
        <v>18</v>
      </c>
      <c r="B15" s="40" t="s">
        <v>64</v>
      </c>
      <c r="C15" s="7" t="s">
        <v>12</v>
      </c>
      <c r="D15" s="29">
        <v>3693</v>
      </c>
      <c r="E15" s="42" t="s">
        <v>69</v>
      </c>
      <c r="F15" s="8">
        <v>20</v>
      </c>
      <c r="G15" s="8">
        <v>64</v>
      </c>
      <c r="H15" s="8">
        <v>5</v>
      </c>
      <c r="I15" s="26">
        <v>110244</v>
      </c>
      <c r="J15" s="4" t="str">
        <f>VLOOKUP(I15,[1]Sheet1!A:C,2,FALSE)</f>
        <v>CHEESE MOZ LM PT SKM UNFZ PROC PK(41125)</v>
      </c>
      <c r="K15" s="8">
        <v>8</v>
      </c>
      <c r="L15" s="41">
        <f>VLOOKUP(I15,[1]Sheet1!A:C,3,FALSE)</f>
        <v>1.9231</v>
      </c>
      <c r="M15" s="43">
        <f t="shared" si="0"/>
        <v>15.38</v>
      </c>
      <c r="N15" s="10">
        <v>44872</v>
      </c>
    </row>
    <row r="16" spans="1:14" s="9" customFormat="1" ht="33.950000000000003" customHeight="1" x14ac:dyDescent="0.25">
      <c r="A16" s="7" t="s">
        <v>18</v>
      </c>
      <c r="B16" s="40" t="s">
        <v>64</v>
      </c>
      <c r="C16" s="7" t="s">
        <v>12</v>
      </c>
      <c r="D16" s="29">
        <v>3694</v>
      </c>
      <c r="E16" s="42" t="s">
        <v>72</v>
      </c>
      <c r="F16" s="8">
        <v>22</v>
      </c>
      <c r="G16" s="8">
        <v>80</v>
      </c>
      <c r="H16" s="8">
        <v>4.4000000000000004</v>
      </c>
      <c r="I16" s="26">
        <v>110242</v>
      </c>
      <c r="J16" s="4" t="str">
        <f>VLOOKUP(I16,[1]Sheet1!A:C,2,FALSE)</f>
        <v>CHEESE NAT AMER FBD BARREL-500 LB(40800)</v>
      </c>
      <c r="K16" s="8">
        <v>10</v>
      </c>
      <c r="L16" s="41">
        <f>VLOOKUP(I16,[1]Sheet1!A:C,3,FALSE)</f>
        <v>1.9476</v>
      </c>
      <c r="M16" s="43">
        <f t="shared" si="0"/>
        <v>19.48</v>
      </c>
      <c r="N16" s="10">
        <v>44872</v>
      </c>
    </row>
    <row r="17" spans="1:14" s="9" customFormat="1" ht="33.950000000000003" customHeight="1" x14ac:dyDescent="0.25">
      <c r="A17" s="7" t="s">
        <v>18</v>
      </c>
      <c r="B17" s="40" t="s">
        <v>64</v>
      </c>
      <c r="C17" s="7" t="s">
        <v>12</v>
      </c>
      <c r="D17" s="29">
        <v>3694</v>
      </c>
      <c r="E17" s="42" t="s">
        <v>72</v>
      </c>
      <c r="F17" s="8">
        <v>22</v>
      </c>
      <c r="G17" s="8">
        <v>80</v>
      </c>
      <c r="H17" s="8">
        <v>4.4000000000000004</v>
      </c>
      <c r="I17" s="26">
        <v>110244</v>
      </c>
      <c r="J17" s="4" t="str">
        <f>VLOOKUP(I17,[1]Sheet1!A:C,2,FALSE)</f>
        <v>CHEESE MOZ LM PT SKM UNFZ PROC PK(41125)</v>
      </c>
      <c r="K17" s="8">
        <v>10</v>
      </c>
      <c r="L17" s="41">
        <f>VLOOKUP(I17,[1]Sheet1!A:C,3,FALSE)</f>
        <v>1.9231</v>
      </c>
      <c r="M17" s="43">
        <f t="shared" si="0"/>
        <v>19.23</v>
      </c>
      <c r="N17" s="10">
        <v>44872</v>
      </c>
    </row>
    <row r="18" spans="1:14" s="9" customFormat="1" ht="33.950000000000003" customHeight="1" x14ac:dyDescent="0.25">
      <c r="A18" s="7" t="s">
        <v>18</v>
      </c>
      <c r="B18" s="40" t="s">
        <v>64</v>
      </c>
      <c r="C18" s="7" t="s">
        <v>12</v>
      </c>
      <c r="D18" s="29">
        <v>3695</v>
      </c>
      <c r="E18" s="42" t="s">
        <v>74</v>
      </c>
      <c r="F18" s="8">
        <v>24.48</v>
      </c>
      <c r="G18" s="8">
        <v>64</v>
      </c>
      <c r="H18" s="8">
        <v>6.12</v>
      </c>
      <c r="I18" s="26">
        <v>110242</v>
      </c>
      <c r="J18" s="4" t="str">
        <f>VLOOKUP(I18,[1]Sheet1!A:C,2,FALSE)</f>
        <v>CHEESE NAT AMER FBD BARREL-500 LB(40800)</v>
      </c>
      <c r="K18" s="8">
        <v>8</v>
      </c>
      <c r="L18" s="41">
        <f>VLOOKUP(I18,[1]Sheet1!A:C,3,FALSE)</f>
        <v>1.9476</v>
      </c>
      <c r="M18" s="43">
        <f t="shared" si="0"/>
        <v>15.58</v>
      </c>
      <c r="N18" s="10">
        <v>44872</v>
      </c>
    </row>
    <row r="19" spans="1:14" s="9" customFormat="1" ht="33.950000000000003" customHeight="1" x14ac:dyDescent="0.25">
      <c r="A19" s="7" t="s">
        <v>18</v>
      </c>
      <c r="B19" s="40" t="s">
        <v>64</v>
      </c>
      <c r="C19" s="7" t="s">
        <v>12</v>
      </c>
      <c r="D19" s="29">
        <v>3695</v>
      </c>
      <c r="E19" s="42" t="s">
        <v>74</v>
      </c>
      <c r="F19" s="8">
        <v>24.48</v>
      </c>
      <c r="G19" s="8">
        <v>64</v>
      </c>
      <c r="H19" s="8">
        <v>6.12</v>
      </c>
      <c r="I19" s="26">
        <v>110244</v>
      </c>
      <c r="J19" s="4" t="str">
        <f>VLOOKUP(I19,[1]Sheet1!A:C,2,FALSE)</f>
        <v>CHEESE MOZ LM PT SKM UNFZ PROC PK(41125)</v>
      </c>
      <c r="K19" s="8">
        <v>8</v>
      </c>
      <c r="L19" s="41">
        <f>VLOOKUP(I19,[1]Sheet1!A:C,3,FALSE)</f>
        <v>1.9231</v>
      </c>
      <c r="M19" s="43">
        <f t="shared" si="0"/>
        <v>15.38</v>
      </c>
      <c r="N19" s="10">
        <v>44872</v>
      </c>
    </row>
    <row r="20" spans="1:14" s="9" customFormat="1" ht="33.950000000000003" customHeight="1" x14ac:dyDescent="0.25">
      <c r="A20" s="7" t="s">
        <v>18</v>
      </c>
      <c r="B20" s="40" t="s">
        <v>64</v>
      </c>
      <c r="C20" s="7" t="s">
        <v>12</v>
      </c>
      <c r="D20" s="29">
        <v>3696</v>
      </c>
      <c r="E20" s="42" t="s">
        <v>67</v>
      </c>
      <c r="F20" s="8">
        <v>24.48</v>
      </c>
      <c r="G20" s="8">
        <v>64</v>
      </c>
      <c r="H20" s="8">
        <v>6.12</v>
      </c>
      <c r="I20" s="26">
        <v>110242</v>
      </c>
      <c r="J20" s="4" t="str">
        <f>VLOOKUP(I20,[1]Sheet1!A:C,2,FALSE)</f>
        <v>CHEESE NAT AMER FBD BARREL-500 LB(40800)</v>
      </c>
      <c r="K20" s="8">
        <v>8</v>
      </c>
      <c r="L20" s="41">
        <f>VLOOKUP(I20,[1]Sheet1!A:C,3,FALSE)</f>
        <v>1.9476</v>
      </c>
      <c r="M20" s="43">
        <f t="shared" si="0"/>
        <v>15.58</v>
      </c>
      <c r="N20" s="10">
        <v>44872</v>
      </c>
    </row>
    <row r="21" spans="1:14" s="9" customFormat="1" ht="33.950000000000003" customHeight="1" x14ac:dyDescent="0.25">
      <c r="A21" s="7" t="s">
        <v>18</v>
      </c>
      <c r="B21" s="40" t="s">
        <v>64</v>
      </c>
      <c r="C21" s="7" t="s">
        <v>12</v>
      </c>
      <c r="D21" s="29">
        <v>3696</v>
      </c>
      <c r="E21" s="42" t="s">
        <v>67</v>
      </c>
      <c r="F21" s="8">
        <v>24.48</v>
      </c>
      <c r="G21" s="8">
        <v>64</v>
      </c>
      <c r="H21" s="8">
        <v>6.12</v>
      </c>
      <c r="I21" s="26">
        <v>110244</v>
      </c>
      <c r="J21" s="4" t="str">
        <f>VLOOKUP(I21,[1]Sheet1!A:C,2,FALSE)</f>
        <v>CHEESE MOZ LM PT SKM UNFZ PROC PK(41125)</v>
      </c>
      <c r="K21" s="8">
        <v>8</v>
      </c>
      <c r="L21" s="41">
        <f>VLOOKUP(I21,[1]Sheet1!A:C,3,FALSE)</f>
        <v>1.9231</v>
      </c>
      <c r="M21" s="43">
        <f t="shared" si="0"/>
        <v>15.38</v>
      </c>
      <c r="N21" s="10">
        <v>44872</v>
      </c>
    </row>
    <row r="22" spans="1:14" ht="33.950000000000003" customHeight="1" x14ac:dyDescent="0.25">
      <c r="A22" s="7" t="s">
        <v>18</v>
      </c>
      <c r="B22" s="40" t="s">
        <v>64</v>
      </c>
      <c r="C22" s="7" t="s">
        <v>12</v>
      </c>
      <c r="D22" s="29">
        <v>3697</v>
      </c>
      <c r="E22" s="42" t="s">
        <v>70</v>
      </c>
      <c r="F22" s="8">
        <v>26.48</v>
      </c>
      <c r="G22" s="8">
        <v>80</v>
      </c>
      <c r="H22" s="8">
        <v>5.3</v>
      </c>
      <c r="I22" s="26">
        <v>110242</v>
      </c>
      <c r="J22" s="4" t="str">
        <f>VLOOKUP(I22,[1]Sheet1!A:C,2,FALSE)</f>
        <v>CHEESE NAT AMER FBD BARREL-500 LB(40800)</v>
      </c>
      <c r="K22" s="8">
        <v>10</v>
      </c>
      <c r="L22" s="41">
        <f>VLOOKUP(I22,[1]Sheet1!A:C,3,FALSE)</f>
        <v>1.9476</v>
      </c>
      <c r="M22" s="43">
        <f t="shared" si="0"/>
        <v>19.48</v>
      </c>
      <c r="N22" s="10">
        <v>44872</v>
      </c>
    </row>
    <row r="23" spans="1:14" ht="33.950000000000003" customHeight="1" x14ac:dyDescent="0.25">
      <c r="A23" s="7" t="s">
        <v>18</v>
      </c>
      <c r="B23" s="40" t="s">
        <v>64</v>
      </c>
      <c r="C23" s="7" t="s">
        <v>12</v>
      </c>
      <c r="D23" s="29">
        <v>3697</v>
      </c>
      <c r="E23" s="42" t="s">
        <v>70</v>
      </c>
      <c r="F23" s="8">
        <v>26.48</v>
      </c>
      <c r="G23" s="8">
        <v>80</v>
      </c>
      <c r="H23" s="8">
        <v>5.3</v>
      </c>
      <c r="I23" s="26">
        <v>110244</v>
      </c>
      <c r="J23" s="4" t="str">
        <f>VLOOKUP(I23,[1]Sheet1!A:C,2,FALSE)</f>
        <v>CHEESE MOZ LM PT SKM UNFZ PROC PK(41125)</v>
      </c>
      <c r="K23" s="8">
        <v>10</v>
      </c>
      <c r="L23" s="41">
        <f>VLOOKUP(I23,[1]Sheet1!A:C,3,FALSE)</f>
        <v>1.9231</v>
      </c>
      <c r="M23" s="43">
        <f t="shared" si="0"/>
        <v>19.23</v>
      </c>
      <c r="N23" s="10">
        <v>44872</v>
      </c>
    </row>
    <row r="24" spans="1:14" ht="33.950000000000003" customHeight="1" x14ac:dyDescent="0.25">
      <c r="A24" s="7" t="s">
        <v>18</v>
      </c>
      <c r="B24" s="40" t="s">
        <v>64</v>
      </c>
      <c r="C24" s="7" t="s">
        <v>12</v>
      </c>
      <c r="D24" s="29">
        <v>3698</v>
      </c>
      <c r="E24" s="42" t="s">
        <v>76</v>
      </c>
      <c r="F24" s="8">
        <v>20</v>
      </c>
      <c r="G24" s="8">
        <v>64</v>
      </c>
      <c r="H24" s="8">
        <v>5</v>
      </c>
      <c r="I24" s="26">
        <v>110242</v>
      </c>
      <c r="J24" s="4" t="str">
        <f>VLOOKUP(I24,[1]Sheet1!A:C,2,FALSE)</f>
        <v>CHEESE NAT AMER FBD BARREL-500 LB(40800)</v>
      </c>
      <c r="K24" s="8">
        <v>8</v>
      </c>
      <c r="L24" s="41">
        <f>VLOOKUP(I24,[1]Sheet1!A:C,3,FALSE)</f>
        <v>1.9476</v>
      </c>
      <c r="M24" s="43">
        <f t="shared" si="0"/>
        <v>15.58</v>
      </c>
      <c r="N24" s="10">
        <v>44872</v>
      </c>
    </row>
    <row r="25" spans="1:14" ht="33.950000000000003" customHeight="1" x14ac:dyDescent="0.25">
      <c r="A25" s="7" t="s">
        <v>18</v>
      </c>
      <c r="B25" s="40" t="s">
        <v>64</v>
      </c>
      <c r="C25" s="7" t="s">
        <v>12</v>
      </c>
      <c r="D25" s="29">
        <v>3698</v>
      </c>
      <c r="E25" s="42" t="s">
        <v>76</v>
      </c>
      <c r="F25" s="8">
        <v>20</v>
      </c>
      <c r="G25" s="8">
        <v>64</v>
      </c>
      <c r="H25" s="8">
        <v>5</v>
      </c>
      <c r="I25" s="26">
        <v>110244</v>
      </c>
      <c r="J25" s="4" t="str">
        <f>VLOOKUP(I25,[1]Sheet1!A:C,2,FALSE)</f>
        <v>CHEESE MOZ LM PT SKM UNFZ PROC PK(41125)</v>
      </c>
      <c r="K25" s="8">
        <v>8</v>
      </c>
      <c r="L25" s="41">
        <f>VLOOKUP(I25,[1]Sheet1!A:C,3,FALSE)</f>
        <v>1.9231</v>
      </c>
      <c r="M25" s="43">
        <f t="shared" si="0"/>
        <v>15.38</v>
      </c>
      <c r="N25" s="10">
        <v>44872</v>
      </c>
    </row>
    <row r="26" spans="1:14" ht="33.950000000000003" customHeight="1" x14ac:dyDescent="0.25">
      <c r="A26" s="7" t="s">
        <v>18</v>
      </c>
      <c r="B26" s="40" t="s">
        <v>64</v>
      </c>
      <c r="C26" s="7" t="s">
        <v>12</v>
      </c>
      <c r="D26" s="29">
        <v>3699</v>
      </c>
      <c r="E26" s="42" t="s">
        <v>75</v>
      </c>
      <c r="F26" s="8">
        <v>20</v>
      </c>
      <c r="G26" s="8">
        <v>64</v>
      </c>
      <c r="H26" s="8">
        <v>5</v>
      </c>
      <c r="I26" s="26">
        <v>110242</v>
      </c>
      <c r="J26" s="4" t="str">
        <f>VLOOKUP(I26,[1]Sheet1!A:C,2,FALSE)</f>
        <v>CHEESE NAT AMER FBD BARREL-500 LB(40800)</v>
      </c>
      <c r="K26" s="8">
        <v>8</v>
      </c>
      <c r="L26" s="41">
        <f>VLOOKUP(I26,[1]Sheet1!A:C,3,FALSE)</f>
        <v>1.9476</v>
      </c>
      <c r="M26" s="43">
        <f t="shared" si="0"/>
        <v>15.58</v>
      </c>
      <c r="N26" s="10">
        <v>44872</v>
      </c>
    </row>
    <row r="27" spans="1:14" ht="33.950000000000003" customHeight="1" x14ac:dyDescent="0.25">
      <c r="A27" s="7" t="s">
        <v>18</v>
      </c>
      <c r="B27" s="40" t="s">
        <v>64</v>
      </c>
      <c r="C27" s="7" t="s">
        <v>12</v>
      </c>
      <c r="D27" s="29">
        <v>3699</v>
      </c>
      <c r="E27" s="42" t="s">
        <v>75</v>
      </c>
      <c r="F27" s="8">
        <v>20</v>
      </c>
      <c r="G27" s="8">
        <v>64</v>
      </c>
      <c r="H27" s="8">
        <v>5</v>
      </c>
      <c r="I27" s="26">
        <v>110244</v>
      </c>
      <c r="J27" s="4" t="str">
        <f>VLOOKUP(I27,[1]Sheet1!A:C,2,FALSE)</f>
        <v>CHEESE MOZ LM PT SKM UNFZ PROC PK(41125)</v>
      </c>
      <c r="K27" s="8">
        <v>8</v>
      </c>
      <c r="L27" s="41">
        <f>VLOOKUP(I27,[1]Sheet1!A:C,3,FALSE)</f>
        <v>1.9231</v>
      </c>
      <c r="M27" s="43">
        <f t="shared" si="0"/>
        <v>15.38</v>
      </c>
      <c r="N27" s="10">
        <v>44872</v>
      </c>
    </row>
    <row r="28" spans="1:14" ht="33.950000000000003" customHeight="1" x14ac:dyDescent="0.25">
      <c r="A28" s="7" t="s">
        <v>18</v>
      </c>
      <c r="B28" s="40" t="s">
        <v>64</v>
      </c>
      <c r="C28" s="7" t="s">
        <v>12</v>
      </c>
      <c r="D28" s="29">
        <v>3701</v>
      </c>
      <c r="E28" s="42" t="s">
        <v>68</v>
      </c>
      <c r="F28" s="8">
        <v>22</v>
      </c>
      <c r="G28" s="8">
        <v>80</v>
      </c>
      <c r="H28" s="8">
        <v>4.4000000000000004</v>
      </c>
      <c r="I28" s="26">
        <v>110242</v>
      </c>
      <c r="J28" s="4" t="str">
        <f>VLOOKUP(I28,[1]Sheet1!A:C,2,FALSE)</f>
        <v>CHEESE NAT AMER FBD BARREL-500 LB(40800)</v>
      </c>
      <c r="K28" s="8">
        <v>10</v>
      </c>
      <c r="L28" s="41">
        <f>VLOOKUP(I28,[1]Sheet1!A:C,3,FALSE)</f>
        <v>1.9476</v>
      </c>
      <c r="M28" s="43">
        <f t="shared" si="0"/>
        <v>19.48</v>
      </c>
      <c r="N28" s="10">
        <v>44872</v>
      </c>
    </row>
    <row r="29" spans="1:14" ht="33.950000000000003" customHeight="1" x14ac:dyDescent="0.25">
      <c r="A29" s="7" t="s">
        <v>18</v>
      </c>
      <c r="B29" s="40" t="s">
        <v>64</v>
      </c>
      <c r="C29" s="7" t="s">
        <v>12</v>
      </c>
      <c r="D29" s="29">
        <v>3701</v>
      </c>
      <c r="E29" s="42" t="s">
        <v>68</v>
      </c>
      <c r="F29" s="8">
        <v>22</v>
      </c>
      <c r="G29" s="8">
        <v>80</v>
      </c>
      <c r="H29" s="8">
        <v>4.4000000000000004</v>
      </c>
      <c r="I29" s="26">
        <v>110244</v>
      </c>
      <c r="J29" s="4" t="str">
        <f>VLOOKUP(I29,[1]Sheet1!A:C,2,FALSE)</f>
        <v>CHEESE MOZ LM PT SKM UNFZ PROC PK(41125)</v>
      </c>
      <c r="K29" s="8">
        <v>10</v>
      </c>
      <c r="L29" s="41">
        <f>VLOOKUP(I29,[1]Sheet1!A:C,3,FALSE)</f>
        <v>1.9231</v>
      </c>
      <c r="M29" s="43">
        <f t="shared" si="0"/>
        <v>19.23</v>
      </c>
      <c r="N29" s="10">
        <v>44872</v>
      </c>
    </row>
    <row r="30" spans="1:14" ht="33.950000000000003" customHeight="1" x14ac:dyDescent="0.25">
      <c r="A30" s="7" t="s">
        <v>18</v>
      </c>
      <c r="B30" s="40" t="s">
        <v>64</v>
      </c>
      <c r="C30" s="7" t="s">
        <v>12</v>
      </c>
      <c r="D30" s="29">
        <v>4525</v>
      </c>
      <c r="E30" s="42" t="s">
        <v>21</v>
      </c>
      <c r="F30" s="8">
        <v>25.2</v>
      </c>
      <c r="G30" s="8">
        <v>168</v>
      </c>
      <c r="H30" s="8">
        <v>2.4</v>
      </c>
      <c r="I30" s="26">
        <v>110242</v>
      </c>
      <c r="J30" s="4" t="str">
        <f>VLOOKUP(I30,[1]Sheet1!A:C,2,FALSE)</f>
        <v>CHEESE NAT AMER FBD BARREL-500 LB(40800)</v>
      </c>
      <c r="K30" s="8">
        <v>2.63</v>
      </c>
      <c r="L30" s="41">
        <f>VLOOKUP(I30,[1]Sheet1!A:C,3,FALSE)</f>
        <v>1.9476</v>
      </c>
      <c r="M30" s="43">
        <f t="shared" si="0"/>
        <v>5.12</v>
      </c>
      <c r="N30" s="10">
        <v>44866</v>
      </c>
    </row>
    <row r="31" spans="1:14" ht="33.950000000000003" customHeight="1" x14ac:dyDescent="0.25">
      <c r="A31" s="7" t="s">
        <v>18</v>
      </c>
      <c r="B31" s="40" t="s">
        <v>64</v>
      </c>
      <c r="C31" s="7" t="s">
        <v>12</v>
      </c>
      <c r="D31" s="29">
        <v>4603</v>
      </c>
      <c r="E31" s="42" t="s">
        <v>22</v>
      </c>
      <c r="F31" s="8">
        <v>30</v>
      </c>
      <c r="G31" s="8">
        <v>200</v>
      </c>
      <c r="H31" s="8">
        <v>2.4</v>
      </c>
      <c r="I31" s="26">
        <v>110242</v>
      </c>
      <c r="J31" s="4" t="str">
        <f>VLOOKUP(I31,[1]Sheet1!A:C,2,FALSE)</f>
        <v>CHEESE NAT AMER FBD BARREL-500 LB(40800)</v>
      </c>
      <c r="K31" s="8">
        <v>2.2599999999999998</v>
      </c>
      <c r="L31" s="41">
        <f>VLOOKUP(I31,[1]Sheet1!A:C,3,FALSE)</f>
        <v>1.9476</v>
      </c>
      <c r="M31" s="43">
        <f t="shared" si="0"/>
        <v>4.4000000000000004</v>
      </c>
      <c r="N31" s="10">
        <v>44866</v>
      </c>
    </row>
    <row r="32" spans="1:14" ht="33.950000000000003" customHeight="1" x14ac:dyDescent="0.25">
      <c r="A32" s="7" t="s">
        <v>18</v>
      </c>
      <c r="B32" s="40" t="s">
        <v>64</v>
      </c>
      <c r="C32" s="7" t="s">
        <v>12</v>
      </c>
      <c r="D32" s="29">
        <v>6604</v>
      </c>
      <c r="E32" s="42" t="s">
        <v>23</v>
      </c>
      <c r="F32" s="8">
        <v>19.8</v>
      </c>
      <c r="G32" s="8">
        <v>96</v>
      </c>
      <c r="H32" s="8">
        <v>3.3</v>
      </c>
      <c r="I32" s="26">
        <v>110242</v>
      </c>
      <c r="J32" s="4" t="str">
        <f>VLOOKUP(I32,[1]Sheet1!A:C,2,FALSE)</f>
        <v>CHEESE NAT AMER FBD BARREL-500 LB(40800)</v>
      </c>
      <c r="K32" s="8">
        <v>2.17</v>
      </c>
      <c r="L32" s="41">
        <f>VLOOKUP(I32,[1]Sheet1!A:C,3,FALSE)</f>
        <v>1.9476</v>
      </c>
      <c r="M32" s="43">
        <f t="shared" si="0"/>
        <v>4.2300000000000004</v>
      </c>
      <c r="N32" s="10">
        <v>44866</v>
      </c>
    </row>
    <row r="33" spans="1:14" ht="33.950000000000003" customHeight="1" x14ac:dyDescent="0.25">
      <c r="A33" s="7" t="s">
        <v>18</v>
      </c>
      <c r="B33" s="40" t="s">
        <v>64</v>
      </c>
      <c r="C33" s="7" t="s">
        <v>12</v>
      </c>
      <c r="D33" s="29">
        <v>6631</v>
      </c>
      <c r="E33" s="42" t="s">
        <v>24</v>
      </c>
      <c r="F33" s="8">
        <v>23.4</v>
      </c>
      <c r="G33" s="8">
        <v>72</v>
      </c>
      <c r="H33" s="8">
        <v>5.2</v>
      </c>
      <c r="I33" s="26">
        <v>110242</v>
      </c>
      <c r="J33" s="4" t="str">
        <f>VLOOKUP(I33,[1]Sheet1!A:C,2,FALSE)</f>
        <v>CHEESE NAT AMER FBD BARREL-500 LB(40800)</v>
      </c>
      <c r="K33" s="8">
        <v>3.26</v>
      </c>
      <c r="L33" s="41">
        <f>VLOOKUP(I33,[1]Sheet1!A:C,3,FALSE)</f>
        <v>1.9476</v>
      </c>
      <c r="M33" s="43">
        <f t="shared" si="0"/>
        <v>6.35</v>
      </c>
      <c r="N33" s="10">
        <v>44866</v>
      </c>
    </row>
    <row r="34" spans="1:14" ht="33.950000000000003" customHeight="1" x14ac:dyDescent="0.25">
      <c r="A34" s="7" t="s">
        <v>18</v>
      </c>
      <c r="B34" s="40" t="s">
        <v>64</v>
      </c>
      <c r="C34" s="7" t="s">
        <v>12</v>
      </c>
      <c r="D34" s="29">
        <v>6633</v>
      </c>
      <c r="E34" s="42" t="s">
        <v>25</v>
      </c>
      <c r="F34" s="8">
        <v>21.15</v>
      </c>
      <c r="G34" s="8">
        <v>144</v>
      </c>
      <c r="H34" s="8">
        <v>2.4</v>
      </c>
      <c r="I34" s="26">
        <v>110242</v>
      </c>
      <c r="J34" s="4" t="str">
        <f>VLOOKUP(I34,[1]Sheet1!A:C,2,FALSE)</f>
        <v>CHEESE NAT AMER FBD BARREL-500 LB(40800)</v>
      </c>
      <c r="K34" s="8">
        <v>3.26</v>
      </c>
      <c r="L34" s="41">
        <f>VLOOKUP(I34,[1]Sheet1!A:C,3,FALSE)</f>
        <v>1.9476</v>
      </c>
      <c r="M34" s="43">
        <f t="shared" si="0"/>
        <v>6.35</v>
      </c>
      <c r="N34" s="10">
        <v>44866</v>
      </c>
    </row>
    <row r="35" spans="1:14" ht="33.950000000000003" customHeight="1" x14ac:dyDescent="0.25">
      <c r="A35" s="7" t="s">
        <v>18</v>
      </c>
      <c r="B35" s="40" t="s">
        <v>64</v>
      </c>
      <c r="C35" s="7" t="s">
        <v>12</v>
      </c>
      <c r="D35" s="29">
        <v>6634</v>
      </c>
      <c r="E35" s="42" t="s">
        <v>26</v>
      </c>
      <c r="F35" s="8">
        <v>26.25</v>
      </c>
      <c r="G35" s="8">
        <v>84</v>
      </c>
      <c r="H35" s="8">
        <v>5.2</v>
      </c>
      <c r="I35" s="26">
        <v>110242</v>
      </c>
      <c r="J35" s="4" t="str">
        <f>VLOOKUP(I35,[1]Sheet1!A:C,2,FALSE)</f>
        <v>CHEESE NAT AMER FBD BARREL-500 LB(40800)</v>
      </c>
      <c r="K35" s="8">
        <v>3.8</v>
      </c>
      <c r="L35" s="41">
        <f>VLOOKUP(I35,[1]Sheet1!A:C,3,FALSE)</f>
        <v>1.9476</v>
      </c>
      <c r="M35" s="43">
        <f t="shared" si="0"/>
        <v>7.4</v>
      </c>
      <c r="N35" s="10">
        <v>44866</v>
      </c>
    </row>
    <row r="36" spans="1:14" ht="33.950000000000003" customHeight="1" x14ac:dyDescent="0.25">
      <c r="A36" s="7" t="s">
        <v>18</v>
      </c>
      <c r="B36" s="40" t="s">
        <v>64</v>
      </c>
      <c r="C36" s="7" t="s">
        <v>12</v>
      </c>
      <c r="D36" s="29">
        <v>6635</v>
      </c>
      <c r="E36" s="42" t="s">
        <v>27</v>
      </c>
      <c r="F36" s="8">
        <v>24.28</v>
      </c>
      <c r="G36" s="8">
        <v>84</v>
      </c>
      <c r="H36" s="8">
        <v>4.63</v>
      </c>
      <c r="I36" s="26">
        <v>110242</v>
      </c>
      <c r="J36" s="4" t="str">
        <f>VLOOKUP(I36,[1]Sheet1!A:C,2,FALSE)</f>
        <v>CHEESE NAT AMER FBD BARREL-500 LB(40800)</v>
      </c>
      <c r="K36" s="8">
        <v>3.8</v>
      </c>
      <c r="L36" s="41">
        <f>VLOOKUP(I36,[1]Sheet1!A:C,3,FALSE)</f>
        <v>1.9476</v>
      </c>
      <c r="M36" s="43">
        <f t="shared" ref="M36:M67" si="1">ROUND(K36*L36,2)</f>
        <v>7.4</v>
      </c>
      <c r="N36" s="10">
        <v>44866</v>
      </c>
    </row>
    <row r="37" spans="1:14" ht="33.950000000000003" customHeight="1" x14ac:dyDescent="0.25">
      <c r="A37" s="7" t="s">
        <v>18</v>
      </c>
      <c r="B37" s="40" t="s">
        <v>64</v>
      </c>
      <c r="C37" s="7" t="s">
        <v>12</v>
      </c>
      <c r="D37" s="29">
        <v>6648</v>
      </c>
      <c r="E37" s="42" t="s">
        <v>28</v>
      </c>
      <c r="F37" s="8">
        <v>23.125</v>
      </c>
      <c r="G37" s="8">
        <v>80</v>
      </c>
      <c r="H37" s="8">
        <v>4.63</v>
      </c>
      <c r="I37" s="26">
        <v>110242</v>
      </c>
      <c r="J37" s="4" t="str">
        <f>VLOOKUP(I37,[1]Sheet1!A:C,2,FALSE)</f>
        <v>CHEESE NAT AMER FBD BARREL-500 LB(40800)</v>
      </c>
      <c r="K37" s="8">
        <v>3.62</v>
      </c>
      <c r="L37" s="41">
        <f>VLOOKUP(I37,[1]Sheet1!A:C,3,FALSE)</f>
        <v>1.9476</v>
      </c>
      <c r="M37" s="43">
        <f t="shared" si="1"/>
        <v>7.05</v>
      </c>
      <c r="N37" s="10">
        <v>44866</v>
      </c>
    </row>
    <row r="38" spans="1:14" ht="33.950000000000003" customHeight="1" x14ac:dyDescent="0.25">
      <c r="A38" s="7" t="s">
        <v>18</v>
      </c>
      <c r="B38" s="40" t="s">
        <v>64</v>
      </c>
      <c r="C38" s="7" t="s">
        <v>12</v>
      </c>
      <c r="D38" s="29">
        <v>6649</v>
      </c>
      <c r="E38" s="42" t="s">
        <v>29</v>
      </c>
      <c r="F38" s="8">
        <v>21.6</v>
      </c>
      <c r="G38" s="8">
        <v>72</v>
      </c>
      <c r="H38" s="8">
        <v>4.83</v>
      </c>
      <c r="I38" s="26">
        <v>110242</v>
      </c>
      <c r="J38" s="4" t="str">
        <f>VLOOKUP(I38,[1]Sheet1!A:C,2,FALSE)</f>
        <v>CHEESE NAT AMER FBD BARREL-500 LB(40800)</v>
      </c>
      <c r="K38" s="8">
        <v>3.26</v>
      </c>
      <c r="L38" s="41">
        <f>VLOOKUP(I38,[1]Sheet1!A:C,3,FALSE)</f>
        <v>1.9476</v>
      </c>
      <c r="M38" s="43">
        <f t="shared" si="1"/>
        <v>6.35</v>
      </c>
      <c r="N38" s="10">
        <v>44866</v>
      </c>
    </row>
    <row r="39" spans="1:14" ht="33.950000000000003" customHeight="1" x14ac:dyDescent="0.25">
      <c r="A39" s="7" t="s">
        <v>18</v>
      </c>
      <c r="B39" s="40" t="s">
        <v>64</v>
      </c>
      <c r="C39" s="7" t="s">
        <v>12</v>
      </c>
      <c r="D39" s="29">
        <v>6653</v>
      </c>
      <c r="E39" s="42" t="s">
        <v>30</v>
      </c>
      <c r="F39" s="8">
        <v>23.5</v>
      </c>
      <c r="G39" s="8">
        <v>80</v>
      </c>
      <c r="H39" s="8">
        <v>4.7</v>
      </c>
      <c r="I39" s="26">
        <v>110242</v>
      </c>
      <c r="J39" s="4" t="str">
        <f>VLOOKUP(I39,[1]Sheet1!A:C,2,FALSE)</f>
        <v>CHEESE NAT AMER FBD BARREL-500 LB(40800)</v>
      </c>
      <c r="K39" s="8">
        <v>3.62</v>
      </c>
      <c r="L39" s="41">
        <f>VLOOKUP(I39,[1]Sheet1!A:C,3,FALSE)</f>
        <v>1.9476</v>
      </c>
      <c r="M39" s="43">
        <f t="shared" si="1"/>
        <v>7.05</v>
      </c>
      <c r="N39" s="10">
        <v>44866</v>
      </c>
    </row>
    <row r="40" spans="1:14" ht="33.950000000000003" customHeight="1" x14ac:dyDescent="0.25">
      <c r="A40" s="7" t="s">
        <v>18</v>
      </c>
      <c r="B40" s="40" t="s">
        <v>64</v>
      </c>
      <c r="C40" s="7" t="s">
        <v>12</v>
      </c>
      <c r="D40" s="29">
        <v>6654</v>
      </c>
      <c r="E40" s="42" t="s">
        <v>31</v>
      </c>
      <c r="F40" s="8">
        <v>26</v>
      </c>
      <c r="G40" s="8">
        <v>80</v>
      </c>
      <c r="H40" s="8">
        <v>5.2</v>
      </c>
      <c r="I40" s="26">
        <v>110242</v>
      </c>
      <c r="J40" s="4" t="str">
        <f>VLOOKUP(I40,[1]Sheet1!A:C,2,FALSE)</f>
        <v>CHEESE NAT AMER FBD BARREL-500 LB(40800)</v>
      </c>
      <c r="K40" s="8">
        <v>3.62</v>
      </c>
      <c r="L40" s="41">
        <f>VLOOKUP(I40,[1]Sheet1!A:C,3,FALSE)</f>
        <v>1.9476</v>
      </c>
      <c r="M40" s="43">
        <f t="shared" si="1"/>
        <v>7.05</v>
      </c>
      <c r="N40" s="10">
        <v>44866</v>
      </c>
    </row>
    <row r="41" spans="1:14" ht="33.950000000000003" customHeight="1" x14ac:dyDescent="0.25">
      <c r="A41" s="7" t="s">
        <v>18</v>
      </c>
      <c r="B41" s="40" t="s">
        <v>64</v>
      </c>
      <c r="C41" s="7" t="s">
        <v>12</v>
      </c>
      <c r="D41" s="29">
        <v>6658</v>
      </c>
      <c r="E41" s="42" t="s">
        <v>32</v>
      </c>
      <c r="F41" s="8">
        <v>22.004999999999999</v>
      </c>
      <c r="G41" s="8">
        <v>108</v>
      </c>
      <c r="H41" s="8">
        <v>3.26</v>
      </c>
      <c r="I41" s="26">
        <v>110242</v>
      </c>
      <c r="J41" s="4" t="str">
        <f>VLOOKUP(I41,[1]Sheet1!A:C,2,FALSE)</f>
        <v>CHEESE NAT AMER FBD BARREL-500 LB(40800)</v>
      </c>
      <c r="K41" s="8">
        <v>5.38</v>
      </c>
      <c r="L41" s="41">
        <f>VLOOKUP(I41,[1]Sheet1!A:C,3,FALSE)</f>
        <v>1.9476</v>
      </c>
      <c r="M41" s="43">
        <f t="shared" si="1"/>
        <v>10.48</v>
      </c>
      <c r="N41" s="10">
        <v>44866</v>
      </c>
    </row>
    <row r="42" spans="1:14" ht="33.950000000000003" customHeight="1" x14ac:dyDescent="0.25">
      <c r="A42" s="7" t="s">
        <v>18</v>
      </c>
      <c r="B42" s="40" t="s">
        <v>64</v>
      </c>
      <c r="C42" s="7" t="s">
        <v>12</v>
      </c>
      <c r="D42" s="29">
        <v>6659</v>
      </c>
      <c r="E42" s="42" t="s">
        <v>33</v>
      </c>
      <c r="F42" s="8">
        <v>28.08</v>
      </c>
      <c r="G42" s="8">
        <v>108</v>
      </c>
      <c r="H42" s="8">
        <v>4.16</v>
      </c>
      <c r="I42" s="26">
        <v>110242</v>
      </c>
      <c r="J42" s="4" t="str">
        <f>VLOOKUP(I42,[1]Sheet1!A:C,2,FALSE)</f>
        <v>CHEESE NAT AMER FBD BARREL-500 LB(40800)</v>
      </c>
      <c r="K42" s="8">
        <v>9.77</v>
      </c>
      <c r="L42" s="41">
        <f>VLOOKUP(I42,[1]Sheet1!A:C,3,FALSE)</f>
        <v>1.9476</v>
      </c>
      <c r="M42" s="43">
        <f t="shared" si="1"/>
        <v>19.03</v>
      </c>
      <c r="N42" s="10">
        <v>44866</v>
      </c>
    </row>
    <row r="43" spans="1:14" ht="33.950000000000003" customHeight="1" x14ac:dyDescent="0.25">
      <c r="A43" s="7" t="s">
        <v>18</v>
      </c>
      <c r="B43" s="40" t="s">
        <v>64</v>
      </c>
      <c r="C43" s="7" t="s">
        <v>12</v>
      </c>
      <c r="D43" s="29">
        <v>6667</v>
      </c>
      <c r="E43" s="42" t="s">
        <v>34</v>
      </c>
      <c r="F43" s="8">
        <v>26.700000000000003</v>
      </c>
      <c r="G43" s="8">
        <v>96</v>
      </c>
      <c r="H43" s="8">
        <v>4.45</v>
      </c>
      <c r="I43" s="26">
        <v>110242</v>
      </c>
      <c r="J43" s="4" t="str">
        <f>VLOOKUP(I43,[1]Sheet1!A:C,2,FALSE)</f>
        <v>CHEESE NAT AMER FBD BARREL-500 LB(40800)</v>
      </c>
      <c r="K43" s="8">
        <v>2.17</v>
      </c>
      <c r="L43" s="41">
        <f>VLOOKUP(I43,[1]Sheet1!A:C,3,FALSE)</f>
        <v>1.9476</v>
      </c>
      <c r="M43" s="43">
        <f t="shared" si="1"/>
        <v>4.2300000000000004</v>
      </c>
      <c r="N43" s="10">
        <v>44866</v>
      </c>
    </row>
    <row r="44" spans="1:14" ht="33.950000000000003" customHeight="1" x14ac:dyDescent="0.25">
      <c r="A44" s="7" t="s">
        <v>18</v>
      </c>
      <c r="B44" s="40" t="s">
        <v>64</v>
      </c>
      <c r="C44" s="7" t="s">
        <v>12</v>
      </c>
      <c r="D44" s="29">
        <v>6667</v>
      </c>
      <c r="E44" s="42" t="s">
        <v>35</v>
      </c>
      <c r="F44" s="8">
        <v>26.7</v>
      </c>
      <c r="G44" s="8">
        <v>96</v>
      </c>
      <c r="H44" s="8">
        <v>4.45</v>
      </c>
      <c r="I44" s="26">
        <v>110242</v>
      </c>
      <c r="J44" s="4" t="str">
        <f>VLOOKUP(I44,[1]Sheet1!A:C,2,FALSE)</f>
        <v>CHEESE NAT AMER FBD BARREL-500 LB(40800)</v>
      </c>
      <c r="K44" s="8">
        <v>2.17</v>
      </c>
      <c r="L44" s="41">
        <f>VLOOKUP(I44,[1]Sheet1!A:C,3,FALSE)</f>
        <v>1.9476</v>
      </c>
      <c r="M44" s="43">
        <f t="shared" si="1"/>
        <v>4.2300000000000004</v>
      </c>
      <c r="N44" s="10">
        <v>44866</v>
      </c>
    </row>
    <row r="45" spans="1:14" ht="33.950000000000003" customHeight="1" x14ac:dyDescent="0.25">
      <c r="A45" s="7" t="s">
        <v>18</v>
      </c>
      <c r="B45" s="40" t="s">
        <v>64</v>
      </c>
      <c r="C45" s="7" t="s">
        <v>12</v>
      </c>
      <c r="D45" s="29">
        <v>6669</v>
      </c>
      <c r="E45" s="42" t="s">
        <v>36</v>
      </c>
      <c r="F45" s="8">
        <v>27</v>
      </c>
      <c r="G45" s="8">
        <v>96</v>
      </c>
      <c r="H45" s="8">
        <v>4.5</v>
      </c>
      <c r="I45" s="26">
        <v>110242</v>
      </c>
      <c r="J45" s="4" t="str">
        <f>VLOOKUP(I45,[1]Sheet1!A:C,2,FALSE)</f>
        <v>CHEESE NAT AMER FBD BARREL-500 LB(40800)</v>
      </c>
      <c r="K45" s="8">
        <v>10.34</v>
      </c>
      <c r="L45" s="41">
        <f>VLOOKUP(I45,[1]Sheet1!A:C,3,FALSE)</f>
        <v>1.9476</v>
      </c>
      <c r="M45" s="43">
        <f t="shared" si="1"/>
        <v>20.14</v>
      </c>
      <c r="N45" s="10">
        <v>44866</v>
      </c>
    </row>
    <row r="46" spans="1:14" ht="33.950000000000003" customHeight="1" x14ac:dyDescent="0.25">
      <c r="A46" s="7" t="s">
        <v>18</v>
      </c>
      <c r="B46" s="40" t="s">
        <v>64</v>
      </c>
      <c r="C46" s="7" t="s">
        <v>12</v>
      </c>
      <c r="D46" s="29">
        <v>6676</v>
      </c>
      <c r="E46" s="42" t="s">
        <v>37</v>
      </c>
      <c r="F46" s="8">
        <v>30.38</v>
      </c>
      <c r="G46" s="8">
        <v>108</v>
      </c>
      <c r="H46" s="8">
        <v>4.5</v>
      </c>
      <c r="I46" s="26">
        <v>110242</v>
      </c>
      <c r="J46" s="4" t="str">
        <f>VLOOKUP(I46,[1]Sheet1!A:C,2,FALSE)</f>
        <v>CHEESE NAT AMER FBD BARREL-500 LB(40800)</v>
      </c>
      <c r="K46" s="8">
        <v>11.64</v>
      </c>
      <c r="L46" s="41">
        <f>VLOOKUP(I46,[1]Sheet1!A:C,3,FALSE)</f>
        <v>1.9476</v>
      </c>
      <c r="M46" s="43">
        <f t="shared" si="1"/>
        <v>22.67</v>
      </c>
      <c r="N46" s="10">
        <v>44866</v>
      </c>
    </row>
    <row r="47" spans="1:14" ht="33.950000000000003" customHeight="1" x14ac:dyDescent="0.25">
      <c r="A47" s="7" t="s">
        <v>18</v>
      </c>
      <c r="B47" s="40" t="s">
        <v>64</v>
      </c>
      <c r="C47" s="7" t="s">
        <v>12</v>
      </c>
      <c r="D47" s="29">
        <v>6677</v>
      </c>
      <c r="E47" s="42" t="s">
        <v>38</v>
      </c>
      <c r="F47" s="8">
        <v>24</v>
      </c>
      <c r="G47" s="8">
        <v>96</v>
      </c>
      <c r="H47" s="8">
        <v>4</v>
      </c>
      <c r="I47" s="26">
        <v>110242</v>
      </c>
      <c r="J47" s="4" t="str">
        <f>VLOOKUP(I47,[1]Sheet1!A:C,2,FALSE)</f>
        <v>CHEESE NAT AMER FBD BARREL-500 LB(40800)</v>
      </c>
      <c r="K47" s="8">
        <v>8.69</v>
      </c>
      <c r="L47" s="41">
        <f>VLOOKUP(I47,[1]Sheet1!A:C,3,FALSE)</f>
        <v>1.9476</v>
      </c>
      <c r="M47" s="43">
        <f t="shared" si="1"/>
        <v>16.920000000000002</v>
      </c>
      <c r="N47" s="10">
        <v>44866</v>
      </c>
    </row>
    <row r="48" spans="1:14" ht="33.950000000000003" customHeight="1" x14ac:dyDescent="0.25">
      <c r="A48" s="7" t="s">
        <v>18</v>
      </c>
      <c r="B48" s="40" t="s">
        <v>64</v>
      </c>
      <c r="C48" s="7" t="s">
        <v>12</v>
      </c>
      <c r="D48" s="29">
        <v>6679</v>
      </c>
      <c r="E48" s="42" t="s">
        <v>39</v>
      </c>
      <c r="F48" s="8">
        <v>20.25</v>
      </c>
      <c r="G48" s="8">
        <v>108</v>
      </c>
      <c r="H48" s="8">
        <v>3</v>
      </c>
      <c r="I48" s="26">
        <v>110242</v>
      </c>
      <c r="J48" s="4" t="str">
        <f>VLOOKUP(I48,[1]Sheet1!A:C,2,FALSE)</f>
        <v>CHEESE NAT AMER FBD BARREL-500 LB(40800)</v>
      </c>
      <c r="K48" s="8">
        <v>4.8899999999999997</v>
      </c>
      <c r="L48" s="41">
        <f>VLOOKUP(I48,[1]Sheet1!A:C,3,FALSE)</f>
        <v>1.9476</v>
      </c>
      <c r="M48" s="43">
        <f t="shared" si="1"/>
        <v>9.52</v>
      </c>
      <c r="N48" s="10">
        <v>44866</v>
      </c>
    </row>
    <row r="49" spans="1:14" ht="33.950000000000003" customHeight="1" x14ac:dyDescent="0.25">
      <c r="A49" s="7" t="s">
        <v>18</v>
      </c>
      <c r="B49" s="40" t="s">
        <v>64</v>
      </c>
      <c r="C49" s="7" t="s">
        <v>12</v>
      </c>
      <c r="D49" s="29">
        <v>6679</v>
      </c>
      <c r="E49" s="42" t="s">
        <v>39</v>
      </c>
      <c r="F49" s="8">
        <v>20.25</v>
      </c>
      <c r="G49" s="8">
        <v>108</v>
      </c>
      <c r="H49" s="8">
        <v>3</v>
      </c>
      <c r="I49" s="26">
        <v>110242</v>
      </c>
      <c r="J49" s="4" t="str">
        <f>VLOOKUP(I49,[1]Sheet1!A:C,2,FALSE)</f>
        <v>CHEESE NAT AMER FBD BARREL-500 LB(40800)</v>
      </c>
      <c r="K49" s="8">
        <v>4.8899999999999997</v>
      </c>
      <c r="L49" s="41">
        <f>VLOOKUP(I49,[1]Sheet1!A:C,3,FALSE)</f>
        <v>1.9476</v>
      </c>
      <c r="M49" s="43">
        <f t="shared" si="1"/>
        <v>9.52</v>
      </c>
      <c r="N49" s="10">
        <v>44866</v>
      </c>
    </row>
    <row r="50" spans="1:14" ht="33.950000000000003" customHeight="1" x14ac:dyDescent="0.25">
      <c r="A50" s="7" t="s">
        <v>18</v>
      </c>
      <c r="B50" s="40" t="s">
        <v>64</v>
      </c>
      <c r="C50" s="7" t="s">
        <v>12</v>
      </c>
      <c r="D50" s="29">
        <v>6692</v>
      </c>
      <c r="E50" s="42" t="s">
        <v>40</v>
      </c>
      <c r="F50" s="8">
        <v>25</v>
      </c>
      <c r="G50" s="8">
        <v>160</v>
      </c>
      <c r="H50" s="8">
        <v>2.5</v>
      </c>
      <c r="I50" s="26">
        <v>110242</v>
      </c>
      <c r="J50" s="4" t="str">
        <f>VLOOKUP(I50,[1]Sheet1!A:C,2,FALSE)</f>
        <v>CHEESE NAT AMER FBD BARREL-500 LB(40800)</v>
      </c>
      <c r="K50" s="8">
        <v>3.62</v>
      </c>
      <c r="L50" s="41">
        <f>VLOOKUP(I50,[1]Sheet1!A:C,3,FALSE)</f>
        <v>1.9476</v>
      </c>
      <c r="M50" s="43">
        <f t="shared" si="1"/>
        <v>7.05</v>
      </c>
      <c r="N50" s="10">
        <v>44866</v>
      </c>
    </row>
    <row r="51" spans="1:14" ht="33.950000000000003" hidden="1" customHeight="1" x14ac:dyDescent="0.25">
      <c r="A51" s="7" t="s">
        <v>18</v>
      </c>
      <c r="B51" s="40" t="s">
        <v>64</v>
      </c>
      <c r="C51" s="7" t="s">
        <v>12</v>
      </c>
      <c r="D51" s="29">
        <v>6693</v>
      </c>
      <c r="E51" s="42" t="s">
        <v>41</v>
      </c>
      <c r="F51" s="8">
        <v>20</v>
      </c>
      <c r="G51" s="8">
        <v>160</v>
      </c>
      <c r="H51" s="8">
        <v>2</v>
      </c>
      <c r="I51" s="26">
        <v>100154</v>
      </c>
      <c r="J51" s="4" t="str">
        <f>VLOOKUP(I51,[1]Sheet1!A:C,2,FALSE)</f>
        <v>BEEF COARSE GROUND FRZ CTN-60 LB</v>
      </c>
      <c r="K51" s="8">
        <v>14.44</v>
      </c>
      <c r="L51" s="41">
        <f>VLOOKUP(I51,[1]Sheet1!A:C,3,FALSE)</f>
        <v>3.1023999999999998</v>
      </c>
      <c r="M51" s="43">
        <f t="shared" si="1"/>
        <v>44.8</v>
      </c>
      <c r="N51" s="10">
        <v>44866</v>
      </c>
    </row>
    <row r="52" spans="1:14" ht="33.950000000000003" hidden="1" customHeight="1" x14ac:dyDescent="0.25">
      <c r="A52" s="7" t="s">
        <v>18</v>
      </c>
      <c r="B52" s="40" t="s">
        <v>64</v>
      </c>
      <c r="C52" s="7" t="s">
        <v>12</v>
      </c>
      <c r="D52" s="29">
        <v>6694</v>
      </c>
      <c r="E52" s="42" t="s">
        <v>42</v>
      </c>
      <c r="F52" s="8">
        <v>25</v>
      </c>
      <c r="G52" s="8">
        <v>160</v>
      </c>
      <c r="H52" s="8">
        <v>2.5</v>
      </c>
      <c r="I52" s="26">
        <v>100154</v>
      </c>
      <c r="J52" s="4" t="str">
        <f>VLOOKUP(I52,[1]Sheet1!A:C,2,FALSE)</f>
        <v>BEEF COARSE GROUND FRZ CTN-60 LB</v>
      </c>
      <c r="K52" s="8">
        <v>14.44</v>
      </c>
      <c r="L52" s="41">
        <f>VLOOKUP(I52,[1]Sheet1!A:C,3,FALSE)</f>
        <v>3.1023999999999998</v>
      </c>
      <c r="M52" s="43">
        <f t="shared" si="1"/>
        <v>44.8</v>
      </c>
      <c r="N52" s="10">
        <v>44866</v>
      </c>
    </row>
    <row r="53" spans="1:14" ht="33.950000000000003" customHeight="1" x14ac:dyDescent="0.25">
      <c r="A53" s="7" t="s">
        <v>18</v>
      </c>
      <c r="B53" s="40" t="s">
        <v>64</v>
      </c>
      <c r="C53" s="7" t="s">
        <v>12</v>
      </c>
      <c r="D53" s="29">
        <v>6694</v>
      </c>
      <c r="E53" s="42" t="s">
        <v>42</v>
      </c>
      <c r="F53" s="8">
        <v>25</v>
      </c>
      <c r="G53" s="8">
        <v>160</v>
      </c>
      <c r="H53" s="8">
        <v>2.5</v>
      </c>
      <c r="I53" s="26">
        <v>110242</v>
      </c>
      <c r="J53" s="4" t="str">
        <f>VLOOKUP(I53,[1]Sheet1!A:C,2,FALSE)</f>
        <v>CHEESE NAT AMER FBD BARREL-500 LB(40800)</v>
      </c>
      <c r="K53" s="8">
        <v>3.62</v>
      </c>
      <c r="L53" s="41">
        <f>VLOOKUP(I53,[1]Sheet1!A:C,3,FALSE)</f>
        <v>1.9476</v>
      </c>
      <c r="M53" s="43">
        <f t="shared" si="1"/>
        <v>7.05</v>
      </c>
      <c r="N53" s="10">
        <v>44866</v>
      </c>
    </row>
    <row r="54" spans="1:14" ht="33.950000000000003" customHeight="1" x14ac:dyDescent="0.25">
      <c r="A54" s="7" t="s">
        <v>18</v>
      </c>
      <c r="B54" s="40" t="s">
        <v>64</v>
      </c>
      <c r="C54" s="7" t="s">
        <v>12</v>
      </c>
      <c r="D54" s="29">
        <v>6695</v>
      </c>
      <c r="E54" s="42" t="s">
        <v>43</v>
      </c>
      <c r="F54" s="8">
        <v>16.559999999999999</v>
      </c>
      <c r="G54" s="8">
        <v>80</v>
      </c>
      <c r="H54" s="8">
        <v>3.31</v>
      </c>
      <c r="I54" s="26">
        <v>110242</v>
      </c>
      <c r="J54" s="4" t="str">
        <f>VLOOKUP(I54,[1]Sheet1!A:C,2,FALSE)</f>
        <v>CHEESE NAT AMER FBD BARREL-500 LB(40800)</v>
      </c>
      <c r="K54" s="8">
        <v>1.81</v>
      </c>
      <c r="L54" s="41">
        <f>VLOOKUP(I54,[1]Sheet1!A:C,3,FALSE)</f>
        <v>1.9476</v>
      </c>
      <c r="M54" s="43">
        <f t="shared" si="1"/>
        <v>3.53</v>
      </c>
      <c r="N54" s="10">
        <v>44866</v>
      </c>
    </row>
    <row r="55" spans="1:14" ht="33.950000000000003" customHeight="1" x14ac:dyDescent="0.25">
      <c r="A55" s="7" t="s">
        <v>18</v>
      </c>
      <c r="B55" s="40" t="s">
        <v>64</v>
      </c>
      <c r="C55" s="7" t="s">
        <v>12</v>
      </c>
      <c r="D55" s="29">
        <v>6696</v>
      </c>
      <c r="E55" s="42" t="s">
        <v>44</v>
      </c>
      <c r="F55" s="8">
        <v>17.18</v>
      </c>
      <c r="G55" s="8">
        <v>80</v>
      </c>
      <c r="H55" s="8">
        <v>3.44</v>
      </c>
      <c r="I55" s="26">
        <v>110242</v>
      </c>
      <c r="J55" s="4" t="str">
        <f>VLOOKUP(I55,[1]Sheet1!A:C,2,FALSE)</f>
        <v>CHEESE NAT AMER FBD BARREL-500 LB(40800)</v>
      </c>
      <c r="K55" s="8">
        <v>1.81</v>
      </c>
      <c r="L55" s="41">
        <f>VLOOKUP(I55,[1]Sheet1!A:C,3,FALSE)</f>
        <v>1.9476</v>
      </c>
      <c r="M55" s="43">
        <f t="shared" si="1"/>
        <v>3.53</v>
      </c>
      <c r="N55" s="10">
        <v>44866</v>
      </c>
    </row>
    <row r="56" spans="1:14" ht="33.950000000000003" customHeight="1" x14ac:dyDescent="0.25">
      <c r="A56" s="7" t="s">
        <v>18</v>
      </c>
      <c r="B56" s="40" t="s">
        <v>64</v>
      </c>
      <c r="C56" s="7" t="s">
        <v>12</v>
      </c>
      <c r="D56" s="29">
        <v>6697</v>
      </c>
      <c r="E56" s="42" t="s">
        <v>45</v>
      </c>
      <c r="F56" s="8">
        <v>21.56</v>
      </c>
      <c r="G56" s="8">
        <v>80</v>
      </c>
      <c r="H56" s="8">
        <v>4.3099999999999996</v>
      </c>
      <c r="I56" s="26">
        <v>110242</v>
      </c>
      <c r="J56" s="4" t="str">
        <f>VLOOKUP(I56,[1]Sheet1!A:C,2,FALSE)</f>
        <v>CHEESE NAT AMER FBD BARREL-500 LB(40800)</v>
      </c>
      <c r="K56" s="8">
        <v>5.43</v>
      </c>
      <c r="L56" s="41">
        <f>VLOOKUP(I56,[1]Sheet1!A:C,3,FALSE)</f>
        <v>1.9476</v>
      </c>
      <c r="M56" s="43">
        <f t="shared" si="1"/>
        <v>10.58</v>
      </c>
      <c r="N56" s="10">
        <v>44866</v>
      </c>
    </row>
    <row r="57" spans="1:14" ht="33.950000000000003" customHeight="1" x14ac:dyDescent="0.25">
      <c r="A57" s="7" t="s">
        <v>18</v>
      </c>
      <c r="B57" s="40" t="s">
        <v>64</v>
      </c>
      <c r="C57" s="7" t="s">
        <v>12</v>
      </c>
      <c r="D57" s="29">
        <v>6707</v>
      </c>
      <c r="E57" s="42" t="s">
        <v>46</v>
      </c>
      <c r="F57" s="8">
        <v>22.5</v>
      </c>
      <c r="G57" s="8">
        <v>80</v>
      </c>
      <c r="H57" s="8">
        <v>4.5</v>
      </c>
      <c r="I57" s="26">
        <v>110242</v>
      </c>
      <c r="J57" s="4" t="str">
        <f>VLOOKUP(I57,[1]Sheet1!A:C,2,FALSE)</f>
        <v>CHEESE NAT AMER FBD BARREL-500 LB(40800)</v>
      </c>
      <c r="K57" s="8">
        <v>1.81</v>
      </c>
      <c r="L57" s="41">
        <f>VLOOKUP(I57,[1]Sheet1!A:C,3,FALSE)</f>
        <v>1.9476</v>
      </c>
      <c r="M57" s="43">
        <f t="shared" si="1"/>
        <v>3.53</v>
      </c>
      <c r="N57" s="10">
        <v>44866</v>
      </c>
    </row>
    <row r="58" spans="1:14" ht="33.950000000000003" customHeight="1" x14ac:dyDescent="0.25">
      <c r="A58" s="7" t="s">
        <v>18</v>
      </c>
      <c r="B58" s="40" t="s">
        <v>64</v>
      </c>
      <c r="C58" s="7" t="s">
        <v>12</v>
      </c>
      <c r="D58" s="29">
        <v>6709</v>
      </c>
      <c r="E58" s="42" t="s">
        <v>47</v>
      </c>
      <c r="F58" s="8">
        <v>18.899999999999999</v>
      </c>
      <c r="G58" s="8">
        <v>72</v>
      </c>
      <c r="H58" s="8">
        <v>4.2</v>
      </c>
      <c r="I58" s="26">
        <v>110242</v>
      </c>
      <c r="J58" s="4" t="str">
        <f>VLOOKUP(I58,[1]Sheet1!A:C,2,FALSE)</f>
        <v>CHEESE NAT AMER FBD BARREL-500 LB(40800)</v>
      </c>
      <c r="K58" s="8">
        <v>7.76</v>
      </c>
      <c r="L58" s="41">
        <f>VLOOKUP(I58,[1]Sheet1!A:C,3,FALSE)</f>
        <v>1.9476</v>
      </c>
      <c r="M58" s="43">
        <f t="shared" si="1"/>
        <v>15.11</v>
      </c>
      <c r="N58" s="10">
        <v>44866</v>
      </c>
    </row>
    <row r="59" spans="1:14" ht="33.950000000000003" hidden="1" customHeight="1" x14ac:dyDescent="0.25">
      <c r="A59" s="7" t="s">
        <v>18</v>
      </c>
      <c r="B59" s="40" t="s">
        <v>64</v>
      </c>
      <c r="C59" s="7" t="s">
        <v>12</v>
      </c>
      <c r="D59" s="29">
        <v>6716</v>
      </c>
      <c r="E59" s="42" t="s">
        <v>48</v>
      </c>
      <c r="F59" s="8">
        <v>22.5</v>
      </c>
      <c r="G59" s="8">
        <v>80</v>
      </c>
      <c r="H59" s="8">
        <v>4.5</v>
      </c>
      <c r="I59" s="26">
        <v>100154</v>
      </c>
      <c r="J59" s="4" t="str">
        <f>VLOOKUP(I59,[1]Sheet1!A:C,2,FALSE)</f>
        <v>BEEF COARSE GROUND FRZ CTN-60 LB</v>
      </c>
      <c r="K59" s="8">
        <v>14.88</v>
      </c>
      <c r="L59" s="41">
        <f>VLOOKUP(I59,[1]Sheet1!A:C,3,FALSE)</f>
        <v>3.1023999999999998</v>
      </c>
      <c r="M59" s="43">
        <f t="shared" si="1"/>
        <v>46.16</v>
      </c>
      <c r="N59" s="10">
        <v>44866</v>
      </c>
    </row>
    <row r="60" spans="1:14" ht="33.950000000000003" customHeight="1" x14ac:dyDescent="0.25">
      <c r="A60" s="7" t="s">
        <v>18</v>
      </c>
      <c r="B60" s="40" t="s">
        <v>64</v>
      </c>
      <c r="C60" s="7" t="s">
        <v>12</v>
      </c>
      <c r="D60" s="29">
        <v>6717</v>
      </c>
      <c r="E60" s="42" t="s">
        <v>49</v>
      </c>
      <c r="F60" s="8">
        <v>22.5</v>
      </c>
      <c r="G60" s="8">
        <v>80</v>
      </c>
      <c r="H60" s="8">
        <v>4.5</v>
      </c>
      <c r="I60" s="26">
        <v>110242</v>
      </c>
      <c r="J60" s="4" t="str">
        <f>VLOOKUP(I60,[1]Sheet1!A:C,2,FALSE)</f>
        <v>CHEESE NAT AMER FBD BARREL-500 LB(40800)</v>
      </c>
      <c r="K60" s="8">
        <v>1.81</v>
      </c>
      <c r="L60" s="41">
        <f>VLOOKUP(I60,[1]Sheet1!A:C,3,FALSE)</f>
        <v>1.9476</v>
      </c>
      <c r="M60" s="43">
        <f t="shared" si="1"/>
        <v>3.53</v>
      </c>
      <c r="N60" s="10">
        <v>44866</v>
      </c>
    </row>
    <row r="61" spans="1:14" ht="33.950000000000003" hidden="1" customHeight="1" x14ac:dyDescent="0.25">
      <c r="A61" s="7" t="s">
        <v>18</v>
      </c>
      <c r="B61" s="40" t="s">
        <v>64</v>
      </c>
      <c r="C61" s="7" t="s">
        <v>12</v>
      </c>
      <c r="D61" s="29">
        <v>6717</v>
      </c>
      <c r="E61" s="42" t="s">
        <v>49</v>
      </c>
      <c r="F61" s="8">
        <v>20</v>
      </c>
      <c r="G61" s="8">
        <v>84</v>
      </c>
      <c r="H61" s="8">
        <v>4</v>
      </c>
      <c r="I61" s="26">
        <v>100154</v>
      </c>
      <c r="J61" s="4" t="str">
        <f>VLOOKUP(I61,[1]Sheet1!A:C,2,FALSE)</f>
        <v>BEEF COARSE GROUND FRZ CTN-60 LB</v>
      </c>
      <c r="K61" s="8">
        <v>14.88</v>
      </c>
      <c r="L61" s="41">
        <f>VLOOKUP(I61,[1]Sheet1!A:C,3,FALSE)</f>
        <v>3.1023999999999998</v>
      </c>
      <c r="M61" s="43">
        <f t="shared" si="1"/>
        <v>46.16</v>
      </c>
      <c r="N61" s="10">
        <v>44866</v>
      </c>
    </row>
    <row r="62" spans="1:14" ht="33.950000000000003" hidden="1" customHeight="1" x14ac:dyDescent="0.25">
      <c r="A62" s="7" t="s">
        <v>18</v>
      </c>
      <c r="B62" s="40" t="s">
        <v>64</v>
      </c>
      <c r="C62" s="7" t="s">
        <v>12</v>
      </c>
      <c r="D62" s="29">
        <v>6718</v>
      </c>
      <c r="E62" s="42" t="s">
        <v>50</v>
      </c>
      <c r="F62" s="8">
        <v>25.85</v>
      </c>
      <c r="G62" s="8">
        <v>88</v>
      </c>
      <c r="H62" s="8">
        <v>4.7</v>
      </c>
      <c r="I62" s="26">
        <v>100154</v>
      </c>
      <c r="J62" s="4" t="str">
        <f>VLOOKUP(I62,[1]Sheet1!A:C,2,FALSE)</f>
        <v>BEEF COARSE GROUND FRZ CTN-60 LB</v>
      </c>
      <c r="K62" s="8">
        <v>14.91</v>
      </c>
      <c r="L62" s="41">
        <f>VLOOKUP(I62,[1]Sheet1!A:C,3,FALSE)</f>
        <v>3.1023999999999998</v>
      </c>
      <c r="M62" s="43">
        <f t="shared" si="1"/>
        <v>46.26</v>
      </c>
      <c r="N62" s="10">
        <v>44866</v>
      </c>
    </row>
    <row r="63" spans="1:14" ht="33.950000000000003" hidden="1" customHeight="1" x14ac:dyDescent="0.25">
      <c r="A63" s="7" t="s">
        <v>18</v>
      </c>
      <c r="B63" s="40" t="s">
        <v>64</v>
      </c>
      <c r="C63" s="7" t="s">
        <v>12</v>
      </c>
      <c r="D63" s="29">
        <v>6721</v>
      </c>
      <c r="E63" s="42" t="s">
        <v>48</v>
      </c>
      <c r="F63" s="8">
        <v>20</v>
      </c>
      <c r="G63" s="8">
        <v>80</v>
      </c>
      <c r="H63" s="8">
        <v>4</v>
      </c>
      <c r="I63" s="26">
        <v>100154</v>
      </c>
      <c r="J63" s="4" t="str">
        <f>VLOOKUP(I63,[1]Sheet1!A:C,2,FALSE)</f>
        <v>BEEF COARSE GROUND FRZ CTN-60 LB</v>
      </c>
      <c r="K63" s="8">
        <v>14.88</v>
      </c>
      <c r="L63" s="41">
        <f>VLOOKUP(I63,[1]Sheet1!A:C,3,FALSE)</f>
        <v>3.1023999999999998</v>
      </c>
      <c r="M63" s="43">
        <f t="shared" si="1"/>
        <v>46.16</v>
      </c>
      <c r="N63" s="10">
        <v>44866</v>
      </c>
    </row>
    <row r="64" spans="1:14" ht="33.950000000000003" hidden="1" customHeight="1" x14ac:dyDescent="0.25">
      <c r="A64" s="7" t="s">
        <v>18</v>
      </c>
      <c r="B64" s="40" t="s">
        <v>64</v>
      </c>
      <c r="C64" s="7" t="s">
        <v>12</v>
      </c>
      <c r="D64" s="29">
        <v>6722</v>
      </c>
      <c r="E64" s="42" t="s">
        <v>49</v>
      </c>
      <c r="F64" s="8">
        <v>22.5</v>
      </c>
      <c r="G64" s="8">
        <v>80</v>
      </c>
      <c r="H64" s="8">
        <v>4.5</v>
      </c>
      <c r="I64" s="26">
        <v>100154</v>
      </c>
      <c r="J64" s="4" t="str">
        <f>VLOOKUP(I64,[1]Sheet1!A:C,2,FALSE)</f>
        <v>BEEF COARSE GROUND FRZ CTN-60 LB</v>
      </c>
      <c r="K64" s="8">
        <v>14.88</v>
      </c>
      <c r="L64" s="41">
        <f>VLOOKUP(I64,[1]Sheet1!A:C,3,FALSE)</f>
        <v>3.1023999999999998</v>
      </c>
      <c r="M64" s="43">
        <f t="shared" si="1"/>
        <v>46.16</v>
      </c>
      <c r="N64" s="10">
        <v>44866</v>
      </c>
    </row>
    <row r="65" spans="1:14" ht="33.950000000000003" customHeight="1" x14ac:dyDescent="0.25">
      <c r="A65" s="7" t="s">
        <v>18</v>
      </c>
      <c r="B65" s="40" t="s">
        <v>64</v>
      </c>
      <c r="C65" s="7" t="s">
        <v>12</v>
      </c>
      <c r="D65" s="29">
        <v>6722</v>
      </c>
      <c r="E65" s="42" t="s">
        <v>49</v>
      </c>
      <c r="F65" s="8">
        <v>22.5</v>
      </c>
      <c r="G65" s="8">
        <v>80</v>
      </c>
      <c r="H65" s="8">
        <v>4.5</v>
      </c>
      <c r="I65" s="26">
        <v>110242</v>
      </c>
      <c r="J65" s="4" t="str">
        <f>VLOOKUP(I65,[1]Sheet1!A:C,2,FALSE)</f>
        <v>CHEESE NAT AMER FBD BARREL-500 LB(40800)</v>
      </c>
      <c r="K65" s="8">
        <v>1.81</v>
      </c>
      <c r="L65" s="41">
        <f>VLOOKUP(I65,[1]Sheet1!A:C,3,FALSE)</f>
        <v>1.9476</v>
      </c>
      <c r="M65" s="43">
        <f t="shared" si="1"/>
        <v>3.53</v>
      </c>
      <c r="N65" s="10">
        <v>44866</v>
      </c>
    </row>
    <row r="66" spans="1:14" ht="33.950000000000003" hidden="1" customHeight="1" x14ac:dyDescent="0.25">
      <c r="A66" s="7" t="s">
        <v>18</v>
      </c>
      <c r="B66" s="40" t="s">
        <v>64</v>
      </c>
      <c r="C66" s="7" t="s">
        <v>12</v>
      </c>
      <c r="D66" s="29">
        <v>6723</v>
      </c>
      <c r="E66" s="42" t="s">
        <v>50</v>
      </c>
      <c r="F66" s="8">
        <v>25.85</v>
      </c>
      <c r="G66" s="8">
        <v>88</v>
      </c>
      <c r="H66" s="8">
        <v>4.7</v>
      </c>
      <c r="I66" s="26">
        <v>100154</v>
      </c>
      <c r="J66" s="4" t="str">
        <f>VLOOKUP(I66,[1]Sheet1!A:C,2,FALSE)</f>
        <v>BEEF COARSE GROUND FRZ CTN-60 LB</v>
      </c>
      <c r="K66" s="8">
        <v>14.93</v>
      </c>
      <c r="L66" s="41">
        <f>VLOOKUP(I66,[1]Sheet1!A:C,3,FALSE)</f>
        <v>3.1023999999999998</v>
      </c>
      <c r="M66" s="43">
        <f t="shared" si="1"/>
        <v>46.32</v>
      </c>
      <c r="N66" s="10">
        <v>44866</v>
      </c>
    </row>
    <row r="67" spans="1:14" ht="33.950000000000003" hidden="1" customHeight="1" x14ac:dyDescent="0.25">
      <c r="A67" s="7" t="s">
        <v>18</v>
      </c>
      <c r="B67" s="40" t="s">
        <v>64</v>
      </c>
      <c r="C67" s="7" t="s">
        <v>12</v>
      </c>
      <c r="D67" s="29">
        <v>6724</v>
      </c>
      <c r="E67" s="42" t="s">
        <v>51</v>
      </c>
      <c r="F67" s="8">
        <v>25</v>
      </c>
      <c r="G67" s="8">
        <v>160</v>
      </c>
      <c r="H67" s="8">
        <v>2.5</v>
      </c>
      <c r="I67" s="26">
        <v>100154</v>
      </c>
      <c r="J67" s="4" t="str">
        <f>VLOOKUP(I67,[1]Sheet1!A:C,2,FALSE)</f>
        <v>BEEF COARSE GROUND FRZ CTN-60 LB</v>
      </c>
      <c r="K67" s="8">
        <v>14.44</v>
      </c>
      <c r="L67" s="41">
        <f>VLOOKUP(I67,[1]Sheet1!A:C,3,FALSE)</f>
        <v>3.1023999999999998</v>
      </c>
      <c r="M67" s="43">
        <f t="shared" si="1"/>
        <v>44.8</v>
      </c>
      <c r="N67" s="10">
        <v>44866</v>
      </c>
    </row>
    <row r="68" spans="1:14" ht="33.950000000000003" customHeight="1" x14ac:dyDescent="0.25">
      <c r="A68" s="7" t="s">
        <v>18</v>
      </c>
      <c r="B68" s="40" t="s">
        <v>64</v>
      </c>
      <c r="C68" s="7" t="s">
        <v>12</v>
      </c>
      <c r="D68" s="29">
        <v>6724</v>
      </c>
      <c r="E68" s="42" t="s">
        <v>51</v>
      </c>
      <c r="F68" s="8">
        <v>25</v>
      </c>
      <c r="G68" s="8">
        <v>160</v>
      </c>
      <c r="H68" s="8">
        <v>2.5</v>
      </c>
      <c r="I68" s="26">
        <v>110242</v>
      </c>
      <c r="J68" s="4" t="str">
        <f>VLOOKUP(I68,[1]Sheet1!A:C,2,FALSE)</f>
        <v>CHEESE NAT AMER FBD BARREL-500 LB(40800)</v>
      </c>
      <c r="K68" s="8">
        <v>3.6234000000000002</v>
      </c>
      <c r="L68" s="41">
        <f>VLOOKUP(I68,[1]Sheet1!A:C,3,FALSE)</f>
        <v>1.9476</v>
      </c>
      <c r="M68" s="43">
        <f t="shared" ref="M68:M80" si="2">ROUND(K68*L68,2)</f>
        <v>7.06</v>
      </c>
      <c r="N68" s="10">
        <v>44866</v>
      </c>
    </row>
    <row r="69" spans="1:14" ht="33.950000000000003" customHeight="1" x14ac:dyDescent="0.25">
      <c r="A69" s="7" t="s">
        <v>18</v>
      </c>
      <c r="B69" s="40" t="s">
        <v>64</v>
      </c>
      <c r="C69" s="7" t="s">
        <v>12</v>
      </c>
      <c r="D69" s="29">
        <v>6725</v>
      </c>
      <c r="E69" s="42" t="s">
        <v>52</v>
      </c>
      <c r="F69" s="8">
        <v>30.38</v>
      </c>
      <c r="G69" s="8">
        <v>108</v>
      </c>
      <c r="H69" s="8">
        <v>4.5</v>
      </c>
      <c r="I69" s="26">
        <v>110242</v>
      </c>
      <c r="J69" s="4" t="str">
        <f>VLOOKUP(I69,[1]Sheet1!A:C,2,FALSE)</f>
        <v>CHEESE NAT AMER FBD BARREL-500 LB(40800)</v>
      </c>
      <c r="K69" s="8">
        <v>13.5</v>
      </c>
      <c r="L69" s="41">
        <f>VLOOKUP(I69,[1]Sheet1!A:C,3,FALSE)</f>
        <v>1.9476</v>
      </c>
      <c r="M69" s="43">
        <f t="shared" si="2"/>
        <v>26.29</v>
      </c>
      <c r="N69" s="10">
        <v>44866</v>
      </c>
    </row>
    <row r="70" spans="1:14" ht="33.950000000000003" customHeight="1" x14ac:dyDescent="0.25">
      <c r="A70" s="7" t="s">
        <v>18</v>
      </c>
      <c r="B70" s="40" t="s">
        <v>64</v>
      </c>
      <c r="C70" s="7" t="s">
        <v>12</v>
      </c>
      <c r="D70" s="29">
        <v>6726</v>
      </c>
      <c r="E70" s="42" t="s">
        <v>53</v>
      </c>
      <c r="F70" s="8">
        <v>30.38</v>
      </c>
      <c r="G70" s="8">
        <v>108</v>
      </c>
      <c r="H70" s="8">
        <v>4.5</v>
      </c>
      <c r="I70" s="26">
        <v>110242</v>
      </c>
      <c r="J70" s="4" t="str">
        <f>VLOOKUP(I70,[1]Sheet1!A:C,2,FALSE)</f>
        <v>CHEESE NAT AMER FBD BARREL-500 LB(40800)</v>
      </c>
      <c r="K70" s="8">
        <v>13.5</v>
      </c>
      <c r="L70" s="41">
        <f>VLOOKUP(I70,[1]Sheet1!A:C,3,FALSE)</f>
        <v>1.9476</v>
      </c>
      <c r="M70" s="43">
        <f t="shared" si="2"/>
        <v>26.29</v>
      </c>
      <c r="N70" s="10">
        <v>44866</v>
      </c>
    </row>
    <row r="71" spans="1:14" ht="33.950000000000003" customHeight="1" x14ac:dyDescent="0.25">
      <c r="A71" s="7" t="s">
        <v>18</v>
      </c>
      <c r="B71" s="40" t="s">
        <v>64</v>
      </c>
      <c r="C71" s="7" t="s">
        <v>12</v>
      </c>
      <c r="D71" s="29">
        <v>6727</v>
      </c>
      <c r="E71" s="42" t="s">
        <v>54</v>
      </c>
      <c r="F71" s="8">
        <v>30.38</v>
      </c>
      <c r="G71" s="8">
        <v>108</v>
      </c>
      <c r="H71" s="8">
        <v>4.5</v>
      </c>
      <c r="I71" s="26">
        <v>110242</v>
      </c>
      <c r="J71" s="4" t="str">
        <f>VLOOKUP(I71,[1]Sheet1!A:C,2,FALSE)</f>
        <v>CHEESE NAT AMER FBD BARREL-500 LB(40800)</v>
      </c>
      <c r="K71" s="8">
        <v>13.5</v>
      </c>
      <c r="L71" s="41">
        <f>VLOOKUP(I71,[1]Sheet1!A:C,3,FALSE)</f>
        <v>1.9476</v>
      </c>
      <c r="M71" s="43">
        <f t="shared" si="2"/>
        <v>26.29</v>
      </c>
      <c r="N71" s="10">
        <v>44866</v>
      </c>
    </row>
    <row r="72" spans="1:14" ht="33.950000000000003" customHeight="1" x14ac:dyDescent="0.25">
      <c r="A72" s="7" t="s">
        <v>18</v>
      </c>
      <c r="B72" s="40" t="s">
        <v>64</v>
      </c>
      <c r="C72" s="7" t="s">
        <v>12</v>
      </c>
      <c r="D72" s="29">
        <v>6729</v>
      </c>
      <c r="E72" s="42" t="s">
        <v>55</v>
      </c>
      <c r="F72" s="8">
        <v>27</v>
      </c>
      <c r="G72" s="8">
        <v>96</v>
      </c>
      <c r="H72" s="8">
        <v>4.5</v>
      </c>
      <c r="I72" s="26">
        <v>110242</v>
      </c>
      <c r="J72" s="4" t="str">
        <f>VLOOKUP(I72,[1]Sheet1!A:C,2,FALSE)</f>
        <v>CHEESE NAT AMER FBD BARREL-500 LB(40800)</v>
      </c>
      <c r="K72" s="8">
        <v>12</v>
      </c>
      <c r="L72" s="41">
        <f>VLOOKUP(I72,[1]Sheet1!A:C,3,FALSE)</f>
        <v>1.9476</v>
      </c>
      <c r="M72" s="43">
        <f t="shared" si="2"/>
        <v>23.37</v>
      </c>
      <c r="N72" s="10">
        <v>44866</v>
      </c>
    </row>
    <row r="73" spans="1:14" ht="33.950000000000003" customHeight="1" x14ac:dyDescent="0.25">
      <c r="A73" s="7" t="s">
        <v>18</v>
      </c>
      <c r="B73" s="40" t="s">
        <v>64</v>
      </c>
      <c r="C73" s="7" t="s">
        <v>12</v>
      </c>
      <c r="D73" s="29">
        <v>6732</v>
      </c>
      <c r="E73" s="42" t="s">
        <v>56</v>
      </c>
      <c r="F73" s="8">
        <v>34.375</v>
      </c>
      <c r="G73" s="8">
        <v>100</v>
      </c>
      <c r="H73" s="8">
        <v>5.5</v>
      </c>
      <c r="I73" s="26">
        <v>110242</v>
      </c>
      <c r="J73" s="4" t="str">
        <f>VLOOKUP(I73,[1]Sheet1!A:C,2,FALSE)</f>
        <v>CHEESE NAT AMER FBD BARREL-500 LB(40800)</v>
      </c>
      <c r="K73" s="8">
        <v>4.32</v>
      </c>
      <c r="L73" s="41">
        <f>VLOOKUP(I73,[1]Sheet1!A:C,3,FALSE)</f>
        <v>1.9476</v>
      </c>
      <c r="M73" s="43">
        <f t="shared" si="2"/>
        <v>8.41</v>
      </c>
      <c r="N73" s="10">
        <v>44866</v>
      </c>
    </row>
    <row r="74" spans="1:14" ht="33.950000000000003" customHeight="1" x14ac:dyDescent="0.25">
      <c r="A74" s="7" t="s">
        <v>18</v>
      </c>
      <c r="B74" s="40" t="s">
        <v>64</v>
      </c>
      <c r="C74" s="7" t="s">
        <v>12</v>
      </c>
      <c r="D74" s="29">
        <v>6734</v>
      </c>
      <c r="E74" s="42" t="s">
        <v>57</v>
      </c>
      <c r="F74" s="8">
        <v>32.549999999999997</v>
      </c>
      <c r="G74" s="8">
        <v>168</v>
      </c>
      <c r="H74" s="8">
        <v>3.1</v>
      </c>
      <c r="I74" s="26">
        <v>110242</v>
      </c>
      <c r="J74" s="4" t="str">
        <f>VLOOKUP(I74,[1]Sheet1!A:C,2,FALSE)</f>
        <v>CHEESE NAT AMER FBD BARREL-500 LB(40800)</v>
      </c>
      <c r="K74" s="8">
        <v>7.25</v>
      </c>
      <c r="L74" s="41">
        <f>VLOOKUP(I74,[1]Sheet1!A:C,3,FALSE)</f>
        <v>1.9476</v>
      </c>
      <c r="M74" s="43">
        <f t="shared" si="2"/>
        <v>14.12</v>
      </c>
      <c r="N74" s="10">
        <v>44866</v>
      </c>
    </row>
    <row r="75" spans="1:14" ht="33.950000000000003" hidden="1" customHeight="1" x14ac:dyDescent="0.25">
      <c r="A75" s="7" t="s">
        <v>18</v>
      </c>
      <c r="B75" s="40" t="s">
        <v>64</v>
      </c>
      <c r="C75" s="7" t="s">
        <v>12</v>
      </c>
      <c r="D75" s="29">
        <v>6735</v>
      </c>
      <c r="E75" s="42" t="s">
        <v>58</v>
      </c>
      <c r="F75" s="8">
        <v>27.3</v>
      </c>
      <c r="G75" s="8">
        <v>168</v>
      </c>
      <c r="H75" s="8">
        <v>2.6</v>
      </c>
      <c r="I75" s="26">
        <v>100154</v>
      </c>
      <c r="J75" s="4" t="str">
        <f>VLOOKUP(I75,[1]Sheet1!A:C,2,FALSE)</f>
        <v>BEEF COARSE GROUND FRZ CTN-60 LB</v>
      </c>
      <c r="K75" s="8">
        <v>15.58</v>
      </c>
      <c r="L75" s="41">
        <f>VLOOKUP(I75,[1]Sheet1!A:C,3,FALSE)</f>
        <v>3.1023999999999998</v>
      </c>
      <c r="M75" s="43">
        <f t="shared" si="2"/>
        <v>48.34</v>
      </c>
      <c r="N75" s="10">
        <v>44866</v>
      </c>
    </row>
    <row r="76" spans="1:14" ht="33.950000000000003" hidden="1" customHeight="1" x14ac:dyDescent="0.25">
      <c r="A76" s="7" t="s">
        <v>18</v>
      </c>
      <c r="B76" s="40" t="s">
        <v>64</v>
      </c>
      <c r="C76" s="7" t="s">
        <v>12</v>
      </c>
      <c r="D76" s="29">
        <v>6736</v>
      </c>
      <c r="E76" s="42" t="s">
        <v>59</v>
      </c>
      <c r="F76" s="8">
        <v>32.549999999999997</v>
      </c>
      <c r="G76" s="8">
        <v>168</v>
      </c>
      <c r="H76" s="8">
        <v>3.1</v>
      </c>
      <c r="I76" s="26">
        <v>100154</v>
      </c>
      <c r="J76" s="4" t="str">
        <f>VLOOKUP(I76,[1]Sheet1!A:C,2,FALSE)</f>
        <v>BEEF COARSE GROUND FRZ CTN-60 LB</v>
      </c>
      <c r="K76" s="8">
        <v>15.58</v>
      </c>
      <c r="L76" s="41">
        <f>VLOOKUP(I76,[1]Sheet1!A:C,3,FALSE)</f>
        <v>3.1023999999999998</v>
      </c>
      <c r="M76" s="43">
        <f t="shared" si="2"/>
        <v>48.34</v>
      </c>
      <c r="N76" s="10">
        <v>44866</v>
      </c>
    </row>
    <row r="77" spans="1:14" ht="33.950000000000003" customHeight="1" x14ac:dyDescent="0.25">
      <c r="A77" s="7" t="s">
        <v>18</v>
      </c>
      <c r="B77" s="40" t="s">
        <v>64</v>
      </c>
      <c r="C77" s="7" t="s">
        <v>12</v>
      </c>
      <c r="D77" s="29">
        <v>6739</v>
      </c>
      <c r="E77" s="42" t="s">
        <v>60</v>
      </c>
      <c r="F77" s="8">
        <v>27</v>
      </c>
      <c r="G77" s="8">
        <v>108</v>
      </c>
      <c r="H77" s="8">
        <v>4</v>
      </c>
      <c r="I77" s="26">
        <v>110242</v>
      </c>
      <c r="J77" s="4" t="str">
        <f>VLOOKUP(I77,[1]Sheet1!A:C,2,FALSE)</f>
        <v>CHEESE NAT AMER FBD BARREL-500 LB(40800)</v>
      </c>
      <c r="K77" s="8">
        <v>7.76</v>
      </c>
      <c r="L77" s="41">
        <f>VLOOKUP(I77,[1]Sheet1!A:C,3,FALSE)</f>
        <v>1.9476</v>
      </c>
      <c r="M77" s="43">
        <f t="shared" si="2"/>
        <v>15.11</v>
      </c>
      <c r="N77" s="10">
        <v>44866</v>
      </c>
    </row>
    <row r="78" spans="1:14" ht="33.950000000000003" customHeight="1" x14ac:dyDescent="0.25">
      <c r="A78" s="7" t="s">
        <v>18</v>
      </c>
      <c r="B78" s="40" t="s">
        <v>64</v>
      </c>
      <c r="C78" s="7" t="s">
        <v>12</v>
      </c>
      <c r="D78" s="29">
        <v>6744</v>
      </c>
      <c r="E78" s="42" t="s">
        <v>61</v>
      </c>
      <c r="F78" s="8">
        <v>22.443749999999998</v>
      </c>
      <c r="G78" s="8">
        <v>126</v>
      </c>
      <c r="H78" s="8">
        <v>2.85</v>
      </c>
      <c r="I78" s="26">
        <v>110242</v>
      </c>
      <c r="J78" s="4" t="str">
        <f>VLOOKUP(I78,[1]Sheet1!A:C,2,FALSE)</f>
        <v>CHEESE NAT AMER FBD BARREL-500 LB(40800)</v>
      </c>
      <c r="K78" s="8">
        <v>1.97</v>
      </c>
      <c r="L78" s="41">
        <f>VLOOKUP(I78,[1]Sheet1!A:C,3,FALSE)</f>
        <v>1.9476</v>
      </c>
      <c r="M78" s="43">
        <f t="shared" si="2"/>
        <v>3.84</v>
      </c>
      <c r="N78" s="10">
        <v>44866</v>
      </c>
    </row>
    <row r="79" spans="1:14" ht="33.950000000000003" customHeight="1" x14ac:dyDescent="0.25">
      <c r="A79" s="7" t="s">
        <v>18</v>
      </c>
      <c r="B79" s="40" t="s">
        <v>64</v>
      </c>
      <c r="C79" s="7" t="s">
        <v>12</v>
      </c>
      <c r="D79" s="29">
        <v>6745</v>
      </c>
      <c r="E79" s="42" t="s">
        <v>62</v>
      </c>
      <c r="F79" s="8">
        <v>27</v>
      </c>
      <c r="G79" s="8">
        <v>96</v>
      </c>
      <c r="H79" s="8">
        <v>4.5</v>
      </c>
      <c r="I79" s="26">
        <v>110242</v>
      </c>
      <c r="J79" s="4" t="str">
        <f>VLOOKUP(I79,[1]Sheet1!A:C,2,FALSE)</f>
        <v>CHEESE NAT AMER FBD BARREL-500 LB(40800)</v>
      </c>
      <c r="K79" s="8">
        <v>12</v>
      </c>
      <c r="L79" s="41">
        <f>VLOOKUP(I79,[1]Sheet1!A:C,3,FALSE)</f>
        <v>1.9476</v>
      </c>
      <c r="M79" s="43">
        <f t="shared" si="2"/>
        <v>23.37</v>
      </c>
      <c r="N79" s="10">
        <v>44866</v>
      </c>
    </row>
    <row r="80" spans="1:14" ht="33.950000000000003" customHeight="1" x14ac:dyDescent="0.25">
      <c r="A80" s="7" t="s">
        <v>18</v>
      </c>
      <c r="B80" s="40" t="s">
        <v>64</v>
      </c>
      <c r="C80" s="7" t="s">
        <v>12</v>
      </c>
      <c r="D80" s="29">
        <v>9126</v>
      </c>
      <c r="E80" s="42" t="s">
        <v>63</v>
      </c>
      <c r="F80" s="8">
        <v>29.4</v>
      </c>
      <c r="G80" s="8">
        <v>168</v>
      </c>
      <c r="H80" s="8">
        <v>2.8</v>
      </c>
      <c r="I80" s="26">
        <v>110242</v>
      </c>
      <c r="J80" s="4" t="str">
        <f>VLOOKUP(I80,[1]Sheet1!A:C,2,FALSE)</f>
        <v>CHEESE NAT AMER FBD BARREL-500 LB(40800)</v>
      </c>
      <c r="K80" s="8">
        <v>1.9</v>
      </c>
      <c r="L80" s="41">
        <f>VLOOKUP(I80,[1]Sheet1!A:C,3,FALSE)</f>
        <v>1.9476</v>
      </c>
      <c r="M80" s="43">
        <f t="shared" si="2"/>
        <v>3.7</v>
      </c>
      <c r="N80" s="10">
        <v>44866</v>
      </c>
    </row>
  </sheetData>
  <sheetProtection algorithmName="SHA-512" hashValue="7hzxY3p+YWjCT5PvTBWlITHjYzAcvx0Gnol64avAJeij22q2n3/x5aDdayrxTdh/4nDwmAY+BRQZYjfJc2zJcw==" saltValue="MXJbnc3/IuWSSZXX4V6H5Q==" spinCount="100000" sheet="1" formatCells="0" formatColumns="0" formatRows="0" deleteColumns="0" deleteRows="0" sort="0" autoFilter="0"/>
  <autoFilter ref="A3:N80">
    <filterColumn colId="8">
      <filters>
        <filter val="110242"/>
        <filter val="110244"/>
      </filters>
    </filterColumn>
    <sortState ref="A4:N80">
      <sortCondition ref="D3:D56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2023-01-29T02:46:24+00:00</Remediation_x0020_Date>
  </documentManagement>
</p:properties>
</file>

<file path=customXml/itemProps1.xml><?xml version="1.0" encoding="utf-8"?>
<ds:datastoreItem xmlns:ds="http://schemas.openxmlformats.org/officeDocument/2006/customXml" ds:itemID="{FAAB18B1-57AD-48A1-8C81-E02544BA49AD}"/>
</file>

<file path=customXml/itemProps2.xml><?xml version="1.0" encoding="utf-8"?>
<ds:datastoreItem xmlns:ds="http://schemas.openxmlformats.org/officeDocument/2006/customXml" ds:itemID="{EF88A07B-770C-49AF-ACE4-40442FCDFB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C8075-4E94-4132-ABF7-9A7C8A4052D3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619deea3-b82a-4324-abc9-c36ccb056917"/>
    <ds:schemaRef ds:uri="http://purl.org/dc/dcmitype/"/>
    <ds:schemaRef ds:uri="http://schemas.microsoft.com/office/infopath/2007/PartnerControls"/>
    <ds:schemaRef ds:uri="61a5bba3-b343-484f-bec3-eb0518693f06"/>
    <ds:schemaRef ds:uri="http://purl.org/dc/elements/1.1/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2022-12-07T22:14:39Z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