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K:\_USDA Foods\_2. Diversion-Processing\_State Participation &amp; In-State Processing Agreements\_SPA Renewal\_Ready to Post to Web\SEPDS 25-26\"/>
    </mc:Choice>
  </mc:AlternateContent>
  <xr:revisionPtr revIDLastSave="0" documentId="8_{68B10948-6356-4012-88EF-28912686E7FB}" xr6:coauthVersionLast="47" xr6:coauthVersionMax="47" xr10:uidLastSave="{00000000-0000-0000-0000-000000000000}"/>
  <bookViews>
    <workbookView xWindow="-110" yWindow="-110" windowWidth="22780" windowHeight="14660" xr2:uid="{6EA906A8-DD98-4492-AF70-3CD1EABDC1CB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" i="1" l="1"/>
  <c r="M29" i="1" s="1"/>
  <c r="J29" i="1"/>
  <c r="L28" i="1"/>
  <c r="M28" i="1" s="1"/>
  <c r="J28" i="1"/>
  <c r="L27" i="1"/>
  <c r="M27" i="1" s="1"/>
  <c r="J27" i="1"/>
  <c r="L26" i="1"/>
  <c r="M26" i="1" s="1"/>
  <c r="J26" i="1"/>
  <c r="L25" i="1"/>
  <c r="M25" i="1" s="1"/>
  <c r="J25" i="1"/>
  <c r="L24" i="1"/>
  <c r="M24" i="1" s="1"/>
  <c r="J24" i="1"/>
  <c r="L23" i="1"/>
  <c r="M23" i="1" s="1"/>
  <c r="J23" i="1"/>
  <c r="L22" i="1"/>
  <c r="M22" i="1" s="1"/>
  <c r="J22" i="1"/>
  <c r="L21" i="1"/>
  <c r="M21" i="1" s="1"/>
  <c r="J21" i="1"/>
  <c r="L20" i="1"/>
  <c r="M20" i="1" s="1"/>
  <c r="J20" i="1"/>
  <c r="L19" i="1"/>
  <c r="M19" i="1" s="1"/>
  <c r="J19" i="1"/>
  <c r="L18" i="1"/>
  <c r="M18" i="1" s="1"/>
  <c r="J18" i="1"/>
  <c r="L17" i="1"/>
  <c r="M17" i="1" s="1"/>
  <c r="J17" i="1"/>
  <c r="L16" i="1"/>
  <c r="M16" i="1" s="1"/>
  <c r="J16" i="1"/>
  <c r="L15" i="1"/>
  <c r="M15" i="1" s="1"/>
  <c r="J15" i="1"/>
  <c r="L14" i="1"/>
  <c r="M14" i="1" s="1"/>
  <c r="J14" i="1"/>
  <c r="L13" i="1"/>
  <c r="M13" i="1" s="1"/>
  <c r="J13" i="1"/>
  <c r="L12" i="1"/>
  <c r="M12" i="1" s="1"/>
  <c r="J12" i="1"/>
  <c r="L11" i="1"/>
  <c r="M11" i="1" s="1"/>
  <c r="J11" i="1"/>
  <c r="L10" i="1"/>
  <c r="M10" i="1" s="1"/>
  <c r="J10" i="1"/>
  <c r="L9" i="1"/>
  <c r="M9" i="1" s="1"/>
  <c r="J9" i="1"/>
  <c r="L8" i="1"/>
  <c r="M8" i="1" s="1"/>
  <c r="J8" i="1"/>
  <c r="L7" i="1"/>
  <c r="M7" i="1" s="1"/>
  <c r="J7" i="1"/>
  <c r="L6" i="1"/>
  <c r="M6" i="1" s="1"/>
  <c r="J6" i="1"/>
  <c r="L5" i="1"/>
  <c r="M5" i="1" s="1"/>
  <c r="J5" i="1"/>
  <c r="L4" i="1"/>
  <c r="M4" i="1" s="1"/>
  <c r="J4" i="1"/>
</calcChain>
</file>

<file path=xl/sharedStrings.xml><?xml version="1.0" encoding="utf-8"?>
<sst xmlns="http://schemas.openxmlformats.org/spreadsheetml/2006/main" count="122" uniqueCount="47">
  <si>
    <t>NPA Summary End Product Data Schedule</t>
  </si>
  <si>
    <t>Information Certified as Accurate by USDA</t>
  </si>
  <si>
    <t>Revised</t>
  </si>
  <si>
    <t>School Year</t>
  </si>
  <si>
    <t>Processor Name</t>
  </si>
  <si>
    <t>Product Status A=Approved
N=New
R=Revised
X=Expired</t>
  </si>
  <si>
    <t>End Product Code</t>
  </si>
  <si>
    <t>End Product Description</t>
  </si>
  <si>
    <t>Net Weight per Case (pound)</t>
  </si>
  <si>
    <t>Servings per  Case</t>
  </si>
  <si>
    <t>Net Weight per Serving (Ounces)</t>
  </si>
  <si>
    <t>WBSCM USDA Foods Material Code</t>
  </si>
  <si>
    <t>WBSCM USDA Foods Material Description</t>
  </si>
  <si>
    <t>USDA Foods Inventory Drawdown per Case</t>
  </si>
  <si>
    <t>USDA Foods Value per Pound</t>
  </si>
  <si>
    <t>USDA Foods Value per Case</t>
  </si>
  <si>
    <t>USDA Approval Date</t>
  </si>
  <si>
    <t>SY26</t>
  </si>
  <si>
    <t>A</t>
  </si>
  <si>
    <t>American Cheese Yellow RF &amp; RS Slices</t>
  </si>
  <si>
    <t>N</t>
  </si>
  <si>
    <t>Shredded LMPS Mozzarella Cheese</t>
  </si>
  <si>
    <t>Shredded Italian Blend</t>
  </si>
  <si>
    <t xml:space="preserve">Shredded Cheddar &amp; Monterey Jack Cheese </t>
  </si>
  <si>
    <t xml:space="preserve">Shredded Cheddar Cheese </t>
  </si>
  <si>
    <t xml:space="preserve">American Cheese Yellow RF Slices </t>
  </si>
  <si>
    <t xml:space="preserve">American Cheese Yellow RF RS Slices </t>
  </si>
  <si>
    <t>American Cheese Yellow RF RS Slices</t>
  </si>
  <si>
    <t>American Cheese White RF RS Slices</t>
  </si>
  <si>
    <t>Natural Pasteurized Blend Yellow Cheddar Slices</t>
  </si>
  <si>
    <t>Natural Pasteurized Blend Reduced Fat Yellow Cheddar Slices</t>
  </si>
  <si>
    <t>Natural Pasteurized Blend Swiss Slices</t>
  </si>
  <si>
    <t>Natural Pasteurized Blend Pepper Jack Slices</t>
  </si>
  <si>
    <t>Natural Pasteurized Blend LMPS Mozz Slices</t>
  </si>
  <si>
    <t>Natural Pasteurized Blend Provolone Slices</t>
  </si>
  <si>
    <t xml:space="preserve">Cheddar Cheese Stick </t>
  </si>
  <si>
    <t xml:space="preserve">Cheddar Cheese Stick RF </t>
  </si>
  <si>
    <t xml:space="preserve">Marble Cheese Stick </t>
  </si>
  <si>
    <t>Marble Stick RF</t>
  </si>
  <si>
    <t>Lite Mozzarella String Cheese Stick</t>
  </si>
  <si>
    <t xml:space="preserve">Mozzarella String Cheese Stick </t>
  </si>
  <si>
    <t>Natural Yellow Reduced Fat Cheddar Slices</t>
  </si>
  <si>
    <t>Shredded Reduced Fat Cheddar Cheese</t>
  </si>
  <si>
    <t>Shredded Cheese Blend: Mozz/Prov/Ched</t>
  </si>
  <si>
    <t>Shredded Super Melt Reduced Fat Reduced Sodium American Cheese</t>
  </si>
  <si>
    <t>Questions? Contact: Jill.Ponder@Bongards.com  / 952-277-5582</t>
  </si>
  <si>
    <t>Bongards Creameries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</si>
</sst>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&quot;$&quot;#,##0.0000"/>
    <numFmt numFmtId="166" formatCode="&quot;$&quot;#,##0.00"/>
  </numFmts>
  <fonts count="8" x14ac:knownFonts="1">
    <font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4" fontId="4" fillId="0" borderId="0" xfId="0" applyNumberFormat="1" applyFont="1" applyAlignment="1">
      <alignment horizontal="left" vertical="center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49" fontId="7" fillId="0" borderId="1" xfId="1" applyNumberFormat="1" applyBorder="1" applyAlignment="1">
      <alignment horizontal="center" vertical="center"/>
    </xf>
    <xf numFmtId="0" fontId="7" fillId="0" borderId="1" xfId="1" applyBorder="1" applyAlignment="1">
      <alignment horizontal="left" vertical="center" wrapText="1"/>
    </xf>
    <xf numFmtId="164" fontId="3" fillId="0" borderId="0" xfId="0" applyNumberFormat="1" applyFont="1" applyAlignment="1">
      <alignment horizontal="righ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dagcc.sharepoint.com/sites/FNCSPW-Programs/FNCSPW-USDA-FNPC/Industry%20Resources/Avg%20Material%20Price/Site%20Managers/sy-2526-material-average-pri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ctober 2024"/>
    </sheetNames>
    <sheetDataSet>
      <sheetData sheetId="0" refreshError="1">
        <row r="1">
          <cell r="A1" t="str">
            <v>Material</v>
          </cell>
          <cell r="B1" t="str">
            <v>Material Descr.</v>
          </cell>
          <cell r="C1" t="str">
            <v>Average Price</v>
          </cell>
        </row>
        <row r="2">
          <cell r="A2">
            <v>100002</v>
          </cell>
          <cell r="B2" t="str">
            <v>CHEESE CHED WHT SHRED BAG-6/5 LB</v>
          </cell>
          <cell r="C2">
            <v>2.2376999999999998</v>
          </cell>
        </row>
        <row r="3">
          <cell r="A3">
            <v>100003</v>
          </cell>
          <cell r="B3" t="str">
            <v>CHEESE CHED YEL SHRED BAG-6/5 LB</v>
          </cell>
          <cell r="C3">
            <v>2.2002999999999999</v>
          </cell>
        </row>
        <row r="4">
          <cell r="A4">
            <v>100012</v>
          </cell>
          <cell r="B4" t="str">
            <v>CHEESE CHED RDU FAT YEL SHRED BAG-6/5 LB</v>
          </cell>
          <cell r="C4">
            <v>1.9915</v>
          </cell>
        </row>
        <row r="5">
          <cell r="A5">
            <v>100017</v>
          </cell>
          <cell r="B5" t="str">
            <v>CHEESE PROCESS LVS-6/5 LB</v>
          </cell>
          <cell r="C5">
            <v>2.2757999999999998</v>
          </cell>
        </row>
        <row r="6">
          <cell r="A6">
            <v>100018</v>
          </cell>
          <cell r="B6" t="str">
            <v>CHEESE PROCESS YEL SLC LVS-6/5 LB</v>
          </cell>
          <cell r="C6">
            <v>1.9915</v>
          </cell>
        </row>
        <row r="7">
          <cell r="A7">
            <v>100019</v>
          </cell>
          <cell r="B7" t="str">
            <v>CHEESE PROCESS WHT SLC LVS-6/5 LB</v>
          </cell>
          <cell r="C7">
            <v>2.1884000000000001</v>
          </cell>
        </row>
        <row r="8">
          <cell r="A8">
            <v>100021</v>
          </cell>
          <cell r="B8" t="str">
            <v>CHEESE MOZ LM PART SKM SHRD FRZ BOX-30LB</v>
          </cell>
          <cell r="C8">
            <v>1.8444</v>
          </cell>
        </row>
        <row r="9">
          <cell r="A9">
            <v>100022</v>
          </cell>
          <cell r="B9" t="str">
            <v>CHEESE MOZ LM PART SKIM FRZ LVS-8/6 LB</v>
          </cell>
          <cell r="C9">
            <v>1.8444</v>
          </cell>
        </row>
        <row r="10">
          <cell r="A10">
            <v>100034</v>
          </cell>
          <cell r="B10" t="str">
            <v>CHEESE MOZ LITE SHRED FRZ BOX-30 LB</v>
          </cell>
          <cell r="C10">
            <v>2.0297000000000001</v>
          </cell>
        </row>
        <row r="11">
          <cell r="A11">
            <v>100036</v>
          </cell>
          <cell r="B11" t="str">
            <v>CHEESE BLEND AMER SKM YEL SLC LVS-6/5 LB</v>
          </cell>
          <cell r="C11">
            <v>1.9915</v>
          </cell>
        </row>
        <row r="12">
          <cell r="A12">
            <v>100037</v>
          </cell>
          <cell r="B12" t="str">
            <v>CHEESE BLEND AMER SKM WHT SLC LVS-6/5 LB</v>
          </cell>
          <cell r="C12">
            <v>1.8492</v>
          </cell>
        </row>
        <row r="13">
          <cell r="A13">
            <v>100038</v>
          </cell>
          <cell r="B13" t="str">
            <v>K CHEESE PROCESS WHT SLC LVS-6/5 LB</v>
          </cell>
          <cell r="C13">
            <v>4.5449999999999999</v>
          </cell>
        </row>
        <row r="14">
          <cell r="A14">
            <v>100046</v>
          </cell>
          <cell r="B14" t="str">
            <v>EGGS WHOLE FRZ CTN-6/5 LB</v>
          </cell>
          <cell r="C14">
            <v>1.4533</v>
          </cell>
        </row>
        <row r="15">
          <cell r="A15">
            <v>100047</v>
          </cell>
          <cell r="B15" t="str">
            <v>EGGS WHOLE LIQ BULK -TANK</v>
          </cell>
          <cell r="C15">
            <v>1.6543000000000001</v>
          </cell>
        </row>
        <row r="16">
          <cell r="A16">
            <v>100101</v>
          </cell>
          <cell r="B16" t="str">
            <v>CHICKEN DICED CTN-40 LB</v>
          </cell>
          <cell r="C16">
            <v>2.8784999999999998</v>
          </cell>
        </row>
        <row r="17">
          <cell r="A17">
            <v>100113</v>
          </cell>
          <cell r="B17" t="str">
            <v>CHICKEN LEGS CHILLED -BULK</v>
          </cell>
          <cell r="C17">
            <v>0.66639999999999999</v>
          </cell>
        </row>
        <row r="18">
          <cell r="A18">
            <v>100117</v>
          </cell>
          <cell r="B18" t="str">
            <v>CHICKEN FAJITA STRIPS CTN-30 LB</v>
          </cell>
          <cell r="C18">
            <v>2.5339</v>
          </cell>
        </row>
        <row r="19">
          <cell r="A19">
            <v>100119</v>
          </cell>
          <cell r="B19" t="str">
            <v>TURKEY TACO FILLING CTN-30 LB</v>
          </cell>
          <cell r="C19">
            <v>1.7622</v>
          </cell>
        </row>
        <row r="20">
          <cell r="A20">
            <v>100121</v>
          </cell>
          <cell r="B20" t="str">
            <v>TURKEY BREAST DELI FRZ CTN-40 LB</v>
          </cell>
          <cell r="C20">
            <v>3.1549999999999998</v>
          </cell>
        </row>
        <row r="21">
          <cell r="A21">
            <v>100122</v>
          </cell>
          <cell r="B21" t="str">
            <v>TURKEY BREAST SMKD DELI FRZ CTN-40 LB</v>
          </cell>
          <cell r="C21">
            <v>3.129</v>
          </cell>
        </row>
        <row r="22">
          <cell r="A22">
            <v>100125</v>
          </cell>
          <cell r="B22" t="str">
            <v>TURKEY ROASTS FRZ CTN-32-48 LB</v>
          </cell>
          <cell r="C22">
            <v>2.8780999999999999</v>
          </cell>
        </row>
        <row r="23">
          <cell r="A23">
            <v>100126</v>
          </cell>
          <cell r="B23" t="str">
            <v>TURKEY HAMS SMKD FRZ CTN-40 LB</v>
          </cell>
          <cell r="C23">
            <v>2.79</v>
          </cell>
        </row>
        <row r="24">
          <cell r="A24">
            <v>100127</v>
          </cell>
          <cell r="B24" t="str">
            <v>BEEF CAN-24/24 OZ</v>
          </cell>
          <cell r="C24">
            <v>4.3108000000000004</v>
          </cell>
        </row>
        <row r="25">
          <cell r="A25">
            <v>100134</v>
          </cell>
          <cell r="B25" t="str">
            <v>BEEF CRUMBLES W/SPP PKG-4/10 LB</v>
          </cell>
          <cell r="C25">
            <v>3.9213</v>
          </cell>
        </row>
        <row r="26">
          <cell r="A26">
            <v>100139</v>
          </cell>
          <cell r="B26" t="str">
            <v>PORK CAN-24/24 OZ</v>
          </cell>
          <cell r="C26">
            <v>2.1110000000000002</v>
          </cell>
        </row>
        <row r="27">
          <cell r="A27">
            <v>100154</v>
          </cell>
          <cell r="B27" t="str">
            <v>BEEF COARSE GROUND FRZ CTN-60 LB</v>
          </cell>
          <cell r="C27">
            <v>3.7475000000000001</v>
          </cell>
        </row>
        <row r="28">
          <cell r="A28">
            <v>100155</v>
          </cell>
          <cell r="B28" t="str">
            <v>BEEF FRESH BNLS BULK COMBO-20/2000 LB</v>
          </cell>
          <cell r="C28">
            <v>3.6821999999999999</v>
          </cell>
        </row>
        <row r="29">
          <cell r="A29">
            <v>100156</v>
          </cell>
          <cell r="B29" t="str">
            <v>BEEF BNLS SPECIAL TRM FRZ CTN-60 LB</v>
          </cell>
          <cell r="C29">
            <v>4.5570000000000004</v>
          </cell>
        </row>
        <row r="30">
          <cell r="A30">
            <v>100158</v>
          </cell>
          <cell r="B30" t="str">
            <v>BEEF FINE GROUND FRZ CTN-40 LB</v>
          </cell>
          <cell r="C30">
            <v>3.8786</v>
          </cell>
        </row>
        <row r="31">
          <cell r="A31">
            <v>100163</v>
          </cell>
          <cell r="B31" t="str">
            <v>BEEF PATTY LEAN FRZ CTN-40 LB</v>
          </cell>
          <cell r="C31">
            <v>4.7016999999999998</v>
          </cell>
        </row>
        <row r="32">
          <cell r="A32">
            <v>100173</v>
          </cell>
          <cell r="B32" t="str">
            <v>PORK ROAST LEG FRZ CTN-32-40 LB</v>
          </cell>
          <cell r="C32">
            <v>1.9031</v>
          </cell>
        </row>
        <row r="33">
          <cell r="A33">
            <v>100184</v>
          </cell>
          <cell r="B33" t="str">
            <v>PORK HAM WATERAD FRZ PKG 4/10 LB</v>
          </cell>
          <cell r="C33">
            <v>2.14</v>
          </cell>
        </row>
        <row r="34">
          <cell r="A34">
            <v>100187</v>
          </cell>
          <cell r="B34" t="str">
            <v>PORK HAM WATERAD SLC FRZ PKG-8/5 LB</v>
          </cell>
          <cell r="C34">
            <v>2.4582000000000002</v>
          </cell>
        </row>
        <row r="35">
          <cell r="A35">
            <v>100188</v>
          </cell>
          <cell r="B35" t="str">
            <v>PORK HAM WTRADCBEDFRZ PKG-4/10 OR 8/5 LB</v>
          </cell>
          <cell r="C35">
            <v>2.4083999999999999</v>
          </cell>
        </row>
        <row r="36">
          <cell r="A36">
            <v>100193</v>
          </cell>
          <cell r="B36" t="str">
            <v>PORK PICNIC BNLS FRZ CTN-60 LB</v>
          </cell>
          <cell r="C36">
            <v>1.4123000000000001</v>
          </cell>
        </row>
        <row r="37">
          <cell r="A37">
            <v>100201</v>
          </cell>
          <cell r="B37" t="str">
            <v>CATFISH STRIPS BRD OVN RDY PKG-4/10 LB</v>
          </cell>
          <cell r="C37">
            <v>5.9537000000000004</v>
          </cell>
        </row>
        <row r="38">
          <cell r="A38">
            <v>100206</v>
          </cell>
          <cell r="B38" t="str">
            <v>APPLE SLICES CAN-6/10</v>
          </cell>
          <cell r="C38">
            <v>1.0104</v>
          </cell>
        </row>
        <row r="39">
          <cell r="A39">
            <v>100212</v>
          </cell>
          <cell r="B39" t="str">
            <v>MIXED FRUIT EX LT CAN-6/10</v>
          </cell>
          <cell r="C39">
            <v>1.1035999999999999</v>
          </cell>
        </row>
        <row r="40">
          <cell r="A40">
            <v>100216</v>
          </cell>
          <cell r="B40" t="str">
            <v>APRICOTS DICED PEELED EX LT CAN-6/10</v>
          </cell>
          <cell r="C40">
            <v>1.1403000000000001</v>
          </cell>
        </row>
        <row r="41">
          <cell r="A41">
            <v>100219</v>
          </cell>
          <cell r="B41" t="str">
            <v>PEACHES CLING SLICES EX LT CAN-6/10</v>
          </cell>
          <cell r="C41">
            <v>1.0944</v>
          </cell>
        </row>
        <row r="42">
          <cell r="A42">
            <v>100220</v>
          </cell>
          <cell r="B42" t="str">
            <v>PEACHES CLING DICED EX LT  CAN-6/10</v>
          </cell>
          <cell r="C42">
            <v>1.1263000000000001</v>
          </cell>
        </row>
        <row r="43">
          <cell r="A43">
            <v>100224</v>
          </cell>
          <cell r="B43" t="str">
            <v>PEARS SLICES EX LT CAN-6/10</v>
          </cell>
          <cell r="C43">
            <v>1.2093</v>
          </cell>
        </row>
        <row r="44">
          <cell r="A44">
            <v>100225</v>
          </cell>
          <cell r="B44" t="str">
            <v>PEARS DICED EX LT CAN-6/10</v>
          </cell>
          <cell r="C44">
            <v>1.0522</v>
          </cell>
        </row>
        <row r="45">
          <cell r="A45">
            <v>100226</v>
          </cell>
          <cell r="B45" t="str">
            <v>PEARS HALVES EX LT CAN-6/10</v>
          </cell>
          <cell r="C45">
            <v>1.2670999999999999</v>
          </cell>
        </row>
        <row r="46">
          <cell r="A46">
            <v>100238</v>
          </cell>
          <cell r="B46" t="str">
            <v>PEACHES FREESTONE SLICES FRZ CTN-12/2 LB</v>
          </cell>
          <cell r="C46">
            <v>1.8313999999999999</v>
          </cell>
        </row>
        <row r="47">
          <cell r="A47">
            <v>100239</v>
          </cell>
          <cell r="B47" t="str">
            <v>PEACHES FREESTONE SLICES FRZ CTN-20 LB</v>
          </cell>
          <cell r="C47">
            <v>1.3911</v>
          </cell>
        </row>
        <row r="48">
          <cell r="A48">
            <v>100241</v>
          </cell>
          <cell r="B48" t="str">
            <v>PEACH FREESTONE DICED FRZ CUP-96/4.4 OZ</v>
          </cell>
          <cell r="C48">
            <v>1.6600999999999999</v>
          </cell>
        </row>
        <row r="49">
          <cell r="A49">
            <v>100242</v>
          </cell>
          <cell r="B49" t="str">
            <v>BLUEBERRY WILD FRZ CTN-8/3 LB</v>
          </cell>
          <cell r="C49">
            <v>1.7302</v>
          </cell>
        </row>
        <row r="50">
          <cell r="A50">
            <v>100243</v>
          </cell>
          <cell r="B50" t="str">
            <v>BLUEBERRY WILD FRZ CTN-30 LB</v>
          </cell>
          <cell r="C50">
            <v>1.5282</v>
          </cell>
        </row>
        <row r="51">
          <cell r="A51">
            <v>100254</v>
          </cell>
          <cell r="B51" t="str">
            <v>STRAWBERRY SLICES FRZ CTN-30 LB</v>
          </cell>
          <cell r="C51">
            <v>1.3546</v>
          </cell>
        </row>
        <row r="52">
          <cell r="A52">
            <v>100256</v>
          </cell>
          <cell r="B52" t="str">
            <v>STRAWBERRY FRZ CUP-96/4.5 OZ</v>
          </cell>
          <cell r="C52">
            <v>1.7256</v>
          </cell>
        </row>
        <row r="53">
          <cell r="A53">
            <v>100258</v>
          </cell>
          <cell r="B53" t="str">
            <v>APPLE SLICES FRZ CTN-30 LB</v>
          </cell>
          <cell r="C53">
            <v>0.97799999999999998</v>
          </cell>
        </row>
        <row r="54">
          <cell r="A54">
            <v>100261</v>
          </cell>
          <cell r="B54" t="str">
            <v>APRICOT FRZ CUP-96/4.5 OZ</v>
          </cell>
          <cell r="C54">
            <v>1.7301</v>
          </cell>
        </row>
        <row r="55">
          <cell r="A55">
            <v>100277</v>
          </cell>
          <cell r="B55" t="str">
            <v>ORANGE JUICE SINGLE CTN-70/4 OZ</v>
          </cell>
          <cell r="C55">
            <v>1.627</v>
          </cell>
        </row>
        <row r="56">
          <cell r="A56">
            <v>100293</v>
          </cell>
          <cell r="B56" t="str">
            <v>RAISINS BOX-144/1.33 OZ</v>
          </cell>
          <cell r="C56">
            <v>2.0455000000000001</v>
          </cell>
        </row>
        <row r="57">
          <cell r="A57">
            <v>100299</v>
          </cell>
          <cell r="B57" t="str">
            <v>CHERRIES DRIED PKG-4/4 LB</v>
          </cell>
          <cell r="C57">
            <v>4.7668999999999997</v>
          </cell>
        </row>
        <row r="58">
          <cell r="A58">
            <v>100307</v>
          </cell>
          <cell r="B58" t="str">
            <v>BEANS GREEN CAN-6/10</v>
          </cell>
          <cell r="C58">
            <v>0.4904</v>
          </cell>
        </row>
        <row r="59">
          <cell r="A59">
            <v>100309</v>
          </cell>
          <cell r="B59" t="str">
            <v>CARROTS CAN-6/10</v>
          </cell>
          <cell r="C59">
            <v>0.57179999999999997</v>
          </cell>
        </row>
        <row r="60">
          <cell r="A60">
            <v>100313</v>
          </cell>
          <cell r="B60" t="str">
            <v>CORN WHOLE KERNEL(LIQ) CAN-6/10</v>
          </cell>
          <cell r="C60">
            <v>0.62239999999999995</v>
          </cell>
        </row>
        <row r="61">
          <cell r="A61">
            <v>100315</v>
          </cell>
          <cell r="B61" t="str">
            <v>PEAS CAN-6/10</v>
          </cell>
          <cell r="C61">
            <v>0.70840000000000003</v>
          </cell>
        </row>
        <row r="62">
          <cell r="A62">
            <v>100317</v>
          </cell>
          <cell r="B62" t="str">
            <v>SWEET POTATOES W/ SYRUP CAN-6/10</v>
          </cell>
          <cell r="C62">
            <v>0.69769999999999999</v>
          </cell>
        </row>
        <row r="63">
          <cell r="A63">
            <v>100327</v>
          </cell>
          <cell r="B63" t="str">
            <v>TOMATO PASTE CAN-6/10</v>
          </cell>
          <cell r="C63">
            <v>0.8679</v>
          </cell>
        </row>
        <row r="64">
          <cell r="A64">
            <v>100329</v>
          </cell>
          <cell r="B64" t="str">
            <v>TOMATO DICED CAN-6/10</v>
          </cell>
          <cell r="C64">
            <v>0.5746</v>
          </cell>
        </row>
        <row r="65">
          <cell r="A65">
            <v>100330</v>
          </cell>
          <cell r="B65" t="str">
            <v>TOMATO SALSA CAN-6/10</v>
          </cell>
          <cell r="C65">
            <v>0.7681</v>
          </cell>
        </row>
        <row r="66">
          <cell r="A66">
            <v>100332</v>
          </cell>
          <cell r="B66" t="str">
            <v>TOMATO PASTE FOR BULK PROCESSING</v>
          </cell>
          <cell r="C66">
            <v>0.79869999999999997</v>
          </cell>
        </row>
        <row r="67">
          <cell r="A67">
            <v>100334</v>
          </cell>
          <cell r="B67" t="str">
            <v>TOMATO SAUCE CAN-6/10</v>
          </cell>
          <cell r="C67">
            <v>0.62860000000000005</v>
          </cell>
        </row>
        <row r="68">
          <cell r="A68">
            <v>100336</v>
          </cell>
          <cell r="B68" t="str">
            <v>SPAGHETTI SAUCE MEATLESS CAN-6/10</v>
          </cell>
          <cell r="C68">
            <v>0.63749999999999996</v>
          </cell>
        </row>
        <row r="69">
          <cell r="A69">
            <v>100348</v>
          </cell>
          <cell r="B69" t="str">
            <v>CORN FRZ CTN-30 LB</v>
          </cell>
          <cell r="C69">
            <v>0.71650000000000003</v>
          </cell>
        </row>
        <row r="70">
          <cell r="A70">
            <v>100350</v>
          </cell>
          <cell r="B70" t="str">
            <v>PEAS GREEN FRZ CTN-30 LB</v>
          </cell>
          <cell r="C70">
            <v>0.87370000000000003</v>
          </cell>
        </row>
        <row r="71">
          <cell r="A71">
            <v>100351</v>
          </cell>
          <cell r="B71" t="str">
            <v>BEANS GREEN FRZ CTN-30 LB</v>
          </cell>
          <cell r="C71">
            <v>0.75539999999999996</v>
          </cell>
        </row>
        <row r="72">
          <cell r="A72">
            <v>100352</v>
          </cell>
          <cell r="B72" t="str">
            <v>CARROTS FRZ CTN-30 LB</v>
          </cell>
          <cell r="C72">
            <v>0.65790000000000004</v>
          </cell>
        </row>
        <row r="73">
          <cell r="A73">
            <v>100355</v>
          </cell>
          <cell r="B73" t="str">
            <v>POTATOES WEDGE FRZ PKG-6/5 LB</v>
          </cell>
          <cell r="C73">
            <v>1.4343999999999999</v>
          </cell>
        </row>
        <row r="74">
          <cell r="A74">
            <v>100356</v>
          </cell>
          <cell r="B74" t="str">
            <v>POTATOES WEDGE FAT FREE FRZ PKG-6/5 LB</v>
          </cell>
          <cell r="C74">
            <v>1.1837</v>
          </cell>
        </row>
        <row r="75">
          <cell r="A75">
            <v>100357</v>
          </cell>
          <cell r="B75" t="str">
            <v>POTATOES OVENS FRY PKG-6/5 LB</v>
          </cell>
          <cell r="C75">
            <v>1.3318000000000001</v>
          </cell>
        </row>
        <row r="76">
          <cell r="A76">
            <v>100359</v>
          </cell>
          <cell r="B76" t="str">
            <v>BEANS BLACK TURTLE CAN-6/10</v>
          </cell>
          <cell r="C76">
            <v>0.53700000000000003</v>
          </cell>
        </row>
        <row r="77">
          <cell r="A77">
            <v>100360</v>
          </cell>
          <cell r="B77" t="str">
            <v>BEANS GARBANZO CAN-6/10</v>
          </cell>
          <cell r="C77">
            <v>0.49909999999999999</v>
          </cell>
        </row>
        <row r="78">
          <cell r="A78">
            <v>100362</v>
          </cell>
          <cell r="B78" t="str">
            <v>BEANS REFRIED CAN-6/10</v>
          </cell>
          <cell r="C78">
            <v>0.97150000000000003</v>
          </cell>
        </row>
        <row r="79">
          <cell r="A79">
            <v>100364</v>
          </cell>
          <cell r="B79" t="str">
            <v>BEANS VEGETARIAN CAN-6/10</v>
          </cell>
          <cell r="C79">
            <v>0.52239999999999998</v>
          </cell>
        </row>
        <row r="80">
          <cell r="A80">
            <v>100365</v>
          </cell>
          <cell r="B80" t="str">
            <v>BEANS PINTO CAN-6/10</v>
          </cell>
          <cell r="C80">
            <v>0.52410000000000001</v>
          </cell>
        </row>
        <row r="81">
          <cell r="A81">
            <v>100366</v>
          </cell>
          <cell r="B81" t="str">
            <v>BEANS SMALL RED CAN-6/10</v>
          </cell>
          <cell r="C81">
            <v>0.54359999999999997</v>
          </cell>
        </row>
        <row r="82">
          <cell r="A82">
            <v>100368</v>
          </cell>
          <cell r="B82" t="str">
            <v>BEANS BLACKEYE CAN-6/10</v>
          </cell>
          <cell r="C82">
            <v>0.69159999999999999</v>
          </cell>
        </row>
        <row r="83">
          <cell r="A83">
            <v>100369</v>
          </cell>
          <cell r="B83" t="str">
            <v>BEANS PINK CAN-6/10</v>
          </cell>
          <cell r="C83">
            <v>0.62029999999999996</v>
          </cell>
        </row>
        <row r="84">
          <cell r="A84">
            <v>100370</v>
          </cell>
          <cell r="B84" t="str">
            <v>BEANS RED KIDNEY CAN-6/10</v>
          </cell>
          <cell r="C84">
            <v>0.56710000000000005</v>
          </cell>
        </row>
        <row r="85">
          <cell r="A85">
            <v>100371</v>
          </cell>
          <cell r="B85" t="str">
            <v>BEANS BABY LIMA CAN-6/10</v>
          </cell>
          <cell r="C85">
            <v>0.8135</v>
          </cell>
        </row>
        <row r="86">
          <cell r="A86">
            <v>100373</v>
          </cell>
          <cell r="B86" t="str">
            <v>BEANS GREAT NORTHERN CAN-6/10</v>
          </cell>
          <cell r="C86">
            <v>0.50229999999999997</v>
          </cell>
        </row>
        <row r="87">
          <cell r="A87">
            <v>100382</v>
          </cell>
          <cell r="B87" t="str">
            <v>BEANS PINTO DRY PKG-12/2 LB</v>
          </cell>
          <cell r="C87">
            <v>0.63329999999999997</v>
          </cell>
        </row>
        <row r="88">
          <cell r="A88">
            <v>100396</v>
          </cell>
          <cell r="B88" t="str">
            <v>PEANUT BUTTER SMOOTH JAR-6/5 LB</v>
          </cell>
          <cell r="C88">
            <v>1.4231</v>
          </cell>
        </row>
        <row r="89">
          <cell r="A89">
            <v>100400</v>
          </cell>
          <cell r="B89" t="str">
            <v>FLOUR ALL PURP ENRCH BLCH BAG-8/5 LB</v>
          </cell>
          <cell r="C89">
            <v>0.29449999999999998</v>
          </cell>
        </row>
        <row r="90">
          <cell r="A90">
            <v>100409</v>
          </cell>
          <cell r="B90" t="str">
            <v>FLOUR WHOLE WHEAT BAG-50 LB</v>
          </cell>
          <cell r="C90">
            <v>0.26989999999999997</v>
          </cell>
        </row>
        <row r="91">
          <cell r="A91">
            <v>100417</v>
          </cell>
          <cell r="B91" t="str">
            <v>FLOUR BAKER HARD WHT BLCH-BULK</v>
          </cell>
          <cell r="C91">
            <v>0.309</v>
          </cell>
        </row>
        <row r="92">
          <cell r="A92">
            <v>100418</v>
          </cell>
          <cell r="B92" t="str">
            <v>FLOUR BAKER HARD WHT UNBLCH-BULK</v>
          </cell>
          <cell r="C92">
            <v>0.29039999999999999</v>
          </cell>
        </row>
        <row r="93">
          <cell r="A93">
            <v>100420</v>
          </cell>
          <cell r="B93" t="str">
            <v>FLOUR BAKER HEARTH UNBLCH-BULK</v>
          </cell>
          <cell r="C93">
            <v>0.30170000000000002</v>
          </cell>
        </row>
        <row r="94">
          <cell r="A94">
            <v>100425</v>
          </cell>
          <cell r="B94" t="str">
            <v>PASTA SPAGHETTI CTN-20 LB</v>
          </cell>
          <cell r="C94">
            <v>2.1465999999999998</v>
          </cell>
        </row>
        <row r="95">
          <cell r="A95">
            <v>100439</v>
          </cell>
          <cell r="B95" t="str">
            <v>OIL VEGETABLE BTL-6/1 GAL</v>
          </cell>
          <cell r="C95">
            <v>0.81279999999999997</v>
          </cell>
        </row>
        <row r="96">
          <cell r="A96">
            <v>100443</v>
          </cell>
          <cell r="B96" t="str">
            <v>OIL VEGETABLE-BULK</v>
          </cell>
          <cell r="C96">
            <v>0.67749999999999999</v>
          </cell>
        </row>
        <row r="97">
          <cell r="A97">
            <v>100465</v>
          </cell>
          <cell r="B97" t="str">
            <v>OATS ROLLED TUBE-12/42 OZ</v>
          </cell>
          <cell r="C97">
            <v>0.77549999999999997</v>
          </cell>
        </row>
        <row r="98">
          <cell r="A98">
            <v>100494</v>
          </cell>
          <cell r="B98" t="str">
            <v>RICE US#1 LONG GRAIN PARBOILED BAG-25 LB</v>
          </cell>
          <cell r="C98">
            <v>0.60919999999999996</v>
          </cell>
        </row>
        <row r="99">
          <cell r="A99">
            <v>100500</v>
          </cell>
          <cell r="B99" t="str">
            <v>RICE BRN US#1 LONG PARBOILED PKG-24/2 LB</v>
          </cell>
          <cell r="C99">
            <v>0.90149999999999997</v>
          </cell>
        </row>
        <row r="100">
          <cell r="A100">
            <v>100506</v>
          </cell>
          <cell r="B100" t="str">
            <v>POTATO BULK FOR PROCESS FRZ</v>
          </cell>
          <cell r="C100">
            <v>0.17080000000000001</v>
          </cell>
        </row>
        <row r="101">
          <cell r="A101">
            <v>100514</v>
          </cell>
          <cell r="B101" t="str">
            <v>APPLES RED DELICIOUS FRESH CTN-40 LB</v>
          </cell>
          <cell r="C101">
            <v>0.46879999999999999</v>
          </cell>
        </row>
        <row r="102">
          <cell r="A102">
            <v>100517</v>
          </cell>
          <cell r="B102" t="str">
            <v>APPLES EMPIRE FRESH CTN-40 LB</v>
          </cell>
          <cell r="C102">
            <v>0.45190000000000002</v>
          </cell>
        </row>
        <row r="103">
          <cell r="A103">
            <v>100521</v>
          </cell>
          <cell r="B103" t="str">
            <v>APPLES GALA FRESH G CARTON-40 LB</v>
          </cell>
          <cell r="C103">
            <v>0.49359999999999998</v>
          </cell>
        </row>
        <row r="104">
          <cell r="A104">
            <v>100522</v>
          </cell>
          <cell r="B104" t="str">
            <v>APPLES FUJI FRESH F CARTON-40 LB</v>
          </cell>
          <cell r="C104">
            <v>0.53290000000000004</v>
          </cell>
        </row>
        <row r="105">
          <cell r="A105">
            <v>100875</v>
          </cell>
          <cell r="B105" t="str">
            <v>MILK 1% MILKFAT UHT 2640 BOX-27/8 FL OZ</v>
          </cell>
          <cell r="C105">
            <v>0.74980000000000002</v>
          </cell>
        </row>
        <row r="106">
          <cell r="A106">
            <v>100883</v>
          </cell>
          <cell r="B106" t="str">
            <v>TURKEY THIGHS BNLS SKNLS CHILLED-BULK</v>
          </cell>
          <cell r="C106">
            <v>1.7906</v>
          </cell>
        </row>
        <row r="107">
          <cell r="A107">
            <v>100912</v>
          </cell>
          <cell r="B107" t="str">
            <v>FLOUR BREAD-BULK</v>
          </cell>
          <cell r="C107">
            <v>0.29509999999999997</v>
          </cell>
        </row>
        <row r="108">
          <cell r="A108">
            <v>100935</v>
          </cell>
          <cell r="B108" t="str">
            <v>SUNFLOWER SEED BUTTER 6-5#'S</v>
          </cell>
          <cell r="C108">
            <v>1.4992000000000001</v>
          </cell>
        </row>
        <row r="109">
          <cell r="A109">
            <v>100980</v>
          </cell>
          <cell r="B109" t="str">
            <v>SWEET POTATO BULK FRESH PROC</v>
          </cell>
          <cell r="C109">
            <v>0.18779999999999999</v>
          </cell>
        </row>
        <row r="110">
          <cell r="A110">
            <v>101031</v>
          </cell>
          <cell r="B110" t="str">
            <v>RICE BRN US#1 LONG PARBOILED BAG-25 LB</v>
          </cell>
          <cell r="C110">
            <v>0.82520000000000004</v>
          </cell>
        </row>
        <row r="111">
          <cell r="A111">
            <v>110053</v>
          </cell>
          <cell r="B111" t="str">
            <v>K APPLESAUCE CAN-6/10</v>
          </cell>
          <cell r="C111">
            <v>0.59850000000000003</v>
          </cell>
        </row>
        <row r="112">
          <cell r="A112">
            <v>110054</v>
          </cell>
          <cell r="B112" t="str">
            <v>K PEACHES CLING CAN-6/10</v>
          </cell>
          <cell r="C112">
            <v>1.2397</v>
          </cell>
        </row>
        <row r="113">
          <cell r="A113">
            <v>110055</v>
          </cell>
          <cell r="B113" t="str">
            <v>K PEARS SLICES CAN-6/10</v>
          </cell>
          <cell r="C113">
            <v>1.3414999999999999</v>
          </cell>
        </row>
        <row r="114">
          <cell r="A114">
            <v>110056</v>
          </cell>
          <cell r="B114" t="str">
            <v>K PEACH FREESTONEDICED FRZ CUP-96/4.4 OZ</v>
          </cell>
          <cell r="C114">
            <v>1.7037</v>
          </cell>
        </row>
        <row r="115">
          <cell r="A115">
            <v>110059</v>
          </cell>
          <cell r="B115" t="str">
            <v>K CORN WHOLE KERNEL(LIQ) CAN-6/10</v>
          </cell>
          <cell r="C115">
            <v>0.62760000000000005</v>
          </cell>
        </row>
        <row r="116">
          <cell r="A116">
            <v>110066</v>
          </cell>
          <cell r="B116" t="str">
            <v>K BEANS GREAT NORTHERN DRY BAG-25 LB</v>
          </cell>
          <cell r="C116">
            <v>0.69679999999999997</v>
          </cell>
        </row>
        <row r="117">
          <cell r="A117">
            <v>110080</v>
          </cell>
          <cell r="B117" t="str">
            <v>CHICKEN OVEN ROASTED FRZ 8 PC CTN-30 LB</v>
          </cell>
          <cell r="C117">
            <v>4.7683999999999997</v>
          </cell>
        </row>
        <row r="118">
          <cell r="A118">
            <v>110101</v>
          </cell>
          <cell r="B118" t="str">
            <v>K TOMATO SAUCE CAN-6/10</v>
          </cell>
          <cell r="C118">
            <v>0.81630000000000003</v>
          </cell>
        </row>
        <row r="119">
          <cell r="A119">
            <v>110102</v>
          </cell>
          <cell r="B119" t="str">
            <v>K TOMATO PASTE CAN-6/10</v>
          </cell>
          <cell r="C119">
            <v>1.1314</v>
          </cell>
        </row>
        <row r="120">
          <cell r="A120">
            <v>110149</v>
          </cell>
          <cell r="B120" t="str">
            <v>APPLES FOR FURTHER PROCESSING – BULK</v>
          </cell>
          <cell r="C120">
            <v>0.3831</v>
          </cell>
        </row>
        <row r="121">
          <cell r="A121">
            <v>110151</v>
          </cell>
          <cell r="B121" t="str">
            <v>APPLES FRESH VARIOUS TYPE CTN-37-40 LB</v>
          </cell>
          <cell r="C121">
            <v>0.53490000000000004</v>
          </cell>
        </row>
        <row r="122">
          <cell r="A122">
            <v>110177</v>
          </cell>
          <cell r="B122" t="str">
            <v>SPAGHETTI SAUCE MEATLESS POUCH-6/106 OZ</v>
          </cell>
          <cell r="C122">
            <v>0.68220000000000003</v>
          </cell>
        </row>
        <row r="123">
          <cell r="A123">
            <v>110186</v>
          </cell>
          <cell r="B123" t="str">
            <v>TOMATO SALSA POUCH-6/106 OZ</v>
          </cell>
          <cell r="C123">
            <v>0.74329999999999996</v>
          </cell>
        </row>
        <row r="124">
          <cell r="A124">
            <v>110187</v>
          </cell>
          <cell r="B124" t="str">
            <v>TOMATO SAUCE POUCH-6/106 OZ</v>
          </cell>
          <cell r="C124">
            <v>0.7026</v>
          </cell>
        </row>
        <row r="125">
          <cell r="A125">
            <v>110208</v>
          </cell>
          <cell r="B125" t="str">
            <v>FLOUR WHITE WHOLE WHEAT BLEND BAG-25 LB</v>
          </cell>
          <cell r="C125">
            <v>0.311</v>
          </cell>
        </row>
        <row r="126">
          <cell r="A126">
            <v>110211</v>
          </cell>
          <cell r="B126" t="str">
            <v>FLOUR WHITE WHOLE WHEAT BLEND BAG-8/5 LB</v>
          </cell>
          <cell r="C126">
            <v>0.2999</v>
          </cell>
        </row>
        <row r="127">
          <cell r="A127">
            <v>110227</v>
          </cell>
          <cell r="B127" t="str">
            <v>POTATO FOR PROCESS INTO DEHY PRD-BULK</v>
          </cell>
          <cell r="C127">
            <v>0.14729999999999999</v>
          </cell>
        </row>
        <row r="128">
          <cell r="A128">
            <v>110242</v>
          </cell>
          <cell r="B128" t="str">
            <v>CHEESE NAT AMER FBD BARREL-500 LB(40800)</v>
          </cell>
          <cell r="C128">
            <v>1.9915</v>
          </cell>
        </row>
        <row r="129">
          <cell r="A129">
            <v>110244</v>
          </cell>
          <cell r="B129" t="str">
            <v>CHEESE MOZ LM PT SKM UNFZ PROC PK(41125)</v>
          </cell>
          <cell r="C129">
            <v>1.8444</v>
          </cell>
        </row>
        <row r="130">
          <cell r="A130">
            <v>110253</v>
          </cell>
          <cell r="B130" t="str">
            <v>CHEESE CHED WHT BLOCK-40 LB (40800)</v>
          </cell>
          <cell r="C130">
            <v>1.9915</v>
          </cell>
        </row>
        <row r="131">
          <cell r="A131">
            <v>110254</v>
          </cell>
          <cell r="B131" t="str">
            <v>CHEESE CHED YEL BLOCK-40 LB (40800)</v>
          </cell>
          <cell r="C131">
            <v>1.9915</v>
          </cell>
        </row>
        <row r="132">
          <cell r="A132">
            <v>110261</v>
          </cell>
          <cell r="B132" t="str">
            <v>BEEF FINE GROUND LFT OPT FRZ CTN-40 LB</v>
          </cell>
          <cell r="C132">
            <v>3.8018999999999998</v>
          </cell>
        </row>
        <row r="133">
          <cell r="A133">
            <v>110322</v>
          </cell>
          <cell r="B133" t="str">
            <v>BEEF SPP PTY HSTYLE CKD 2.0MMA CTN-40 LB</v>
          </cell>
          <cell r="C133">
            <v>4.0589000000000004</v>
          </cell>
        </row>
        <row r="134">
          <cell r="A134">
            <v>110346</v>
          </cell>
          <cell r="B134" t="str">
            <v>BEEF 100% PTY 90/10 FRZ 2.0MMA CTN-40 LB</v>
          </cell>
          <cell r="C134">
            <v>4.5056000000000003</v>
          </cell>
        </row>
        <row r="135">
          <cell r="A135">
            <v>110348</v>
          </cell>
          <cell r="B135" t="str">
            <v>BEEF SPP PTY 85/15 FRZ 2.0 MMA CTN-40 LB</v>
          </cell>
          <cell r="C135">
            <v>3.6528999999999998</v>
          </cell>
        </row>
        <row r="136">
          <cell r="A136">
            <v>110349</v>
          </cell>
          <cell r="B136" t="str">
            <v>BEEF 100% PTY 85/15 FRZ 2.0MMA CTN-40 LB</v>
          </cell>
          <cell r="C136">
            <v>4.1413000000000002</v>
          </cell>
        </row>
        <row r="137">
          <cell r="A137">
            <v>110361</v>
          </cell>
          <cell r="B137" t="str">
            <v>APPLESAUCE CUP-96/4.5</v>
          </cell>
          <cell r="C137">
            <v>0.70399999999999996</v>
          </cell>
        </row>
        <row r="138">
          <cell r="A138">
            <v>110381</v>
          </cell>
          <cell r="B138" t="str">
            <v>BEANS PINTO DRY TOTE-2000 LB</v>
          </cell>
          <cell r="C138">
            <v>0.60499999999999998</v>
          </cell>
        </row>
        <row r="139">
          <cell r="A139">
            <v>110393</v>
          </cell>
          <cell r="B139" t="str">
            <v>PANCAKES WHOLE WHEAT FZN-144 COUNT</v>
          </cell>
          <cell r="C139">
            <v>1.117</v>
          </cell>
        </row>
        <row r="140">
          <cell r="A140">
            <v>110394</v>
          </cell>
          <cell r="B140" t="str">
            <v>TORTILLA WHOLE WHEAT FZN 8" CTN-12/24</v>
          </cell>
          <cell r="C140">
            <v>0.96179999999999999</v>
          </cell>
        </row>
        <row r="141">
          <cell r="A141">
            <v>110396</v>
          </cell>
          <cell r="B141" t="str">
            <v>CHEESE MOZ LM PT SKM STRING BOX-360/1 OZ</v>
          </cell>
          <cell r="C141">
            <v>3.2334000000000001</v>
          </cell>
        </row>
        <row r="142">
          <cell r="A142">
            <v>110398</v>
          </cell>
          <cell r="B142" t="str">
            <v>YOGURT HI PROTEIN VANILLA TUB-6/32 OZ</v>
          </cell>
          <cell r="C142">
            <v>1.7042999999999999</v>
          </cell>
        </row>
        <row r="143">
          <cell r="A143">
            <v>110400</v>
          </cell>
          <cell r="B143" t="str">
            <v>YOGURT HI PROTEIN BLUEBERRY CUP-24/4 OZ</v>
          </cell>
          <cell r="C143">
            <v>1.6568000000000001</v>
          </cell>
        </row>
        <row r="144">
          <cell r="A144">
            <v>110401</v>
          </cell>
          <cell r="B144" t="str">
            <v>YOGURT HI PROTEIN STRAWBERRY CUP-24/4 OZ</v>
          </cell>
          <cell r="C144">
            <v>1.6646000000000001</v>
          </cell>
        </row>
        <row r="145">
          <cell r="A145">
            <v>110402</v>
          </cell>
          <cell r="B145" t="str">
            <v>YOGURT HI PROTEIN VANILLA CUP-24/4 OZ</v>
          </cell>
          <cell r="C145">
            <v>1.6691</v>
          </cell>
        </row>
        <row r="146">
          <cell r="A146">
            <v>110425</v>
          </cell>
          <cell r="B146" t="str">
            <v>SPINACH CHOPPED FRZ IQF CTN-20 LB (1902)</v>
          </cell>
          <cell r="C146">
            <v>0.90739999999999998</v>
          </cell>
        </row>
        <row r="147">
          <cell r="A147">
            <v>110462</v>
          </cell>
          <cell r="B147" t="str">
            <v>CHICKEN STRIPS FRZ CTN-30 LB</v>
          </cell>
          <cell r="C147">
            <v>2.3161</v>
          </cell>
        </row>
        <row r="148">
          <cell r="A148">
            <v>110473</v>
          </cell>
          <cell r="B148" t="str">
            <v>BROCCOLI FRZ CTN-30 LB</v>
          </cell>
          <cell r="C148">
            <v>1.8322000000000001</v>
          </cell>
        </row>
        <row r="149">
          <cell r="A149">
            <v>110480</v>
          </cell>
          <cell r="B149" t="str">
            <v>CARROTS DICED FRZ CTN-30 LB</v>
          </cell>
          <cell r="C149">
            <v>0.60519999999999996</v>
          </cell>
        </row>
        <row r="150">
          <cell r="A150">
            <v>110482</v>
          </cell>
          <cell r="B150" t="str">
            <v>FLOUR HIGH GLUTEN BAG-50 LB</v>
          </cell>
          <cell r="C150">
            <v>0.35039999999999999</v>
          </cell>
        </row>
        <row r="151">
          <cell r="A151">
            <v>110483</v>
          </cell>
          <cell r="B151" t="str">
            <v>K BEANS GARBANZO CAN-6/10</v>
          </cell>
          <cell r="C151">
            <v>0.77159999999999995</v>
          </cell>
        </row>
        <row r="152">
          <cell r="A152">
            <v>110501</v>
          </cell>
          <cell r="B152" t="str">
            <v>WHOLE GRAIN BLEND MACARONI CTN-20 LB</v>
          </cell>
          <cell r="C152">
            <v>2.3111000000000002</v>
          </cell>
        </row>
        <row r="153">
          <cell r="A153">
            <v>110504</v>
          </cell>
          <cell r="B153" t="str">
            <v>WHOLE GRAIN BLEND ROTINI MAC CTN-20 LB</v>
          </cell>
          <cell r="C153">
            <v>2.1865999999999999</v>
          </cell>
        </row>
        <row r="154">
          <cell r="A154">
            <v>110506</v>
          </cell>
          <cell r="B154" t="str">
            <v>WHOLE GRAIN BLEND SPAGHETTI CTN-20 LB</v>
          </cell>
          <cell r="C154">
            <v>2.246</v>
          </cell>
        </row>
        <row r="155">
          <cell r="A155">
            <v>110520</v>
          </cell>
          <cell r="B155" t="str">
            <v>WHOLE GRAIN BLEND PENNE CTN-2/10 LB</v>
          </cell>
          <cell r="C155">
            <v>2.3681000000000001</v>
          </cell>
        </row>
        <row r="156">
          <cell r="A156">
            <v>110541</v>
          </cell>
          <cell r="B156" t="str">
            <v>APPLESAUCE UNSWEETENED CAN-6/10</v>
          </cell>
          <cell r="C156">
            <v>0.59230000000000005</v>
          </cell>
        </row>
        <row r="157">
          <cell r="A157">
            <v>110543</v>
          </cell>
          <cell r="B157" t="str">
            <v>APPLES GRANNY SMITH FRESH CTN-40 LB</v>
          </cell>
          <cell r="C157">
            <v>0.56699999999999995</v>
          </cell>
        </row>
        <row r="158">
          <cell r="A158">
            <v>110554</v>
          </cell>
          <cell r="B158" t="str">
            <v>TURKEY BREAST DELI SLICED FRZ PKG-8/5 LB</v>
          </cell>
          <cell r="C158">
            <v>3.2016</v>
          </cell>
        </row>
        <row r="159">
          <cell r="A159">
            <v>110562</v>
          </cell>
          <cell r="B159" t="str">
            <v>SWEET POTATOES CHUNK FRZ PKG-6/5 LB</v>
          </cell>
          <cell r="C159">
            <v>0.76990000000000003</v>
          </cell>
        </row>
        <row r="160">
          <cell r="A160">
            <v>110601</v>
          </cell>
          <cell r="B160" t="str">
            <v>FISH AK PLCK FRZ BULK CTN-49.5 LB</v>
          </cell>
          <cell r="C160">
            <v>1.7779</v>
          </cell>
        </row>
        <row r="161">
          <cell r="A161">
            <v>110623</v>
          </cell>
          <cell r="B161" t="str">
            <v>BLUEBERRY HIGHBUSH FRZ CTN-12/2.5 LB</v>
          </cell>
          <cell r="C161">
            <v>1.3547</v>
          </cell>
        </row>
        <row r="162">
          <cell r="A162">
            <v>110624</v>
          </cell>
          <cell r="B162" t="str">
            <v>BLUEBERRY HIGHBUSH FRZ CTN-30 LB</v>
          </cell>
          <cell r="C162">
            <v>1.0461</v>
          </cell>
        </row>
        <row r="163">
          <cell r="A163">
            <v>110630</v>
          </cell>
          <cell r="B163" t="str">
            <v>K OIL VEGETABLE BTL-6/1 GAL</v>
          </cell>
          <cell r="C163">
            <v>0.7954</v>
          </cell>
        </row>
        <row r="164">
          <cell r="A164">
            <v>110700</v>
          </cell>
          <cell r="B164" t="str">
            <v>PEANUTS RAW SHELLED-BULK 44000 LB</v>
          </cell>
          <cell r="C164">
            <v>0.64400000000000002</v>
          </cell>
        </row>
        <row r="165">
          <cell r="A165">
            <v>110711</v>
          </cell>
          <cell r="B165" t="str">
            <v>BEEF PATTY CKD FRZ 2.0 MMA CTN-40 LB</v>
          </cell>
          <cell r="C165">
            <v>5.1807999999999996</v>
          </cell>
        </row>
        <row r="166">
          <cell r="A166">
            <v>110721</v>
          </cell>
          <cell r="B166" t="str">
            <v>SWEET POTATOES CRINKLE FRZ PKG-6/5 LB</v>
          </cell>
          <cell r="C166">
            <v>1.4496</v>
          </cell>
        </row>
        <row r="167">
          <cell r="A167">
            <v>110723</v>
          </cell>
          <cell r="B167" t="str">
            <v>CRANBERRIES DRIED PKG-300/1.16 OZ</v>
          </cell>
          <cell r="C167">
            <v>2.2238000000000002</v>
          </cell>
        </row>
        <row r="168">
          <cell r="A168">
            <v>110724</v>
          </cell>
          <cell r="B168" t="str">
            <v>PEPPERS/ONION BLEND FRZ CTN-30 LB</v>
          </cell>
          <cell r="C168">
            <v>1.6181000000000001</v>
          </cell>
        </row>
        <row r="169">
          <cell r="A169">
            <v>110730</v>
          </cell>
          <cell r="B169" t="str">
            <v>PORK PULLED CKD PKG-8/5 LB</v>
          </cell>
          <cell r="C169">
            <v>2.2993999999999999</v>
          </cell>
        </row>
        <row r="170">
          <cell r="A170">
            <v>110763</v>
          </cell>
          <cell r="B170" t="str">
            <v>PEAS GREEN FRZ CTN-12/2.5 LB</v>
          </cell>
          <cell r="C170">
            <v>0.89810000000000001</v>
          </cell>
        </row>
        <row r="171">
          <cell r="A171">
            <v>110844</v>
          </cell>
          <cell r="B171" t="str">
            <v>POTATOES DICED FRZ PKG-6/5 LB</v>
          </cell>
          <cell r="C171">
            <v>0.90159999999999996</v>
          </cell>
        </row>
        <row r="172">
          <cell r="A172">
            <v>110845</v>
          </cell>
          <cell r="B172" t="str">
            <v>EGGS WHOLE FRZ CTN-12/2 LB</v>
          </cell>
          <cell r="C172">
            <v>1.3247</v>
          </cell>
        </row>
        <row r="173">
          <cell r="A173">
            <v>110846</v>
          </cell>
          <cell r="B173" t="str">
            <v>STRAWBERRY WHOLE UNSWT IQF CTN-6/5 LB</v>
          </cell>
          <cell r="C173">
            <v>1.5384</v>
          </cell>
        </row>
        <row r="174">
          <cell r="A174">
            <v>110851</v>
          </cell>
          <cell r="B174" t="str">
            <v>FISH AK POLLOCK STICKS BRD FRZ CTN-40 LB</v>
          </cell>
          <cell r="C174">
            <v>2.4740000000000002</v>
          </cell>
        </row>
        <row r="175">
          <cell r="A175">
            <v>110854</v>
          </cell>
          <cell r="B175" t="str">
            <v>PEANUT BUTTER SMOOTH PKG-120/1.1 OZ</v>
          </cell>
          <cell r="C175">
            <v>1.9185000000000001</v>
          </cell>
        </row>
        <row r="176">
          <cell r="A176">
            <v>110855</v>
          </cell>
          <cell r="B176" t="str">
            <v>FLOUR WHITE WHOLE WHEAT 100% BAG-50 LB</v>
          </cell>
          <cell r="C176">
            <v>0.22359999999999999</v>
          </cell>
        </row>
        <row r="177">
          <cell r="A177">
            <v>110857</v>
          </cell>
          <cell r="B177" t="str">
            <v>FLOUR WHITE WHOLE WHEAT 100% BAG-8/5 LB</v>
          </cell>
          <cell r="C177">
            <v>0.27</v>
          </cell>
        </row>
        <row r="178">
          <cell r="A178">
            <v>110859</v>
          </cell>
          <cell r="B178" t="str">
            <v>MIXED BERRY FRZ CUP-96/4.OZ</v>
          </cell>
          <cell r="C178">
            <v>1.6478999999999999</v>
          </cell>
        </row>
        <row r="179">
          <cell r="A179">
            <v>110860</v>
          </cell>
          <cell r="B179" t="str">
            <v>STRAWBERRY SLICES UNSWT IQF CTN-6/5 LB</v>
          </cell>
          <cell r="C179">
            <v>1.5369999999999999</v>
          </cell>
        </row>
        <row r="180">
          <cell r="A180">
            <v>110872</v>
          </cell>
          <cell r="B180" t="str">
            <v>CHERRIES SWEET PITTED IQF BAG-12/2.5 LB</v>
          </cell>
          <cell r="C180">
            <v>1.8174999999999999</v>
          </cell>
        </row>
        <row r="181">
          <cell r="A181">
            <v>110910</v>
          </cell>
          <cell r="B181" t="str">
            <v>TURKEY BREAST SMKD SLC FRZ PKG-8/5 LB</v>
          </cell>
          <cell r="C181">
            <v>3.1286999999999998</v>
          </cell>
        </row>
        <row r="182">
          <cell r="A182">
            <v>110911</v>
          </cell>
          <cell r="B182" t="str">
            <v>TURKEY HAM SMKD SLC FRZ PKG-8/5 LB</v>
          </cell>
          <cell r="C182">
            <v>2.7541000000000002</v>
          </cell>
        </row>
        <row r="183">
          <cell r="A183">
            <v>110921</v>
          </cell>
          <cell r="B183" t="str">
            <v>CHICKEN FILLETS UNBRD FRZ CTN-30 LB</v>
          </cell>
          <cell r="C183">
            <v>2.76</v>
          </cell>
        </row>
        <row r="184">
          <cell r="A184">
            <v>110931</v>
          </cell>
          <cell r="B184" t="str">
            <v>EGG PATTY ROUND FRZ CTN-25 LB</v>
          </cell>
          <cell r="C184">
            <v>2.0794000000000001</v>
          </cell>
        </row>
        <row r="185">
          <cell r="A185">
            <v>111052</v>
          </cell>
          <cell r="B185" t="str">
            <v>CARROTS DICED FRZ CTN-12/2 LB</v>
          </cell>
          <cell r="C185">
            <v>0.65039999999999998</v>
          </cell>
        </row>
        <row r="186">
          <cell r="A186">
            <v>111053</v>
          </cell>
          <cell r="B186" t="str">
            <v>CORN FRZ CTN-12/2.5 LB</v>
          </cell>
          <cell r="C186">
            <v>0.78769999999999996</v>
          </cell>
        </row>
        <row r="187">
          <cell r="A187">
            <v>111054</v>
          </cell>
          <cell r="B187" t="str">
            <v>BEANS GREEN FRZ CTN-12/2 LB</v>
          </cell>
          <cell r="C187">
            <v>0.87029999999999996</v>
          </cell>
        </row>
        <row r="188">
          <cell r="A188">
            <v>111110</v>
          </cell>
          <cell r="B188" t="str">
            <v>CHEESE CHED YEL 0.75 OZ SLICE PKG-12 LB</v>
          </cell>
          <cell r="C188">
            <v>2.6718999999999999</v>
          </cell>
        </row>
        <row r="189">
          <cell r="A189">
            <v>111220</v>
          </cell>
          <cell r="B189" t="str">
            <v>CHEESE PEPPER JACK SHRED-PKG 4/5 LB</v>
          </cell>
          <cell r="C189">
            <v>2.5992999999999999</v>
          </cell>
        </row>
        <row r="190">
          <cell r="A190">
            <v>111230</v>
          </cell>
          <cell r="B190" t="str">
            <v>MIXED VEGETABLES FRZ CTN-6/5LB</v>
          </cell>
          <cell r="C190">
            <v>0.90510000000000002</v>
          </cell>
        </row>
        <row r="191">
          <cell r="A191">
            <v>111361</v>
          </cell>
          <cell r="B191" t="str">
            <v>CHICKEN CUT UP FRZ CTN-40 LB</v>
          </cell>
          <cell r="C191">
            <v>1.9938</v>
          </cell>
        </row>
        <row r="192">
          <cell r="A192">
            <v>111643</v>
          </cell>
          <cell r="B192" t="str">
            <v>CHERRIES DRIED TART PKG-250/1.36 OZ</v>
          </cell>
          <cell r="C192">
            <v>5.1619999999999999</v>
          </cell>
        </row>
        <row r="193">
          <cell r="A193">
            <v>111750</v>
          </cell>
          <cell r="B193" t="str">
            <v>YOGURT HI PROTEIN VANILLA-TUB-6/32 OZ</v>
          </cell>
          <cell r="C193">
            <v>1.7175</v>
          </cell>
        </row>
        <row r="194">
          <cell r="A194">
            <v>111751</v>
          </cell>
          <cell r="B194" t="str">
            <v>EGG PATTY ROUND FRZ-CTN-25 LB</v>
          </cell>
          <cell r="C194">
            <v>1.9724999999999999</v>
          </cell>
        </row>
        <row r="195">
          <cell r="A195">
            <v>111761</v>
          </cell>
          <cell r="B195" t="str">
            <v>K CHICKEN LEG QTRS FRZ BAG‐4/10 LB</v>
          </cell>
          <cell r="C195">
            <v>2.9649999999999999</v>
          </cell>
        </row>
        <row r="196">
          <cell r="A196">
            <v>111791</v>
          </cell>
          <cell r="B196" t="str">
            <v>CHEESE MOZ LM PT SKM WRAP PROC PK(41125)</v>
          </cell>
          <cell r="C196">
            <v>1.8444</v>
          </cell>
        </row>
        <row r="197">
          <cell r="A197" t="str">
            <v>100124W</v>
          </cell>
          <cell r="B197" t="str">
            <v>TURKEY CHILLED -BULK</v>
          </cell>
          <cell r="C197">
            <v>1.5484</v>
          </cell>
        </row>
        <row r="198">
          <cell r="A198" t="str">
            <v>100124D</v>
          </cell>
          <cell r="B198" t="str">
            <v>TURKEY CHILLED -BULK</v>
          </cell>
          <cell r="C198">
            <v>1.5484</v>
          </cell>
        </row>
        <row r="199">
          <cell r="A199" t="str">
            <v>100103W</v>
          </cell>
          <cell r="B199" t="str">
            <v>CHICKEN LARGE CHILLED -BULK</v>
          </cell>
          <cell r="C199">
            <v>1.4903</v>
          </cell>
        </row>
        <row r="200">
          <cell r="A200" t="str">
            <v>100103D</v>
          </cell>
          <cell r="B200" t="str">
            <v>CHICKEN LARGE CHILLED -BULK</v>
          </cell>
          <cell r="C200">
            <v>1.4903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ongards.com/products/bongards-reduced-fat-yellow-cheddar-cheese-slices-48-sos-8-1-5/" TargetMode="External"/><Relationship Id="rId13" Type="http://schemas.openxmlformats.org/officeDocument/2006/relationships/hyperlink" Target="https://www.bongards.com/products/bongards-pasteurized-blended-provolone-cheese-slice-160-p-4-5-2/" TargetMode="External"/><Relationship Id="rId18" Type="http://schemas.openxmlformats.org/officeDocument/2006/relationships/hyperlink" Target="https://www.bongards.com/products/bongards-low-moisture-part-skim-mozzarella-string-cheese-stick-168-1-oz/" TargetMode="External"/><Relationship Id="rId26" Type="http://schemas.openxmlformats.org/officeDocument/2006/relationships/hyperlink" Target="https://www.bongards.com/products/bongards-yellow-cheddar-feather-shred-4-5-2/" TargetMode="External"/><Relationship Id="rId3" Type="http://schemas.openxmlformats.org/officeDocument/2006/relationships/hyperlink" Target="https://www.bongards.com/products/bongards-yellow-reduced-fat-sodium-processed-american-slice-160-h-6-5-3/" TargetMode="External"/><Relationship Id="rId21" Type="http://schemas.openxmlformats.org/officeDocument/2006/relationships/hyperlink" Target="https://www.bongards.com/products/bongards-italian-blend-feather-shred-4-5/" TargetMode="External"/><Relationship Id="rId7" Type="http://schemas.openxmlformats.org/officeDocument/2006/relationships/hyperlink" Target="https://www.bongards.com/products/bongards-super-melt-yellow-reduced-fat-reduced-sodium-process-american-feather-shred-4-5-k12/" TargetMode="External"/><Relationship Id="rId12" Type="http://schemas.openxmlformats.org/officeDocument/2006/relationships/hyperlink" Target="https://www.bongards.com/products/bongards-pasteurized-blended-low-moisture-part-skim-mozzarella-cheese-slice-160-p-4-5-2/" TargetMode="External"/><Relationship Id="rId17" Type="http://schemas.openxmlformats.org/officeDocument/2006/relationships/hyperlink" Target="https://www.bongards.com/products/bongards-reduced-fat-marble-jack-cheese-stick-168-1-oz/" TargetMode="External"/><Relationship Id="rId25" Type="http://schemas.openxmlformats.org/officeDocument/2006/relationships/hyperlink" Target="https://www.bongards.com/products/bongards-low-moisture-part-skim-mozzarella-feather-shred-6-5-2/" TargetMode="External"/><Relationship Id="rId2" Type="http://schemas.openxmlformats.org/officeDocument/2006/relationships/hyperlink" Target="https://www.bongards.com/products/bongards-yellow-reduced-fat-process-american-slice-160-h-6-5-2/" TargetMode="External"/><Relationship Id="rId16" Type="http://schemas.openxmlformats.org/officeDocument/2006/relationships/hyperlink" Target="https://www.bongards.com/products/bongards-marble-cheese-stick-168-1-oz/" TargetMode="External"/><Relationship Id="rId20" Type="http://schemas.openxmlformats.org/officeDocument/2006/relationships/hyperlink" Target="https://www.bongards.com/products/bongards-mozzarella-provolone-and-cheddar-feather-shred-4-5/" TargetMode="External"/><Relationship Id="rId1" Type="http://schemas.openxmlformats.org/officeDocument/2006/relationships/hyperlink" Target="https://www.bongards.com/products/bongards-yellow-reduced-sodium-fat-processed-american-slice-160-h-4-5-2/" TargetMode="External"/><Relationship Id="rId6" Type="http://schemas.openxmlformats.org/officeDocument/2006/relationships/hyperlink" Target="https://www.bongards.com/products/bongards-pasteurized-blended-yellow-cheddar-cheese-slice-160-p-4-5-2/" TargetMode="External"/><Relationship Id="rId11" Type="http://schemas.openxmlformats.org/officeDocument/2006/relationships/hyperlink" Target="https://www.bongards.com/products/bongards-pasteurized-blended-pepper-jack-cheese-slice-160-p-4-5-2/" TargetMode="External"/><Relationship Id="rId24" Type="http://schemas.openxmlformats.org/officeDocument/2006/relationships/hyperlink" Target="https://www.bongards.com/products/bongards-monterey-jack-and-cheddar-fancy-shred-4-5-2/" TargetMode="External"/><Relationship Id="rId5" Type="http://schemas.openxmlformats.org/officeDocument/2006/relationships/hyperlink" Target="https://www.bongards.com/products/bongards-white-reduced-sodium-50-reduced-fat-process-american-slice-160h-6-5/" TargetMode="External"/><Relationship Id="rId15" Type="http://schemas.openxmlformats.org/officeDocument/2006/relationships/hyperlink" Target="https://www.bongards.com/products/bongards-reduced-fat-cheddar-cheese-stick-168-1-oz/" TargetMode="External"/><Relationship Id="rId23" Type="http://schemas.openxmlformats.org/officeDocument/2006/relationships/hyperlink" Target="https://www.bongards.com/products/bongards-yellow-reduced-fat-cheddar-feather-shred-4-5/" TargetMode="External"/><Relationship Id="rId10" Type="http://schemas.openxmlformats.org/officeDocument/2006/relationships/hyperlink" Target="https://www.bongards.com/products/bongards-pasteurized-blended-swiss-cheese-slice-160-p-4-5-2/" TargetMode="External"/><Relationship Id="rId19" Type="http://schemas.openxmlformats.org/officeDocument/2006/relationships/hyperlink" Target="https://www.bongards.com/products/bongards-reduced-fat-low-moisture-part-skim-mozzarella-string-cheese-stick-168-1-oz/" TargetMode="External"/><Relationship Id="rId4" Type="http://schemas.openxmlformats.org/officeDocument/2006/relationships/hyperlink" Target="https://www.bongards.com/products/bongards-yellow-reduced-fat-sodium-processed-american-slice-160-h-6-5-4/" TargetMode="External"/><Relationship Id="rId9" Type="http://schemas.openxmlformats.org/officeDocument/2006/relationships/hyperlink" Target="https://www.bongards.com/products/bongards-pasteurized-blended-reduced-fat-cheddar-cheese-slice-160-p-4-5-2/" TargetMode="External"/><Relationship Id="rId14" Type="http://schemas.openxmlformats.org/officeDocument/2006/relationships/hyperlink" Target="https://www.bongards.com/products/bongards-cheddar-cheese-stick-168-1-oz/" TargetMode="External"/><Relationship Id="rId22" Type="http://schemas.openxmlformats.org/officeDocument/2006/relationships/hyperlink" Target="https://www.bongards.com/products/bongards-low-moisture-part-skim-mozzarella-feather-shred-6-5/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D5272-1E4B-4DD8-A3BF-E53F6DCF31AF}">
  <sheetPr>
    <pageSetUpPr fitToPage="1"/>
  </sheetPr>
  <dimension ref="A1:N29"/>
  <sheetViews>
    <sheetView tabSelected="1" zoomScale="90" zoomScaleNormal="90" workbookViewId="0">
      <selection activeCell="E2" sqref="E2"/>
    </sheetView>
  </sheetViews>
  <sheetFormatPr defaultRowHeight="14.5" x14ac:dyDescent="0.35"/>
  <cols>
    <col min="1" max="1" width="11.36328125" customWidth="1"/>
    <col min="2" max="2" width="20.6328125" customWidth="1"/>
    <col min="3" max="3" width="15" customWidth="1"/>
    <col min="4" max="4" width="17.90625" customWidth="1"/>
    <col min="5" max="5" width="50.26953125" customWidth="1"/>
    <col min="6" max="8" width="9.6328125" customWidth="1"/>
    <col min="9" max="9" width="13.6328125" customWidth="1"/>
    <col min="10" max="10" width="39.6328125" customWidth="1"/>
    <col min="11" max="14" width="12.6328125" customWidth="1"/>
  </cols>
  <sheetData>
    <row r="1" spans="1:14" ht="31" x14ac:dyDescent="0.7">
      <c r="A1" s="1" t="s">
        <v>0</v>
      </c>
      <c r="B1" s="1"/>
      <c r="C1" s="2"/>
      <c r="D1" s="3"/>
      <c r="E1" s="4"/>
      <c r="F1" s="5"/>
      <c r="G1" s="5"/>
      <c r="H1" s="5"/>
      <c r="I1" s="6"/>
      <c r="J1" s="7"/>
      <c r="K1" s="34"/>
      <c r="L1" s="34"/>
      <c r="M1" s="34"/>
      <c r="N1" s="34"/>
    </row>
    <row r="2" spans="1:14" ht="31" x14ac:dyDescent="0.35">
      <c r="A2" s="8" t="s">
        <v>1</v>
      </c>
      <c r="B2" s="9"/>
      <c r="C2" s="10"/>
      <c r="D2" s="11" t="s">
        <v>2</v>
      </c>
      <c r="E2" s="12">
        <v>45631</v>
      </c>
      <c r="F2" s="13"/>
      <c r="G2" s="13"/>
      <c r="H2" s="14"/>
      <c r="I2" s="15"/>
      <c r="K2" s="31" t="s">
        <v>45</v>
      </c>
      <c r="L2" s="16"/>
      <c r="M2" s="13"/>
      <c r="N2" s="17"/>
    </row>
    <row r="3" spans="1:14" ht="72.5" x14ac:dyDescent="0.35">
      <c r="A3" s="18" t="s">
        <v>3</v>
      </c>
      <c r="B3" s="18" t="s">
        <v>4</v>
      </c>
      <c r="C3" s="18" t="s">
        <v>5</v>
      </c>
      <c r="D3" s="19" t="s">
        <v>6</v>
      </c>
      <c r="E3" s="18" t="s">
        <v>7</v>
      </c>
      <c r="F3" s="20" t="s">
        <v>8</v>
      </c>
      <c r="G3" s="20" t="s">
        <v>9</v>
      </c>
      <c r="H3" s="20" t="s">
        <v>10</v>
      </c>
      <c r="I3" s="21" t="s">
        <v>11</v>
      </c>
      <c r="J3" s="18" t="s">
        <v>12</v>
      </c>
      <c r="K3" s="20" t="s">
        <v>13</v>
      </c>
      <c r="L3" s="22" t="s">
        <v>14</v>
      </c>
      <c r="M3" s="20" t="s">
        <v>15</v>
      </c>
      <c r="N3" s="23" t="s">
        <v>16</v>
      </c>
    </row>
    <row r="4" spans="1:14" x14ac:dyDescent="0.35">
      <c r="A4" s="24" t="s">
        <v>17</v>
      </c>
      <c r="B4" s="25" t="s">
        <v>46</v>
      </c>
      <c r="C4" s="24" t="s">
        <v>18</v>
      </c>
      <c r="D4" s="32">
        <v>110541</v>
      </c>
      <c r="E4" s="33" t="s">
        <v>26</v>
      </c>
      <c r="F4" s="26">
        <v>20</v>
      </c>
      <c r="G4" s="26">
        <v>640</v>
      </c>
      <c r="H4" s="26">
        <v>0.5</v>
      </c>
      <c r="I4" s="27">
        <v>110242</v>
      </c>
      <c r="J4" s="18" t="str">
        <f>VLOOKUP(I4,'[1]October 2024'!$A:$C,2,FALSE)</f>
        <v>CHEESE NAT AMER FBD BARREL-500 LB(40800)</v>
      </c>
      <c r="K4" s="26">
        <v>15.41</v>
      </c>
      <c r="L4" s="28">
        <f>VLOOKUP(I4,'[1]October 2024'!$A:$C,3,FALSE)</f>
        <v>1.9915</v>
      </c>
      <c r="M4" s="29">
        <f t="shared" ref="M4:M29" si="0">ROUND(K4*L4,2)</f>
        <v>30.69</v>
      </c>
      <c r="N4" s="30">
        <v>45597</v>
      </c>
    </row>
    <row r="5" spans="1:14" x14ac:dyDescent="0.35">
      <c r="A5" s="24" t="s">
        <v>17</v>
      </c>
      <c r="B5" s="25" t="s">
        <v>46</v>
      </c>
      <c r="C5" s="24" t="s">
        <v>18</v>
      </c>
      <c r="D5" s="32">
        <v>111321</v>
      </c>
      <c r="E5" s="33" t="s">
        <v>25</v>
      </c>
      <c r="F5" s="26">
        <v>30</v>
      </c>
      <c r="G5" s="26">
        <v>960</v>
      </c>
      <c r="H5" s="26">
        <v>0.5</v>
      </c>
      <c r="I5" s="27">
        <v>110242</v>
      </c>
      <c r="J5" s="18" t="str">
        <f>VLOOKUP(I5,'[1]October 2024'!$A:$C,2,FALSE)</f>
        <v>CHEESE NAT AMER FBD BARREL-500 LB(40800)</v>
      </c>
      <c r="K5" s="26">
        <v>22.53</v>
      </c>
      <c r="L5" s="28">
        <f>VLOOKUP(I5,'[1]October 2024'!$A:$C,3,FALSE)</f>
        <v>1.9915</v>
      </c>
      <c r="M5" s="29">
        <f t="shared" si="0"/>
        <v>44.87</v>
      </c>
      <c r="N5" s="30">
        <v>45597</v>
      </c>
    </row>
    <row r="6" spans="1:14" x14ac:dyDescent="0.35">
      <c r="A6" s="24" t="s">
        <v>17</v>
      </c>
      <c r="B6" s="25" t="s">
        <v>46</v>
      </c>
      <c r="C6" s="24" t="s">
        <v>18</v>
      </c>
      <c r="D6" s="32">
        <v>111331</v>
      </c>
      <c r="E6" s="33" t="s">
        <v>19</v>
      </c>
      <c r="F6" s="26">
        <v>30</v>
      </c>
      <c r="G6" s="26">
        <v>960</v>
      </c>
      <c r="H6" s="26">
        <v>0.5</v>
      </c>
      <c r="I6" s="27">
        <v>110242</v>
      </c>
      <c r="J6" s="18" t="str">
        <f>VLOOKUP(I6,'[1]October 2024'!$A:$C,2,FALSE)</f>
        <v>CHEESE NAT AMER FBD BARREL-500 LB(40800)</v>
      </c>
      <c r="K6" s="26">
        <v>23.4</v>
      </c>
      <c r="L6" s="28">
        <f>VLOOKUP(I6,'[1]October 2024'!$A:$C,3,FALSE)</f>
        <v>1.9915</v>
      </c>
      <c r="M6" s="29">
        <f t="shared" si="0"/>
        <v>46.6</v>
      </c>
      <c r="N6" s="30">
        <v>45597</v>
      </c>
    </row>
    <row r="7" spans="1:14" x14ac:dyDescent="0.35">
      <c r="A7" s="24" t="s">
        <v>17</v>
      </c>
      <c r="B7" s="25" t="s">
        <v>46</v>
      </c>
      <c r="C7" s="24" t="s">
        <v>18</v>
      </c>
      <c r="D7" s="32">
        <v>111351</v>
      </c>
      <c r="E7" s="33" t="s">
        <v>27</v>
      </c>
      <c r="F7" s="26">
        <v>30</v>
      </c>
      <c r="G7" s="26">
        <v>960</v>
      </c>
      <c r="H7" s="26">
        <v>0.5</v>
      </c>
      <c r="I7" s="27">
        <v>110242</v>
      </c>
      <c r="J7" s="18" t="str">
        <f>VLOOKUP(I7,'[1]October 2024'!$A:$C,2,FALSE)</f>
        <v>CHEESE NAT AMER FBD BARREL-500 LB(40800)</v>
      </c>
      <c r="K7" s="26">
        <v>23.17</v>
      </c>
      <c r="L7" s="28">
        <f>VLOOKUP(I7,'[1]October 2024'!$A:$C,3,FALSE)</f>
        <v>1.9915</v>
      </c>
      <c r="M7" s="29">
        <f t="shared" si="0"/>
        <v>46.14</v>
      </c>
      <c r="N7" s="30">
        <v>45597</v>
      </c>
    </row>
    <row r="8" spans="1:14" x14ac:dyDescent="0.35">
      <c r="A8" s="24" t="s">
        <v>17</v>
      </c>
      <c r="B8" s="25" t="s">
        <v>46</v>
      </c>
      <c r="C8" s="24" t="s">
        <v>18</v>
      </c>
      <c r="D8" s="32">
        <v>111431</v>
      </c>
      <c r="E8" s="33" t="s">
        <v>28</v>
      </c>
      <c r="F8" s="26">
        <v>30</v>
      </c>
      <c r="G8" s="26">
        <v>960</v>
      </c>
      <c r="H8" s="26">
        <v>0.5</v>
      </c>
      <c r="I8" s="27">
        <v>110242</v>
      </c>
      <c r="J8" s="18" t="str">
        <f>VLOOKUP(I8,'[1]October 2024'!$A:$C,2,FALSE)</f>
        <v>CHEESE NAT AMER FBD BARREL-500 LB(40800)</v>
      </c>
      <c r="K8" s="26">
        <v>23.17</v>
      </c>
      <c r="L8" s="28">
        <f>VLOOKUP(I8,'[1]October 2024'!$A:$C,3,FALSE)</f>
        <v>1.9915</v>
      </c>
      <c r="M8" s="29">
        <f t="shared" si="0"/>
        <v>46.14</v>
      </c>
      <c r="N8" s="30">
        <v>45597</v>
      </c>
    </row>
    <row r="9" spans="1:14" ht="14.5" customHeight="1" x14ac:dyDescent="0.35">
      <c r="A9" s="24" t="s">
        <v>17</v>
      </c>
      <c r="B9" s="25" t="s">
        <v>46</v>
      </c>
      <c r="C9" s="24" t="s">
        <v>18</v>
      </c>
      <c r="D9" s="32">
        <v>114411</v>
      </c>
      <c r="E9" s="33" t="s">
        <v>29</v>
      </c>
      <c r="F9" s="26">
        <v>20</v>
      </c>
      <c r="G9" s="26">
        <v>640</v>
      </c>
      <c r="H9" s="26">
        <v>0.5</v>
      </c>
      <c r="I9" s="27">
        <v>110242</v>
      </c>
      <c r="J9" s="18" t="str">
        <f>VLOOKUP(I9,'[1]October 2024'!$A:$C,2,FALSE)</f>
        <v>CHEESE NAT AMER FBD BARREL-500 LB(40800)</v>
      </c>
      <c r="K9" s="26">
        <v>20</v>
      </c>
      <c r="L9" s="28">
        <f>VLOOKUP(I9,'[1]October 2024'!$A:$C,3,FALSE)</f>
        <v>1.9915</v>
      </c>
      <c r="M9" s="29">
        <f t="shared" si="0"/>
        <v>39.83</v>
      </c>
      <c r="N9" s="30">
        <v>45597</v>
      </c>
    </row>
    <row r="10" spans="1:14" ht="14.5" customHeight="1" x14ac:dyDescent="0.35">
      <c r="A10" s="24" t="s">
        <v>17</v>
      </c>
      <c r="B10" s="25" t="s">
        <v>46</v>
      </c>
      <c r="C10" s="24" t="s">
        <v>18</v>
      </c>
      <c r="D10" s="32">
        <v>114421</v>
      </c>
      <c r="E10" s="33" t="s">
        <v>30</v>
      </c>
      <c r="F10" s="26">
        <v>20</v>
      </c>
      <c r="G10" s="26">
        <v>640</v>
      </c>
      <c r="H10" s="26">
        <v>0.5</v>
      </c>
      <c r="I10" s="27">
        <v>110242</v>
      </c>
      <c r="J10" s="18" t="str">
        <f>VLOOKUP(I10,'[1]October 2024'!$A:$C,2,FALSE)</f>
        <v>CHEESE NAT AMER FBD BARREL-500 LB(40800)</v>
      </c>
      <c r="K10" s="26">
        <v>20</v>
      </c>
      <c r="L10" s="28">
        <f>VLOOKUP(I10,'[1]October 2024'!$A:$C,3,FALSE)</f>
        <v>1.9915</v>
      </c>
      <c r="M10" s="29">
        <f t="shared" si="0"/>
        <v>39.83</v>
      </c>
      <c r="N10" s="30">
        <v>45597</v>
      </c>
    </row>
    <row r="11" spans="1:14" x14ac:dyDescent="0.35">
      <c r="A11" s="24" t="s">
        <v>17</v>
      </c>
      <c r="B11" s="25" t="s">
        <v>46</v>
      </c>
      <c r="C11" s="24" t="s">
        <v>18</v>
      </c>
      <c r="D11" s="32">
        <v>114431</v>
      </c>
      <c r="E11" s="33" t="s">
        <v>31</v>
      </c>
      <c r="F11" s="26">
        <v>20</v>
      </c>
      <c r="G11" s="26">
        <v>640</v>
      </c>
      <c r="H11" s="26">
        <v>0.5</v>
      </c>
      <c r="I11" s="27">
        <v>110242</v>
      </c>
      <c r="J11" s="18" t="str">
        <f>VLOOKUP(I11,'[1]October 2024'!$A:$C,2,FALSE)</f>
        <v>CHEESE NAT AMER FBD BARREL-500 LB(40800)</v>
      </c>
      <c r="K11" s="26">
        <v>20</v>
      </c>
      <c r="L11" s="28">
        <f>VLOOKUP(I11,'[1]October 2024'!$A:$C,3,FALSE)</f>
        <v>1.9915</v>
      </c>
      <c r="M11" s="29">
        <f t="shared" si="0"/>
        <v>39.83</v>
      </c>
      <c r="N11" s="30">
        <v>45597</v>
      </c>
    </row>
    <row r="12" spans="1:14" x14ac:dyDescent="0.35">
      <c r="A12" s="24" t="s">
        <v>17</v>
      </c>
      <c r="B12" s="25" t="s">
        <v>46</v>
      </c>
      <c r="C12" s="24" t="s">
        <v>18</v>
      </c>
      <c r="D12" s="32">
        <v>114441</v>
      </c>
      <c r="E12" s="33" t="s">
        <v>32</v>
      </c>
      <c r="F12" s="26">
        <v>20</v>
      </c>
      <c r="G12" s="26">
        <v>640</v>
      </c>
      <c r="H12" s="26">
        <v>0.5</v>
      </c>
      <c r="I12" s="27">
        <v>110242</v>
      </c>
      <c r="J12" s="18" t="str">
        <f>VLOOKUP(I12,'[1]October 2024'!$A:$C,2,FALSE)</f>
        <v>CHEESE NAT AMER FBD BARREL-500 LB(40800)</v>
      </c>
      <c r="K12" s="26">
        <v>20</v>
      </c>
      <c r="L12" s="28">
        <f>VLOOKUP(I12,'[1]October 2024'!$A:$C,3,FALSE)</f>
        <v>1.9915</v>
      </c>
      <c r="M12" s="29">
        <f t="shared" si="0"/>
        <v>39.83</v>
      </c>
      <c r="N12" s="30">
        <v>45597</v>
      </c>
    </row>
    <row r="13" spans="1:14" x14ac:dyDescent="0.35">
      <c r="A13" s="24" t="s">
        <v>17</v>
      </c>
      <c r="B13" s="25" t="s">
        <v>46</v>
      </c>
      <c r="C13" s="24" t="s">
        <v>18</v>
      </c>
      <c r="D13" s="32">
        <v>114451</v>
      </c>
      <c r="E13" s="33" t="s">
        <v>33</v>
      </c>
      <c r="F13" s="26">
        <v>20</v>
      </c>
      <c r="G13" s="26">
        <v>640</v>
      </c>
      <c r="H13" s="26">
        <v>0.5</v>
      </c>
      <c r="I13" s="27">
        <v>110242</v>
      </c>
      <c r="J13" s="18" t="str">
        <f>VLOOKUP(I13,'[1]October 2024'!$A:$C,2,FALSE)</f>
        <v>CHEESE NAT AMER FBD BARREL-500 LB(40800)</v>
      </c>
      <c r="K13" s="26">
        <v>20</v>
      </c>
      <c r="L13" s="28">
        <f>VLOOKUP(I13,'[1]October 2024'!$A:$C,3,FALSE)</f>
        <v>1.9915</v>
      </c>
      <c r="M13" s="29">
        <f t="shared" si="0"/>
        <v>39.83</v>
      </c>
      <c r="N13" s="30">
        <v>45597</v>
      </c>
    </row>
    <row r="14" spans="1:14" x14ac:dyDescent="0.35">
      <c r="A14" s="24" t="s">
        <v>17</v>
      </c>
      <c r="B14" s="25" t="s">
        <v>46</v>
      </c>
      <c r="C14" s="24" t="s">
        <v>18</v>
      </c>
      <c r="D14" s="32">
        <v>114461</v>
      </c>
      <c r="E14" s="33" t="s">
        <v>34</v>
      </c>
      <c r="F14" s="26">
        <v>20</v>
      </c>
      <c r="G14" s="26">
        <v>640</v>
      </c>
      <c r="H14" s="26">
        <v>0.5</v>
      </c>
      <c r="I14" s="27">
        <v>110242</v>
      </c>
      <c r="J14" s="18" t="str">
        <f>VLOOKUP(I14,'[1]October 2024'!$A:$C,2,FALSE)</f>
        <v>CHEESE NAT AMER FBD BARREL-500 LB(40800)</v>
      </c>
      <c r="K14" s="26">
        <v>20</v>
      </c>
      <c r="L14" s="28">
        <f>VLOOKUP(I14,'[1]October 2024'!$A:$C,3,FALSE)</f>
        <v>1.9915</v>
      </c>
      <c r="M14" s="29">
        <f t="shared" si="0"/>
        <v>39.83</v>
      </c>
      <c r="N14" s="30">
        <v>45597</v>
      </c>
    </row>
    <row r="15" spans="1:14" x14ac:dyDescent="0.35">
      <c r="A15" s="24" t="s">
        <v>17</v>
      </c>
      <c r="B15" s="25" t="s">
        <v>46</v>
      </c>
      <c r="C15" s="24" t="s">
        <v>18</v>
      </c>
      <c r="D15" s="32">
        <v>402911</v>
      </c>
      <c r="E15" s="33" t="s">
        <v>35</v>
      </c>
      <c r="F15" s="26">
        <v>10.5</v>
      </c>
      <c r="G15" s="26">
        <v>168</v>
      </c>
      <c r="H15" s="26">
        <v>1</v>
      </c>
      <c r="I15" s="27">
        <v>110242</v>
      </c>
      <c r="J15" s="18" t="str">
        <f>VLOOKUP(I15,'[1]October 2024'!$A:$C,2,FALSE)</f>
        <v>CHEESE NAT AMER FBD BARREL-500 LB(40800)</v>
      </c>
      <c r="K15" s="26">
        <v>10.5</v>
      </c>
      <c r="L15" s="28">
        <f>VLOOKUP(I15,'[1]October 2024'!$A:$C,3,FALSE)</f>
        <v>1.9915</v>
      </c>
      <c r="M15" s="29">
        <f t="shared" si="0"/>
        <v>20.91</v>
      </c>
      <c r="N15" s="30">
        <v>45597</v>
      </c>
    </row>
    <row r="16" spans="1:14" x14ac:dyDescent="0.35">
      <c r="A16" s="24" t="s">
        <v>17</v>
      </c>
      <c r="B16" s="25" t="s">
        <v>46</v>
      </c>
      <c r="C16" s="24" t="s">
        <v>18</v>
      </c>
      <c r="D16" s="32">
        <v>402921</v>
      </c>
      <c r="E16" s="33" t="s">
        <v>36</v>
      </c>
      <c r="F16" s="26">
        <v>10.5</v>
      </c>
      <c r="G16" s="26">
        <v>168</v>
      </c>
      <c r="H16" s="26">
        <v>1</v>
      </c>
      <c r="I16" s="27">
        <v>110242</v>
      </c>
      <c r="J16" s="18" t="str">
        <f>VLOOKUP(I16,'[1]October 2024'!$A:$C,2,FALSE)</f>
        <v>CHEESE NAT AMER FBD BARREL-500 LB(40800)</v>
      </c>
      <c r="K16" s="26">
        <v>10.5</v>
      </c>
      <c r="L16" s="28">
        <f>VLOOKUP(I16,'[1]October 2024'!$A:$C,3,FALSE)</f>
        <v>1.9915</v>
      </c>
      <c r="M16" s="29">
        <f t="shared" si="0"/>
        <v>20.91</v>
      </c>
      <c r="N16" s="30">
        <v>45597</v>
      </c>
    </row>
    <row r="17" spans="1:14" x14ac:dyDescent="0.35">
      <c r="A17" s="24" t="s">
        <v>17</v>
      </c>
      <c r="B17" s="25" t="s">
        <v>46</v>
      </c>
      <c r="C17" s="24" t="s">
        <v>18</v>
      </c>
      <c r="D17" s="32">
        <v>402931</v>
      </c>
      <c r="E17" s="33" t="s">
        <v>37</v>
      </c>
      <c r="F17" s="26">
        <v>10.5</v>
      </c>
      <c r="G17" s="26">
        <v>168</v>
      </c>
      <c r="H17" s="26">
        <v>1</v>
      </c>
      <c r="I17" s="27">
        <v>110242</v>
      </c>
      <c r="J17" s="18" t="str">
        <f>VLOOKUP(I17,'[1]October 2024'!$A:$C,2,FALSE)</f>
        <v>CHEESE NAT AMER FBD BARREL-500 LB(40800)</v>
      </c>
      <c r="K17" s="26">
        <v>10.5</v>
      </c>
      <c r="L17" s="28">
        <f>VLOOKUP(I17,'[1]October 2024'!$A:$C,3,FALSE)</f>
        <v>1.9915</v>
      </c>
      <c r="M17" s="29">
        <f t="shared" si="0"/>
        <v>20.91</v>
      </c>
      <c r="N17" s="30">
        <v>45597</v>
      </c>
    </row>
    <row r="18" spans="1:14" x14ac:dyDescent="0.35">
      <c r="A18" s="24" t="s">
        <v>17</v>
      </c>
      <c r="B18" s="25" t="s">
        <v>46</v>
      </c>
      <c r="C18" s="24" t="s">
        <v>18</v>
      </c>
      <c r="D18" s="32">
        <v>402941</v>
      </c>
      <c r="E18" s="33" t="s">
        <v>38</v>
      </c>
      <c r="F18" s="26">
        <v>10.5</v>
      </c>
      <c r="G18" s="26">
        <v>168</v>
      </c>
      <c r="H18" s="26">
        <v>1</v>
      </c>
      <c r="I18" s="27">
        <v>110242</v>
      </c>
      <c r="J18" s="18" t="str">
        <f>VLOOKUP(I18,'[1]October 2024'!$A:$C,2,FALSE)</f>
        <v>CHEESE NAT AMER FBD BARREL-500 LB(40800)</v>
      </c>
      <c r="K18" s="26">
        <v>10.5</v>
      </c>
      <c r="L18" s="28">
        <f>VLOOKUP(I18,'[1]October 2024'!$A:$C,3,FALSE)</f>
        <v>1.9915</v>
      </c>
      <c r="M18" s="29">
        <f t="shared" si="0"/>
        <v>20.91</v>
      </c>
      <c r="N18" s="30">
        <v>45597</v>
      </c>
    </row>
    <row r="19" spans="1:14" x14ac:dyDescent="0.35">
      <c r="A19" s="24" t="s">
        <v>17</v>
      </c>
      <c r="B19" s="25" t="s">
        <v>46</v>
      </c>
      <c r="C19" s="24" t="s">
        <v>18</v>
      </c>
      <c r="D19" s="32">
        <v>402951</v>
      </c>
      <c r="E19" s="33" t="s">
        <v>40</v>
      </c>
      <c r="F19" s="26">
        <v>10.5</v>
      </c>
      <c r="G19" s="26">
        <v>168</v>
      </c>
      <c r="H19" s="26">
        <v>1</v>
      </c>
      <c r="I19" s="27">
        <v>110242</v>
      </c>
      <c r="J19" s="18" t="str">
        <f>VLOOKUP(I19,'[1]October 2024'!$A:$C,2,FALSE)</f>
        <v>CHEESE NAT AMER FBD BARREL-500 LB(40800)</v>
      </c>
      <c r="K19" s="26">
        <v>10.5</v>
      </c>
      <c r="L19" s="28">
        <f>VLOOKUP(I19,'[1]October 2024'!$A:$C,3,FALSE)</f>
        <v>1.9915</v>
      </c>
      <c r="M19" s="29">
        <f t="shared" si="0"/>
        <v>20.91</v>
      </c>
      <c r="N19" s="30">
        <v>45597</v>
      </c>
    </row>
    <row r="20" spans="1:14" x14ac:dyDescent="0.35">
      <c r="A20" s="24" t="s">
        <v>17</v>
      </c>
      <c r="B20" s="25" t="s">
        <v>46</v>
      </c>
      <c r="C20" s="24" t="s">
        <v>18</v>
      </c>
      <c r="D20" s="32">
        <v>402991</v>
      </c>
      <c r="E20" s="33" t="s">
        <v>39</v>
      </c>
      <c r="F20" s="26">
        <v>10.5</v>
      </c>
      <c r="G20" s="26">
        <v>168</v>
      </c>
      <c r="H20" s="26">
        <v>1</v>
      </c>
      <c r="I20" s="27">
        <v>110242</v>
      </c>
      <c r="J20" s="18" t="str">
        <f>VLOOKUP(I20,'[1]October 2024'!$A:$C,2,FALSE)</f>
        <v>CHEESE NAT AMER FBD BARREL-500 LB(40800)</v>
      </c>
      <c r="K20" s="26">
        <v>10.5</v>
      </c>
      <c r="L20" s="28">
        <f>VLOOKUP(I20,'[1]October 2024'!$A:$C,3,FALSE)</f>
        <v>1.9915</v>
      </c>
      <c r="M20" s="29">
        <f t="shared" si="0"/>
        <v>20.91</v>
      </c>
      <c r="N20" s="30">
        <v>45597</v>
      </c>
    </row>
    <row r="21" spans="1:14" x14ac:dyDescent="0.35">
      <c r="A21" s="24" t="s">
        <v>17</v>
      </c>
      <c r="B21" s="25" t="s">
        <v>46</v>
      </c>
      <c r="C21" s="24" t="s">
        <v>20</v>
      </c>
      <c r="D21" s="32">
        <v>752491</v>
      </c>
      <c r="E21" s="33" t="s">
        <v>41</v>
      </c>
      <c r="F21" s="26">
        <v>12</v>
      </c>
      <c r="G21" s="26">
        <v>384</v>
      </c>
      <c r="H21" s="26">
        <v>0.5</v>
      </c>
      <c r="I21" s="27">
        <v>110242</v>
      </c>
      <c r="J21" s="18" t="str">
        <f>VLOOKUP(I21,'[1]October 2024'!$A:$C,2,FALSE)</f>
        <v>CHEESE NAT AMER FBD BARREL-500 LB(40800)</v>
      </c>
      <c r="K21" s="26">
        <v>12</v>
      </c>
      <c r="L21" s="28">
        <f>VLOOKUP(I21,'[1]October 2024'!$A:$C,3,FALSE)</f>
        <v>1.9915</v>
      </c>
      <c r="M21" s="29">
        <f t="shared" si="0"/>
        <v>23.9</v>
      </c>
      <c r="N21" s="30">
        <v>45631</v>
      </c>
    </row>
    <row r="22" spans="1:14" x14ac:dyDescent="0.35">
      <c r="A22" s="24" t="s">
        <v>17</v>
      </c>
      <c r="B22" s="25" t="s">
        <v>46</v>
      </c>
      <c r="C22" s="24" t="s">
        <v>18</v>
      </c>
      <c r="D22" s="32">
        <v>755261</v>
      </c>
      <c r="E22" s="33" t="s">
        <v>43</v>
      </c>
      <c r="F22" s="26">
        <v>20</v>
      </c>
      <c r="G22" s="26">
        <v>320</v>
      </c>
      <c r="H22" s="26">
        <v>1</v>
      </c>
      <c r="I22" s="27">
        <v>110242</v>
      </c>
      <c r="J22" s="18" t="str">
        <f>VLOOKUP(I22,'[1]October 2024'!$A:$C,2,FALSE)</f>
        <v>CHEESE NAT AMER FBD BARREL-500 LB(40800)</v>
      </c>
      <c r="K22" s="26">
        <v>20</v>
      </c>
      <c r="L22" s="28">
        <f>VLOOKUP(I22,'[1]October 2024'!$A:$C,3,FALSE)</f>
        <v>1.9915</v>
      </c>
      <c r="M22" s="29">
        <f t="shared" si="0"/>
        <v>39.83</v>
      </c>
      <c r="N22" s="30">
        <v>45597</v>
      </c>
    </row>
    <row r="23" spans="1:14" x14ac:dyDescent="0.35">
      <c r="A23" s="24" t="s">
        <v>17</v>
      </c>
      <c r="B23" s="25" t="s">
        <v>46</v>
      </c>
      <c r="C23" s="24" t="s">
        <v>18</v>
      </c>
      <c r="D23" s="32">
        <v>755361</v>
      </c>
      <c r="E23" s="33" t="s">
        <v>22</v>
      </c>
      <c r="F23" s="26">
        <v>20</v>
      </c>
      <c r="G23" s="26">
        <v>320</v>
      </c>
      <c r="H23" s="26">
        <v>1</v>
      </c>
      <c r="I23" s="27">
        <v>110242</v>
      </c>
      <c r="J23" s="18" t="str">
        <f>VLOOKUP(I23,'[1]October 2024'!$A:$C,2,FALSE)</f>
        <v>CHEESE NAT AMER FBD BARREL-500 LB(40800)</v>
      </c>
      <c r="K23" s="26">
        <v>20.329999999999998</v>
      </c>
      <c r="L23" s="28">
        <f>VLOOKUP(I23,'[1]October 2024'!$A:$C,3,FALSE)</f>
        <v>1.9915</v>
      </c>
      <c r="M23" s="29">
        <f t="shared" si="0"/>
        <v>40.49</v>
      </c>
      <c r="N23" s="30">
        <v>45597</v>
      </c>
    </row>
    <row r="24" spans="1:14" x14ac:dyDescent="0.35">
      <c r="A24" s="24" t="s">
        <v>17</v>
      </c>
      <c r="B24" s="25" t="s">
        <v>46</v>
      </c>
      <c r="C24" s="24" t="s">
        <v>18</v>
      </c>
      <c r="D24" s="32">
        <v>755531</v>
      </c>
      <c r="E24" s="33" t="s">
        <v>21</v>
      </c>
      <c r="F24" s="26">
        <v>30</v>
      </c>
      <c r="G24" s="26">
        <v>480</v>
      </c>
      <c r="H24" s="26">
        <v>1</v>
      </c>
      <c r="I24" s="27">
        <v>110242</v>
      </c>
      <c r="J24" s="18" t="str">
        <f>VLOOKUP(I24,'[1]October 2024'!$A:$C,2,FALSE)</f>
        <v>CHEESE NAT AMER FBD BARREL-500 LB(40800)</v>
      </c>
      <c r="K24" s="26">
        <v>30</v>
      </c>
      <c r="L24" s="28">
        <f>VLOOKUP(I24,'[1]October 2024'!$A:$C,3,FALSE)</f>
        <v>1.9915</v>
      </c>
      <c r="M24" s="29">
        <f t="shared" si="0"/>
        <v>59.75</v>
      </c>
      <c r="N24" s="30">
        <v>45597</v>
      </c>
    </row>
    <row r="25" spans="1:14" x14ac:dyDescent="0.35">
      <c r="A25" s="24" t="s">
        <v>17</v>
      </c>
      <c r="B25" s="25" t="s">
        <v>46</v>
      </c>
      <c r="C25" s="24" t="s">
        <v>18</v>
      </c>
      <c r="D25" s="32">
        <v>755711</v>
      </c>
      <c r="E25" s="33" t="s">
        <v>42</v>
      </c>
      <c r="F25" s="26">
        <v>20</v>
      </c>
      <c r="G25" s="26">
        <v>320</v>
      </c>
      <c r="H25" s="26">
        <v>1</v>
      </c>
      <c r="I25" s="27">
        <v>110242</v>
      </c>
      <c r="J25" s="18" t="str">
        <f>VLOOKUP(I25,'[1]October 2024'!$A:$C,2,FALSE)</f>
        <v>CHEESE NAT AMER FBD BARREL-500 LB(40800)</v>
      </c>
      <c r="K25" s="26">
        <v>20</v>
      </c>
      <c r="L25" s="28">
        <f>VLOOKUP(I25,'[1]October 2024'!$A:$C,3,FALSE)</f>
        <v>1.9915</v>
      </c>
      <c r="M25" s="29">
        <f t="shared" si="0"/>
        <v>39.83</v>
      </c>
      <c r="N25" s="30">
        <v>45597</v>
      </c>
    </row>
    <row r="26" spans="1:14" x14ac:dyDescent="0.35">
      <c r="A26" s="24" t="s">
        <v>17</v>
      </c>
      <c r="B26" s="25" t="s">
        <v>46</v>
      </c>
      <c r="C26" s="24" t="s">
        <v>20</v>
      </c>
      <c r="D26" s="32">
        <v>771031</v>
      </c>
      <c r="E26" s="33" t="s">
        <v>23</v>
      </c>
      <c r="F26" s="26">
        <v>20</v>
      </c>
      <c r="G26" s="26">
        <v>320</v>
      </c>
      <c r="H26" s="26">
        <v>1</v>
      </c>
      <c r="I26" s="27">
        <v>110242</v>
      </c>
      <c r="J26" s="18" t="str">
        <f>VLOOKUP(I26,'[1]October 2024'!$A:$C,2,FALSE)</f>
        <v>CHEESE NAT AMER FBD BARREL-500 LB(40800)</v>
      </c>
      <c r="K26" s="26">
        <v>20</v>
      </c>
      <c r="L26" s="28">
        <f>VLOOKUP(I26,'[1]October 2024'!$A:$C,3,FALSE)</f>
        <v>1.9915</v>
      </c>
      <c r="M26" s="29">
        <f t="shared" si="0"/>
        <v>39.83</v>
      </c>
      <c r="N26" s="30">
        <v>45631</v>
      </c>
    </row>
    <row r="27" spans="1:14" x14ac:dyDescent="0.35">
      <c r="A27" s="24" t="s">
        <v>17</v>
      </c>
      <c r="B27" s="25" t="s">
        <v>46</v>
      </c>
      <c r="C27" s="24" t="s">
        <v>20</v>
      </c>
      <c r="D27" s="32">
        <v>775071</v>
      </c>
      <c r="E27" s="33" t="s">
        <v>21</v>
      </c>
      <c r="F27" s="26">
        <v>20</v>
      </c>
      <c r="G27" s="26">
        <v>320</v>
      </c>
      <c r="H27" s="26">
        <v>1</v>
      </c>
      <c r="I27" s="27">
        <v>110242</v>
      </c>
      <c r="J27" s="18" t="str">
        <f>VLOOKUP(I27,'[1]October 2024'!$A:$C,2,FALSE)</f>
        <v>CHEESE NAT AMER FBD BARREL-500 LB(40800)</v>
      </c>
      <c r="K27" s="26">
        <v>20</v>
      </c>
      <c r="L27" s="28">
        <f>VLOOKUP(I27,'[1]October 2024'!$A:$C,3,FALSE)</f>
        <v>1.9915</v>
      </c>
      <c r="M27" s="29">
        <f t="shared" si="0"/>
        <v>39.83</v>
      </c>
      <c r="N27" s="30">
        <v>45631</v>
      </c>
    </row>
    <row r="28" spans="1:14" x14ac:dyDescent="0.35">
      <c r="A28" s="24" t="s">
        <v>17</v>
      </c>
      <c r="B28" s="25" t="s">
        <v>46</v>
      </c>
      <c r="C28" s="24" t="s">
        <v>20</v>
      </c>
      <c r="D28" s="32">
        <v>775191</v>
      </c>
      <c r="E28" s="33" t="s">
        <v>24</v>
      </c>
      <c r="F28" s="26">
        <v>20</v>
      </c>
      <c r="G28" s="26">
        <v>320</v>
      </c>
      <c r="H28" s="26">
        <v>1</v>
      </c>
      <c r="I28" s="27">
        <v>110242</v>
      </c>
      <c r="J28" s="18" t="str">
        <f>VLOOKUP(I28,'[1]October 2024'!$A:$C,2,FALSE)</f>
        <v>CHEESE NAT AMER FBD BARREL-500 LB(40800)</v>
      </c>
      <c r="K28" s="26">
        <v>20</v>
      </c>
      <c r="L28" s="28">
        <f>VLOOKUP(I28,'[1]October 2024'!$A:$C,3,FALSE)</f>
        <v>1.9915</v>
      </c>
      <c r="M28" s="29">
        <f t="shared" si="0"/>
        <v>39.83</v>
      </c>
      <c r="N28" s="30">
        <v>45631</v>
      </c>
    </row>
    <row r="29" spans="1:14" ht="29" x14ac:dyDescent="0.35">
      <c r="A29" s="24" t="s">
        <v>17</v>
      </c>
      <c r="B29" s="25" t="s">
        <v>46</v>
      </c>
      <c r="C29" s="24" t="s">
        <v>20</v>
      </c>
      <c r="D29" s="32">
        <v>775821</v>
      </c>
      <c r="E29" s="33" t="s">
        <v>44</v>
      </c>
      <c r="F29" s="26">
        <v>20</v>
      </c>
      <c r="G29" s="26">
        <v>320</v>
      </c>
      <c r="H29" s="26">
        <v>1</v>
      </c>
      <c r="I29" s="27">
        <v>110242</v>
      </c>
      <c r="J29" s="18" t="str">
        <f>VLOOKUP(I29,'[1]October 2024'!$A:$C,2,FALSE)</f>
        <v>CHEESE NAT AMER FBD BARREL-500 LB(40800)</v>
      </c>
      <c r="K29" s="26">
        <v>15.38</v>
      </c>
      <c r="L29" s="28">
        <f>VLOOKUP(I29,'[1]October 2024'!$A:$C,3,FALSE)</f>
        <v>1.9915</v>
      </c>
      <c r="M29" s="29">
        <f t="shared" si="0"/>
        <v>30.63</v>
      </c>
      <c r="N29" s="30">
        <v>45631</v>
      </c>
    </row>
  </sheetData>
  <mergeCells count="1">
    <mergeCell ref="K1:N1"/>
  </mergeCells>
  <hyperlinks>
    <hyperlink ref="D4:E4" r:id="rId1" display="https://www.bongards.com/products/bongards-yellow-reduced-sodium-fat-processed-american-slice-160-h-4-5-2/" xr:uid="{679EF80A-6ED9-4DA3-9839-F75F7951831C}"/>
    <hyperlink ref="D5:E5" r:id="rId2" display="https://www.bongards.com/products/bongards-yellow-reduced-fat-process-american-slice-160-h-6-5-2/" xr:uid="{FB2A96E3-A31C-4AEB-9C43-E9E3F3B51BDD}"/>
    <hyperlink ref="D6:E6" r:id="rId3" display="https://www.bongards.com/products/bongards-yellow-reduced-fat-sodium-processed-american-slice-160-h-6-5-3/" xr:uid="{D3714C2C-870C-4D4D-8692-10078E0E2A2D}"/>
    <hyperlink ref="D7:E7" r:id="rId4" display="https://www.bongards.com/products/bongards-yellow-reduced-fat-sodium-processed-american-slice-160-h-6-5-4/" xr:uid="{96A385AB-5EEC-4B39-8DBC-48741D510E0E}"/>
    <hyperlink ref="D8:E8" r:id="rId5" display="https://www.bongards.com/products/bongards-white-reduced-sodium-50-reduced-fat-process-american-slice-160h-6-5/" xr:uid="{E55383DC-5AE2-48CC-9FDF-A470F217D608}"/>
    <hyperlink ref="D9:E9" r:id="rId6" display="https://www.bongards.com/products/bongards-pasteurized-blended-yellow-cheddar-cheese-slice-160-p-4-5-2/" xr:uid="{5B74EC58-9219-4BE9-BAD0-6AB32341D114}"/>
    <hyperlink ref="D29:E29" r:id="rId7" display="https://www.bongards.com/products/bongards-super-melt-yellow-reduced-fat-reduced-sodium-process-american-feather-shred-4-5-k12/" xr:uid="{A8D92160-48F9-4694-BE4C-E1BE32845724}"/>
    <hyperlink ref="D21:E21" r:id="rId8" display="https://www.bongards.com/products/bongards-reduced-fat-yellow-cheddar-cheese-slices-48-sos-8-1-5/" xr:uid="{C01060F0-373B-423B-8784-0F1076E5465E}"/>
    <hyperlink ref="D10:E10" r:id="rId9" display="https://www.bongards.com/products/bongards-pasteurized-blended-reduced-fat-cheddar-cheese-slice-160-p-4-5-2/" xr:uid="{284B28D3-BDBC-4CB4-8405-29FC11B1A678}"/>
    <hyperlink ref="D11:E11" r:id="rId10" display="https://www.bongards.com/products/bongards-pasteurized-blended-swiss-cheese-slice-160-p-4-5-2/" xr:uid="{ED1699E5-6F10-464B-A076-2CDD615F56FD}"/>
    <hyperlink ref="D12:E12" r:id="rId11" display="https://www.bongards.com/products/bongards-pasteurized-blended-pepper-jack-cheese-slice-160-p-4-5-2/" xr:uid="{9BC4E7F8-5ECE-43BB-8A7D-1C728FFA9CD8}"/>
    <hyperlink ref="D13:E13" r:id="rId12" display="https://www.bongards.com/products/bongards-pasteurized-blended-low-moisture-part-skim-mozzarella-cheese-slice-160-p-4-5-2/" xr:uid="{9D0A9CE7-B015-48A0-8533-ADC07170DC5E}"/>
    <hyperlink ref="D14:E14" r:id="rId13" display="https://www.bongards.com/products/bongards-pasteurized-blended-provolone-cheese-slice-160-p-4-5-2/" xr:uid="{ABC24E3D-BED5-42BB-8AE7-B5FE40630E2D}"/>
    <hyperlink ref="D15:E15" r:id="rId14" display="https://www.bongards.com/products/bongards-cheddar-cheese-stick-168-1-oz/" xr:uid="{3FD0BA9B-FEEF-460C-BAA7-79290DD9F210}"/>
    <hyperlink ref="D16:E16" r:id="rId15" display="https://www.bongards.com/products/bongards-reduced-fat-cheddar-cheese-stick-168-1-oz/" xr:uid="{63E7C32B-4210-491C-8896-0D1501AE21CF}"/>
    <hyperlink ref="D17:E17" r:id="rId16" display="https://www.bongards.com/products/bongards-marble-cheese-stick-168-1-oz/" xr:uid="{5C60DFBA-ADEC-47EB-B577-D876E8685F51}"/>
    <hyperlink ref="D18:E18" r:id="rId17" display="https://www.bongards.com/products/bongards-reduced-fat-marble-jack-cheese-stick-168-1-oz/" xr:uid="{CF3900D6-5BA8-431F-9C3B-57B0717A96AB}"/>
    <hyperlink ref="D19:E19" r:id="rId18" display="https://www.bongards.com/products/bongards-low-moisture-part-skim-mozzarella-string-cheese-stick-168-1-oz/" xr:uid="{62307B33-E33F-47A3-A042-4C64A8EA1D44}"/>
    <hyperlink ref="D20:E20" r:id="rId19" display="https://www.bongards.com/products/bongards-reduced-fat-low-moisture-part-skim-mozzarella-string-cheese-stick-168-1-oz/" xr:uid="{14726F38-A34C-48E7-A801-50B3538C8BA7}"/>
    <hyperlink ref="D22:E22" r:id="rId20" display="https://www.bongards.com/products/bongards-mozzarella-provolone-and-cheddar-feather-shred-4-5/" xr:uid="{1DED4C08-35B4-414C-A4A1-1EED6008C04E}"/>
    <hyperlink ref="D23:E23" r:id="rId21" display="https://www.bongards.com/products/bongards-italian-blend-feather-shred-4-5/" xr:uid="{CC37B7E2-F961-44C0-BB05-4131A623C803}"/>
    <hyperlink ref="D24:E24" r:id="rId22" display="https://www.bongards.com/products/bongards-low-moisture-part-skim-mozzarella-feather-shred-6-5/" xr:uid="{DB8430AD-3CD0-40D9-BA25-E0A8D9B3E247}"/>
    <hyperlink ref="D25:E25" r:id="rId23" display="https://www.bongards.com/products/bongards-yellow-reduced-fat-cheddar-feather-shred-4-5/" xr:uid="{BC821F31-11E4-4F48-A54B-A9DA33C91AB7}"/>
    <hyperlink ref="D26:E26" r:id="rId24" display="https://www.bongards.com/products/bongards-monterey-jack-and-cheddar-fancy-shred-4-5-2/" xr:uid="{BD7A1661-CDD6-46C2-9EF7-3D44B02D2F4A}"/>
    <hyperlink ref="D27:E27" r:id="rId25" display="https://www.bongards.com/products/bongards-low-moisture-part-skim-mozzarella-feather-shred-6-5-2/" xr:uid="{4933FC90-FB63-474F-A3BF-530A899D6C2C}"/>
    <hyperlink ref="D28:E28" r:id="rId26" display="https://www.bongards.com/products/bongards-yellow-cheddar-feather-shred-4-5-2/" xr:uid="{DD82350D-9319-4025-932D-5DC1E06384F9}"/>
  </hyperlinks>
  <pageMargins left="0.25" right="0.25" top="0.75" bottom="0.75" header="0.3" footer="0.3"/>
  <pageSetup scale="54" orientation="landscape" r:id="rId2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2025-01-31T21:38:04+00:00</Remediation_x0020_Date>
  </documentManagement>
</p:properties>
</file>

<file path=customXml/itemProps1.xml><?xml version="1.0" encoding="utf-8"?>
<ds:datastoreItem xmlns:ds="http://schemas.openxmlformats.org/officeDocument/2006/customXml" ds:itemID="{3A452046-1C4E-4E5A-874C-1BA3100F7A0D}"/>
</file>

<file path=customXml/itemProps2.xml><?xml version="1.0" encoding="utf-8"?>
<ds:datastoreItem xmlns:ds="http://schemas.openxmlformats.org/officeDocument/2006/customXml" ds:itemID="{6C25FC26-2F03-4B65-BDA6-9BBBC082B452}"/>
</file>

<file path=customXml/itemProps3.xml><?xml version="1.0" encoding="utf-8"?>
<ds:datastoreItem xmlns:ds="http://schemas.openxmlformats.org/officeDocument/2006/customXml" ds:itemID="{C81EAB79-5A50-46E3-98FE-AE9871C09D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Jill Ponder</dc:creator>
  <cp:lastModifiedBy>CAMERON Beatrice * ODE</cp:lastModifiedBy>
  <cp:lastPrinted>2024-12-10T03:41:49Z</cp:lastPrinted>
  <dcterms:created xsi:type="dcterms:W3CDTF">2024-12-05T16:50:30Z</dcterms:created>
  <dcterms:modified xsi:type="dcterms:W3CDTF">2025-01-15T21:18:19Z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730ea53-6f5e-4160-81a5-992a9105450a_Enabled">
    <vt:lpwstr>true</vt:lpwstr>
  </property>
  <property fmtid="{D5CDD505-2E9C-101B-9397-08002B2CF9AE}" pid="3" name="MSIP_Label_7730ea53-6f5e-4160-81a5-992a9105450a_SetDate">
    <vt:lpwstr>2025-01-15T21:17:49Z</vt:lpwstr>
  </property>
  <property fmtid="{D5CDD505-2E9C-101B-9397-08002B2CF9AE}" pid="4" name="MSIP_Label_7730ea53-6f5e-4160-81a5-992a9105450a_Method">
    <vt:lpwstr>Standard</vt:lpwstr>
  </property>
  <property fmtid="{D5CDD505-2E9C-101B-9397-08002B2CF9AE}" pid="5" name="MSIP_Label_7730ea53-6f5e-4160-81a5-992a9105450a_Name">
    <vt:lpwstr>Level 2 - Limited (Items)</vt:lpwstr>
  </property>
  <property fmtid="{D5CDD505-2E9C-101B-9397-08002B2CF9AE}" pid="6" name="MSIP_Label_7730ea53-6f5e-4160-81a5-992a9105450a_SiteId">
    <vt:lpwstr>b4f51418-b269-49a2-935a-fa54bf584fc8</vt:lpwstr>
  </property>
  <property fmtid="{D5CDD505-2E9C-101B-9397-08002B2CF9AE}" pid="7" name="MSIP_Label_7730ea53-6f5e-4160-81a5-992a9105450a_ActionId">
    <vt:lpwstr>4445f0d2-9f79-4fb2-bd88-530136e55eaa</vt:lpwstr>
  </property>
  <property fmtid="{D5CDD505-2E9C-101B-9397-08002B2CF9AE}" pid="8" name="MSIP_Label_7730ea53-6f5e-4160-81a5-992a9105450a_ContentBits">
    <vt:lpwstr>0</vt:lpwstr>
  </property>
  <property fmtid="{D5CDD505-2E9C-101B-9397-08002B2CF9AE}" pid="9" name="ContentTypeId">
    <vt:lpwstr>0x01010046895D7B4FD22A4A9C390F7B0E997D3F</vt:lpwstr>
  </property>
</Properties>
</file>