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8B03A924-4B4D-4D9E-9D42-DACB5ACBEF6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SEPDS!$A$3:$N$29</definedName>
    <definedName name="_xlnm.Print_Area" localSheetId="0">SEPDS!$A$1:$N$29</definedName>
    <definedName name="_xlnm.Print_Titles" localSheetId="0">SEPDS!$1:$3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M5" i="1"/>
  <c r="L6" i="1"/>
  <c r="L7" i="1"/>
  <c r="M7" i="1"/>
  <c r="L8" i="1"/>
  <c r="L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L17" i="1"/>
  <c r="L18" i="1"/>
  <c r="M18" i="1"/>
  <c r="L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4" i="1"/>
  <c r="M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M6" i="1"/>
  <c r="M8" i="1"/>
  <c r="M9" i="1"/>
  <c r="M16" i="1"/>
  <c r="M17" i="1"/>
  <c r="M19" i="1"/>
</calcChain>
</file>

<file path=xl/sharedStrings.xml><?xml version="1.0" encoding="utf-8"?>
<sst xmlns="http://schemas.openxmlformats.org/spreadsheetml/2006/main" count="121" uniqueCount="45">
  <si>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</si>
  <si>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</si>
  <si>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</si>
  <si>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</si>
  <si>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</si>
  <si>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</si>
  <si>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</si>
  <si>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</si>
  <si>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</si>
  <si>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</si>
  <si>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</si>
  <si>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</si>
  <si>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</si>
  <si>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</si>
  <si>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</si>
  <si>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</si>
  <si>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</si>
  <si>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</si>
  <si>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Bongard's Creameries</t>
  </si>
  <si>
    <t>A</t>
  </si>
  <si>
    <t>American Cheese Yellow RF RS Slice 160ct</t>
  </si>
  <si>
    <t>American Cheese Yellow RF Slice 160ct</t>
  </si>
  <si>
    <t>American Cheese Yellow RF &amp; RS Slices</t>
  </si>
  <si>
    <t>American Cheese White RF RS Slice 160ct</t>
  </si>
  <si>
    <t>Natural Pasteurized Blend Yellow Ched 160P Slice</t>
  </si>
  <si>
    <t>Natural Pasteurized Blend Red Fat Yel Ched 160P Slice</t>
  </si>
  <si>
    <t>Natural Pasteurized Blend Swiss 160P Slice</t>
  </si>
  <si>
    <t>Natural Pasteurized Blend Pepper Jack 160P Slice</t>
  </si>
  <si>
    <t>Natural Pasteurized Blend LMPS Mozz 160P Slice</t>
  </si>
  <si>
    <t>Natural Pasteurized Blend Provolone 160P Slice</t>
  </si>
  <si>
    <t>Cheddar Cheese Stick Previous item code 40910</t>
  </si>
  <si>
    <t>Cheddar Cheese Stick RF RS</t>
  </si>
  <si>
    <t>Marble Cheese Stick Previous item code 40921</t>
  </si>
  <si>
    <t>Marble Stick RF RS</t>
  </si>
  <si>
    <t>Mozzarella Cheese Stick Previous item code 40940</t>
  </si>
  <si>
    <t>Lite Mozz String Cheese</t>
  </si>
  <si>
    <t>Reduced Fat Yellow Cheddar Cheese
Slices - Natural</t>
  </si>
  <si>
    <t>Shredded Cheese Blend Mozz/Prov/Ched</t>
  </si>
  <si>
    <t>Shredded Italian Blend</t>
  </si>
  <si>
    <t>Shredded LMPS Mozzarella Cheese</t>
  </si>
  <si>
    <t>Cheddar Shreds Reduced Fat</t>
  </si>
  <si>
    <t xml:space="preserve">Shredded Cheddar &amp; Monterey Jack Cheese </t>
  </si>
  <si>
    <t>Shredded Mozzarella Cheese LMPS</t>
  </si>
  <si>
    <t xml:space="preserve">Shredded Cheddar Cheese </t>
  </si>
  <si>
    <t>Super Melt Reduced Fat Reduced Sodium Shredded American Cheese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</si>
</sst>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zoomScale="70" zoomScaleNormal="70" zoomScaleSheetLayoutView="70" workbookViewId="0">
      <pane ySplit="3" topLeftCell="A4" activePane="bottomLeft" state="frozen"/>
      <selection pane="bottomLeft" activeCell="P28" sqref="P28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3.9" customHeight="1" x14ac:dyDescent="0.35">
      <c r="A4" s="7" t="s">
        <v>17</v>
      </c>
      <c r="B4" s="40" t="s">
        <v>18</v>
      </c>
      <c r="C4" s="7" t="s">
        <v>19</v>
      </c>
      <c r="D4" s="29">
        <v>110541</v>
      </c>
      <c r="E4" s="42" t="s">
        <v>20</v>
      </c>
      <c r="F4" s="8">
        <v>20</v>
      </c>
      <c r="G4" s="8">
        <v>640</v>
      </c>
      <c r="H4" s="8">
        <v>0.5</v>
      </c>
      <c r="I4" s="26">
        <v>110242</v>
      </c>
      <c r="J4" s="4" t="str">
        <f>VLOOKUP(I4,'[1]October 2025'!$A:$C,2,FALSE)</f>
        <v>CHEESE NAT AMER FBD BARREL-500 LB(40800)</v>
      </c>
      <c r="K4" s="8">
        <v>15.41</v>
      </c>
      <c r="L4" s="41">
        <f>VLOOKUP(I4,'[1]October 2025'!$A:$C,3,FALSE)</f>
        <v>2.0537000000000001</v>
      </c>
      <c r="M4" s="43">
        <f t="shared" ref="M4:M29" si="0">ROUND(K4*L4,2)</f>
        <v>31.65</v>
      </c>
      <c r="N4" s="10">
        <v>45996</v>
      </c>
    </row>
    <row r="5" spans="1:14" s="9" customFormat="1" ht="43.9" customHeight="1" x14ac:dyDescent="0.35">
      <c r="A5" s="7" t="s">
        <v>17</v>
      </c>
      <c r="B5" s="40" t="s">
        <v>18</v>
      </c>
      <c r="C5" s="7" t="s">
        <v>19</v>
      </c>
      <c r="D5" s="29">
        <v>111321</v>
      </c>
      <c r="E5" s="42" t="s">
        <v>21</v>
      </c>
      <c r="F5" s="8">
        <v>30</v>
      </c>
      <c r="G5" s="8">
        <v>960</v>
      </c>
      <c r="H5" s="8">
        <v>0.5</v>
      </c>
      <c r="I5" s="26">
        <v>110242</v>
      </c>
      <c r="J5" s="4" t="str">
        <f>VLOOKUP(I5,'[1]October 2025'!$A:$C,2,FALSE)</f>
        <v>CHEESE NAT AMER FBD BARREL-500 LB(40800)</v>
      </c>
      <c r="K5" s="8">
        <v>22.53</v>
      </c>
      <c r="L5" s="41">
        <f>VLOOKUP(I5,'[1]October 2025'!$A:$C,3,FALSE)</f>
        <v>2.0537000000000001</v>
      </c>
      <c r="M5" s="43">
        <f t="shared" si="0"/>
        <v>46.27</v>
      </c>
      <c r="N5" s="10">
        <v>45996</v>
      </c>
    </row>
    <row r="6" spans="1:14" s="9" customFormat="1" ht="43.9" customHeight="1" x14ac:dyDescent="0.35">
      <c r="A6" s="7" t="s">
        <v>17</v>
      </c>
      <c r="B6" s="40" t="s">
        <v>18</v>
      </c>
      <c r="C6" s="7" t="s">
        <v>19</v>
      </c>
      <c r="D6" s="29">
        <v>111331</v>
      </c>
      <c r="E6" s="42" t="s">
        <v>22</v>
      </c>
      <c r="F6" s="8">
        <v>30</v>
      </c>
      <c r="G6" s="8">
        <v>960</v>
      </c>
      <c r="H6" s="8">
        <v>0.5</v>
      </c>
      <c r="I6" s="26">
        <v>110242</v>
      </c>
      <c r="J6" s="4" t="str">
        <f>VLOOKUP(I6,'[1]October 2025'!$A:$C,2,FALSE)</f>
        <v>CHEESE NAT AMER FBD BARREL-500 LB(40800)</v>
      </c>
      <c r="K6" s="8">
        <v>23.4</v>
      </c>
      <c r="L6" s="41">
        <f>VLOOKUP(I6,'[1]October 2025'!$A:$C,3,FALSE)</f>
        <v>2.0537000000000001</v>
      </c>
      <c r="M6" s="43">
        <f t="shared" si="0"/>
        <v>48.06</v>
      </c>
      <c r="N6" s="10">
        <v>45996</v>
      </c>
    </row>
    <row r="7" spans="1:14" s="9" customFormat="1" ht="43.9" customHeight="1" x14ac:dyDescent="0.35">
      <c r="A7" s="7" t="s">
        <v>17</v>
      </c>
      <c r="B7" s="40" t="s">
        <v>18</v>
      </c>
      <c r="C7" s="7" t="s">
        <v>19</v>
      </c>
      <c r="D7" s="29">
        <v>111351</v>
      </c>
      <c r="E7" s="42" t="s">
        <v>20</v>
      </c>
      <c r="F7" s="8">
        <v>30</v>
      </c>
      <c r="G7" s="8">
        <v>960</v>
      </c>
      <c r="H7" s="8">
        <v>0.5</v>
      </c>
      <c r="I7" s="26">
        <v>110242</v>
      </c>
      <c r="J7" s="4" t="str">
        <f>VLOOKUP(I7,'[1]October 2025'!$A:$C,2,FALSE)</f>
        <v>CHEESE NAT AMER FBD BARREL-500 LB(40800)</v>
      </c>
      <c r="K7" s="8">
        <v>23.17</v>
      </c>
      <c r="L7" s="41">
        <f>VLOOKUP(I7,'[1]October 2025'!$A:$C,3,FALSE)</f>
        <v>2.0537000000000001</v>
      </c>
      <c r="M7" s="43">
        <f t="shared" si="0"/>
        <v>47.58</v>
      </c>
      <c r="N7" s="10">
        <v>45996</v>
      </c>
    </row>
    <row r="8" spans="1:14" s="9" customFormat="1" ht="43.9" customHeight="1" x14ac:dyDescent="0.35">
      <c r="A8" s="7" t="s">
        <v>17</v>
      </c>
      <c r="B8" s="40" t="s">
        <v>18</v>
      </c>
      <c r="C8" s="7" t="s">
        <v>19</v>
      </c>
      <c r="D8" s="29">
        <v>111431</v>
      </c>
      <c r="E8" s="42" t="s">
        <v>23</v>
      </c>
      <c r="F8" s="8">
        <v>30</v>
      </c>
      <c r="G8" s="8">
        <v>960</v>
      </c>
      <c r="H8" s="8">
        <v>0.5</v>
      </c>
      <c r="I8" s="26">
        <v>110242</v>
      </c>
      <c r="J8" s="4" t="str">
        <f>VLOOKUP(I8,'[1]October 2025'!$A:$C,2,FALSE)</f>
        <v>CHEESE NAT AMER FBD BARREL-500 LB(40800)</v>
      </c>
      <c r="K8" s="8">
        <v>23.17</v>
      </c>
      <c r="L8" s="41">
        <f>VLOOKUP(I8,'[1]October 2025'!$A:$C,3,FALSE)</f>
        <v>2.0537000000000001</v>
      </c>
      <c r="M8" s="43">
        <f t="shared" si="0"/>
        <v>47.58</v>
      </c>
      <c r="N8" s="10">
        <v>45996</v>
      </c>
    </row>
    <row r="9" spans="1:14" s="9" customFormat="1" ht="43.9" customHeight="1" x14ac:dyDescent="0.35">
      <c r="A9" s="7" t="s">
        <v>17</v>
      </c>
      <c r="B9" s="40" t="s">
        <v>18</v>
      </c>
      <c r="C9" s="7" t="s">
        <v>19</v>
      </c>
      <c r="D9" s="29">
        <v>114411</v>
      </c>
      <c r="E9" s="42" t="s">
        <v>24</v>
      </c>
      <c r="F9" s="8">
        <v>20</v>
      </c>
      <c r="G9" s="8">
        <v>640</v>
      </c>
      <c r="H9" s="8">
        <v>0.5</v>
      </c>
      <c r="I9" s="26">
        <v>110242</v>
      </c>
      <c r="J9" s="4" t="str">
        <f>VLOOKUP(I9,'[1]October 2025'!$A:$C,2,FALSE)</f>
        <v>CHEESE NAT AMER FBD BARREL-500 LB(40800)</v>
      </c>
      <c r="K9" s="8">
        <v>20</v>
      </c>
      <c r="L9" s="41">
        <f>VLOOKUP(I9,'[1]October 2025'!$A:$C,3,FALSE)</f>
        <v>2.0537000000000001</v>
      </c>
      <c r="M9" s="43">
        <f t="shared" si="0"/>
        <v>41.07</v>
      </c>
      <c r="N9" s="10">
        <v>45996</v>
      </c>
    </row>
    <row r="10" spans="1:14" s="9" customFormat="1" ht="43.9" customHeight="1" x14ac:dyDescent="0.35">
      <c r="A10" s="7" t="s">
        <v>17</v>
      </c>
      <c r="B10" s="40" t="s">
        <v>18</v>
      </c>
      <c r="C10" s="7" t="s">
        <v>19</v>
      </c>
      <c r="D10" s="29">
        <v>114421</v>
      </c>
      <c r="E10" s="42" t="s">
        <v>25</v>
      </c>
      <c r="F10" s="8">
        <v>20</v>
      </c>
      <c r="G10" s="8">
        <v>640</v>
      </c>
      <c r="H10" s="8">
        <v>0.5</v>
      </c>
      <c r="I10" s="26">
        <v>110242</v>
      </c>
      <c r="J10" s="4" t="str">
        <f>VLOOKUP(I10,'[1]October 2025'!$A:$C,2,FALSE)</f>
        <v>CHEESE NAT AMER FBD BARREL-500 LB(40800)</v>
      </c>
      <c r="K10" s="8">
        <v>20</v>
      </c>
      <c r="L10" s="41">
        <f>VLOOKUP(I10,'[1]October 2025'!$A:$C,3,FALSE)</f>
        <v>2.0537000000000001</v>
      </c>
      <c r="M10" s="43">
        <f t="shared" si="0"/>
        <v>41.07</v>
      </c>
      <c r="N10" s="10">
        <v>45996</v>
      </c>
    </row>
    <row r="11" spans="1:14" s="9" customFormat="1" ht="43.9" customHeight="1" x14ac:dyDescent="0.35">
      <c r="A11" s="7" t="s">
        <v>17</v>
      </c>
      <c r="B11" s="40" t="s">
        <v>18</v>
      </c>
      <c r="C11" s="7" t="s">
        <v>19</v>
      </c>
      <c r="D11" s="29">
        <v>114431</v>
      </c>
      <c r="E11" s="42" t="s">
        <v>26</v>
      </c>
      <c r="F11" s="8">
        <v>20</v>
      </c>
      <c r="G11" s="8">
        <v>640</v>
      </c>
      <c r="H11" s="8">
        <v>0.5</v>
      </c>
      <c r="I11" s="26">
        <v>110242</v>
      </c>
      <c r="J11" s="4" t="str">
        <f>VLOOKUP(I11,'[1]October 2025'!$A:$C,2,FALSE)</f>
        <v>CHEESE NAT AMER FBD BARREL-500 LB(40800)</v>
      </c>
      <c r="K11" s="8">
        <v>20</v>
      </c>
      <c r="L11" s="41">
        <f>VLOOKUP(I11,'[1]October 2025'!$A:$C,3,FALSE)</f>
        <v>2.0537000000000001</v>
      </c>
      <c r="M11" s="43">
        <f t="shared" si="0"/>
        <v>41.07</v>
      </c>
      <c r="N11" s="10">
        <v>45996</v>
      </c>
    </row>
    <row r="12" spans="1:14" s="9" customFormat="1" ht="43.9" customHeight="1" x14ac:dyDescent="0.35">
      <c r="A12" s="7" t="s">
        <v>17</v>
      </c>
      <c r="B12" s="40" t="s">
        <v>18</v>
      </c>
      <c r="C12" s="7" t="s">
        <v>19</v>
      </c>
      <c r="D12" s="29">
        <v>114441</v>
      </c>
      <c r="E12" s="42" t="s">
        <v>27</v>
      </c>
      <c r="F12" s="8">
        <v>20</v>
      </c>
      <c r="G12" s="8">
        <v>640</v>
      </c>
      <c r="H12" s="8">
        <v>0.5</v>
      </c>
      <c r="I12" s="26">
        <v>110242</v>
      </c>
      <c r="J12" s="4" t="str">
        <f>VLOOKUP(I12,'[1]October 2025'!$A:$C,2,FALSE)</f>
        <v>CHEESE NAT AMER FBD BARREL-500 LB(40800)</v>
      </c>
      <c r="K12" s="8">
        <v>20</v>
      </c>
      <c r="L12" s="41">
        <f>VLOOKUP(I12,'[1]October 2025'!$A:$C,3,FALSE)</f>
        <v>2.0537000000000001</v>
      </c>
      <c r="M12" s="43">
        <f t="shared" si="0"/>
        <v>41.07</v>
      </c>
      <c r="N12" s="10">
        <v>45996</v>
      </c>
    </row>
    <row r="13" spans="1:14" s="9" customFormat="1" ht="43.9" customHeight="1" x14ac:dyDescent="0.35">
      <c r="A13" s="7" t="s">
        <v>17</v>
      </c>
      <c r="B13" s="40" t="s">
        <v>18</v>
      </c>
      <c r="C13" s="7" t="s">
        <v>19</v>
      </c>
      <c r="D13" s="29">
        <v>114451</v>
      </c>
      <c r="E13" s="42" t="s">
        <v>28</v>
      </c>
      <c r="F13" s="8">
        <v>20</v>
      </c>
      <c r="G13" s="8">
        <v>640</v>
      </c>
      <c r="H13" s="8">
        <v>0.5</v>
      </c>
      <c r="I13" s="26">
        <v>110242</v>
      </c>
      <c r="J13" s="4" t="str">
        <f>VLOOKUP(I13,'[1]October 2025'!$A:$C,2,FALSE)</f>
        <v>CHEESE NAT AMER FBD BARREL-500 LB(40800)</v>
      </c>
      <c r="K13" s="8">
        <v>20</v>
      </c>
      <c r="L13" s="41">
        <f>VLOOKUP(I13,'[1]October 2025'!$A:$C,3,FALSE)</f>
        <v>2.0537000000000001</v>
      </c>
      <c r="M13" s="43">
        <f t="shared" si="0"/>
        <v>41.07</v>
      </c>
      <c r="N13" s="10">
        <v>45996</v>
      </c>
    </row>
    <row r="14" spans="1:14" s="9" customFormat="1" ht="43.9" customHeight="1" x14ac:dyDescent="0.35">
      <c r="A14" s="7" t="s">
        <v>17</v>
      </c>
      <c r="B14" s="40" t="s">
        <v>18</v>
      </c>
      <c r="C14" s="7" t="s">
        <v>19</v>
      </c>
      <c r="D14" s="29">
        <v>114461</v>
      </c>
      <c r="E14" s="42" t="s">
        <v>29</v>
      </c>
      <c r="F14" s="8">
        <v>20</v>
      </c>
      <c r="G14" s="8">
        <v>640</v>
      </c>
      <c r="H14" s="8">
        <v>0.5</v>
      </c>
      <c r="I14" s="26">
        <v>110242</v>
      </c>
      <c r="J14" s="4" t="str">
        <f>VLOOKUP(I14,'[1]October 2025'!$A:$C,2,FALSE)</f>
        <v>CHEESE NAT AMER FBD BARREL-500 LB(40800)</v>
      </c>
      <c r="K14" s="8">
        <v>20</v>
      </c>
      <c r="L14" s="41">
        <f>VLOOKUP(I14,'[1]October 2025'!$A:$C,3,FALSE)</f>
        <v>2.0537000000000001</v>
      </c>
      <c r="M14" s="43">
        <f t="shared" si="0"/>
        <v>41.07</v>
      </c>
      <c r="N14" s="10">
        <v>45996</v>
      </c>
    </row>
    <row r="15" spans="1:14" ht="43.9" customHeight="1" x14ac:dyDescent="0.35">
      <c r="A15" s="7" t="s">
        <v>17</v>
      </c>
      <c r="B15" s="40" t="s">
        <v>18</v>
      </c>
      <c r="C15" s="7" t="s">
        <v>19</v>
      </c>
      <c r="D15" s="29">
        <v>402911</v>
      </c>
      <c r="E15" s="42" t="s">
        <v>30</v>
      </c>
      <c r="F15" s="8">
        <v>10.5</v>
      </c>
      <c r="G15" s="8">
        <v>168</v>
      </c>
      <c r="H15" s="8">
        <v>1</v>
      </c>
      <c r="I15" s="26">
        <v>110242</v>
      </c>
      <c r="J15" s="4" t="str">
        <f>VLOOKUP(I15,'[1]October 2025'!$A:$C,2,FALSE)</f>
        <v>CHEESE NAT AMER FBD BARREL-500 LB(40800)</v>
      </c>
      <c r="K15" s="8">
        <v>10.5</v>
      </c>
      <c r="L15" s="41">
        <f>VLOOKUP(I15,'[1]October 2025'!$A:$C,3,FALSE)</f>
        <v>2.0537000000000001</v>
      </c>
      <c r="M15" s="43">
        <f t="shared" si="0"/>
        <v>21.56</v>
      </c>
      <c r="N15" s="10">
        <v>45996</v>
      </c>
    </row>
    <row r="16" spans="1:14" ht="43.9" customHeight="1" x14ac:dyDescent="0.35">
      <c r="A16" s="7" t="s">
        <v>17</v>
      </c>
      <c r="B16" s="40" t="s">
        <v>18</v>
      </c>
      <c r="C16" s="7" t="s">
        <v>19</v>
      </c>
      <c r="D16" s="29">
        <v>402921</v>
      </c>
      <c r="E16" s="42" t="s">
        <v>31</v>
      </c>
      <c r="F16" s="8">
        <v>10.5</v>
      </c>
      <c r="G16" s="8">
        <v>168</v>
      </c>
      <c r="H16" s="8">
        <v>1</v>
      </c>
      <c r="I16" s="26">
        <v>110242</v>
      </c>
      <c r="J16" s="4" t="str">
        <f>VLOOKUP(I16,'[1]October 2025'!$A:$C,2,FALSE)</f>
        <v>CHEESE NAT AMER FBD BARREL-500 LB(40800)</v>
      </c>
      <c r="K16" s="8">
        <v>10.5</v>
      </c>
      <c r="L16" s="41">
        <f>VLOOKUP(I16,'[1]October 2025'!$A:$C,3,FALSE)</f>
        <v>2.0537000000000001</v>
      </c>
      <c r="M16" s="43">
        <f t="shared" si="0"/>
        <v>21.56</v>
      </c>
      <c r="N16" s="10">
        <v>45996</v>
      </c>
    </row>
    <row r="17" spans="1:14" ht="43.9" customHeight="1" x14ac:dyDescent="0.35">
      <c r="A17" s="7" t="s">
        <v>17</v>
      </c>
      <c r="B17" s="40" t="s">
        <v>18</v>
      </c>
      <c r="C17" s="7" t="s">
        <v>19</v>
      </c>
      <c r="D17" s="29">
        <v>402931</v>
      </c>
      <c r="E17" s="42" t="s">
        <v>32</v>
      </c>
      <c r="F17" s="8">
        <v>10.5</v>
      </c>
      <c r="G17" s="8">
        <v>168</v>
      </c>
      <c r="H17" s="8">
        <v>1</v>
      </c>
      <c r="I17" s="26">
        <v>110242</v>
      </c>
      <c r="J17" s="4" t="str">
        <f>VLOOKUP(I17,'[1]October 2025'!$A:$C,2,FALSE)</f>
        <v>CHEESE NAT AMER FBD BARREL-500 LB(40800)</v>
      </c>
      <c r="K17" s="8">
        <v>10.5</v>
      </c>
      <c r="L17" s="41">
        <f>VLOOKUP(I17,'[1]October 2025'!$A:$C,3,FALSE)</f>
        <v>2.0537000000000001</v>
      </c>
      <c r="M17" s="43">
        <f t="shared" si="0"/>
        <v>21.56</v>
      </c>
      <c r="N17" s="10">
        <v>45996</v>
      </c>
    </row>
    <row r="18" spans="1:14" ht="43.9" customHeight="1" x14ac:dyDescent="0.35">
      <c r="A18" s="7" t="s">
        <v>17</v>
      </c>
      <c r="B18" s="40" t="s">
        <v>18</v>
      </c>
      <c r="C18" s="7" t="s">
        <v>19</v>
      </c>
      <c r="D18" s="29">
        <v>402941</v>
      </c>
      <c r="E18" s="42" t="s">
        <v>33</v>
      </c>
      <c r="F18" s="8">
        <v>10.5</v>
      </c>
      <c r="G18" s="8">
        <v>168</v>
      </c>
      <c r="H18" s="8">
        <v>1</v>
      </c>
      <c r="I18" s="26">
        <v>110242</v>
      </c>
      <c r="J18" s="4" t="str">
        <f>VLOOKUP(I18,'[1]October 2025'!$A:$C,2,FALSE)</f>
        <v>CHEESE NAT AMER FBD BARREL-500 LB(40800)</v>
      </c>
      <c r="K18" s="8">
        <v>10.5</v>
      </c>
      <c r="L18" s="41">
        <f>VLOOKUP(I18,'[1]October 2025'!$A:$C,3,FALSE)</f>
        <v>2.0537000000000001</v>
      </c>
      <c r="M18" s="43">
        <f t="shared" si="0"/>
        <v>21.56</v>
      </c>
      <c r="N18" s="10">
        <v>45996</v>
      </c>
    </row>
    <row r="19" spans="1:14" ht="43.9" customHeight="1" x14ac:dyDescent="0.35">
      <c r="A19" s="7" t="s">
        <v>17</v>
      </c>
      <c r="B19" s="40" t="s">
        <v>18</v>
      </c>
      <c r="C19" s="7" t="s">
        <v>19</v>
      </c>
      <c r="D19" s="29">
        <v>402951</v>
      </c>
      <c r="E19" s="42" t="s">
        <v>34</v>
      </c>
      <c r="F19" s="8">
        <v>10.5</v>
      </c>
      <c r="G19" s="8">
        <v>168</v>
      </c>
      <c r="H19" s="8">
        <v>1</v>
      </c>
      <c r="I19" s="26">
        <v>110242</v>
      </c>
      <c r="J19" s="4" t="str">
        <f>VLOOKUP(I19,'[1]October 2025'!$A:$C,2,FALSE)</f>
        <v>CHEESE NAT AMER FBD BARREL-500 LB(40800)</v>
      </c>
      <c r="K19" s="8">
        <v>10.5</v>
      </c>
      <c r="L19" s="41">
        <f>VLOOKUP(I19,'[1]October 2025'!$A:$C,3,FALSE)</f>
        <v>2.0537000000000001</v>
      </c>
      <c r="M19" s="43">
        <f t="shared" si="0"/>
        <v>21.56</v>
      </c>
      <c r="N19" s="10">
        <v>45996</v>
      </c>
    </row>
    <row r="20" spans="1:14" ht="43.9" customHeight="1" x14ac:dyDescent="0.35">
      <c r="A20" s="7" t="s">
        <v>17</v>
      </c>
      <c r="B20" s="40" t="s">
        <v>18</v>
      </c>
      <c r="C20" s="7" t="s">
        <v>19</v>
      </c>
      <c r="D20" s="29">
        <v>402991</v>
      </c>
      <c r="E20" s="42" t="s">
        <v>35</v>
      </c>
      <c r="F20" s="8">
        <v>10.5</v>
      </c>
      <c r="G20" s="8">
        <v>168</v>
      </c>
      <c r="H20" s="8">
        <v>1</v>
      </c>
      <c r="I20" s="26">
        <v>110242</v>
      </c>
      <c r="J20" s="4" t="str">
        <f>VLOOKUP(I20,'[1]October 2025'!$A:$C,2,FALSE)</f>
        <v>CHEESE NAT AMER FBD BARREL-500 LB(40800)</v>
      </c>
      <c r="K20" s="8">
        <v>10.5</v>
      </c>
      <c r="L20" s="41">
        <f>VLOOKUP(I20,'[1]October 2025'!$A:$C,3,FALSE)</f>
        <v>2.0537000000000001</v>
      </c>
      <c r="M20" s="43">
        <f t="shared" si="0"/>
        <v>21.56</v>
      </c>
      <c r="N20" s="10">
        <v>45996</v>
      </c>
    </row>
    <row r="21" spans="1:14" ht="43.9" customHeight="1" x14ac:dyDescent="0.35">
      <c r="A21" s="7" t="s">
        <v>17</v>
      </c>
      <c r="B21" s="40" t="s">
        <v>18</v>
      </c>
      <c r="C21" s="7" t="s">
        <v>19</v>
      </c>
      <c r="D21" s="29">
        <v>752491</v>
      </c>
      <c r="E21" s="42" t="s">
        <v>36</v>
      </c>
      <c r="F21" s="8">
        <v>12</v>
      </c>
      <c r="G21" s="8">
        <v>384</v>
      </c>
      <c r="H21" s="8">
        <v>0.5</v>
      </c>
      <c r="I21" s="26">
        <v>110242</v>
      </c>
      <c r="J21" s="4" t="str">
        <f>VLOOKUP(I21,'[1]October 2025'!$A:$C,2,FALSE)</f>
        <v>CHEESE NAT AMER FBD BARREL-500 LB(40800)</v>
      </c>
      <c r="K21" s="8">
        <v>12</v>
      </c>
      <c r="L21" s="41">
        <f>VLOOKUP(I21,'[1]October 2025'!$A:$C,3,FALSE)</f>
        <v>2.0537000000000001</v>
      </c>
      <c r="M21" s="43">
        <f t="shared" si="0"/>
        <v>24.64</v>
      </c>
      <c r="N21" s="10">
        <v>45996</v>
      </c>
    </row>
    <row r="22" spans="1:14" ht="43.9" customHeight="1" x14ac:dyDescent="0.35">
      <c r="A22" s="7" t="s">
        <v>17</v>
      </c>
      <c r="B22" s="40" t="s">
        <v>18</v>
      </c>
      <c r="C22" s="7" t="s">
        <v>19</v>
      </c>
      <c r="D22" s="29">
        <v>755261</v>
      </c>
      <c r="E22" s="42" t="s">
        <v>37</v>
      </c>
      <c r="F22" s="8">
        <v>20</v>
      </c>
      <c r="G22" s="8">
        <v>320</v>
      </c>
      <c r="H22" s="8">
        <v>1</v>
      </c>
      <c r="I22" s="26">
        <v>110242</v>
      </c>
      <c r="J22" s="4" t="str">
        <f>VLOOKUP(I22,'[1]October 2025'!$A:$C,2,FALSE)</f>
        <v>CHEESE NAT AMER FBD BARREL-500 LB(40800)</v>
      </c>
      <c r="K22" s="8">
        <v>20</v>
      </c>
      <c r="L22" s="41">
        <f>VLOOKUP(I22,'[1]October 2025'!$A:$C,3,FALSE)</f>
        <v>2.0537000000000001</v>
      </c>
      <c r="M22" s="43">
        <f t="shared" si="0"/>
        <v>41.07</v>
      </c>
      <c r="N22" s="10">
        <v>45996</v>
      </c>
    </row>
    <row r="23" spans="1:14" ht="43.9" customHeight="1" x14ac:dyDescent="0.35">
      <c r="A23" s="7" t="s">
        <v>17</v>
      </c>
      <c r="B23" s="40" t="s">
        <v>18</v>
      </c>
      <c r="C23" s="7" t="s">
        <v>19</v>
      </c>
      <c r="D23" s="29">
        <v>755361</v>
      </c>
      <c r="E23" s="42" t="s">
        <v>38</v>
      </c>
      <c r="F23" s="8">
        <v>20</v>
      </c>
      <c r="G23" s="8">
        <v>320</v>
      </c>
      <c r="H23" s="8">
        <v>1</v>
      </c>
      <c r="I23" s="26">
        <v>110242</v>
      </c>
      <c r="J23" s="4" t="str">
        <f>VLOOKUP(I23,'[1]October 2025'!$A:$C,2,FALSE)</f>
        <v>CHEESE NAT AMER FBD BARREL-500 LB(40800)</v>
      </c>
      <c r="K23" s="8">
        <v>20.329999999999998</v>
      </c>
      <c r="L23" s="41">
        <f>VLOOKUP(I23,'[1]October 2025'!$A:$C,3,FALSE)</f>
        <v>2.0537000000000001</v>
      </c>
      <c r="M23" s="43">
        <f t="shared" si="0"/>
        <v>41.75</v>
      </c>
      <c r="N23" s="10">
        <v>45996</v>
      </c>
    </row>
    <row r="24" spans="1:14" ht="43.9" customHeight="1" x14ac:dyDescent="0.35">
      <c r="A24" s="7" t="s">
        <v>17</v>
      </c>
      <c r="B24" s="40" t="s">
        <v>18</v>
      </c>
      <c r="C24" s="7" t="s">
        <v>19</v>
      </c>
      <c r="D24" s="29">
        <v>755531</v>
      </c>
      <c r="E24" s="42" t="s">
        <v>39</v>
      </c>
      <c r="F24" s="8">
        <v>30</v>
      </c>
      <c r="G24" s="8">
        <v>480</v>
      </c>
      <c r="H24" s="8">
        <v>1</v>
      </c>
      <c r="I24" s="26">
        <v>110242</v>
      </c>
      <c r="J24" s="4" t="str">
        <f>VLOOKUP(I24,'[1]October 2025'!$A:$C,2,FALSE)</f>
        <v>CHEESE NAT AMER FBD BARREL-500 LB(40800)</v>
      </c>
      <c r="K24" s="8">
        <v>30</v>
      </c>
      <c r="L24" s="41">
        <f>VLOOKUP(I24,'[1]October 2025'!$A:$C,3,FALSE)</f>
        <v>2.0537000000000001</v>
      </c>
      <c r="M24" s="43">
        <f t="shared" si="0"/>
        <v>61.61</v>
      </c>
      <c r="N24" s="10">
        <v>45996</v>
      </c>
    </row>
    <row r="25" spans="1:14" ht="43.9" customHeight="1" x14ac:dyDescent="0.35">
      <c r="A25" s="7" t="s">
        <v>17</v>
      </c>
      <c r="B25" s="40" t="s">
        <v>18</v>
      </c>
      <c r="C25" s="7" t="s">
        <v>19</v>
      </c>
      <c r="D25" s="29">
        <v>755711</v>
      </c>
      <c r="E25" s="42" t="s">
        <v>40</v>
      </c>
      <c r="F25" s="8">
        <v>20</v>
      </c>
      <c r="G25" s="8">
        <v>320</v>
      </c>
      <c r="H25" s="8">
        <v>1</v>
      </c>
      <c r="I25" s="26">
        <v>110242</v>
      </c>
      <c r="J25" s="4" t="str">
        <f>VLOOKUP(I25,'[1]October 2025'!$A:$C,2,FALSE)</f>
        <v>CHEESE NAT AMER FBD BARREL-500 LB(40800)</v>
      </c>
      <c r="K25" s="8">
        <v>20</v>
      </c>
      <c r="L25" s="41">
        <f>VLOOKUP(I25,'[1]October 2025'!$A:$C,3,FALSE)</f>
        <v>2.0537000000000001</v>
      </c>
      <c r="M25" s="43">
        <f t="shared" si="0"/>
        <v>41.07</v>
      </c>
      <c r="N25" s="10">
        <v>45996</v>
      </c>
    </row>
    <row r="26" spans="1:14" ht="43.9" customHeight="1" x14ac:dyDescent="0.35">
      <c r="A26" s="7" t="s">
        <v>17</v>
      </c>
      <c r="B26" s="40" t="s">
        <v>18</v>
      </c>
      <c r="C26" s="7" t="s">
        <v>19</v>
      </c>
      <c r="D26" s="29">
        <v>771031</v>
      </c>
      <c r="E26" s="42" t="s">
        <v>41</v>
      </c>
      <c r="F26" s="8">
        <v>20</v>
      </c>
      <c r="G26" s="8">
        <v>320</v>
      </c>
      <c r="H26" s="8">
        <v>1</v>
      </c>
      <c r="I26" s="26">
        <v>110242</v>
      </c>
      <c r="J26" s="4" t="str">
        <f>VLOOKUP(I26,'[1]October 2025'!$A:$C,2,FALSE)</f>
        <v>CHEESE NAT AMER FBD BARREL-500 LB(40800)</v>
      </c>
      <c r="K26" s="8">
        <v>20</v>
      </c>
      <c r="L26" s="41">
        <f>VLOOKUP(I26,'[1]October 2025'!$A:$C,3,FALSE)</f>
        <v>2.0537000000000001</v>
      </c>
      <c r="M26" s="43">
        <f t="shared" si="0"/>
        <v>41.07</v>
      </c>
      <c r="N26" s="10">
        <v>45996</v>
      </c>
    </row>
    <row r="27" spans="1:14" ht="43.9" customHeight="1" x14ac:dyDescent="0.35">
      <c r="A27" s="7" t="s">
        <v>17</v>
      </c>
      <c r="B27" s="40" t="s">
        <v>18</v>
      </c>
      <c r="C27" s="7" t="s">
        <v>19</v>
      </c>
      <c r="D27" s="29">
        <v>775071</v>
      </c>
      <c r="E27" s="42" t="s">
        <v>42</v>
      </c>
      <c r="F27" s="8">
        <v>20</v>
      </c>
      <c r="G27" s="8">
        <v>320</v>
      </c>
      <c r="H27" s="8">
        <v>1</v>
      </c>
      <c r="I27" s="26">
        <v>110242</v>
      </c>
      <c r="J27" s="4" t="str">
        <f>VLOOKUP(I27,'[1]October 2025'!$A:$C,2,FALSE)</f>
        <v>CHEESE NAT AMER FBD BARREL-500 LB(40800)</v>
      </c>
      <c r="K27" s="8">
        <v>20</v>
      </c>
      <c r="L27" s="41">
        <f>VLOOKUP(I27,'[1]October 2025'!$A:$C,3,FALSE)</f>
        <v>2.0537000000000001</v>
      </c>
      <c r="M27" s="43">
        <f t="shared" si="0"/>
        <v>41.07</v>
      </c>
      <c r="N27" s="10">
        <v>45996</v>
      </c>
    </row>
    <row r="28" spans="1:14" ht="43.9" customHeight="1" x14ac:dyDescent="0.35">
      <c r="A28" s="7" t="s">
        <v>17</v>
      </c>
      <c r="B28" s="40" t="s">
        <v>18</v>
      </c>
      <c r="C28" s="7" t="s">
        <v>19</v>
      </c>
      <c r="D28" s="29">
        <v>775191</v>
      </c>
      <c r="E28" s="42" t="s">
        <v>43</v>
      </c>
      <c r="F28" s="8">
        <v>20</v>
      </c>
      <c r="G28" s="8">
        <v>320</v>
      </c>
      <c r="H28" s="8">
        <v>1</v>
      </c>
      <c r="I28" s="26">
        <v>110242</v>
      </c>
      <c r="J28" s="4" t="str">
        <f>VLOOKUP(I28,'[1]October 2025'!$A:$C,2,FALSE)</f>
        <v>CHEESE NAT AMER FBD BARREL-500 LB(40800)</v>
      </c>
      <c r="K28" s="8">
        <v>20</v>
      </c>
      <c r="L28" s="41">
        <f>VLOOKUP(I28,'[1]October 2025'!$A:$C,3,FALSE)</f>
        <v>2.0537000000000001</v>
      </c>
      <c r="M28" s="43">
        <f t="shared" si="0"/>
        <v>41.07</v>
      </c>
      <c r="N28" s="10">
        <v>45996</v>
      </c>
    </row>
    <row r="29" spans="1:14" ht="43.9" customHeight="1" x14ac:dyDescent="0.35">
      <c r="A29" s="7" t="s">
        <v>17</v>
      </c>
      <c r="B29" s="40" t="s">
        <v>18</v>
      </c>
      <c r="C29" s="7" t="s">
        <v>19</v>
      </c>
      <c r="D29" s="29">
        <v>775821</v>
      </c>
      <c r="E29" s="42" t="s">
        <v>44</v>
      </c>
      <c r="F29" s="8">
        <v>20</v>
      </c>
      <c r="G29" s="8">
        <v>320</v>
      </c>
      <c r="H29" s="8">
        <v>1</v>
      </c>
      <c r="I29" s="26">
        <v>110242</v>
      </c>
      <c r="J29" s="4" t="str">
        <f>VLOOKUP(I29,'[1]October 2025'!$A:$C,2,FALSE)</f>
        <v>CHEESE NAT AMER FBD BARREL-500 LB(40800)</v>
      </c>
      <c r="K29" s="8">
        <v>15.38</v>
      </c>
      <c r="L29" s="41">
        <f>VLOOKUP(I29,'[1]October 2025'!$A:$C,3,FALSE)</f>
        <v>2.0537000000000001</v>
      </c>
      <c r="M29" s="43">
        <f t="shared" si="0"/>
        <v>31.59</v>
      </c>
      <c r="N29" s="10">
        <v>45996</v>
      </c>
    </row>
  </sheetData>
  <sheetProtection algorithmName="SHA-512" hashValue="JjushZeWtKmEYdvTvCAESsLE2Jjspk4Oxg0VkTAJ4WEURazUiVlAPzFcGB9ZHUOVDQVddWCk/D/pkrOT3enLFA==" saltValue="IZN4WZpEEUT1AdWsv0NzBg==" spinCount="100000" sheet="1" formatCells="0" formatColumns="0" formatRows="0" deleteColumns="0" deleteRows="0" sort="0" autoFilter="0"/>
  <autoFilter ref="A3:N29" xr:uid="{00000000-0009-0000-0000-000000000000}">
    <sortState xmlns:xlrd2="http://schemas.microsoft.com/office/spreadsheetml/2017/richdata2" ref="A4:N29">
      <sortCondition ref="D3:D25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2026-01-28T19:29:25+00:00</Remediation_x0020_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4BCF01-509A-419B-8235-2EE08D43F745}"/>
</file>

<file path=customXml/itemProps2.xml><?xml version="1.0" encoding="utf-8"?>
<ds:datastoreItem xmlns:ds="http://schemas.openxmlformats.org/officeDocument/2006/customXml" ds:itemID="{1F52C928-83B4-4751-AC39-3A2251EDE664}"/>
</file>

<file path=customXml/itemProps3.xml><?xml version="1.0" encoding="utf-8"?>
<ds:datastoreItem xmlns:ds="http://schemas.openxmlformats.org/officeDocument/2006/customXml" ds:itemID="{DA75F376-4DD3-4BD8-AABB-BBE6BE1F3B42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6A1C43BD-79FE-4603-AACF-BF4E5817B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2026-01-08T00:48:02Z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f9f0bc37-f23f-4c43-82a9-59e82c88b23a</vt:lpwstr>
  </property>
</Properties>
</file>