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/>
  <mc:AlternateContent xmlns:mc="http://schemas.openxmlformats.org/markup-compatibility/2006">
    <mc:Choice Requires="x15">
      <x15ac:absPath xmlns:x15ac="http://schemas.microsoft.com/office/spreadsheetml/2010/11/ac" url="\\dc02\data\USER\athena\Desktop\Bid Documents SY 24-25\Pricing SY 24-25\"/>
    </mc:Choice>
  </mc:AlternateContent>
  <xr:revisionPtr revIDLastSave="0" documentId="13_ncr:1_{9A04DC1F-518F-434B-85D8-A38A8446F0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'10.12.23'!$A$3:$N$10</definedName>
    <definedName name="_xlnm.Print_Area" localSheetId="0">'10.12.23'!$A$1:$N$10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L5" i="1"/>
  <c r="M5" i="1" s="1"/>
  <c r="L6" i="1"/>
  <c r="M6" i="1" s="1"/>
  <c r="L7" i="1"/>
  <c r="M7" i="1" s="1"/>
  <c r="L8" i="1"/>
  <c r="L9" i="1"/>
  <c r="L10" i="1"/>
  <c r="M10" i="1" s="1"/>
  <c r="L4" i="1"/>
  <c r="M9" i="1"/>
  <c r="M8" i="1"/>
  <c r="M4" i="1" l="1"/>
</calcChain>
</file>

<file path=xl/sharedStrings.xml><?xml version="1.0" encoding="utf-8"?>
<sst xmlns="http://schemas.openxmlformats.org/spreadsheetml/2006/main" count="45" uniqueCount="27">
  <si>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</si>
  <si>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</si>
  <si>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</si>
  <si>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</si>
  <si>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</si>
  <si>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</si>
  <si>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</si>
  <si>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</si>
  <si>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</si>
  <si>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</si>
  <si>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</si>
  <si>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</si>
  <si>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</si>
  <si>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</si>
  <si>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</si>
  <si>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</si>
  <si>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</si>
  <si>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</si>
  <si>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</si>
  <si>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Brookwood Farms</t>
  </si>
  <si>
    <t>PORK BAR-B-QUE with Vinegar Sauce</t>
  </si>
  <si>
    <t>Brookwood Pit Cooked PORK BBQ Vinegar Marinate</t>
  </si>
  <si>
    <t>Brookwood Farms Cooked Pork Carnita</t>
  </si>
  <si>
    <t>PORK BAR-B-QUE with Texas Sauce</t>
  </si>
  <si>
    <t>PORK BAR-B-QUE with  Lower Sodium Texas Sauce</t>
  </si>
  <si>
    <t xml:space="preserve">TURKEY BAR-B-QUE with LOWER SODIUM SAUCE      </t>
  </si>
  <si>
    <t xml:space="preserve">TURKEY BAR-B-QUE SEMIDRY WITH CITRUS MARINATE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</si>
</sst>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zoomScale="70" zoomScaleNormal="70" zoomScaleSheetLayoutView="70" workbookViewId="0">
      <pane ySplit="3" topLeftCell="A4" activePane="bottomLeft" state="frozen"/>
      <selection pane="bottomLeft" activeCell="C15" sqref="C15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950000000000003" customHeight="1" x14ac:dyDescent="0.3">
      <c r="A4" s="7" t="s">
        <v>18</v>
      </c>
      <c r="B4" s="40" t="s">
        <v>19</v>
      </c>
      <c r="C4" s="7" t="s">
        <v>12</v>
      </c>
      <c r="D4" s="29">
        <v>12300</v>
      </c>
      <c r="E4" s="42" t="s">
        <v>20</v>
      </c>
      <c r="F4" s="8">
        <v>20</v>
      </c>
      <c r="G4" s="8">
        <v>94</v>
      </c>
      <c r="H4" s="8">
        <v>3.4</v>
      </c>
      <c r="I4" s="26">
        <v>100193</v>
      </c>
      <c r="J4" s="4" t="str">
        <f>VLOOKUP(I4,'[1]October 2023'!A:C,2,FALSE)</f>
        <v>PORK PICNIC BNLS FRZ CTN-60 LB</v>
      </c>
      <c r="K4" s="8">
        <v>26</v>
      </c>
      <c r="L4" s="41">
        <f>VLOOKUP(I4,'[1]October 2023'!A:C,3,FALSE)</f>
        <v>1.4044000000000001</v>
      </c>
      <c r="M4" s="43">
        <f t="shared" ref="M4:M10" si="0">ROUND(K4*L4,2)</f>
        <v>36.51</v>
      </c>
      <c r="N4" s="10">
        <v>45231</v>
      </c>
    </row>
    <row r="5" spans="1:14" s="9" customFormat="1" ht="34.950000000000003" customHeight="1" x14ac:dyDescent="0.3">
      <c r="A5" s="7" t="s">
        <v>18</v>
      </c>
      <c r="B5" s="40" t="s">
        <v>19</v>
      </c>
      <c r="C5" s="7" t="s">
        <v>12</v>
      </c>
      <c r="D5" s="29">
        <v>12302</v>
      </c>
      <c r="E5" s="42" t="s">
        <v>21</v>
      </c>
      <c r="F5" s="8">
        <v>40</v>
      </c>
      <c r="G5" s="8">
        <v>256</v>
      </c>
      <c r="H5" s="8">
        <v>2.5</v>
      </c>
      <c r="I5" s="26">
        <v>100193</v>
      </c>
      <c r="J5" s="4" t="str">
        <f>VLOOKUP(I5,'[1]October 2023'!A:C,2,FALSE)</f>
        <v>PORK PICNIC BNLS FRZ CTN-60 LB</v>
      </c>
      <c r="K5" s="8">
        <v>64</v>
      </c>
      <c r="L5" s="41">
        <f>VLOOKUP(I5,'[1]October 2023'!A:C,3,FALSE)</f>
        <v>1.4044000000000001</v>
      </c>
      <c r="M5" s="43">
        <f t="shared" si="0"/>
        <v>89.88</v>
      </c>
      <c r="N5" s="10">
        <v>45231</v>
      </c>
    </row>
    <row r="6" spans="1:14" s="9" customFormat="1" ht="34.200000000000003" customHeight="1" x14ac:dyDescent="0.3">
      <c r="A6" s="7" t="s">
        <v>18</v>
      </c>
      <c r="B6" s="40" t="s">
        <v>19</v>
      </c>
      <c r="C6" s="7" t="s">
        <v>12</v>
      </c>
      <c r="D6" s="29">
        <v>12303</v>
      </c>
      <c r="E6" s="42" t="s">
        <v>22</v>
      </c>
      <c r="F6" s="8">
        <v>20</v>
      </c>
      <c r="G6" s="8">
        <v>128</v>
      </c>
      <c r="H6" s="8">
        <v>2.5</v>
      </c>
      <c r="I6" s="26">
        <v>100193</v>
      </c>
      <c r="J6" s="4" t="str">
        <f>VLOOKUP(I6,'[1]October 2023'!A:C,2,FALSE)</f>
        <v>PORK PICNIC BNLS FRZ CTN-60 LB</v>
      </c>
      <c r="K6" s="8">
        <v>32</v>
      </c>
      <c r="L6" s="41">
        <f>VLOOKUP(I6,'[1]October 2023'!A:C,3,FALSE)</f>
        <v>1.4044000000000001</v>
      </c>
      <c r="M6" s="43">
        <f t="shared" si="0"/>
        <v>44.94</v>
      </c>
      <c r="N6" s="10">
        <v>45231</v>
      </c>
    </row>
    <row r="7" spans="1:14" s="9" customFormat="1" ht="34.799999999999997" hidden="1" customHeight="1" x14ac:dyDescent="0.3">
      <c r="A7" s="7" t="s">
        <v>18</v>
      </c>
      <c r="B7" s="40" t="s">
        <v>19</v>
      </c>
      <c r="C7" s="7" t="s">
        <v>12</v>
      </c>
      <c r="D7" s="29">
        <v>12305</v>
      </c>
      <c r="E7" s="42" t="s">
        <v>23</v>
      </c>
      <c r="F7" s="8">
        <v>20</v>
      </c>
      <c r="G7" s="8">
        <v>80</v>
      </c>
      <c r="H7" s="8">
        <v>4</v>
      </c>
      <c r="I7" s="26">
        <v>100193</v>
      </c>
      <c r="J7" s="4" t="str">
        <f>VLOOKUP(I7,'[1]October 2023'!A:C,2,FALSE)</f>
        <v>PORK PICNIC BNLS FRZ CTN-60 LB</v>
      </c>
      <c r="K7" s="8">
        <v>22.8</v>
      </c>
      <c r="L7" s="41">
        <f>VLOOKUP(I7,'[1]October 2023'!A:C,3,FALSE)</f>
        <v>1.4044000000000001</v>
      </c>
      <c r="M7" s="43">
        <f t="shared" si="0"/>
        <v>32.020000000000003</v>
      </c>
      <c r="N7" s="10">
        <v>45231</v>
      </c>
    </row>
    <row r="8" spans="1:14" s="9" customFormat="1" ht="34.950000000000003" customHeight="1" x14ac:dyDescent="0.3">
      <c r="A8" s="7" t="s">
        <v>18</v>
      </c>
      <c r="B8" s="40" t="s">
        <v>19</v>
      </c>
      <c r="C8" s="7" t="s">
        <v>12</v>
      </c>
      <c r="D8" s="29">
        <v>12307</v>
      </c>
      <c r="E8" s="42" t="s">
        <v>24</v>
      </c>
      <c r="F8" s="8">
        <v>20</v>
      </c>
      <c r="G8" s="8">
        <v>80</v>
      </c>
      <c r="H8" s="8">
        <v>4</v>
      </c>
      <c r="I8" s="26">
        <v>100193</v>
      </c>
      <c r="J8" s="4" t="str">
        <f>VLOOKUP(I8,'[1]October 2023'!A:C,2,FALSE)</f>
        <v>PORK PICNIC BNLS FRZ CTN-60 LB</v>
      </c>
      <c r="K8" s="8">
        <v>22.8</v>
      </c>
      <c r="L8" s="41">
        <f>VLOOKUP(I8,'[1]October 2023'!A:C,3,FALSE)</f>
        <v>1.4044000000000001</v>
      </c>
      <c r="M8" s="43">
        <f t="shared" si="0"/>
        <v>32.020000000000003</v>
      </c>
      <c r="N8" s="10">
        <v>45231</v>
      </c>
    </row>
    <row r="9" spans="1:14" s="9" customFormat="1" ht="34.950000000000003" customHeight="1" x14ac:dyDescent="0.3">
      <c r="A9" s="7" t="s">
        <v>18</v>
      </c>
      <c r="B9" s="40" t="s">
        <v>19</v>
      </c>
      <c r="C9" s="7" t="s">
        <v>12</v>
      </c>
      <c r="D9" s="29">
        <v>16300</v>
      </c>
      <c r="E9" s="42" t="s">
        <v>25</v>
      </c>
      <c r="F9" s="8">
        <v>20</v>
      </c>
      <c r="G9" s="8">
        <v>84</v>
      </c>
      <c r="H9" s="8">
        <v>3.75</v>
      </c>
      <c r="I9" s="26">
        <v>100883</v>
      </c>
      <c r="J9" s="4" t="str">
        <f>VLOOKUP(I9,'[1]October 2023'!A:C,2,FALSE)</f>
        <v>TURKEY THIGHS BNLS SKNLS CHILLED-BULK</v>
      </c>
      <c r="K9" s="8">
        <v>25.2</v>
      </c>
      <c r="L9" s="41">
        <f>VLOOKUP(I9,'[1]October 2023'!A:C,3,FALSE)</f>
        <v>2.0903</v>
      </c>
      <c r="M9" s="43">
        <f t="shared" si="0"/>
        <v>52.68</v>
      </c>
      <c r="N9" s="10">
        <v>45231</v>
      </c>
    </row>
    <row r="10" spans="1:14" s="9" customFormat="1" ht="34.950000000000003" customHeight="1" x14ac:dyDescent="0.3">
      <c r="A10" s="7" t="s">
        <v>18</v>
      </c>
      <c r="B10" s="40" t="s">
        <v>19</v>
      </c>
      <c r="C10" s="7" t="s">
        <v>12</v>
      </c>
      <c r="D10" s="29">
        <v>16303</v>
      </c>
      <c r="E10" s="42" t="s">
        <v>26</v>
      </c>
      <c r="F10" s="8">
        <v>20</v>
      </c>
      <c r="G10" s="8">
        <v>128</v>
      </c>
      <c r="H10" s="8">
        <v>2.5</v>
      </c>
      <c r="I10" s="26">
        <v>100883</v>
      </c>
      <c r="J10" s="4" t="str">
        <f>VLOOKUP(I10,'[1]October 2023'!A:C,2,FALSE)</f>
        <v>TURKEY THIGHS BNLS SKNLS CHILLED-BULK</v>
      </c>
      <c r="K10" s="8">
        <v>38</v>
      </c>
      <c r="L10" s="41">
        <f>VLOOKUP(I10,'[1]October 2023'!A:C,3,FALSE)</f>
        <v>2.0903</v>
      </c>
      <c r="M10" s="43">
        <f t="shared" si="0"/>
        <v>79.430000000000007</v>
      </c>
      <c r="N10" s="10">
        <v>45231</v>
      </c>
    </row>
  </sheetData>
  <sheetProtection algorithmName="SHA-512" hashValue="f3BpHqtknEW6n3XMnV7i0wy1y6ZFLujRgi01BDHNrm5TCN7FJcLsOa8RNIqGBMImETZwtTgYefIaFRbNygV2QA==" saltValue="MiZqFaitZFNVynKpcdfhpA==" spinCount="100000" sheet="1" formatCells="0" formatColumns="0" formatRows="0" deleteColumns="0" deleteRows="0" sort="0" autoFilter="0"/>
  <autoFilter ref="A3:N10" xr:uid="{00000000-0009-0000-0000-000000000000}">
    <sortState xmlns:xlrd2="http://schemas.microsoft.com/office/spreadsheetml/2017/richdata2" ref="A4:N10">
      <sortCondition ref="D3:D10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2024-01-29T16:29:01+00:00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712EF-671F-4C59-81A4-E7365498D7A1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8EBE45C-EB35-44BF-85BE-5EA6E15B9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AEB2B3-EB66-4533-8B7B-D7B1DFF90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Lisa Hamby</cp:lastModifiedBy>
  <cp:lastPrinted>2019-09-26T16:13:28Z</cp:lastPrinted>
  <dcterms:created xsi:type="dcterms:W3CDTF">2019-09-13T10:37:59Z</dcterms:created>
  <dcterms:modified xsi:type="dcterms:W3CDTF">2023-11-03T20:31:45Z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