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'10.18.22'!$A$3:$N$16</definedName>
    <definedName name="_xlnm.Print_Area" localSheetId="0">'10.18.22'!$A$1:$N$16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4" i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<sst xmlns="http://schemas.openxmlformats.org/spreadsheetml/2006/main" count="88" uniqueCount="38">
  <si>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</si>
  <si>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</si>
  <si>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</si>
  <si>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</si>
  <si>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</si>
  <si>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</si>
  <si>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</si>
  <si>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</si>
  <si>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</si>
  <si>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</si>
  <si>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</si>
  <si>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</si>
  <si>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</si>
  <si>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</si>
  <si>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</si>
  <si>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</si>
  <si>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</si>
  <si>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</si>
  <si>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</si>
  <si>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144
avg</t>
  </si>
  <si>
    <t>100124W</t>
  </si>
  <si>
    <t>100124D</t>
  </si>
  <si>
    <t>2.38-3.58</t>
  </si>
  <si>
    <t>80
avg</t>
  </si>
  <si>
    <t>Butterball</t>
  </si>
  <si>
    <t>Turkey Breast Roast, RTC, Skin On, Cook in Bag
(Catch Weight Item)</t>
  </si>
  <si>
    <t>Turkey Breast Sliced All-Natural CN</t>
  </si>
  <si>
    <t>Turkey Breat with White Turkey Sliced CN</t>
  </si>
  <si>
    <t>Turkey Ham Sliced Uncured CN</t>
  </si>
  <si>
    <t>Turkey Thigh Roast FC CN (Catch Weight Item)</t>
  </si>
  <si>
    <t>Turkey Frank All-Natural Uncured CN 8:1</t>
  </si>
  <si>
    <t>Turkey Sausage Links All-Natural FC CN</t>
  </si>
  <si>
    <t>Turkey Sausage Patty All-Natural FC CN</t>
  </si>
  <si>
    <t>Turkey Tenderloin Medallions FC CN</t>
  </si>
  <si>
    <t>Turkey Frank CN 8:1</t>
  </si>
  <si>
    <t>28.50 avg (24-33 lbs)</t>
  </si>
  <si>
    <t>Turkey Sliced Cold Cut Combo Uncured CN 
Ham – 26-3.58oz Svg
Salami – 26-3.58oz Svg
Bologna – 40-2.38oz Svg</t>
  </si>
  <si>
    <t>18.00 avg (16-20 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</si>
</sst>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 refreshError="1"/>
      <sheetData sheetId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110" zoomScaleNormal="110" zoomScaleSheetLayoutView="70" workbookViewId="0">
      <pane ySplit="3" topLeftCell="A4" activePane="bottomLeft" state="frozen"/>
      <selection pane="bottomLeft" activeCell="E20" sqref="E20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11.57031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71.650000000000006" customHeight="1" x14ac:dyDescent="0.25">
      <c r="A4" s="7" t="s">
        <v>18</v>
      </c>
      <c r="B4" s="40" t="s">
        <v>24</v>
      </c>
      <c r="C4" s="7" t="s">
        <v>12</v>
      </c>
      <c r="D4" s="29">
        <v>2265589104</v>
      </c>
      <c r="E4" s="42" t="s">
        <v>25</v>
      </c>
      <c r="F4" s="5" t="s">
        <v>35</v>
      </c>
      <c r="G4" s="8" t="s">
        <v>19</v>
      </c>
      <c r="H4" s="8">
        <v>3.15</v>
      </c>
      <c r="I4" s="26" t="s">
        <v>20</v>
      </c>
      <c r="J4" s="4" t="str">
        <f>VLOOKUP(I4,'[1]November 2022'!A:C,2,FALSE)</f>
        <v>TURKEY CHILLED -BULK WHITE</v>
      </c>
      <c r="K4" s="8">
        <v>24.08</v>
      </c>
      <c r="L4" s="41">
        <f>VLOOKUP(I4,'[1]November 2022'!A:C,3,FALSE)</f>
        <v>1.5607</v>
      </c>
      <c r="M4" s="43">
        <f t="shared" ref="M4:M16" si="0">ROUND(K4*L4,2)</f>
        <v>37.58</v>
      </c>
      <c r="N4" s="10">
        <v>44866</v>
      </c>
    </row>
    <row r="5" spans="1:14" s="9" customFormat="1" ht="71.650000000000006" customHeight="1" x14ac:dyDescent="0.25">
      <c r="A5" s="7" t="s">
        <v>18</v>
      </c>
      <c r="B5" s="40" t="s">
        <v>24</v>
      </c>
      <c r="C5" s="7" t="s">
        <v>12</v>
      </c>
      <c r="D5" s="29">
        <v>2265589200</v>
      </c>
      <c r="E5" s="42" t="s">
        <v>26</v>
      </c>
      <c r="F5" s="8">
        <v>24</v>
      </c>
      <c r="G5" s="8">
        <v>114</v>
      </c>
      <c r="H5" s="8">
        <v>3.35</v>
      </c>
      <c r="I5" s="26" t="s">
        <v>20</v>
      </c>
      <c r="J5" s="4" t="str">
        <f>VLOOKUP(I5,'[1]November 2022'!A:C,2,FALSE)</f>
        <v>TURKEY CHILLED -BULK WHITE</v>
      </c>
      <c r="K5" s="8">
        <v>24.81</v>
      </c>
      <c r="L5" s="41">
        <f>VLOOKUP(I5,'[1]November 2022'!A:C,3,FALSE)</f>
        <v>1.5607</v>
      </c>
      <c r="M5" s="43">
        <f t="shared" si="0"/>
        <v>38.72</v>
      </c>
      <c r="N5" s="10">
        <v>44866</v>
      </c>
    </row>
    <row r="6" spans="1:14" s="9" customFormat="1" ht="71.650000000000006" customHeight="1" x14ac:dyDescent="0.25">
      <c r="A6" s="7" t="s">
        <v>18</v>
      </c>
      <c r="B6" s="40" t="s">
        <v>24</v>
      </c>
      <c r="C6" s="7" t="s">
        <v>12</v>
      </c>
      <c r="D6" s="29">
        <v>2265589201</v>
      </c>
      <c r="E6" s="42" t="s">
        <v>27</v>
      </c>
      <c r="F6" s="8">
        <v>24</v>
      </c>
      <c r="G6" s="8">
        <v>114</v>
      </c>
      <c r="H6" s="8">
        <v>3.35</v>
      </c>
      <c r="I6" s="26" t="s">
        <v>20</v>
      </c>
      <c r="J6" s="4" t="str">
        <f>VLOOKUP(I6,'[1]November 2022'!A:C,2,FALSE)</f>
        <v>TURKEY CHILLED -BULK WHITE</v>
      </c>
      <c r="K6" s="8">
        <v>23.85</v>
      </c>
      <c r="L6" s="41">
        <f>VLOOKUP(I6,'[1]November 2022'!A:C,3,FALSE)</f>
        <v>1.5607</v>
      </c>
      <c r="M6" s="43">
        <f t="shared" si="0"/>
        <v>37.22</v>
      </c>
      <c r="N6" s="10">
        <v>44866</v>
      </c>
    </row>
    <row r="7" spans="1:14" s="9" customFormat="1" ht="71.650000000000006" customHeight="1" x14ac:dyDescent="0.25">
      <c r="A7" s="7" t="s">
        <v>18</v>
      </c>
      <c r="B7" s="40" t="s">
        <v>24</v>
      </c>
      <c r="C7" s="7" t="s">
        <v>12</v>
      </c>
      <c r="D7" s="29">
        <v>2265589202</v>
      </c>
      <c r="E7" s="42" t="s">
        <v>28</v>
      </c>
      <c r="F7" s="8">
        <v>18</v>
      </c>
      <c r="G7" s="8">
        <v>80</v>
      </c>
      <c r="H7" s="8">
        <v>3.58</v>
      </c>
      <c r="I7" s="26" t="s">
        <v>21</v>
      </c>
      <c r="J7" s="4" t="str">
        <f>VLOOKUP(I7,'[1]November 2022'!A:C,2,FALSE)</f>
        <v>TURKEY CHILLED -BULK DARK</v>
      </c>
      <c r="K7" s="8">
        <v>27.5</v>
      </c>
      <c r="L7" s="41">
        <f>VLOOKUP(I7,'[1]November 2022'!A:C,3,FALSE)</f>
        <v>1.5607</v>
      </c>
      <c r="M7" s="43">
        <f t="shared" si="0"/>
        <v>42.92</v>
      </c>
      <c r="N7" s="10">
        <v>44866</v>
      </c>
    </row>
    <row r="8" spans="1:14" s="9" customFormat="1" ht="71.650000000000006" customHeight="1" x14ac:dyDescent="0.25">
      <c r="A8" s="7" t="s">
        <v>18</v>
      </c>
      <c r="B8" s="40" t="s">
        <v>24</v>
      </c>
      <c r="C8" s="7" t="s">
        <v>12</v>
      </c>
      <c r="D8" s="29">
        <v>2265589203</v>
      </c>
      <c r="E8" s="42" t="s">
        <v>36</v>
      </c>
      <c r="F8" s="8">
        <v>18</v>
      </c>
      <c r="G8" s="8">
        <v>92</v>
      </c>
      <c r="H8" s="8" t="s">
        <v>22</v>
      </c>
      <c r="I8" s="26" t="s">
        <v>21</v>
      </c>
      <c r="J8" s="4" t="str">
        <f>VLOOKUP(I8,'[1]November 2022'!A:C,2,FALSE)</f>
        <v>TURKEY CHILLED -BULK DARK</v>
      </c>
      <c r="K8" s="8">
        <v>10.4</v>
      </c>
      <c r="L8" s="41">
        <f>VLOOKUP(I8,'[1]November 2022'!A:C,3,FALSE)</f>
        <v>1.5607</v>
      </c>
      <c r="M8" s="43">
        <f t="shared" si="0"/>
        <v>16.23</v>
      </c>
      <c r="N8" s="10">
        <v>44866</v>
      </c>
    </row>
    <row r="9" spans="1:14" s="9" customFormat="1" ht="71.650000000000006" customHeight="1" x14ac:dyDescent="0.25">
      <c r="A9" s="7" t="s">
        <v>18</v>
      </c>
      <c r="B9" s="40" t="s">
        <v>24</v>
      </c>
      <c r="C9" s="7" t="s">
        <v>12</v>
      </c>
      <c r="D9" s="29">
        <v>2265589203</v>
      </c>
      <c r="E9" s="42" t="s">
        <v>36</v>
      </c>
      <c r="F9" s="8">
        <v>18</v>
      </c>
      <c r="G9" s="8">
        <v>92</v>
      </c>
      <c r="H9" s="8" t="s">
        <v>22</v>
      </c>
      <c r="I9" s="26" t="s">
        <v>20</v>
      </c>
      <c r="J9" s="4" t="str">
        <f>VLOOKUP(I9,'[1]November 2022'!A:C,2,FALSE)</f>
        <v>TURKEY CHILLED -BULK WHITE</v>
      </c>
      <c r="K9" s="8">
        <v>10.4</v>
      </c>
      <c r="L9" s="41">
        <f>VLOOKUP(I9,'[1]November 2022'!A:C,3,FALSE)</f>
        <v>1.5607</v>
      </c>
      <c r="M9" s="43">
        <f t="shared" si="0"/>
        <v>16.23</v>
      </c>
      <c r="N9" s="10">
        <v>44866</v>
      </c>
    </row>
    <row r="10" spans="1:14" s="9" customFormat="1" ht="71.650000000000006" customHeight="1" x14ac:dyDescent="0.25">
      <c r="A10" s="7" t="s">
        <v>18</v>
      </c>
      <c r="B10" s="40" t="s">
        <v>24</v>
      </c>
      <c r="C10" s="7" t="s">
        <v>12</v>
      </c>
      <c r="D10" s="29">
        <v>2265589204</v>
      </c>
      <c r="E10" s="42" t="s">
        <v>29</v>
      </c>
      <c r="F10" s="5" t="s">
        <v>37</v>
      </c>
      <c r="G10" s="8" t="s">
        <v>23</v>
      </c>
      <c r="H10" s="8">
        <v>3.58</v>
      </c>
      <c r="I10" s="26" t="s">
        <v>21</v>
      </c>
      <c r="J10" s="4" t="str">
        <f>VLOOKUP(I10,'[1]November 2022'!A:C,2,FALSE)</f>
        <v>TURKEY CHILLED -BULK DARK</v>
      </c>
      <c r="K10" s="8">
        <v>23.9</v>
      </c>
      <c r="L10" s="41">
        <f>VLOOKUP(I10,'[1]November 2022'!A:C,3,FALSE)</f>
        <v>1.5607</v>
      </c>
      <c r="M10" s="43">
        <f t="shared" si="0"/>
        <v>37.299999999999997</v>
      </c>
      <c r="N10" s="10">
        <v>44866</v>
      </c>
    </row>
    <row r="11" spans="1:14" s="9" customFormat="1" ht="71.650000000000006" customHeight="1" x14ac:dyDescent="0.25">
      <c r="A11" s="7" t="s">
        <v>18</v>
      </c>
      <c r="B11" s="40" t="s">
        <v>24</v>
      </c>
      <c r="C11" s="7" t="s">
        <v>12</v>
      </c>
      <c r="D11" s="29">
        <v>2265589206</v>
      </c>
      <c r="E11" s="42" t="s">
        <v>30</v>
      </c>
      <c r="F11" s="8">
        <v>20</v>
      </c>
      <c r="G11" s="8">
        <v>160</v>
      </c>
      <c r="H11" s="8">
        <v>2</v>
      </c>
      <c r="I11" s="26" t="s">
        <v>21</v>
      </c>
      <c r="J11" s="4" t="str">
        <f>VLOOKUP(I11,'[1]November 2022'!A:C,2,FALSE)</f>
        <v>TURKEY CHILLED -BULK DARK</v>
      </c>
      <c r="K11" s="8">
        <v>10.3</v>
      </c>
      <c r="L11" s="41">
        <f>VLOOKUP(I11,'[1]November 2022'!A:C,3,FALSE)</f>
        <v>1.5607</v>
      </c>
      <c r="M11" s="43">
        <f t="shared" si="0"/>
        <v>16.079999999999998</v>
      </c>
      <c r="N11" s="10">
        <v>44866</v>
      </c>
    </row>
    <row r="12" spans="1:14" s="9" customFormat="1" ht="71.650000000000006" customHeight="1" x14ac:dyDescent="0.25">
      <c r="A12" s="7" t="s">
        <v>18</v>
      </c>
      <c r="B12" s="40" t="s">
        <v>24</v>
      </c>
      <c r="C12" s="7" t="s">
        <v>12</v>
      </c>
      <c r="D12" s="29">
        <v>2265589206</v>
      </c>
      <c r="E12" s="42" t="s">
        <v>30</v>
      </c>
      <c r="F12" s="8">
        <v>20</v>
      </c>
      <c r="G12" s="8">
        <v>160</v>
      </c>
      <c r="H12" s="8">
        <v>2</v>
      </c>
      <c r="I12" s="26" t="s">
        <v>20</v>
      </c>
      <c r="J12" s="4" t="str">
        <f>VLOOKUP(I12,'[1]November 2022'!A:C,2,FALSE)</f>
        <v>TURKEY CHILLED -BULK WHITE</v>
      </c>
      <c r="K12" s="8">
        <v>10.3</v>
      </c>
      <c r="L12" s="41">
        <f>VLOOKUP(I12,'[1]November 2022'!A:C,3,FALSE)</f>
        <v>1.5607</v>
      </c>
      <c r="M12" s="43">
        <f t="shared" si="0"/>
        <v>16.079999999999998</v>
      </c>
      <c r="N12" s="10">
        <v>44866</v>
      </c>
    </row>
    <row r="13" spans="1:14" s="9" customFormat="1" ht="71.650000000000006" customHeight="1" x14ac:dyDescent="0.25">
      <c r="A13" s="7" t="s">
        <v>18</v>
      </c>
      <c r="B13" s="40" t="s">
        <v>24</v>
      </c>
      <c r="C13" s="7" t="s">
        <v>12</v>
      </c>
      <c r="D13" s="29">
        <v>2265589207</v>
      </c>
      <c r="E13" s="42" t="s">
        <v>31</v>
      </c>
      <c r="F13" s="8">
        <v>20</v>
      </c>
      <c r="G13" s="8">
        <v>226</v>
      </c>
      <c r="H13" s="8">
        <v>1.41</v>
      </c>
      <c r="I13" s="26" t="s">
        <v>21</v>
      </c>
      <c r="J13" s="4" t="str">
        <f>VLOOKUP(I13,'[1]November 2022'!A:C,2,FALSE)</f>
        <v>TURKEY CHILLED -BULK DARK</v>
      </c>
      <c r="K13" s="8">
        <v>21.86</v>
      </c>
      <c r="L13" s="41">
        <f>VLOOKUP(I13,'[1]November 2022'!A:C,3,FALSE)</f>
        <v>1.5607</v>
      </c>
      <c r="M13" s="43">
        <f t="shared" si="0"/>
        <v>34.119999999999997</v>
      </c>
      <c r="N13" s="10">
        <v>44866</v>
      </c>
    </row>
    <row r="14" spans="1:14" s="9" customFormat="1" ht="71.650000000000006" customHeight="1" x14ac:dyDescent="0.25">
      <c r="A14" s="7" t="s">
        <v>18</v>
      </c>
      <c r="B14" s="40" t="s">
        <v>24</v>
      </c>
      <c r="C14" s="7" t="s">
        <v>12</v>
      </c>
      <c r="D14" s="29">
        <v>2265589208</v>
      </c>
      <c r="E14" s="42" t="s">
        <v>32</v>
      </c>
      <c r="F14" s="8">
        <v>20</v>
      </c>
      <c r="G14" s="8">
        <v>226</v>
      </c>
      <c r="H14" s="8">
        <v>1.41</v>
      </c>
      <c r="I14" s="26" t="s">
        <v>21</v>
      </c>
      <c r="J14" s="4" t="str">
        <f>VLOOKUP(I14,'[1]November 2022'!A:C,2,FALSE)</f>
        <v>TURKEY CHILLED -BULK DARK</v>
      </c>
      <c r="K14" s="8">
        <v>21.86</v>
      </c>
      <c r="L14" s="41">
        <f>VLOOKUP(I14,'[1]November 2022'!A:C,3,FALSE)</f>
        <v>1.5607</v>
      </c>
      <c r="M14" s="43">
        <f t="shared" si="0"/>
        <v>34.119999999999997</v>
      </c>
      <c r="N14" s="10">
        <v>44866</v>
      </c>
    </row>
    <row r="15" spans="1:14" s="9" customFormat="1" ht="71.650000000000006" customHeight="1" x14ac:dyDescent="0.25">
      <c r="A15" s="7" t="s">
        <v>18</v>
      </c>
      <c r="B15" s="40" t="s">
        <v>24</v>
      </c>
      <c r="C15" s="7" t="s">
        <v>12</v>
      </c>
      <c r="D15" s="29">
        <v>2265589209</v>
      </c>
      <c r="E15" s="42" t="s">
        <v>33</v>
      </c>
      <c r="F15" s="8">
        <v>30</v>
      </c>
      <c r="G15" s="8">
        <v>133</v>
      </c>
      <c r="H15" s="8">
        <v>3.6</v>
      </c>
      <c r="I15" s="26" t="s">
        <v>20</v>
      </c>
      <c r="J15" s="4" t="str">
        <f>VLOOKUP(I15,'[1]November 2022'!A:C,2,FALSE)</f>
        <v>TURKEY CHILLED -BULK WHITE</v>
      </c>
      <c r="K15" s="8">
        <v>29.19</v>
      </c>
      <c r="L15" s="41">
        <f>VLOOKUP(I15,'[1]November 2022'!A:C,3,FALSE)</f>
        <v>1.5607</v>
      </c>
      <c r="M15" s="43">
        <f t="shared" si="0"/>
        <v>45.56</v>
      </c>
      <c r="N15" s="10">
        <v>44866</v>
      </c>
    </row>
    <row r="16" spans="1:14" s="9" customFormat="1" ht="71.650000000000006" customHeight="1" x14ac:dyDescent="0.25">
      <c r="A16" s="7" t="s">
        <v>18</v>
      </c>
      <c r="B16" s="40" t="s">
        <v>24</v>
      </c>
      <c r="C16" s="7" t="s">
        <v>12</v>
      </c>
      <c r="D16" s="29">
        <v>2265589212</v>
      </c>
      <c r="E16" s="42" t="s">
        <v>34</v>
      </c>
      <c r="F16" s="8">
        <v>20</v>
      </c>
      <c r="G16" s="8">
        <v>160</v>
      </c>
      <c r="H16" s="8">
        <v>2</v>
      </c>
      <c r="I16" s="26" t="s">
        <v>21</v>
      </c>
      <c r="J16" s="4" t="str">
        <f>VLOOKUP(I16,'[1]November 2022'!A:C,2,FALSE)</f>
        <v>TURKEY CHILLED -BULK DARK</v>
      </c>
      <c r="K16" s="8">
        <v>19.72</v>
      </c>
      <c r="L16" s="41">
        <f>VLOOKUP(I16,'[1]November 2022'!A:C,3,FALSE)</f>
        <v>1.5607</v>
      </c>
      <c r="M16" s="43">
        <f t="shared" si="0"/>
        <v>30.78</v>
      </c>
      <c r="N16" s="10">
        <v>44866</v>
      </c>
    </row>
  </sheetData>
  <sheetProtection algorithmName="SHA-512" hashValue="GtRybf+/5PHRZAQocBNH0tr7FnjvEgCbis2bq6ZXJvEJmGC51DNC31qQTYYQ8Gct57ZG5n87VKu6bjj7uSM30A==" saltValue="++5dwx2QD/kuW9IAEEMUpg==" spinCount="100000" sheet="1" formatCells="0" formatColumns="0" formatRows="0" deleteColumns="0" deleteRows="0" sort="0" autoFilter="0"/>
  <autoFilter ref="A3:N16">
    <sortState ref="A4:N16">
      <sortCondition ref="D3:D1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2023-01-29T02:46:23+00:00</Remediation_x0020_Date>
  </documentManagement>
</p:properties>
</file>

<file path=customXml/itemProps1.xml><?xml version="1.0" encoding="utf-8"?>
<ds:datastoreItem xmlns:ds="http://schemas.openxmlformats.org/officeDocument/2006/customXml" ds:itemID="{41AB7224-117E-4F4A-AA94-F719498D01F6}"/>
</file>

<file path=customXml/itemProps2.xml><?xml version="1.0" encoding="utf-8"?>
<ds:datastoreItem xmlns:ds="http://schemas.openxmlformats.org/officeDocument/2006/customXml" ds:itemID="{042D2952-CEBB-4372-A755-41F8A9FCA8B4}"/>
</file>

<file path=customXml/itemProps3.xml><?xml version="1.0" encoding="utf-8"?>
<ds:datastoreItem xmlns:ds="http://schemas.openxmlformats.org/officeDocument/2006/customXml" ds:itemID="{5193F017-3DAD-4F3A-B1C9-D10F4C8596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2022-12-27T22:28:13Z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