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38942759-7332-41F1-A7B9-11ABC544BF9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SEPDS!$A$3:$N$22</definedName>
    <definedName name="_xlnm.Print_Area" localSheetId="0">SEPDS!$A$1:$N$22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</calcChain>
</file>

<file path=xl/sharedStrings.xml><?xml version="1.0" encoding="utf-8"?>
<sst xmlns="http://schemas.openxmlformats.org/spreadsheetml/2006/main" count="114" uniqueCount="40">
  <si>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</si>
  <si>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</si>
  <si>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</si>
  <si>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</si>
  <si>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</si>
  <si>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</si>
  <si>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</si>
  <si>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</si>
  <si>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</si>
  <si>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</si>
  <si>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</si>
  <si>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</si>
  <si>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</si>
  <si>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</si>
  <si>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</si>
  <si>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</si>
  <si>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</si>
  <si>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</si>
  <si>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100124W</t>
  </si>
  <si>
    <t>Turkey Breast Sliced All-Natural CN</t>
  </si>
  <si>
    <t>Turkey Ham Sliced Uncured CN</t>
  </si>
  <si>
    <t>100124D</t>
  </si>
  <si>
    <t>Turkey Thigh Roast FC CN (Catch Weight Item)</t>
  </si>
  <si>
    <t>18.00 avg (16-20 lb)</t>
  </si>
  <si>
    <t>80
avg</t>
  </si>
  <si>
    <t>Fully Cooked Turkey Patty CN</t>
  </si>
  <si>
    <t>Turkey Frank All-Natural Uncured CN 8:1</t>
  </si>
  <si>
    <t>Turkey Sausage Links All-Natural FC CN</t>
  </si>
  <si>
    <t>Turkey Sausage Patty All-Natural FC CN</t>
  </si>
  <si>
    <t>Turkey Tenderloin Medallions FC CN</t>
  </si>
  <si>
    <t>Turkey Frank CN 8:1</t>
  </si>
  <si>
    <t>BB CN TURKEY BACON</t>
  </si>
  <si>
    <t>Thick Sliced Turkey Breast with White Turkey CN</t>
  </si>
  <si>
    <t>Ground Turkey Taco Filling CN</t>
  </si>
  <si>
    <t xml:space="preserve"> Ground Turkey Taco Filling CN</t>
  </si>
  <si>
    <t xml:space="preserve"> Ground Turkey Spaghetti Sauce CN</t>
  </si>
  <si>
    <t>Ground Turkey Spaghetti Sauce CN</t>
  </si>
  <si>
    <t>Butterball</t>
  </si>
  <si>
    <t>Turkey Breast with White Turkey Sliced CN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</si>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</sst>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Normal="100" zoomScaleSheetLayoutView="7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11.453125" style="46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44"/>
      <c r="G1" s="30"/>
      <c r="H1" s="30"/>
      <c r="I1" s="24"/>
      <c r="J1" s="39"/>
      <c r="K1" s="47"/>
      <c r="L1" s="47"/>
      <c r="M1" s="47"/>
      <c r="N1" s="47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45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" customHeight="1" x14ac:dyDescent="0.35">
      <c r="A4" s="7" t="s">
        <v>39</v>
      </c>
      <c r="B4" s="40" t="s">
        <v>37</v>
      </c>
      <c r="C4" s="7" t="s">
        <v>12</v>
      </c>
      <c r="D4" s="29">
        <v>2265589200</v>
      </c>
      <c r="E4" s="42" t="s">
        <v>19</v>
      </c>
      <c r="F4" s="5">
        <v>24</v>
      </c>
      <c r="G4" s="8">
        <v>114</v>
      </c>
      <c r="H4" s="8">
        <v>3.35</v>
      </c>
      <c r="I4" s="26" t="s">
        <v>18</v>
      </c>
      <c r="J4" s="4" t="str">
        <f>VLOOKUP(I4,'[1]October 2025'!$A:$C,2,FALSE)</f>
        <v>TURKEY CHILLED -BULK</v>
      </c>
      <c r="K4" s="8">
        <v>24.81</v>
      </c>
      <c r="L4" s="41">
        <f>VLOOKUP(I4,'[1]October 2025'!$A:$C,3,FALSE)</f>
        <v>1.7413000000000001</v>
      </c>
      <c r="M4" s="43">
        <f t="shared" ref="M4:M22" si="0">ROUND(K4*L4,2)</f>
        <v>43.2</v>
      </c>
      <c r="N4" s="10">
        <v>45996</v>
      </c>
    </row>
    <row r="5" spans="1:14" s="9" customFormat="1" ht="48" customHeight="1" x14ac:dyDescent="0.35">
      <c r="A5" s="7" t="s">
        <v>39</v>
      </c>
      <c r="B5" s="40" t="s">
        <v>37</v>
      </c>
      <c r="C5" s="7" t="s">
        <v>12</v>
      </c>
      <c r="D5" s="29">
        <v>2265589201</v>
      </c>
      <c r="E5" s="42" t="s">
        <v>38</v>
      </c>
      <c r="F5" s="5">
        <v>24</v>
      </c>
      <c r="G5" s="8">
        <v>114</v>
      </c>
      <c r="H5" s="8">
        <v>3.35</v>
      </c>
      <c r="I5" s="26" t="s">
        <v>18</v>
      </c>
      <c r="J5" s="4" t="str">
        <f>VLOOKUP(I5,'[1]October 2025'!$A:$C,2,FALSE)</f>
        <v>TURKEY CHILLED -BULK</v>
      </c>
      <c r="K5" s="8">
        <v>23.85</v>
      </c>
      <c r="L5" s="41">
        <f>VLOOKUP(I5,'[1]October 2025'!$A:$C,3,FALSE)</f>
        <v>1.7413000000000001</v>
      </c>
      <c r="M5" s="43">
        <f t="shared" si="0"/>
        <v>41.53</v>
      </c>
      <c r="N5" s="10">
        <v>45996</v>
      </c>
    </row>
    <row r="6" spans="1:14" s="9" customFormat="1" ht="48" customHeight="1" x14ac:dyDescent="0.35">
      <c r="A6" s="7" t="s">
        <v>39</v>
      </c>
      <c r="B6" s="40" t="s">
        <v>37</v>
      </c>
      <c r="C6" s="7" t="s">
        <v>12</v>
      </c>
      <c r="D6" s="29">
        <v>2265589202</v>
      </c>
      <c r="E6" s="42" t="s">
        <v>20</v>
      </c>
      <c r="F6" s="5">
        <v>18</v>
      </c>
      <c r="G6" s="8">
        <v>80</v>
      </c>
      <c r="H6" s="8">
        <v>3.58</v>
      </c>
      <c r="I6" s="26" t="s">
        <v>21</v>
      </c>
      <c r="J6" s="4" t="str">
        <f>VLOOKUP(I6,'[1]October 2025'!$A:$C,2,FALSE)</f>
        <v>TURKEY CHILLED -BULK</v>
      </c>
      <c r="K6" s="8">
        <v>16.739999999999998</v>
      </c>
      <c r="L6" s="41">
        <f>VLOOKUP(I6,'[1]October 2025'!$A:$C,3,FALSE)</f>
        <v>1.7413000000000001</v>
      </c>
      <c r="M6" s="43">
        <f t="shared" si="0"/>
        <v>29.15</v>
      </c>
      <c r="N6" s="10">
        <v>45996</v>
      </c>
    </row>
    <row r="7" spans="1:14" s="9" customFormat="1" ht="48" customHeight="1" x14ac:dyDescent="0.35">
      <c r="A7" s="7" t="s">
        <v>39</v>
      </c>
      <c r="B7" s="40" t="s">
        <v>37</v>
      </c>
      <c r="C7" s="7" t="s">
        <v>12</v>
      </c>
      <c r="D7" s="29">
        <v>2265589204</v>
      </c>
      <c r="E7" s="42" t="s">
        <v>22</v>
      </c>
      <c r="F7" s="5" t="s">
        <v>23</v>
      </c>
      <c r="G7" s="8" t="s">
        <v>24</v>
      </c>
      <c r="H7" s="8">
        <v>3.58</v>
      </c>
      <c r="I7" s="26" t="s">
        <v>21</v>
      </c>
      <c r="J7" s="4" t="str">
        <f>VLOOKUP(I7,'[1]October 2025'!$A:$C,2,FALSE)</f>
        <v>TURKEY CHILLED -BULK</v>
      </c>
      <c r="K7" s="8">
        <v>16.72</v>
      </c>
      <c r="L7" s="41">
        <f>VLOOKUP(I7,'[1]October 2025'!$A:$C,3,FALSE)</f>
        <v>1.7413000000000001</v>
      </c>
      <c r="M7" s="43">
        <f t="shared" si="0"/>
        <v>29.11</v>
      </c>
      <c r="N7" s="10">
        <v>45996</v>
      </c>
    </row>
    <row r="8" spans="1:14" s="9" customFormat="1" ht="48" customHeight="1" x14ac:dyDescent="0.35">
      <c r="A8" s="7" t="s">
        <v>39</v>
      </c>
      <c r="B8" s="40" t="s">
        <v>37</v>
      </c>
      <c r="C8" s="7" t="s">
        <v>12</v>
      </c>
      <c r="D8" s="29">
        <v>2265589205</v>
      </c>
      <c r="E8" s="42" t="s">
        <v>25</v>
      </c>
      <c r="F8" s="5">
        <v>25</v>
      </c>
      <c r="G8" s="8">
        <v>139</v>
      </c>
      <c r="H8" s="8">
        <v>2.86</v>
      </c>
      <c r="I8" s="26" t="s">
        <v>18</v>
      </c>
      <c r="J8" s="4" t="str">
        <f>VLOOKUP(I8,'[1]October 2025'!$A:$C,2,FALSE)</f>
        <v>TURKEY CHILLED -BULK</v>
      </c>
      <c r="K8" s="8">
        <v>13.36</v>
      </c>
      <c r="L8" s="41">
        <f>VLOOKUP(I8,'[1]October 2025'!$A:$C,3,FALSE)</f>
        <v>1.7413000000000001</v>
      </c>
      <c r="M8" s="43">
        <f t="shared" si="0"/>
        <v>23.26</v>
      </c>
      <c r="N8" s="10">
        <v>45996</v>
      </c>
    </row>
    <row r="9" spans="1:14" s="9" customFormat="1" ht="48" customHeight="1" x14ac:dyDescent="0.35">
      <c r="A9" s="7" t="s">
        <v>39</v>
      </c>
      <c r="B9" s="40" t="s">
        <v>37</v>
      </c>
      <c r="C9" s="7" t="s">
        <v>12</v>
      </c>
      <c r="D9" s="29">
        <v>2265589205</v>
      </c>
      <c r="E9" s="42" t="s">
        <v>25</v>
      </c>
      <c r="F9" s="5">
        <v>25</v>
      </c>
      <c r="G9" s="8">
        <v>139</v>
      </c>
      <c r="H9" s="8">
        <v>2.86</v>
      </c>
      <c r="I9" s="26" t="s">
        <v>21</v>
      </c>
      <c r="J9" s="4" t="str">
        <f>VLOOKUP(I9,'[1]October 2025'!$A:$C,2,FALSE)</f>
        <v>TURKEY CHILLED -BULK</v>
      </c>
      <c r="K9" s="8">
        <v>13.36</v>
      </c>
      <c r="L9" s="41">
        <f>VLOOKUP(I9,'[1]October 2025'!$A:$C,3,FALSE)</f>
        <v>1.7413000000000001</v>
      </c>
      <c r="M9" s="43">
        <f t="shared" si="0"/>
        <v>23.26</v>
      </c>
      <c r="N9" s="10">
        <v>45996</v>
      </c>
    </row>
    <row r="10" spans="1:14" s="9" customFormat="1" ht="48" customHeight="1" x14ac:dyDescent="0.35">
      <c r="A10" s="7" t="s">
        <v>39</v>
      </c>
      <c r="B10" s="40" t="s">
        <v>37</v>
      </c>
      <c r="C10" s="7" t="s">
        <v>12</v>
      </c>
      <c r="D10" s="29">
        <v>2265589206</v>
      </c>
      <c r="E10" s="42" t="s">
        <v>26</v>
      </c>
      <c r="F10" s="5">
        <v>20</v>
      </c>
      <c r="G10" s="8">
        <v>160</v>
      </c>
      <c r="H10" s="8">
        <v>2</v>
      </c>
      <c r="I10" s="26" t="s">
        <v>21</v>
      </c>
      <c r="J10" s="4" t="str">
        <f>VLOOKUP(I10,'[1]October 2025'!$A:$C,2,FALSE)</f>
        <v>TURKEY CHILLED -BULK</v>
      </c>
      <c r="K10" s="8">
        <v>10.3</v>
      </c>
      <c r="L10" s="41">
        <f>VLOOKUP(I10,'[1]October 2025'!$A:$C,3,FALSE)</f>
        <v>1.7413000000000001</v>
      </c>
      <c r="M10" s="43">
        <f t="shared" si="0"/>
        <v>17.940000000000001</v>
      </c>
      <c r="N10" s="10">
        <v>45996</v>
      </c>
    </row>
    <row r="11" spans="1:14" s="9" customFormat="1" ht="48" customHeight="1" x14ac:dyDescent="0.35">
      <c r="A11" s="7" t="s">
        <v>39</v>
      </c>
      <c r="B11" s="40" t="s">
        <v>37</v>
      </c>
      <c r="C11" s="7" t="s">
        <v>12</v>
      </c>
      <c r="D11" s="29">
        <v>2265589206</v>
      </c>
      <c r="E11" s="42" t="s">
        <v>26</v>
      </c>
      <c r="F11" s="5">
        <v>20</v>
      </c>
      <c r="G11" s="8">
        <v>160</v>
      </c>
      <c r="H11" s="8">
        <v>2</v>
      </c>
      <c r="I11" s="26" t="s">
        <v>18</v>
      </c>
      <c r="J11" s="4" t="str">
        <f>VLOOKUP(I11,'[1]October 2025'!$A:$C,2,FALSE)</f>
        <v>TURKEY CHILLED -BULK</v>
      </c>
      <c r="K11" s="8">
        <v>10.3</v>
      </c>
      <c r="L11" s="41">
        <f>VLOOKUP(I11,'[1]October 2025'!$A:$C,3,FALSE)</f>
        <v>1.7413000000000001</v>
      </c>
      <c r="M11" s="43">
        <f t="shared" si="0"/>
        <v>17.940000000000001</v>
      </c>
      <c r="N11" s="10">
        <v>45996</v>
      </c>
    </row>
    <row r="12" spans="1:14" s="9" customFormat="1" ht="48" customHeight="1" x14ac:dyDescent="0.35">
      <c r="A12" s="7" t="s">
        <v>39</v>
      </c>
      <c r="B12" s="40" t="s">
        <v>37</v>
      </c>
      <c r="C12" s="7" t="s">
        <v>12</v>
      </c>
      <c r="D12" s="29">
        <v>2265589207</v>
      </c>
      <c r="E12" s="42" t="s">
        <v>27</v>
      </c>
      <c r="F12" s="5">
        <v>20</v>
      </c>
      <c r="G12" s="8">
        <v>226</v>
      </c>
      <c r="H12" s="8">
        <v>1.41</v>
      </c>
      <c r="I12" s="26" t="s">
        <v>21</v>
      </c>
      <c r="J12" s="4" t="str">
        <f>VLOOKUP(I12,'[1]October 2025'!$A:$C,2,FALSE)</f>
        <v>TURKEY CHILLED -BULK</v>
      </c>
      <c r="K12" s="8">
        <v>21.86</v>
      </c>
      <c r="L12" s="41">
        <f>VLOOKUP(I12,'[1]October 2025'!$A:$C,3,FALSE)</f>
        <v>1.7413000000000001</v>
      </c>
      <c r="M12" s="43">
        <f t="shared" si="0"/>
        <v>38.06</v>
      </c>
      <c r="N12" s="10">
        <v>45996</v>
      </c>
    </row>
    <row r="13" spans="1:14" s="9" customFormat="1" ht="48" customHeight="1" x14ac:dyDescent="0.35">
      <c r="A13" s="7" t="s">
        <v>39</v>
      </c>
      <c r="B13" s="40" t="s">
        <v>37</v>
      </c>
      <c r="C13" s="7" t="s">
        <v>12</v>
      </c>
      <c r="D13" s="29">
        <v>2265589208</v>
      </c>
      <c r="E13" s="42" t="s">
        <v>28</v>
      </c>
      <c r="F13" s="5">
        <v>20</v>
      </c>
      <c r="G13" s="8">
        <v>226</v>
      </c>
      <c r="H13" s="8">
        <v>1.41</v>
      </c>
      <c r="I13" s="26" t="s">
        <v>21</v>
      </c>
      <c r="J13" s="4" t="str">
        <f>VLOOKUP(I13,'[1]October 2025'!$A:$C,2,FALSE)</f>
        <v>TURKEY CHILLED -BULK</v>
      </c>
      <c r="K13" s="8">
        <v>21.86</v>
      </c>
      <c r="L13" s="41">
        <f>VLOOKUP(I13,'[1]October 2025'!$A:$C,3,FALSE)</f>
        <v>1.7413000000000001</v>
      </c>
      <c r="M13" s="43">
        <f t="shared" si="0"/>
        <v>38.06</v>
      </c>
      <c r="N13" s="10">
        <v>45996</v>
      </c>
    </row>
    <row r="14" spans="1:14" s="9" customFormat="1" ht="48" customHeight="1" x14ac:dyDescent="0.35">
      <c r="A14" s="7" t="s">
        <v>39</v>
      </c>
      <c r="B14" s="40" t="s">
        <v>37</v>
      </c>
      <c r="C14" s="7" t="s">
        <v>12</v>
      </c>
      <c r="D14" s="29">
        <v>2265589209</v>
      </c>
      <c r="E14" s="42" t="s">
        <v>29</v>
      </c>
      <c r="F14" s="5">
        <v>30</v>
      </c>
      <c r="G14" s="8">
        <v>133</v>
      </c>
      <c r="H14" s="8">
        <v>3.6</v>
      </c>
      <c r="I14" s="26" t="s">
        <v>18</v>
      </c>
      <c r="J14" s="4" t="str">
        <f>VLOOKUP(I14,'[1]October 2025'!$A:$C,2,FALSE)</f>
        <v>TURKEY CHILLED -BULK</v>
      </c>
      <c r="K14" s="8">
        <v>29.19</v>
      </c>
      <c r="L14" s="41">
        <f>VLOOKUP(I14,'[1]October 2025'!$A:$C,3,FALSE)</f>
        <v>1.7413000000000001</v>
      </c>
      <c r="M14" s="43">
        <f t="shared" si="0"/>
        <v>50.83</v>
      </c>
      <c r="N14" s="10">
        <v>45996</v>
      </c>
    </row>
    <row r="15" spans="1:14" s="9" customFormat="1" ht="48" customHeight="1" x14ac:dyDescent="0.35">
      <c r="A15" s="7" t="s">
        <v>39</v>
      </c>
      <c r="B15" s="40" t="s">
        <v>37</v>
      </c>
      <c r="C15" s="7" t="s">
        <v>12</v>
      </c>
      <c r="D15" s="29">
        <v>2265589212</v>
      </c>
      <c r="E15" s="42" t="s">
        <v>30</v>
      </c>
      <c r="F15" s="5">
        <v>20</v>
      </c>
      <c r="G15" s="8">
        <v>160</v>
      </c>
      <c r="H15" s="8">
        <v>2</v>
      </c>
      <c r="I15" s="26" t="s">
        <v>21</v>
      </c>
      <c r="J15" s="4" t="str">
        <f>VLOOKUP(I15,'[1]October 2025'!$A:$C,2,FALSE)</f>
        <v>TURKEY CHILLED -BULK</v>
      </c>
      <c r="K15" s="8">
        <v>19.72</v>
      </c>
      <c r="L15" s="41">
        <f>VLOOKUP(I15,'[1]October 2025'!$A:$C,3,FALSE)</f>
        <v>1.7413000000000001</v>
      </c>
      <c r="M15" s="43">
        <f t="shared" si="0"/>
        <v>34.340000000000003</v>
      </c>
      <c r="N15" s="10">
        <v>45996</v>
      </c>
    </row>
    <row r="16" spans="1:14" s="9" customFormat="1" ht="48" customHeight="1" x14ac:dyDescent="0.35">
      <c r="A16" s="7" t="s">
        <v>39</v>
      </c>
      <c r="B16" s="40" t="s">
        <v>37</v>
      </c>
      <c r="C16" s="7" t="s">
        <v>12</v>
      </c>
      <c r="D16" s="29">
        <v>2265589214</v>
      </c>
      <c r="E16" s="42" t="s">
        <v>31</v>
      </c>
      <c r="F16" s="5">
        <v>24</v>
      </c>
      <c r="G16" s="8">
        <v>268</v>
      </c>
      <c r="H16" s="8">
        <v>1.43</v>
      </c>
      <c r="I16" s="26" t="s">
        <v>21</v>
      </c>
      <c r="J16" s="4" t="str">
        <f>VLOOKUP(I16,'[1]October 2025'!$A:$C,2,FALSE)</f>
        <v>TURKEY CHILLED -BULK</v>
      </c>
      <c r="K16" s="8">
        <v>13.17</v>
      </c>
      <c r="L16" s="41">
        <f>VLOOKUP(I16,'[1]October 2025'!$A:$C,3,FALSE)</f>
        <v>1.7413000000000001</v>
      </c>
      <c r="M16" s="43">
        <f t="shared" si="0"/>
        <v>22.93</v>
      </c>
      <c r="N16" s="10">
        <v>45996</v>
      </c>
    </row>
    <row r="17" spans="1:14" s="9" customFormat="1" ht="48" customHeight="1" x14ac:dyDescent="0.35">
      <c r="A17" s="7" t="s">
        <v>39</v>
      </c>
      <c r="B17" s="40" t="s">
        <v>37</v>
      </c>
      <c r="C17" s="7" t="s">
        <v>12</v>
      </c>
      <c r="D17" s="29">
        <v>2265589214</v>
      </c>
      <c r="E17" s="42" t="s">
        <v>31</v>
      </c>
      <c r="F17" s="5">
        <v>24</v>
      </c>
      <c r="G17" s="8">
        <v>268</v>
      </c>
      <c r="H17" s="8">
        <v>1.43</v>
      </c>
      <c r="I17" s="26" t="s">
        <v>18</v>
      </c>
      <c r="J17" s="4" t="str">
        <f>VLOOKUP(I17,'[1]October 2025'!$A:$C,2,FALSE)</f>
        <v>TURKEY CHILLED -BULK</v>
      </c>
      <c r="K17" s="8">
        <v>13.17</v>
      </c>
      <c r="L17" s="41">
        <f>VLOOKUP(I17,'[1]October 2025'!$A:$C,3,FALSE)</f>
        <v>1.7413000000000001</v>
      </c>
      <c r="M17" s="43">
        <f t="shared" si="0"/>
        <v>22.93</v>
      </c>
      <c r="N17" s="10">
        <v>45996</v>
      </c>
    </row>
    <row r="18" spans="1:14" s="9" customFormat="1" ht="48" customHeight="1" x14ac:dyDescent="0.35">
      <c r="A18" s="7" t="s">
        <v>39</v>
      </c>
      <c r="B18" s="40" t="s">
        <v>37</v>
      </c>
      <c r="C18" s="7" t="s">
        <v>12</v>
      </c>
      <c r="D18" s="29">
        <v>2265589216</v>
      </c>
      <c r="E18" s="42" t="s">
        <v>32</v>
      </c>
      <c r="F18" s="5">
        <v>26.88</v>
      </c>
      <c r="G18" s="8">
        <v>128</v>
      </c>
      <c r="H18" s="8">
        <v>3.36</v>
      </c>
      <c r="I18" s="26" t="s">
        <v>18</v>
      </c>
      <c r="J18" s="4" t="str">
        <f>VLOOKUP(I18,'[1]October 2025'!$A:$C,2,FALSE)</f>
        <v>TURKEY CHILLED -BULK</v>
      </c>
      <c r="K18" s="8">
        <v>26.72</v>
      </c>
      <c r="L18" s="41">
        <f>VLOOKUP(I18,'[1]October 2025'!$A:$C,3,FALSE)</f>
        <v>1.7413000000000001</v>
      </c>
      <c r="M18" s="43">
        <f t="shared" si="0"/>
        <v>46.53</v>
      </c>
      <c r="N18" s="10">
        <v>45996</v>
      </c>
    </row>
    <row r="19" spans="1:14" ht="48" customHeight="1" x14ac:dyDescent="0.35">
      <c r="A19" s="7" t="s">
        <v>39</v>
      </c>
      <c r="B19" s="40" t="s">
        <v>37</v>
      </c>
      <c r="C19" s="7" t="s">
        <v>12</v>
      </c>
      <c r="D19" s="29">
        <v>2265589302</v>
      </c>
      <c r="E19" s="42" t="s">
        <v>33</v>
      </c>
      <c r="F19" s="5">
        <v>30</v>
      </c>
      <c r="G19" s="8">
        <v>139</v>
      </c>
      <c r="H19" s="8">
        <v>3.45</v>
      </c>
      <c r="I19" s="26" t="s">
        <v>18</v>
      </c>
      <c r="J19" s="4" t="str">
        <f>VLOOKUP(I19,'[1]October 2025'!$A:$C,2,FALSE)</f>
        <v>TURKEY CHILLED -BULK</v>
      </c>
      <c r="K19" s="8">
        <v>14.47</v>
      </c>
      <c r="L19" s="41">
        <f>VLOOKUP(I19,'[1]October 2025'!$A:$C,3,FALSE)</f>
        <v>1.7413000000000001</v>
      </c>
      <c r="M19" s="43">
        <f t="shared" si="0"/>
        <v>25.2</v>
      </c>
      <c r="N19" s="10">
        <v>45996</v>
      </c>
    </row>
    <row r="20" spans="1:14" ht="48" customHeight="1" x14ac:dyDescent="0.35">
      <c r="A20" s="7" t="s">
        <v>39</v>
      </c>
      <c r="B20" s="40" t="s">
        <v>37</v>
      </c>
      <c r="C20" s="7" t="s">
        <v>12</v>
      </c>
      <c r="D20" s="29">
        <v>2265589302</v>
      </c>
      <c r="E20" s="42" t="s">
        <v>34</v>
      </c>
      <c r="F20" s="5">
        <v>30</v>
      </c>
      <c r="G20" s="8">
        <v>139</v>
      </c>
      <c r="H20" s="8">
        <v>3.45</v>
      </c>
      <c r="I20" s="26" t="s">
        <v>21</v>
      </c>
      <c r="J20" s="4" t="str">
        <f>VLOOKUP(I20,'[1]October 2025'!$A:$C,2,FALSE)</f>
        <v>TURKEY CHILLED -BULK</v>
      </c>
      <c r="K20" s="8">
        <v>14.47</v>
      </c>
      <c r="L20" s="41">
        <f>VLOOKUP(I20,'[1]October 2025'!$A:$C,3,FALSE)</f>
        <v>1.7413000000000001</v>
      </c>
      <c r="M20" s="43">
        <f t="shared" si="0"/>
        <v>25.2</v>
      </c>
      <c r="N20" s="10">
        <v>45996</v>
      </c>
    </row>
    <row r="21" spans="1:14" ht="48" customHeight="1" x14ac:dyDescent="0.35">
      <c r="A21" s="7" t="s">
        <v>39</v>
      </c>
      <c r="B21" s="40" t="s">
        <v>37</v>
      </c>
      <c r="C21" s="7" t="s">
        <v>12</v>
      </c>
      <c r="D21" s="29">
        <v>2265589303</v>
      </c>
      <c r="E21" s="42" t="s">
        <v>35</v>
      </c>
      <c r="F21" s="5">
        <v>30</v>
      </c>
      <c r="G21" s="8">
        <v>97</v>
      </c>
      <c r="H21" s="8">
        <v>4.92</v>
      </c>
      <c r="I21" s="26" t="s">
        <v>18</v>
      </c>
      <c r="J21" s="4" t="str">
        <f>VLOOKUP(I21,'[1]October 2025'!$A:$C,2,FALSE)</f>
        <v>TURKEY CHILLED -BULK</v>
      </c>
      <c r="K21" s="8">
        <v>10.119999999999999</v>
      </c>
      <c r="L21" s="41">
        <f>VLOOKUP(I21,'[1]October 2025'!$A:$C,3,FALSE)</f>
        <v>1.7413000000000001</v>
      </c>
      <c r="M21" s="43">
        <f t="shared" si="0"/>
        <v>17.62</v>
      </c>
      <c r="N21" s="10">
        <v>45996</v>
      </c>
    </row>
    <row r="22" spans="1:14" ht="48" customHeight="1" x14ac:dyDescent="0.35">
      <c r="A22" s="7" t="s">
        <v>39</v>
      </c>
      <c r="B22" s="40" t="s">
        <v>37</v>
      </c>
      <c r="C22" s="7" t="s">
        <v>12</v>
      </c>
      <c r="D22" s="29">
        <v>2265589303</v>
      </c>
      <c r="E22" s="42" t="s">
        <v>36</v>
      </c>
      <c r="F22" s="5">
        <v>30</v>
      </c>
      <c r="G22" s="8">
        <v>97</v>
      </c>
      <c r="H22" s="8">
        <v>4.92</v>
      </c>
      <c r="I22" s="26" t="s">
        <v>21</v>
      </c>
      <c r="J22" s="4" t="str">
        <f>VLOOKUP(I22,'[1]October 2025'!$A:$C,2,FALSE)</f>
        <v>TURKEY CHILLED -BULK</v>
      </c>
      <c r="K22" s="8">
        <v>10.119999999999999</v>
      </c>
      <c r="L22" s="41">
        <f>VLOOKUP(I22,'[1]October 2025'!$A:$C,3,FALSE)</f>
        <v>1.7413000000000001</v>
      </c>
      <c r="M22" s="43">
        <f t="shared" si="0"/>
        <v>17.62</v>
      </c>
      <c r="N22" s="10">
        <v>45996</v>
      </c>
    </row>
  </sheetData>
  <sheetProtection algorithmName="SHA-512" hashValue="8rzu9KZSk5C/c4ABtSHpelzC1dOYtbVfpt8EbIZdQV/+IBUeY0Iyr2ElrCntUbPnunIe14yINRpuQxtcDG4Kyw==" saltValue="EJjChFRHsSsr5g947BoFwQ==" spinCount="100000" sheet="1" formatCells="0" formatColumns="0" formatRows="0" deleteColumns="0" deleteRows="0" sort="0" autoFilter="0"/>
  <autoFilter ref="A3:N22" xr:uid="{00000000-0009-0000-0000-000000000000}">
    <sortState xmlns:xlrd2="http://schemas.microsoft.com/office/spreadsheetml/2017/richdata2" ref="A4:N22">
      <sortCondition ref="D3:D22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2CE37F-A7B6-41B3-A0E4-3F2BAB25294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04631362-3490-4693-8228-3547ae33500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0a9e379-130e-4cdb-a0ac-9bd7aff7a797"/>
    <ds:schemaRef ds:uri="4d60bde3-1abe-410e-8220-1210973ca664"/>
    <ds:schemaRef ds:uri="056c7e34-6b0d-409c-af15-57a885d41411"/>
  </ds:schemaRefs>
</ds:datastoreItem>
</file>

<file path=customXml/itemProps2.xml><?xml version="1.0" encoding="utf-8"?>
<ds:datastoreItem xmlns:ds="http://schemas.openxmlformats.org/officeDocument/2006/customXml" ds:itemID="{871251EA-4FF4-40D6-8821-DF30D7401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1038C-2E66-47D0-B189-3BDF14A13532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07832afe-a260-4270-b2f8-1db057effbec</vt:lpwstr>
  </property>
  <property fmtid="{D5CDD505-2E9C-101B-9397-08002B2CF9AE}" pid="4" name="MediaServiceImageTags">
    <vt:lpwstr/>
  </property>
</Properties>
</file>