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ec9df88e214850bd/Retainer/Butterball/Reference/SY2223/"/>
    </mc:Choice>
  </mc:AlternateContent>
  <xr:revisionPtr revIDLastSave="1" documentId="8_{1E398D99-AB9D-43CB-B8D5-F0FD5BEBD2E6}" xr6:coauthVersionLast="47" xr6:coauthVersionMax="47" xr10:uidLastSave="{B7D05E65-350E-4360-9E8B-91EB808D1163}"/>
  <bookViews>
    <workbookView xWindow="30" yWindow="60" windowWidth="11805" windowHeight="1050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10-26-2021'!$A$3:$N$16</definedName>
    <definedName name="_xlnm.Print_Area" localSheetId="0">'REV. 10-26-2021'!$A$1:$N$16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J5" i="1"/>
  <c r="J6" i="1"/>
  <c r="J7" i="1"/>
  <c r="J8" i="1"/>
  <c r="J9" i="1"/>
  <c r="J10" i="1"/>
  <c r="J11" i="1"/>
  <c r="J12" i="1"/>
  <c r="J13" i="1"/>
  <c r="J14" i="1"/>
  <c r="J15" i="1"/>
  <c r="J16" i="1"/>
  <c r="L4" i="1"/>
  <c r="J4" i="1"/>
  <c r="M16" i="1" l="1"/>
  <c r="M4" i="1" l="1"/>
  <c r="M15" i="1" l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<sst xmlns="http://schemas.openxmlformats.org/spreadsheetml/2006/main" count="89" uniqueCount="39">
  <si>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</si>
  <si>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</si>
  <si>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</si>
  <si>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</si>
  <si>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</si>
  <si>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</si>
  <si>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</si>
  <si>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</si>
  <si>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</si>
  <si>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</si>
  <si>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</si>
  <si>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</si>
  <si>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</si>
  <si>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</si>
  <si>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</si>
  <si>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</si>
  <si>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</si>
  <si>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</si>
  <si>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Butterball</t>
  </si>
  <si>
    <t>100124W</t>
  </si>
  <si>
    <t>FC CN All-Natural Sliced Turkey Breast</t>
  </si>
  <si>
    <t>FC CN Sliced Turkey Breast</t>
  </si>
  <si>
    <t>CN Sliced Turkey Ham</t>
  </si>
  <si>
    <t>100124D</t>
  </si>
  <si>
    <t>Uncured CN Sliced Combo
Sliced Ham (6/1#) 26 - 3.58 oz servings
Sliced Bologna (6/1#) 40 - 2.38 oz servings
Sliced Salami (6/1#) 26 - 3.58 oz servings</t>
  </si>
  <si>
    <t>2.38-3.58</t>
  </si>
  <si>
    <t>18.00
avg</t>
  </si>
  <si>
    <t>80
avg</t>
  </si>
  <si>
    <t>Uncured CN Turkey Franks</t>
  </si>
  <si>
    <t>All-Natural CN Turkey Sausage Patty</t>
  </si>
  <si>
    <t>FC CN Turkey Tenderloin Medallions</t>
  </si>
  <si>
    <t>All-Natural CN Turkey Sausage Links 2 links per serving</t>
  </si>
  <si>
    <t>2265589212</t>
  </si>
  <si>
    <t>BB FC CN Turkey Frank</t>
  </si>
  <si>
    <t>SY23</t>
  </si>
  <si>
    <t>RTC Skin-On Turkey Breast Roast
(Catch Weight Item)</t>
  </si>
  <si>
    <t>24-33</t>
  </si>
  <si>
    <t>144
avg</t>
  </si>
  <si>
    <t>FC CN Turkey Thigh Roast Catch Weight Item (16-20lb)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</si>
</sst>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="80" zoomScaleNormal="80" zoomScaleSheetLayoutView="70" workbookViewId="0"/>
  </sheetViews>
  <sheetFormatPr defaultRowHeight="15" x14ac:dyDescent="0.25"/>
  <cols>
    <col min="1" max="1" width="10.85546875" style="6" customWidth="1"/>
    <col min="2" max="2" width="12" style="8" customWidth="1"/>
    <col min="3" max="3" width="12.140625" style="6" customWidth="1"/>
    <col min="4" max="4" width="14.42578125" style="20" customWidth="1"/>
    <col min="5" max="5" width="44.7109375" customWidth="1"/>
    <col min="6" max="6" width="9.28515625" style="2" customWidth="1"/>
    <col min="7" max="8" width="9.85546875" style="2" customWidth="1"/>
    <col min="9" max="9" width="13.7109375" style="15" customWidth="1"/>
    <col min="10" max="10" width="29" style="6" customWidth="1"/>
    <col min="11" max="11" width="11.7109375" style="2" customWidth="1"/>
    <col min="12" max="12" width="12.140625" style="11" customWidth="1"/>
    <col min="13" max="13" width="10.5703125" style="12" customWidth="1"/>
    <col min="14" max="14" width="12.28515625" style="13" customWidth="1"/>
  </cols>
  <sheetData>
    <row r="1" spans="1:14" s="1" customFormat="1" ht="31.5" x14ac:dyDescent="0.5">
      <c r="A1" s="7" t="s">
        <v>13</v>
      </c>
      <c r="B1" s="7"/>
      <c r="C1" s="5"/>
      <c r="D1" s="19"/>
      <c r="F1" s="16"/>
      <c r="G1" s="16"/>
      <c r="H1" s="16"/>
      <c r="I1" s="14"/>
      <c r="J1" s="25"/>
      <c r="K1" s="45"/>
      <c r="L1" s="45"/>
      <c r="M1" s="45"/>
      <c r="N1" s="45"/>
    </row>
    <row r="2" spans="1:14" s="21" customFormat="1" ht="31.5" x14ac:dyDescent="0.25">
      <c r="A2" s="44" t="s">
        <v>2</v>
      </c>
      <c r="B2" s="3"/>
      <c r="C2" s="4"/>
      <c r="D2" s="24" t="s">
        <v>1</v>
      </c>
      <c r="E2" s="18">
        <v>44501</v>
      </c>
      <c r="F2" s="9"/>
      <c r="G2" s="9"/>
      <c r="H2" s="22"/>
      <c r="I2" s="23"/>
      <c r="J2" s="5"/>
      <c r="K2" s="9"/>
      <c r="L2" s="17"/>
      <c r="M2" s="9"/>
      <c r="N2" s="10"/>
    </row>
    <row r="3" spans="1:14" s="32" customFormat="1" ht="122.65" customHeight="1" x14ac:dyDescent="0.25">
      <c r="A3" s="26" t="s">
        <v>3</v>
      </c>
      <c r="B3" s="26" t="s">
        <v>0</v>
      </c>
      <c r="C3" s="26" t="s">
        <v>4</v>
      </c>
      <c r="D3" s="27" t="s">
        <v>5</v>
      </c>
      <c r="E3" s="26" t="s">
        <v>6</v>
      </c>
      <c r="F3" s="28" t="s">
        <v>16</v>
      </c>
      <c r="G3" s="28" t="s">
        <v>17</v>
      </c>
      <c r="H3" s="28" t="s">
        <v>7</v>
      </c>
      <c r="I3" s="29" t="s">
        <v>8</v>
      </c>
      <c r="J3" s="26" t="s">
        <v>9</v>
      </c>
      <c r="K3" s="28" t="s">
        <v>14</v>
      </c>
      <c r="L3" s="30" t="s">
        <v>10</v>
      </c>
      <c r="M3" s="28" t="s">
        <v>15</v>
      </c>
      <c r="N3" s="31" t="s">
        <v>11</v>
      </c>
    </row>
    <row r="4" spans="1:14" s="42" customFormat="1" ht="31.5" x14ac:dyDescent="0.25">
      <c r="A4" s="33" t="s">
        <v>34</v>
      </c>
      <c r="B4" s="34" t="s">
        <v>18</v>
      </c>
      <c r="C4" s="33" t="s">
        <v>12</v>
      </c>
      <c r="D4" s="35">
        <v>2265589104</v>
      </c>
      <c r="E4" s="36" t="s">
        <v>35</v>
      </c>
      <c r="F4" s="37" t="s">
        <v>36</v>
      </c>
      <c r="G4" s="28" t="s">
        <v>37</v>
      </c>
      <c r="H4" s="37">
        <v>3.15</v>
      </c>
      <c r="I4" s="38" t="s">
        <v>19</v>
      </c>
      <c r="J4" s="26" t="str">
        <f>VLOOKUP(I4,'[1]November 2021'!A:C,2,FALSE)</f>
        <v>TURKEY CHILLED -BULK WHITE</v>
      </c>
      <c r="K4" s="37">
        <v>24.08</v>
      </c>
      <c r="L4" s="39">
        <f>VLOOKUP(I4,'[1]November 2021'!A:C,3,FALSE)</f>
        <v>1.3613999999999999</v>
      </c>
      <c r="M4" s="40">
        <f>ROUND(K4*L4,2)</f>
        <v>32.78</v>
      </c>
      <c r="N4" s="41">
        <v>44501</v>
      </c>
    </row>
    <row r="5" spans="1:14" s="42" customFormat="1" ht="23.65" customHeight="1" x14ac:dyDescent="0.25">
      <c r="A5" s="33" t="s">
        <v>34</v>
      </c>
      <c r="B5" s="34" t="s">
        <v>18</v>
      </c>
      <c r="C5" s="33" t="s">
        <v>12</v>
      </c>
      <c r="D5" s="35">
        <v>2265589200</v>
      </c>
      <c r="E5" s="36" t="s">
        <v>20</v>
      </c>
      <c r="F5" s="37">
        <v>24</v>
      </c>
      <c r="G5" s="37">
        <v>114</v>
      </c>
      <c r="H5" s="37">
        <v>3.35</v>
      </c>
      <c r="I5" s="38" t="s">
        <v>19</v>
      </c>
      <c r="J5" s="26" t="str">
        <f>VLOOKUP(I5,'[1]November 2021'!A:C,2,FALSE)</f>
        <v>TURKEY CHILLED -BULK WHITE</v>
      </c>
      <c r="K5" s="37">
        <v>24.81</v>
      </c>
      <c r="L5" s="39">
        <f>VLOOKUP(I5,'[1]November 2021'!A:C,3,FALSE)</f>
        <v>1.3613999999999999</v>
      </c>
      <c r="M5" s="40">
        <f t="shared" ref="M5:M15" si="0">ROUND(K5*L5,2)</f>
        <v>33.78</v>
      </c>
      <c r="N5" s="41">
        <v>44501</v>
      </c>
    </row>
    <row r="6" spans="1:14" s="42" customFormat="1" ht="23.65" customHeight="1" x14ac:dyDescent="0.25">
      <c r="A6" s="33" t="s">
        <v>34</v>
      </c>
      <c r="B6" s="34" t="s">
        <v>18</v>
      </c>
      <c r="C6" s="33" t="s">
        <v>12</v>
      </c>
      <c r="D6" s="35">
        <v>2265589201</v>
      </c>
      <c r="E6" s="36" t="s">
        <v>21</v>
      </c>
      <c r="F6" s="37">
        <v>24</v>
      </c>
      <c r="G6" s="37">
        <v>114</v>
      </c>
      <c r="H6" s="37">
        <v>3.35</v>
      </c>
      <c r="I6" s="38" t="s">
        <v>19</v>
      </c>
      <c r="J6" s="26" t="str">
        <f>VLOOKUP(I6,'[1]November 2021'!A:C,2,FALSE)</f>
        <v>TURKEY CHILLED -BULK WHITE</v>
      </c>
      <c r="K6" s="37">
        <v>23.85</v>
      </c>
      <c r="L6" s="39">
        <f>VLOOKUP(I6,'[1]November 2021'!A:C,3,FALSE)</f>
        <v>1.3613999999999999</v>
      </c>
      <c r="M6" s="40">
        <f t="shared" si="0"/>
        <v>32.47</v>
      </c>
      <c r="N6" s="41">
        <v>44501</v>
      </c>
    </row>
    <row r="7" spans="1:14" s="42" customFormat="1" ht="23.65" customHeight="1" x14ac:dyDescent="0.25">
      <c r="A7" s="33" t="s">
        <v>34</v>
      </c>
      <c r="B7" s="34" t="s">
        <v>18</v>
      </c>
      <c r="C7" s="33" t="s">
        <v>12</v>
      </c>
      <c r="D7" s="35">
        <v>2265589202</v>
      </c>
      <c r="E7" s="36" t="s">
        <v>22</v>
      </c>
      <c r="F7" s="37">
        <v>18</v>
      </c>
      <c r="G7" s="37">
        <v>80</v>
      </c>
      <c r="H7" s="37">
        <v>3.58</v>
      </c>
      <c r="I7" s="38" t="s">
        <v>23</v>
      </c>
      <c r="J7" s="26" t="str">
        <f>VLOOKUP(I7,'[1]November 2021'!A:C,2,FALSE)</f>
        <v>TURKEY CHILLED -BULK DARK</v>
      </c>
      <c r="K7" s="37">
        <v>22.95</v>
      </c>
      <c r="L7" s="39">
        <f>VLOOKUP(I7,'[1]November 2021'!A:C,3,FALSE)</f>
        <v>1.3613999999999999</v>
      </c>
      <c r="M7" s="40">
        <f t="shared" si="0"/>
        <v>31.24</v>
      </c>
      <c r="N7" s="41">
        <v>44501</v>
      </c>
    </row>
    <row r="8" spans="1:14" s="42" customFormat="1" ht="63" x14ac:dyDescent="0.25">
      <c r="A8" s="33" t="s">
        <v>34</v>
      </c>
      <c r="B8" s="34" t="s">
        <v>18</v>
      </c>
      <c r="C8" s="33" t="s">
        <v>12</v>
      </c>
      <c r="D8" s="43">
        <v>2265589203</v>
      </c>
      <c r="E8" s="36" t="s">
        <v>24</v>
      </c>
      <c r="F8" s="37">
        <v>18</v>
      </c>
      <c r="G8" s="37">
        <v>92</v>
      </c>
      <c r="H8" s="37" t="s">
        <v>25</v>
      </c>
      <c r="I8" s="38" t="s">
        <v>23</v>
      </c>
      <c r="J8" s="26" t="str">
        <f>VLOOKUP(I8,'[1]November 2021'!A:C,2,FALSE)</f>
        <v>TURKEY CHILLED -BULK DARK</v>
      </c>
      <c r="K8" s="37">
        <v>8.3699999999999992</v>
      </c>
      <c r="L8" s="39">
        <f>VLOOKUP(I8,'[1]November 2021'!A:C,3,FALSE)</f>
        <v>1.3613999999999999</v>
      </c>
      <c r="M8" s="40">
        <f t="shared" si="0"/>
        <v>11.39</v>
      </c>
      <c r="N8" s="41">
        <v>44501</v>
      </c>
    </row>
    <row r="9" spans="1:14" s="42" customFormat="1" ht="63" x14ac:dyDescent="0.25">
      <c r="A9" s="33" t="s">
        <v>34</v>
      </c>
      <c r="B9" s="34" t="s">
        <v>18</v>
      </c>
      <c r="C9" s="33" t="s">
        <v>12</v>
      </c>
      <c r="D9" s="43">
        <v>2265589203</v>
      </c>
      <c r="E9" s="36" t="s">
        <v>24</v>
      </c>
      <c r="F9" s="37">
        <v>18</v>
      </c>
      <c r="G9" s="37">
        <v>92</v>
      </c>
      <c r="H9" s="37" t="s">
        <v>25</v>
      </c>
      <c r="I9" s="38" t="s">
        <v>19</v>
      </c>
      <c r="J9" s="26" t="str">
        <f>VLOOKUP(I9,'[1]November 2021'!A:C,2,FALSE)</f>
        <v>TURKEY CHILLED -BULK WHITE</v>
      </c>
      <c r="K9" s="37">
        <v>8.3699999999999992</v>
      </c>
      <c r="L9" s="39">
        <f>VLOOKUP(I9,'[1]November 2021'!A:C,3,FALSE)</f>
        <v>1.3613999999999999</v>
      </c>
      <c r="M9" s="40">
        <f t="shared" si="0"/>
        <v>11.39</v>
      </c>
      <c r="N9" s="41">
        <v>44501</v>
      </c>
    </row>
    <row r="10" spans="1:14" s="42" customFormat="1" ht="33" customHeight="1" x14ac:dyDescent="0.25">
      <c r="A10" s="33" t="s">
        <v>34</v>
      </c>
      <c r="B10" s="34" t="s">
        <v>18</v>
      </c>
      <c r="C10" s="33" t="s">
        <v>12</v>
      </c>
      <c r="D10" s="35">
        <v>2265589204</v>
      </c>
      <c r="E10" s="36" t="s">
        <v>38</v>
      </c>
      <c r="F10" s="37" t="s">
        <v>26</v>
      </c>
      <c r="G10" s="37" t="s">
        <v>27</v>
      </c>
      <c r="H10" s="37">
        <v>3.58</v>
      </c>
      <c r="I10" s="38" t="s">
        <v>23</v>
      </c>
      <c r="J10" s="26" t="str">
        <f>VLOOKUP(I10,'[1]November 2021'!A:C,2,FALSE)</f>
        <v>TURKEY CHILLED -BULK DARK</v>
      </c>
      <c r="K10" s="37">
        <v>23.9</v>
      </c>
      <c r="L10" s="39">
        <f>VLOOKUP(I10,'[1]November 2021'!A:C,3,FALSE)</f>
        <v>1.3613999999999999</v>
      </c>
      <c r="M10" s="40">
        <f t="shared" si="0"/>
        <v>32.54</v>
      </c>
      <c r="N10" s="41">
        <v>44501</v>
      </c>
    </row>
    <row r="11" spans="1:14" s="42" customFormat="1" ht="23.65" customHeight="1" x14ac:dyDescent="0.25">
      <c r="A11" s="33" t="s">
        <v>34</v>
      </c>
      <c r="B11" s="34" t="s">
        <v>18</v>
      </c>
      <c r="C11" s="33" t="s">
        <v>12</v>
      </c>
      <c r="D11" s="43">
        <v>2265589206</v>
      </c>
      <c r="E11" s="36" t="s">
        <v>28</v>
      </c>
      <c r="F11" s="37">
        <v>20</v>
      </c>
      <c r="G11" s="37">
        <v>160</v>
      </c>
      <c r="H11" s="37">
        <v>2</v>
      </c>
      <c r="I11" s="38" t="s">
        <v>23</v>
      </c>
      <c r="J11" s="26" t="str">
        <f>VLOOKUP(I11,'[1]November 2021'!A:C,2,FALSE)</f>
        <v>TURKEY CHILLED -BULK DARK</v>
      </c>
      <c r="K11" s="37">
        <v>10.3</v>
      </c>
      <c r="L11" s="39">
        <f>VLOOKUP(I11,'[1]November 2021'!A:C,3,FALSE)</f>
        <v>1.3613999999999999</v>
      </c>
      <c r="M11" s="40">
        <f t="shared" si="0"/>
        <v>14.02</v>
      </c>
      <c r="N11" s="41">
        <v>44501</v>
      </c>
    </row>
    <row r="12" spans="1:14" s="42" customFormat="1" ht="23.65" customHeight="1" x14ac:dyDescent="0.25">
      <c r="A12" s="33" t="s">
        <v>34</v>
      </c>
      <c r="B12" s="34" t="s">
        <v>18</v>
      </c>
      <c r="C12" s="33" t="s">
        <v>12</v>
      </c>
      <c r="D12" s="43">
        <v>2265589206</v>
      </c>
      <c r="E12" s="36" t="s">
        <v>28</v>
      </c>
      <c r="F12" s="37">
        <v>20</v>
      </c>
      <c r="G12" s="37">
        <v>160</v>
      </c>
      <c r="H12" s="37">
        <v>2</v>
      </c>
      <c r="I12" s="38" t="s">
        <v>19</v>
      </c>
      <c r="J12" s="26" t="str">
        <f>VLOOKUP(I12,'[1]November 2021'!A:C,2,FALSE)</f>
        <v>TURKEY CHILLED -BULK WHITE</v>
      </c>
      <c r="K12" s="37">
        <v>10.3</v>
      </c>
      <c r="L12" s="39">
        <f>VLOOKUP(I12,'[1]November 2021'!A:C,3,FALSE)</f>
        <v>1.3613999999999999</v>
      </c>
      <c r="M12" s="40">
        <f t="shared" si="0"/>
        <v>14.02</v>
      </c>
      <c r="N12" s="41">
        <v>44501</v>
      </c>
    </row>
    <row r="13" spans="1:14" s="42" customFormat="1" ht="31.9" customHeight="1" x14ac:dyDescent="0.25">
      <c r="A13" s="33" t="s">
        <v>34</v>
      </c>
      <c r="B13" s="34" t="s">
        <v>18</v>
      </c>
      <c r="C13" s="33" t="s">
        <v>12</v>
      </c>
      <c r="D13" s="43">
        <v>2265589207</v>
      </c>
      <c r="E13" s="36" t="s">
        <v>31</v>
      </c>
      <c r="F13" s="37">
        <v>20</v>
      </c>
      <c r="G13" s="37">
        <v>226</v>
      </c>
      <c r="H13" s="37">
        <v>1.41</v>
      </c>
      <c r="I13" s="38" t="s">
        <v>23</v>
      </c>
      <c r="J13" s="26" t="str">
        <f>VLOOKUP(I13,'[1]November 2021'!A:C,2,FALSE)</f>
        <v>TURKEY CHILLED -BULK DARK</v>
      </c>
      <c r="K13" s="37">
        <v>21.86</v>
      </c>
      <c r="L13" s="39">
        <f>VLOOKUP(I13,'[1]November 2021'!A:C,3,FALSE)</f>
        <v>1.3613999999999999</v>
      </c>
      <c r="M13" s="40">
        <f t="shared" si="0"/>
        <v>29.76</v>
      </c>
      <c r="N13" s="41">
        <v>44501</v>
      </c>
    </row>
    <row r="14" spans="1:14" s="42" customFormat="1" ht="23.65" customHeight="1" x14ac:dyDescent="0.25">
      <c r="A14" s="33" t="s">
        <v>34</v>
      </c>
      <c r="B14" s="34" t="s">
        <v>18</v>
      </c>
      <c r="C14" s="33" t="s">
        <v>12</v>
      </c>
      <c r="D14" s="43">
        <v>2265589208</v>
      </c>
      <c r="E14" s="36" t="s">
        <v>29</v>
      </c>
      <c r="F14" s="37">
        <v>20</v>
      </c>
      <c r="G14" s="37">
        <v>226</v>
      </c>
      <c r="H14" s="37">
        <v>1.41</v>
      </c>
      <c r="I14" s="38" t="s">
        <v>23</v>
      </c>
      <c r="J14" s="26" t="str">
        <f>VLOOKUP(I14,'[1]November 2021'!A:C,2,FALSE)</f>
        <v>TURKEY CHILLED -BULK DARK</v>
      </c>
      <c r="K14" s="37">
        <v>21.86</v>
      </c>
      <c r="L14" s="39">
        <f>VLOOKUP(I14,'[1]November 2021'!A:C,3,FALSE)</f>
        <v>1.3613999999999999</v>
      </c>
      <c r="M14" s="40">
        <f t="shared" si="0"/>
        <v>29.76</v>
      </c>
      <c r="N14" s="41">
        <v>44501</v>
      </c>
    </row>
    <row r="15" spans="1:14" s="42" customFormat="1" ht="23.65" customHeight="1" x14ac:dyDescent="0.25">
      <c r="A15" s="33" t="s">
        <v>34</v>
      </c>
      <c r="B15" s="34" t="s">
        <v>18</v>
      </c>
      <c r="C15" s="33" t="s">
        <v>12</v>
      </c>
      <c r="D15" s="35">
        <v>2265589209</v>
      </c>
      <c r="E15" s="36" t="s">
        <v>30</v>
      </c>
      <c r="F15" s="37">
        <v>30</v>
      </c>
      <c r="G15" s="37">
        <v>133</v>
      </c>
      <c r="H15" s="37">
        <v>3.6</v>
      </c>
      <c r="I15" s="38" t="s">
        <v>19</v>
      </c>
      <c r="J15" s="26" t="str">
        <f>VLOOKUP(I15,'[1]November 2021'!A:C,2,FALSE)</f>
        <v>TURKEY CHILLED -BULK WHITE</v>
      </c>
      <c r="K15" s="37">
        <v>29.19</v>
      </c>
      <c r="L15" s="39">
        <f>VLOOKUP(I15,'[1]November 2021'!A:C,3,FALSE)</f>
        <v>1.3613999999999999</v>
      </c>
      <c r="M15" s="40">
        <f t="shared" si="0"/>
        <v>39.74</v>
      </c>
      <c r="N15" s="41">
        <v>44501</v>
      </c>
    </row>
    <row r="16" spans="1:14" s="42" customFormat="1" ht="23.65" customHeight="1" x14ac:dyDescent="0.25">
      <c r="A16" s="33" t="s">
        <v>34</v>
      </c>
      <c r="B16" s="34" t="s">
        <v>18</v>
      </c>
      <c r="C16" s="33" t="s">
        <v>12</v>
      </c>
      <c r="D16" s="35" t="s">
        <v>32</v>
      </c>
      <c r="E16" s="36" t="s">
        <v>33</v>
      </c>
      <c r="F16" s="37">
        <v>20</v>
      </c>
      <c r="G16" s="37">
        <v>160</v>
      </c>
      <c r="H16" s="37">
        <v>2</v>
      </c>
      <c r="I16" s="38" t="s">
        <v>23</v>
      </c>
      <c r="J16" s="26" t="str">
        <f>VLOOKUP(I16,'[1]November 2021'!A:C,2,FALSE)</f>
        <v>TURKEY CHILLED -BULK DARK</v>
      </c>
      <c r="K16" s="37">
        <v>19.72</v>
      </c>
      <c r="L16" s="39">
        <f>VLOOKUP(I16,'[1]November 2021'!A:C,3,FALSE)</f>
        <v>1.3613999999999999</v>
      </c>
      <c r="M16" s="40">
        <f t="shared" ref="M16" si="1">ROUND(K16*L16,2)</f>
        <v>26.85</v>
      </c>
      <c r="N16" s="41">
        <v>44501</v>
      </c>
    </row>
  </sheetData>
  <sheetProtection algorithmName="SHA-512" hashValue="9qbg6ogZKk6egjXX3aCS34Fea5JHak1LY47oZR7R8mnis5QHgEzvjxGiBm/1b+GTb7kTQiAypmhtBhVzjsh7Wg==" saltValue="oIjGOZjjHkezMxqxh/DhbA==" spinCount="100000" sheet="1" selectLockedCells="1" autoFilter="0" selectUnlockedCells="1"/>
  <autoFilter ref="A3:N16" xr:uid="{00000000-0009-0000-0000-000000000000}"/>
  <mergeCells count="1">
    <mergeCell ref="K1:N1"/>
  </mergeCells>
  <phoneticPr fontId="7" type="noConversion"/>
  <pageMargins left="0.25" right="0.25" top="0.75" bottom="0.75" header="0.3" footer="0.3"/>
  <pageSetup scale="62" fitToHeight="0" orientation="landscape" horizontalDpi="1200" verticalDpi="1200" r:id="rId1"/>
  <headerFooter>
    <oddFooter>&amp;R&amp;P of&amp;N</oddFooter>
  </headerFooter>
  <ignoredErrors>
    <ignoredError sqref="K5:K12 K4 K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2021-12-07T21:02:18+00:00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6FDFA-36A1-4785-AB08-111826ECFF56}"/>
</file>

<file path=customXml/itemProps2.xml><?xml version="1.0" encoding="utf-8"?>
<ds:datastoreItem xmlns:ds="http://schemas.openxmlformats.org/officeDocument/2006/customXml" ds:itemID="{23D86CA2-115A-4A61-9219-122221741B48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8AA7417-4F8C-44F5-8EEC-B0513862A0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Julia Thompson</cp:lastModifiedBy>
  <cp:lastPrinted>2019-09-26T16:13:28Z</cp:lastPrinted>
  <dcterms:created xsi:type="dcterms:W3CDTF">2019-09-13T10:37:59Z</dcterms:created>
  <dcterms:modified xsi:type="dcterms:W3CDTF">2021-11-09T02:04:43Z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