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D4E91997-DD66-4FFB-8203-26CF81026F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'09.10.24'!$A$3:$N$20</definedName>
    <definedName name="_xlnm.Print_Area" localSheetId="0">'09.10.24'!$A$1:$N$20</definedName>
    <definedName name="_xlnm.Print_Titles" localSheetId="0">'09.10.24'!$1:$3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J7" i="1"/>
  <c r="L20" i="1"/>
  <c r="M20" i="1" s="1"/>
  <c r="J20" i="1"/>
  <c r="L5" i="1"/>
  <c r="M5" i="1" s="1"/>
  <c r="L6" i="1"/>
  <c r="M6" i="1" s="1"/>
  <c r="L8" i="1"/>
  <c r="M8" i="1" s="1"/>
  <c r="L9" i="1"/>
  <c r="M9" i="1" s="1"/>
  <c r="L11" i="1"/>
  <c r="M11" i="1" s="1"/>
  <c r="L10" i="1"/>
  <c r="M10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J5" i="1"/>
  <c r="J6" i="1"/>
  <c r="J8" i="1"/>
  <c r="J9" i="1"/>
  <c r="J11" i="1"/>
  <c r="J10" i="1"/>
  <c r="J12" i="1"/>
  <c r="J13" i="1"/>
  <c r="J14" i="1"/>
  <c r="J15" i="1"/>
  <c r="J16" i="1"/>
  <c r="J17" i="1"/>
  <c r="J18" i="1"/>
  <c r="J19" i="1"/>
  <c r="L4" i="1"/>
  <c r="J4" i="1"/>
  <c r="M4" i="1" l="1"/>
</calcChain>
</file>

<file path=xl/sharedStrings.xml><?xml version="1.0" encoding="utf-8"?>
<sst xmlns="http://schemas.openxmlformats.org/spreadsheetml/2006/main" count="85" uniqueCount="37">
  <si>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</si>
  <si>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</si>
  <si>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</si>
  <si>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</si>
  <si>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</si>
  <si>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</si>
  <si>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</si>
  <si>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</si>
  <si>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</si>
  <si>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</si>
  <si>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</si>
  <si>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</si>
  <si>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</si>
  <si>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</si>
  <si>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</si>
  <si>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</si>
  <si>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</si>
  <si>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</si>
  <si>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</si>
  <si>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Frozen Egg Product w/ citric acid</t>
  </si>
  <si>
    <t>Sunny Fresh Cage Free Liquid Whole Egg With Citric</t>
  </si>
  <si>
    <t>Individually Wrapped Colby Cheese Omelet</t>
  </si>
  <si>
    <t>Egg Bake Bites with Turkey and Cheddar Cheese</t>
  </si>
  <si>
    <t>Whole Grain French Toast Sticks</t>
  </si>
  <si>
    <t xml:space="preserve">Whole Grain French Toast Cinnamon Glazed </t>
  </si>
  <si>
    <t>Whole Grain French Toast Sticks Cinnamon Glazed Fully Cut</t>
  </si>
  <si>
    <t>Grilled Egg Patties</t>
  </si>
  <si>
    <t>Pre-cooked Scrambled Eggs</t>
  </si>
  <si>
    <t xml:space="preserve">Eggstravaganza - Bacon &amp; Cheese </t>
  </si>
  <si>
    <t>Grilled Egg Pattie Cage Free</t>
  </si>
  <si>
    <t>Pre-Cooked Scrambled Eggs Cage Free</t>
  </si>
  <si>
    <t>Skillet Omelet with Colby Cheese Filling</t>
  </si>
  <si>
    <t>Cargill Kitchen Solutions</t>
  </si>
  <si>
    <t>Colby Cheese Skillet Omelet</t>
  </si>
  <si>
    <t>X</t>
  </si>
  <si>
    <t>R</t>
  </si>
  <si>
    <t xml:space="preserve">Omelet with Cheese Wrapped in a Whole Wheat/Enriched Wheat Tortilla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</si>
</sst>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  <sheetName val="sy-2526-material-average-price"/>
      <sheetName val="October 2023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0"/>
  <sheetViews>
    <sheetView tabSelected="1" zoomScale="70" zoomScaleNormal="70" zoomScaleSheetLayoutView="70" workbookViewId="0">
      <pane ySplit="3" topLeftCell="A4" activePane="bottomLeft" state="frozen"/>
      <selection pane="bottomLeft" activeCell="E16" sqref="E16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45629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3.75" customHeight="1" x14ac:dyDescent="0.35">
      <c r="A4" s="7" t="s">
        <v>18</v>
      </c>
      <c r="B4" s="40" t="s">
        <v>32</v>
      </c>
      <c r="C4" s="7" t="s">
        <v>12</v>
      </c>
      <c r="D4" s="29">
        <v>10080</v>
      </c>
      <c r="E4" s="42" t="s">
        <v>19</v>
      </c>
      <c r="F4" s="8">
        <v>30</v>
      </c>
      <c r="G4" s="8">
        <v>480</v>
      </c>
      <c r="H4" s="8">
        <v>1</v>
      </c>
      <c r="I4" s="26">
        <v>100047</v>
      </c>
      <c r="J4" s="4" t="str">
        <f>VLOOKUP(I4,'[1]October 2024'!$A:$C,2,FALSE)</f>
        <v>EGGS WHOLE LIQ BULK -TANK</v>
      </c>
      <c r="K4" s="8">
        <v>14.97</v>
      </c>
      <c r="L4" s="41">
        <f>VLOOKUP(I4,'[1]October 2024'!$A:$C,3,FALSE)</f>
        <v>1.6543000000000001</v>
      </c>
      <c r="M4" s="43">
        <f t="shared" ref="M4:M20" si="0">ROUND(K4*L4,2)</f>
        <v>24.76</v>
      </c>
      <c r="N4" s="10">
        <v>45597</v>
      </c>
    </row>
    <row r="5" spans="1:14" s="9" customFormat="1" ht="43.75" customHeight="1" x14ac:dyDescent="0.35">
      <c r="A5" s="7" t="s">
        <v>18</v>
      </c>
      <c r="B5" s="40" t="s">
        <v>32</v>
      </c>
      <c r="C5" s="7" t="s">
        <v>12</v>
      </c>
      <c r="D5" s="29">
        <v>10081</v>
      </c>
      <c r="E5" s="42" t="s">
        <v>20</v>
      </c>
      <c r="F5" s="8">
        <v>24</v>
      </c>
      <c r="G5" s="8">
        <v>216</v>
      </c>
      <c r="H5" s="8">
        <v>1.76</v>
      </c>
      <c r="I5" s="26">
        <v>100047</v>
      </c>
      <c r="J5" s="4" t="str">
        <f>VLOOKUP(I5,'[1]October 2024'!$A:$C,2,FALSE)</f>
        <v>EGGS WHOLE LIQ BULK -TANK</v>
      </c>
      <c r="K5" s="8">
        <v>11.98</v>
      </c>
      <c r="L5" s="41">
        <f>VLOOKUP(I5,'[1]October 2024'!$A:$C,3,FALSE)</f>
        <v>1.6543000000000001</v>
      </c>
      <c r="M5" s="43">
        <f t="shared" si="0"/>
        <v>19.82</v>
      </c>
      <c r="N5" s="10">
        <v>45597</v>
      </c>
    </row>
    <row r="6" spans="1:14" s="9" customFormat="1" ht="43.75" customHeight="1" x14ac:dyDescent="0.35">
      <c r="A6" s="7" t="s">
        <v>18</v>
      </c>
      <c r="B6" s="40" t="s">
        <v>32</v>
      </c>
      <c r="C6" s="7" t="s">
        <v>12</v>
      </c>
      <c r="D6" s="29">
        <v>10085</v>
      </c>
      <c r="E6" s="42" t="s">
        <v>19</v>
      </c>
      <c r="F6" s="8">
        <v>30</v>
      </c>
      <c r="G6" s="8">
        <v>480</v>
      </c>
      <c r="H6" s="8">
        <v>1</v>
      </c>
      <c r="I6" s="26">
        <v>100047</v>
      </c>
      <c r="J6" s="4" t="str">
        <f>VLOOKUP(I6,'[1]October 2024'!$A:$C,2,FALSE)</f>
        <v>EGGS WHOLE LIQ BULK -TANK</v>
      </c>
      <c r="K6" s="8">
        <v>14.97</v>
      </c>
      <c r="L6" s="41">
        <f>VLOOKUP(I6,'[1]October 2024'!$A:$C,3,FALSE)</f>
        <v>1.6543000000000001</v>
      </c>
      <c r="M6" s="43">
        <f t="shared" si="0"/>
        <v>24.76</v>
      </c>
      <c r="N6" s="10">
        <v>45597</v>
      </c>
    </row>
    <row r="7" spans="1:14" s="9" customFormat="1" ht="43.75" hidden="1" customHeight="1" x14ac:dyDescent="0.35">
      <c r="A7" s="7" t="s">
        <v>18</v>
      </c>
      <c r="B7" s="40" t="s">
        <v>32</v>
      </c>
      <c r="C7" s="7" t="s">
        <v>34</v>
      </c>
      <c r="D7" s="7">
        <v>40176</v>
      </c>
      <c r="E7" s="42" t="s">
        <v>33</v>
      </c>
      <c r="F7" s="8">
        <v>29.53</v>
      </c>
      <c r="G7" s="8">
        <v>225</v>
      </c>
      <c r="H7" s="8">
        <v>2.1</v>
      </c>
      <c r="I7" s="26">
        <v>100047</v>
      </c>
      <c r="J7" s="4" t="str">
        <f>VLOOKUP(I7,'[1]October 2024'!$A:$C,2,FALSE)</f>
        <v>EGGS WHOLE LIQ BULK -TANK</v>
      </c>
      <c r="K7" s="8">
        <v>10.45</v>
      </c>
      <c r="L7" s="41">
        <f>VLOOKUP(I7,'[1]October 2024'!$A:$C,3,FALSE)</f>
        <v>1.6543000000000001</v>
      </c>
      <c r="M7" s="43">
        <f t="shared" si="0"/>
        <v>17.29</v>
      </c>
      <c r="N7" s="10">
        <v>45597</v>
      </c>
    </row>
    <row r="8" spans="1:14" s="9" customFormat="1" ht="43.75" customHeight="1" x14ac:dyDescent="0.35">
      <c r="A8" s="7" t="s">
        <v>18</v>
      </c>
      <c r="B8" s="40" t="s">
        <v>32</v>
      </c>
      <c r="C8" s="7" t="s">
        <v>12</v>
      </c>
      <c r="D8" s="29">
        <v>40196</v>
      </c>
      <c r="E8" s="42" t="s">
        <v>21</v>
      </c>
      <c r="F8" s="8">
        <v>19.690000000000001</v>
      </c>
      <c r="G8" s="8">
        <v>150</v>
      </c>
      <c r="H8" s="8">
        <v>2.1</v>
      </c>
      <c r="I8" s="26">
        <v>100047</v>
      </c>
      <c r="J8" s="4" t="str">
        <f>VLOOKUP(I8,'[1]October 2024'!$A:$C,2,FALSE)</f>
        <v>EGGS WHOLE LIQ BULK -TANK</v>
      </c>
      <c r="K8" s="8">
        <v>6.99</v>
      </c>
      <c r="L8" s="41">
        <f>VLOOKUP(I8,'[1]October 2024'!$A:$C,3,FALSE)</f>
        <v>1.6543000000000001</v>
      </c>
      <c r="M8" s="43">
        <f t="shared" si="0"/>
        <v>11.56</v>
      </c>
      <c r="N8" s="10">
        <v>45597</v>
      </c>
    </row>
    <row r="9" spans="1:14" s="9" customFormat="1" ht="43.75" customHeight="1" x14ac:dyDescent="0.35">
      <c r="A9" s="7" t="s">
        <v>18</v>
      </c>
      <c r="B9" s="40" t="s">
        <v>32</v>
      </c>
      <c r="C9" s="7" t="s">
        <v>12</v>
      </c>
      <c r="D9" s="29">
        <v>40265</v>
      </c>
      <c r="E9" s="42" t="s">
        <v>22</v>
      </c>
      <c r="F9" s="8">
        <v>25</v>
      </c>
      <c r="G9" s="8">
        <v>200</v>
      </c>
      <c r="H9" s="8">
        <v>2</v>
      </c>
      <c r="I9" s="26">
        <v>100047</v>
      </c>
      <c r="J9" s="4" t="str">
        <f>VLOOKUP(I9,'[1]October 2024'!$A:$C,2,FALSE)</f>
        <v>EGGS WHOLE LIQ BULK -TANK</v>
      </c>
      <c r="K9" s="8">
        <v>7</v>
      </c>
      <c r="L9" s="41">
        <f>VLOOKUP(I9,'[1]October 2024'!$A:$C,3,FALSE)</f>
        <v>1.6543000000000001</v>
      </c>
      <c r="M9" s="43">
        <f t="shared" si="0"/>
        <v>11.58</v>
      </c>
      <c r="N9" s="10">
        <v>45597</v>
      </c>
    </row>
    <row r="10" spans="1:14" s="9" customFormat="1" ht="43.75" customHeight="1" x14ac:dyDescent="0.35">
      <c r="A10" s="7" t="s">
        <v>18</v>
      </c>
      <c r="B10" s="40" t="s">
        <v>32</v>
      </c>
      <c r="C10" s="7" t="s">
        <v>35</v>
      </c>
      <c r="D10" s="7">
        <v>40352</v>
      </c>
      <c r="E10" s="42" t="s">
        <v>36</v>
      </c>
      <c r="F10" s="8">
        <v>17.440000000000001</v>
      </c>
      <c r="G10" s="8">
        <v>90</v>
      </c>
      <c r="H10" s="8">
        <v>3.1</v>
      </c>
      <c r="I10" s="26">
        <v>100047</v>
      </c>
      <c r="J10" s="4" t="str">
        <f>VLOOKUP(I10,'[1]October 2024'!$A:$C,2,FALSE)</f>
        <v>EGGS WHOLE LIQ BULK -TANK</v>
      </c>
      <c r="K10" s="8">
        <v>4.21</v>
      </c>
      <c r="L10" s="41">
        <f>VLOOKUP(I10,'[1]October 2024'!$A:$C,3,FALSE)</f>
        <v>1.6543000000000001</v>
      </c>
      <c r="M10" s="43">
        <f t="shared" si="0"/>
        <v>6.96</v>
      </c>
      <c r="N10" s="10">
        <v>45601</v>
      </c>
    </row>
    <row r="11" spans="1:14" s="9" customFormat="1" ht="43.75" customHeight="1" x14ac:dyDescent="0.35">
      <c r="A11" s="7" t="s">
        <v>18</v>
      </c>
      <c r="B11" s="40" t="s">
        <v>32</v>
      </c>
      <c r="C11" s="7" t="s">
        <v>12</v>
      </c>
      <c r="D11" s="29">
        <v>40376</v>
      </c>
      <c r="E11" s="42" t="s">
        <v>31</v>
      </c>
      <c r="F11" s="8">
        <v>26.25</v>
      </c>
      <c r="G11" s="8">
        <v>200</v>
      </c>
      <c r="H11" s="8">
        <v>2.1</v>
      </c>
      <c r="I11" s="26">
        <v>100047</v>
      </c>
      <c r="J11" s="4" t="str">
        <f>VLOOKUP(I11,'[1]October 2024'!$A:$C,2,FALSE)</f>
        <v>EGGS WHOLE LIQ BULK -TANK</v>
      </c>
      <c r="K11" s="8">
        <v>9.32</v>
      </c>
      <c r="L11" s="41">
        <f>VLOOKUP(I11,'[1]October 2024'!$A:$C,3,FALSE)</f>
        <v>1.6543000000000001</v>
      </c>
      <c r="M11" s="43">
        <f t="shared" si="0"/>
        <v>15.42</v>
      </c>
      <c r="N11" s="10">
        <v>45597</v>
      </c>
    </row>
    <row r="12" spans="1:14" s="9" customFormat="1" ht="43.75" customHeight="1" x14ac:dyDescent="0.35">
      <c r="A12" s="7" t="s">
        <v>18</v>
      </c>
      <c r="B12" s="40" t="s">
        <v>32</v>
      </c>
      <c r="C12" s="7" t="s">
        <v>12</v>
      </c>
      <c r="D12" s="29">
        <v>40432</v>
      </c>
      <c r="E12" s="42" t="s">
        <v>23</v>
      </c>
      <c r="F12" s="8">
        <v>21.53</v>
      </c>
      <c r="G12" s="8">
        <v>130</v>
      </c>
      <c r="H12" s="8">
        <v>2.65</v>
      </c>
      <c r="I12" s="26">
        <v>100047</v>
      </c>
      <c r="J12" s="4" t="str">
        <f>VLOOKUP(I12,'[1]October 2024'!$A:$C,2,FALSE)</f>
        <v>EGGS WHOLE LIQ BULK -TANK</v>
      </c>
      <c r="K12" s="8">
        <v>3.68</v>
      </c>
      <c r="L12" s="41">
        <f>VLOOKUP(I12,'[1]October 2024'!$A:$C,3,FALSE)</f>
        <v>1.6543000000000001</v>
      </c>
      <c r="M12" s="43">
        <f t="shared" si="0"/>
        <v>6.09</v>
      </c>
      <c r="N12" s="10">
        <v>45597</v>
      </c>
    </row>
    <row r="13" spans="1:14" s="9" customFormat="1" ht="43.75" customHeight="1" x14ac:dyDescent="0.35">
      <c r="A13" s="7" t="s">
        <v>18</v>
      </c>
      <c r="B13" s="40" t="s">
        <v>32</v>
      </c>
      <c r="C13" s="7" t="s">
        <v>12</v>
      </c>
      <c r="D13" s="29">
        <v>40490</v>
      </c>
      <c r="E13" s="42" t="s">
        <v>24</v>
      </c>
      <c r="F13" s="8">
        <v>23.56</v>
      </c>
      <c r="G13" s="8">
        <v>130</v>
      </c>
      <c r="H13" s="8">
        <v>2.9</v>
      </c>
      <c r="I13" s="26">
        <v>100047</v>
      </c>
      <c r="J13" s="4" t="str">
        <f>VLOOKUP(I13,'[1]October 2024'!$A:$C,2,FALSE)</f>
        <v>EGGS WHOLE LIQ BULK -TANK</v>
      </c>
      <c r="K13" s="8">
        <v>3.68</v>
      </c>
      <c r="L13" s="41">
        <f>VLOOKUP(I13,'[1]October 2024'!$A:$C,3,FALSE)</f>
        <v>1.6543000000000001</v>
      </c>
      <c r="M13" s="43">
        <f t="shared" si="0"/>
        <v>6.09</v>
      </c>
      <c r="N13" s="10">
        <v>45597</v>
      </c>
    </row>
    <row r="14" spans="1:14" s="9" customFormat="1" ht="43.75" customHeight="1" x14ac:dyDescent="0.35">
      <c r="A14" s="7" t="s">
        <v>18</v>
      </c>
      <c r="B14" s="40" t="s">
        <v>32</v>
      </c>
      <c r="C14" s="7" t="s">
        <v>12</v>
      </c>
      <c r="D14" s="29">
        <v>40497</v>
      </c>
      <c r="E14" s="42" t="s">
        <v>25</v>
      </c>
      <c r="F14" s="8">
        <v>18.12</v>
      </c>
      <c r="G14" s="8">
        <v>100</v>
      </c>
      <c r="H14" s="8">
        <v>2.9</v>
      </c>
      <c r="I14" s="26">
        <v>100047</v>
      </c>
      <c r="J14" s="4" t="str">
        <f>VLOOKUP(I14,'[1]October 2024'!$A:$C,2,FALSE)</f>
        <v>EGGS WHOLE LIQ BULK -TANK</v>
      </c>
      <c r="K14" s="8">
        <v>2.83</v>
      </c>
      <c r="L14" s="41">
        <f>VLOOKUP(I14,'[1]October 2024'!$A:$C,3,FALSE)</f>
        <v>1.6543000000000001</v>
      </c>
      <c r="M14" s="43">
        <f t="shared" si="0"/>
        <v>4.68</v>
      </c>
      <c r="N14" s="10">
        <v>45597</v>
      </c>
    </row>
    <row r="15" spans="1:14" s="9" customFormat="1" ht="43.75" hidden="1" customHeight="1" x14ac:dyDescent="0.35">
      <c r="A15" s="7" t="s">
        <v>18</v>
      </c>
      <c r="B15" s="40" t="s">
        <v>32</v>
      </c>
      <c r="C15" s="7" t="s">
        <v>34</v>
      </c>
      <c r="D15" s="29">
        <v>40710</v>
      </c>
      <c r="E15" s="42" t="s">
        <v>26</v>
      </c>
      <c r="F15" s="8">
        <v>28.83</v>
      </c>
      <c r="G15" s="8">
        <v>369</v>
      </c>
      <c r="H15" s="8">
        <v>1.25</v>
      </c>
      <c r="I15" s="26">
        <v>100047</v>
      </c>
      <c r="J15" s="4" t="str">
        <f>VLOOKUP(I15,'[1]October 2024'!$A:$C,2,FALSE)</f>
        <v>EGGS WHOLE LIQ BULK -TANK</v>
      </c>
      <c r="K15" s="8">
        <v>10.74</v>
      </c>
      <c r="L15" s="41">
        <f>VLOOKUP(I15,'[1]October 2024'!$A:$C,3,FALSE)</f>
        <v>1.6543000000000001</v>
      </c>
      <c r="M15" s="43">
        <f t="shared" si="0"/>
        <v>17.77</v>
      </c>
      <c r="N15" s="10">
        <v>45629</v>
      </c>
    </row>
    <row r="16" spans="1:14" s="9" customFormat="1" ht="43.75" customHeight="1" x14ac:dyDescent="0.35">
      <c r="A16" s="7" t="s">
        <v>18</v>
      </c>
      <c r="B16" s="40" t="s">
        <v>32</v>
      </c>
      <c r="C16" s="7" t="s">
        <v>12</v>
      </c>
      <c r="D16" s="7">
        <v>40711</v>
      </c>
      <c r="E16" s="42" t="s">
        <v>26</v>
      </c>
      <c r="F16" s="8">
        <v>23.5</v>
      </c>
      <c r="G16" s="8">
        <v>300</v>
      </c>
      <c r="H16" s="8">
        <v>1.25</v>
      </c>
      <c r="I16" s="26">
        <v>100047</v>
      </c>
      <c r="J16" s="4" t="str">
        <f>VLOOKUP(I16,'[1]October 2024'!$A:$C,2,FALSE)</f>
        <v>EGGS WHOLE LIQ BULK -TANK</v>
      </c>
      <c r="K16" s="8">
        <v>8.75</v>
      </c>
      <c r="L16" s="41">
        <f>VLOOKUP(I16,'[1]October 2024'!$A:$C,3,FALSE)</f>
        <v>1.6543000000000001</v>
      </c>
      <c r="M16" s="43">
        <f t="shared" si="0"/>
        <v>14.48</v>
      </c>
      <c r="N16" s="10">
        <v>45597</v>
      </c>
    </row>
    <row r="17" spans="1:14" s="9" customFormat="1" ht="43.75" customHeight="1" x14ac:dyDescent="0.35">
      <c r="A17" s="7" t="s">
        <v>18</v>
      </c>
      <c r="B17" s="40" t="s">
        <v>32</v>
      </c>
      <c r="C17" s="7" t="s">
        <v>12</v>
      </c>
      <c r="D17" s="29">
        <v>40927</v>
      </c>
      <c r="E17" s="42" t="s">
        <v>27</v>
      </c>
      <c r="F17" s="8">
        <v>20</v>
      </c>
      <c r="G17" s="8">
        <v>320</v>
      </c>
      <c r="H17" s="8">
        <v>1</v>
      </c>
      <c r="I17" s="26">
        <v>100047</v>
      </c>
      <c r="J17" s="4" t="str">
        <f>VLOOKUP(I17,'[1]October 2024'!$A:$C,2,FALSE)</f>
        <v>EGGS WHOLE LIQ BULK -TANK</v>
      </c>
      <c r="K17" s="8">
        <v>9.19</v>
      </c>
      <c r="L17" s="41">
        <f>VLOOKUP(I17,'[1]October 2024'!$A:$C,3,FALSE)</f>
        <v>1.6543000000000001</v>
      </c>
      <c r="M17" s="43">
        <f t="shared" si="0"/>
        <v>15.2</v>
      </c>
      <c r="N17" s="10">
        <v>45597</v>
      </c>
    </row>
    <row r="18" spans="1:14" s="9" customFormat="1" ht="43.75" customHeight="1" x14ac:dyDescent="0.35">
      <c r="A18" s="7" t="s">
        <v>18</v>
      </c>
      <c r="B18" s="40" t="s">
        <v>32</v>
      </c>
      <c r="C18" s="7" t="s">
        <v>12</v>
      </c>
      <c r="D18" s="29">
        <v>40928</v>
      </c>
      <c r="E18" s="42" t="s">
        <v>28</v>
      </c>
      <c r="F18" s="8">
        <v>20</v>
      </c>
      <c r="G18" s="8">
        <v>160</v>
      </c>
      <c r="H18" s="8">
        <v>2</v>
      </c>
      <c r="I18" s="26">
        <v>100047</v>
      </c>
      <c r="J18" s="4" t="str">
        <f>VLOOKUP(I18,'[1]October 2024'!$A:$C,2,FALSE)</f>
        <v>EGGS WHOLE LIQ BULK -TANK</v>
      </c>
      <c r="K18" s="8">
        <v>7.62</v>
      </c>
      <c r="L18" s="41">
        <f>VLOOKUP(I18,'[1]October 2024'!$A:$C,3,FALSE)</f>
        <v>1.6543000000000001</v>
      </c>
      <c r="M18" s="43">
        <f t="shared" si="0"/>
        <v>12.61</v>
      </c>
      <c r="N18" s="10">
        <v>45597</v>
      </c>
    </row>
    <row r="19" spans="1:14" s="9" customFormat="1" ht="43.75" customHeight="1" x14ac:dyDescent="0.35">
      <c r="A19" s="7" t="s">
        <v>18</v>
      </c>
      <c r="B19" s="40" t="s">
        <v>32</v>
      </c>
      <c r="C19" s="7" t="s">
        <v>12</v>
      </c>
      <c r="D19" s="29">
        <v>41710</v>
      </c>
      <c r="E19" s="42" t="s">
        <v>29</v>
      </c>
      <c r="F19" s="8">
        <v>28.83</v>
      </c>
      <c r="G19" s="8">
        <v>369</v>
      </c>
      <c r="H19" s="8">
        <v>1.25</v>
      </c>
      <c r="I19" s="26">
        <v>100047</v>
      </c>
      <c r="J19" s="4" t="str">
        <f>VLOOKUP(I19,'[1]October 2024'!$A:$C,2,FALSE)</f>
        <v>EGGS WHOLE LIQ BULK -TANK</v>
      </c>
      <c r="K19" s="8">
        <v>10.74</v>
      </c>
      <c r="L19" s="41">
        <f>VLOOKUP(I19,'[1]October 2024'!$A:$C,3,FALSE)</f>
        <v>1.6543000000000001</v>
      </c>
      <c r="M19" s="43">
        <f t="shared" si="0"/>
        <v>17.77</v>
      </c>
      <c r="N19" s="10">
        <v>45597</v>
      </c>
    </row>
    <row r="20" spans="1:14" s="9" customFormat="1" ht="43.75" customHeight="1" x14ac:dyDescent="0.35">
      <c r="A20" s="7" t="s">
        <v>18</v>
      </c>
      <c r="B20" s="40" t="s">
        <v>32</v>
      </c>
      <c r="C20" s="7" t="s">
        <v>12</v>
      </c>
      <c r="D20" s="29">
        <v>41927</v>
      </c>
      <c r="E20" s="42" t="s">
        <v>30</v>
      </c>
      <c r="F20" s="8">
        <v>20</v>
      </c>
      <c r="G20" s="8">
        <v>320</v>
      </c>
      <c r="H20" s="8">
        <v>1</v>
      </c>
      <c r="I20" s="26">
        <v>100047</v>
      </c>
      <c r="J20" s="4" t="str">
        <f>VLOOKUP(I20,'[1]October 2024'!$A:$C,2,FALSE)</f>
        <v>EGGS WHOLE LIQ BULK -TANK</v>
      </c>
      <c r="K20" s="8">
        <v>9.19</v>
      </c>
      <c r="L20" s="41">
        <f>VLOOKUP(I20,'[1]October 2024'!$A:$C,3,FALSE)</f>
        <v>1.6543000000000001</v>
      </c>
      <c r="M20" s="43">
        <f t="shared" si="0"/>
        <v>15.2</v>
      </c>
      <c r="N20" s="10">
        <v>45597</v>
      </c>
    </row>
  </sheetData>
  <sheetProtection algorithmName="SHA-512" hashValue="IV6V7XqFUCjZV2ptd6zq9W87//2Q5eIErW5mm+3kQ2e6Lcak0WTR6IHbejYFjZmgVeu/JqjD1aM9p2OIoCBUDA==" saltValue="amIkF0VOhFacKU3ZZNiVIQ==" spinCount="100000" sheet="1" formatCells="0" formatColumns="0" formatRows="0" deleteColumns="0" deleteRows="0" sort="0" autoFilter="0"/>
  <autoFilter ref="A3:N20" xr:uid="{00000000-0009-0000-0000-000000000000}">
    <filterColumn colId="2">
      <filters>
        <filter val="A"/>
        <filter val="R"/>
      </filters>
    </filterColumn>
    <sortState xmlns:xlrd2="http://schemas.microsoft.com/office/spreadsheetml/2017/richdata2" ref="A4:N20">
      <sortCondition ref="D3:D20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2025-01-31T21:38:05+00:00</Remediation_x0020_Date>
  </documentManagement>
</p:properties>
</file>

<file path=customXml/itemProps1.xml><?xml version="1.0" encoding="utf-8"?>
<ds:datastoreItem xmlns:ds="http://schemas.openxmlformats.org/officeDocument/2006/customXml" ds:itemID="{1E756C51-B4D0-4870-B729-4C3006BC0604}"/>
</file>

<file path=customXml/itemProps2.xml><?xml version="1.0" encoding="utf-8"?>
<ds:datastoreItem xmlns:ds="http://schemas.openxmlformats.org/officeDocument/2006/customXml" ds:itemID="{F4060819-9979-4815-8AF5-94146AB3B749}"/>
</file>

<file path=customXml/itemProps3.xml><?xml version="1.0" encoding="utf-8"?>
<ds:datastoreItem xmlns:ds="http://schemas.openxmlformats.org/officeDocument/2006/customXml" ds:itemID="{108E4CEB-7B15-42C1-8274-62E0CD0222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2024-12-31T16:37:16Z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2024-12-31T16:36:40Z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5783aadd-7e1e-4ae9-916d-6759b2001928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