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2C8F0B5F-C07D-4310-8D5F-8C8B6C73B6AA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SEPDS!$A$3:$N$23</definedName>
    <definedName name="_xlnm.Print_Area" localSheetId="0">SEPDS!$A$1:$N$23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4" i="1"/>
  <c r="M17" i="1" l="1"/>
  <c r="M15" i="1"/>
  <c r="M13" i="1"/>
  <c r="M19" i="1"/>
  <c r="M8" i="1"/>
  <c r="M23" i="1"/>
  <c r="M5" i="1"/>
  <c r="M6" i="1"/>
  <c r="M7" i="1"/>
  <c r="M9" i="1"/>
  <c r="M11" i="1"/>
  <c r="M10" i="1"/>
  <c r="M12" i="1"/>
  <c r="M14" i="1"/>
  <c r="M16" i="1"/>
  <c r="M18" i="1"/>
  <c r="M20" i="1"/>
  <c r="M21" i="1"/>
  <c r="M22" i="1"/>
  <c r="M4" i="1" l="1"/>
</calcChain>
</file>

<file path=xl/sharedStrings.xml><?xml version="1.0" encoding="utf-8"?>
<sst xmlns="http://schemas.openxmlformats.org/spreadsheetml/2006/main" count="97" uniqueCount="40">
  <si>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</si>
  <si>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</si>
  <si>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</si>
  <si>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</si>
  <si>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</si>
  <si>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</si>
  <si>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</si>
  <si>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</si>
  <si>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</si>
  <si>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</si>
  <si>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</si>
  <si>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</si>
  <si>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</si>
  <si>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</si>
  <si>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</si>
  <si>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</si>
  <si>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</si>
  <si>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</si>
  <si>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Frozen Egg Product w/ citric acid</t>
  </si>
  <si>
    <t>Sunny Fresh Cage Free Liquid Whole Egg With Citric</t>
  </si>
  <si>
    <t>Individually Wrapped Colby Cheese Omelet</t>
  </si>
  <si>
    <t>Egg Bake Bites with Turkey and Cheddar Cheese</t>
  </si>
  <si>
    <t>Whole Grain French Toast Sticks</t>
  </si>
  <si>
    <t xml:space="preserve">Whole Grain French Toast Cinnamon Glazed </t>
  </si>
  <si>
    <t>Whole Grain French Toast Sticks Cinnamon Glazed Fully Cut</t>
  </si>
  <si>
    <t>Grilled Egg Patties</t>
  </si>
  <si>
    <t>Pre-cooked Scrambled Eggs</t>
  </si>
  <si>
    <t xml:space="preserve">Eggstravaganza - Bacon &amp; Cheese </t>
  </si>
  <si>
    <t>Grilled Egg Pattie Cage Free</t>
  </si>
  <si>
    <t>Pre-Cooked Scrambled Eggs Cage Free</t>
  </si>
  <si>
    <t>Skillet Omelet with Colby Cheese Filling</t>
  </si>
  <si>
    <t>Cargill Kitchen Solutions</t>
  </si>
  <si>
    <t xml:space="preserve">Omelet with Cheese Wrapped in a Whole Wheat/Enriched Wheat Tortilla </t>
  </si>
  <si>
    <t>Omelet Bites with Monterey Jackand Cheddar Cheese</t>
  </si>
  <si>
    <t>EggStravaganza Cooked Egg Product with Cheese &amp; Bacon</t>
  </si>
  <si>
    <t>FRENCH TOAST STICKS WHOLE GRAIN</t>
  </si>
  <si>
    <t>FRENCH TOAST WHOLE GRAIN CINNAMON GLAZED</t>
  </si>
  <si>
    <t>FRENCH TOAST STICKS WHOLE GRAIN CINNAMON GLAZED</t>
  </si>
  <si>
    <t>SY27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</si>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</sst>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4">
    <cellStyle name="Hyperlink 2" xfId="3" xr:uid="{D24991B7-0E70-4A06-92C9-FF0ECEF0731C}"/>
    <cellStyle name="Normal" xfId="0" builtinId="0"/>
    <cellStyle name="Normal 2" xfId="2" xr:uid="{4CCFDE35-F616-4F29-89FF-43F9BA99F14B}"/>
    <cellStyle name="Normal 3" xfId="1" xr:uid="{CD00397E-96C1-4109-9B5C-C21B0A55FB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23"/>
  <sheetViews>
    <sheetView tabSelected="1" zoomScale="90" zoomScaleNormal="90" zoomScaleSheetLayoutView="70" workbookViewId="0">
      <pane ySplit="3" topLeftCell="A4" activePane="bottomLeft" state="frozen"/>
      <selection pane="bottomLeft" activeCell="E1" sqref="E1"/>
    </sheetView>
  </sheetViews>
  <sheetFormatPr defaultRowHeight="14.5" x14ac:dyDescent="0.35"/>
  <cols>
    <col min="1" max="1" width="10.81640625" style="15" customWidth="1"/>
    <col min="2" max="2" width="25.5429687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46003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3.9" customHeight="1" x14ac:dyDescent="0.35">
      <c r="A4" s="7" t="s">
        <v>38</v>
      </c>
      <c r="B4" s="40" t="s">
        <v>31</v>
      </c>
      <c r="C4" s="7" t="s">
        <v>12</v>
      </c>
      <c r="D4" s="29">
        <v>10080</v>
      </c>
      <c r="E4" s="42" t="s">
        <v>18</v>
      </c>
      <c r="F4" s="8">
        <v>30</v>
      </c>
      <c r="G4" s="8">
        <v>480</v>
      </c>
      <c r="H4" s="8">
        <v>1</v>
      </c>
      <c r="I4" s="26">
        <v>100047</v>
      </c>
      <c r="J4" s="4" t="str">
        <f>VLOOKUP(I4,'[1]October 2025'!$A:$C,2,FALSE)</f>
        <v>EGGS WHOLE LIQ BULK -TANK</v>
      </c>
      <c r="K4" s="8">
        <v>14.97</v>
      </c>
      <c r="L4" s="41">
        <f>VLOOKUP(I4,'[1]October 2025'!$A:$C,3,FALSE)</f>
        <v>2.0670999999999999</v>
      </c>
      <c r="M4" s="43">
        <f t="shared" ref="M4:M23" si="0">ROUND(K4*L4,2)</f>
        <v>30.94</v>
      </c>
      <c r="N4" s="10">
        <v>45996</v>
      </c>
    </row>
    <row r="5" spans="1:14" s="9" customFormat="1" ht="43.9" customHeight="1" x14ac:dyDescent="0.35">
      <c r="A5" s="7" t="s">
        <v>38</v>
      </c>
      <c r="B5" s="40" t="s">
        <v>31</v>
      </c>
      <c r="C5" s="7" t="s">
        <v>12</v>
      </c>
      <c r="D5" s="29">
        <v>10081</v>
      </c>
      <c r="E5" s="42" t="s">
        <v>19</v>
      </c>
      <c r="F5" s="8">
        <v>24</v>
      </c>
      <c r="G5" s="8">
        <v>216</v>
      </c>
      <c r="H5" s="8">
        <v>1.76</v>
      </c>
      <c r="I5" s="26">
        <v>100047</v>
      </c>
      <c r="J5" s="4" t="str">
        <f>VLOOKUP(I5,'[1]October 2025'!$A:$C,2,FALSE)</f>
        <v>EGGS WHOLE LIQ BULK -TANK</v>
      </c>
      <c r="K5" s="8">
        <v>11.98</v>
      </c>
      <c r="L5" s="41">
        <f>VLOOKUP(I5,'[1]October 2025'!$A:$C,3,FALSE)</f>
        <v>2.0670999999999999</v>
      </c>
      <c r="M5" s="43">
        <f t="shared" si="0"/>
        <v>24.76</v>
      </c>
      <c r="N5" s="10">
        <v>45996</v>
      </c>
    </row>
    <row r="6" spans="1:14" s="9" customFormat="1" ht="43.9" customHeight="1" x14ac:dyDescent="0.35">
      <c r="A6" s="7" t="s">
        <v>38</v>
      </c>
      <c r="B6" s="40" t="s">
        <v>31</v>
      </c>
      <c r="C6" s="7" t="s">
        <v>12</v>
      </c>
      <c r="D6" s="29">
        <v>10085</v>
      </c>
      <c r="E6" s="42" t="s">
        <v>18</v>
      </c>
      <c r="F6" s="8">
        <v>30</v>
      </c>
      <c r="G6" s="8">
        <v>480</v>
      </c>
      <c r="H6" s="8">
        <v>1</v>
      </c>
      <c r="I6" s="26">
        <v>100047</v>
      </c>
      <c r="J6" s="4" t="str">
        <f>VLOOKUP(I6,'[1]October 2025'!$A:$C,2,FALSE)</f>
        <v>EGGS WHOLE LIQ BULK -TANK</v>
      </c>
      <c r="K6" s="8">
        <v>14.97</v>
      </c>
      <c r="L6" s="41">
        <f>VLOOKUP(I6,'[1]October 2025'!$A:$C,3,FALSE)</f>
        <v>2.0670999999999999</v>
      </c>
      <c r="M6" s="43">
        <f t="shared" si="0"/>
        <v>30.94</v>
      </c>
      <c r="N6" s="10">
        <v>45996</v>
      </c>
    </row>
    <row r="7" spans="1:14" s="9" customFormat="1" ht="43.9" customHeight="1" x14ac:dyDescent="0.35">
      <c r="A7" s="7" t="s">
        <v>38</v>
      </c>
      <c r="B7" s="40" t="s">
        <v>31</v>
      </c>
      <c r="C7" s="7" t="s">
        <v>12</v>
      </c>
      <c r="D7" s="29">
        <v>40196</v>
      </c>
      <c r="E7" s="42" t="s">
        <v>20</v>
      </c>
      <c r="F7" s="8">
        <v>19.690000000000001</v>
      </c>
      <c r="G7" s="8">
        <v>150</v>
      </c>
      <c r="H7" s="8">
        <v>2.1</v>
      </c>
      <c r="I7" s="26">
        <v>100047</v>
      </c>
      <c r="J7" s="4" t="str">
        <f>VLOOKUP(I7,'[1]October 2025'!$A:$C,2,FALSE)</f>
        <v>EGGS WHOLE LIQ BULK -TANK</v>
      </c>
      <c r="K7" s="8">
        <v>6.99</v>
      </c>
      <c r="L7" s="41">
        <f>VLOOKUP(I7,'[1]October 2025'!$A:$C,3,FALSE)</f>
        <v>2.0670999999999999</v>
      </c>
      <c r="M7" s="43">
        <f t="shared" si="0"/>
        <v>14.45</v>
      </c>
      <c r="N7" s="10">
        <v>45996</v>
      </c>
    </row>
    <row r="8" spans="1:14" s="9" customFormat="1" ht="43.9" customHeight="1" x14ac:dyDescent="0.35">
      <c r="A8" s="7" t="s">
        <v>38</v>
      </c>
      <c r="B8" s="40" t="s">
        <v>31</v>
      </c>
      <c r="C8" s="7" t="s">
        <v>12</v>
      </c>
      <c r="D8" s="29">
        <v>40260</v>
      </c>
      <c r="E8" s="42" t="s">
        <v>33</v>
      </c>
      <c r="F8" s="8">
        <v>15</v>
      </c>
      <c r="G8" s="8">
        <v>160</v>
      </c>
      <c r="H8" s="8">
        <v>1.5</v>
      </c>
      <c r="I8" s="26">
        <v>100047</v>
      </c>
      <c r="J8" s="4" t="str">
        <f>VLOOKUP(I8,'[1]October 2025'!$A:$C,2,FALSE)</f>
        <v>EGGS WHOLE LIQ BULK -TANK</v>
      </c>
      <c r="K8" s="8">
        <v>3.51</v>
      </c>
      <c r="L8" s="41">
        <f>VLOOKUP(I8,'[1]October 2025'!$A:$C,3,FALSE)</f>
        <v>2.0670999999999999</v>
      </c>
      <c r="M8" s="43">
        <f t="shared" si="0"/>
        <v>7.26</v>
      </c>
      <c r="N8" s="10">
        <v>45996</v>
      </c>
    </row>
    <row r="9" spans="1:14" s="9" customFormat="1" ht="43.9" customHeight="1" x14ac:dyDescent="0.35">
      <c r="A9" s="7" t="s">
        <v>38</v>
      </c>
      <c r="B9" s="40" t="s">
        <v>31</v>
      </c>
      <c r="C9" s="7" t="s">
        <v>12</v>
      </c>
      <c r="D9" s="29">
        <v>40265</v>
      </c>
      <c r="E9" s="42" t="s">
        <v>21</v>
      </c>
      <c r="F9" s="8">
        <v>25</v>
      </c>
      <c r="G9" s="8">
        <v>200</v>
      </c>
      <c r="H9" s="8">
        <v>2</v>
      </c>
      <c r="I9" s="26">
        <v>100047</v>
      </c>
      <c r="J9" s="4" t="str">
        <f>VLOOKUP(I9,'[1]October 2025'!$A:$C,2,FALSE)</f>
        <v>EGGS WHOLE LIQ BULK -TANK</v>
      </c>
      <c r="K9" s="8">
        <v>7</v>
      </c>
      <c r="L9" s="41">
        <f>VLOOKUP(I9,'[1]October 2025'!$A:$C,3,FALSE)</f>
        <v>2.0670999999999999</v>
      </c>
      <c r="M9" s="43">
        <f t="shared" si="0"/>
        <v>14.47</v>
      </c>
      <c r="N9" s="10">
        <v>45996</v>
      </c>
    </row>
    <row r="10" spans="1:14" s="9" customFormat="1" ht="43.9" customHeight="1" x14ac:dyDescent="0.35">
      <c r="A10" s="7" t="s">
        <v>38</v>
      </c>
      <c r="B10" s="40" t="s">
        <v>31</v>
      </c>
      <c r="C10" s="7" t="s">
        <v>12</v>
      </c>
      <c r="D10" s="7">
        <v>40352</v>
      </c>
      <c r="E10" s="42" t="s">
        <v>32</v>
      </c>
      <c r="F10" s="8">
        <v>17.440000000000001</v>
      </c>
      <c r="G10" s="8">
        <v>90</v>
      </c>
      <c r="H10" s="8">
        <v>3.1</v>
      </c>
      <c r="I10" s="26">
        <v>100047</v>
      </c>
      <c r="J10" s="4" t="str">
        <f>VLOOKUP(I10,'[1]October 2025'!$A:$C,2,FALSE)</f>
        <v>EGGS WHOLE LIQ BULK -TANK</v>
      </c>
      <c r="K10" s="8">
        <v>4.22</v>
      </c>
      <c r="L10" s="41">
        <f>VLOOKUP(I10,'[1]October 2025'!$A:$C,3,FALSE)</f>
        <v>2.0670999999999999</v>
      </c>
      <c r="M10" s="43">
        <f t="shared" si="0"/>
        <v>8.7200000000000006</v>
      </c>
      <c r="N10" s="10">
        <v>45996</v>
      </c>
    </row>
    <row r="11" spans="1:14" s="9" customFormat="1" ht="43.9" customHeight="1" x14ac:dyDescent="0.35">
      <c r="A11" s="7" t="s">
        <v>38</v>
      </c>
      <c r="B11" s="40" t="s">
        <v>31</v>
      </c>
      <c r="C11" s="7" t="s">
        <v>12</v>
      </c>
      <c r="D11" s="29">
        <v>40376</v>
      </c>
      <c r="E11" s="42" t="s">
        <v>30</v>
      </c>
      <c r="F11" s="8">
        <v>26.25</v>
      </c>
      <c r="G11" s="8">
        <v>200</v>
      </c>
      <c r="H11" s="8">
        <v>2.1</v>
      </c>
      <c r="I11" s="26">
        <v>100047</v>
      </c>
      <c r="J11" s="4" t="str">
        <f>VLOOKUP(I11,'[1]October 2025'!$A:$C,2,FALSE)</f>
        <v>EGGS WHOLE LIQ BULK -TANK</v>
      </c>
      <c r="K11" s="8">
        <v>9.32</v>
      </c>
      <c r="L11" s="41">
        <f>VLOOKUP(I11,'[1]October 2025'!$A:$C,3,FALSE)</f>
        <v>2.0670999999999999</v>
      </c>
      <c r="M11" s="43">
        <f t="shared" si="0"/>
        <v>19.27</v>
      </c>
      <c r="N11" s="10">
        <v>45996</v>
      </c>
    </row>
    <row r="12" spans="1:14" s="9" customFormat="1" ht="43.9" hidden="1" customHeight="1" x14ac:dyDescent="0.35">
      <c r="A12" s="7" t="s">
        <v>38</v>
      </c>
      <c r="B12" s="40" t="s">
        <v>31</v>
      </c>
      <c r="C12" s="7" t="s">
        <v>39</v>
      </c>
      <c r="D12" s="29">
        <v>40432</v>
      </c>
      <c r="E12" s="42" t="s">
        <v>22</v>
      </c>
      <c r="F12" s="8">
        <v>21.53</v>
      </c>
      <c r="G12" s="8">
        <v>130</v>
      </c>
      <c r="H12" s="8">
        <v>2.65</v>
      </c>
      <c r="I12" s="26">
        <v>100047</v>
      </c>
      <c r="J12" s="4" t="str">
        <f>VLOOKUP(I12,'[1]October 2025'!$A:$C,2,FALSE)</f>
        <v>EGGS WHOLE LIQ BULK -TANK</v>
      </c>
      <c r="K12" s="8">
        <v>3.68</v>
      </c>
      <c r="L12" s="41">
        <f>VLOOKUP(I12,'[1]October 2025'!$A:$C,3,FALSE)</f>
        <v>2.0670999999999999</v>
      </c>
      <c r="M12" s="43">
        <f t="shared" si="0"/>
        <v>7.61</v>
      </c>
      <c r="N12" s="10">
        <v>45996</v>
      </c>
    </row>
    <row r="13" spans="1:14" s="9" customFormat="1" ht="43.9" customHeight="1" x14ac:dyDescent="0.35">
      <c r="A13" s="7" t="s">
        <v>38</v>
      </c>
      <c r="B13" s="40" t="s">
        <v>31</v>
      </c>
      <c r="C13" s="7" t="s">
        <v>12</v>
      </c>
      <c r="D13" s="7">
        <v>40433</v>
      </c>
      <c r="E13" s="42" t="s">
        <v>35</v>
      </c>
      <c r="F13" s="8">
        <v>21.53</v>
      </c>
      <c r="G13" s="8">
        <v>130</v>
      </c>
      <c r="H13" s="8">
        <v>2.65</v>
      </c>
      <c r="I13" s="26">
        <v>100047</v>
      </c>
      <c r="J13" s="4" t="str">
        <f>VLOOKUP(I13,'[1]October 2025'!$A:$C,2,FALSE)</f>
        <v>EGGS WHOLE LIQ BULK -TANK</v>
      </c>
      <c r="K13" s="8">
        <v>4.3099999999999996</v>
      </c>
      <c r="L13" s="41">
        <f>VLOOKUP(I13,'[1]October 2025'!$A:$C,3,FALSE)</f>
        <v>2.0670999999999999</v>
      </c>
      <c r="M13" s="43">
        <f t="shared" si="0"/>
        <v>8.91</v>
      </c>
      <c r="N13" s="10">
        <v>45996</v>
      </c>
    </row>
    <row r="14" spans="1:14" s="9" customFormat="1" ht="43.9" hidden="1" customHeight="1" x14ac:dyDescent="0.35">
      <c r="A14" s="7" t="s">
        <v>38</v>
      </c>
      <c r="B14" s="40" t="s">
        <v>31</v>
      </c>
      <c r="C14" s="7" t="s">
        <v>39</v>
      </c>
      <c r="D14" s="29">
        <v>40490</v>
      </c>
      <c r="E14" s="42" t="s">
        <v>23</v>
      </c>
      <c r="F14" s="8">
        <v>23.56</v>
      </c>
      <c r="G14" s="8">
        <v>130</v>
      </c>
      <c r="H14" s="8">
        <v>2.9</v>
      </c>
      <c r="I14" s="26">
        <v>100047</v>
      </c>
      <c r="J14" s="4" t="str">
        <f>VLOOKUP(I14,'[1]October 2025'!$A:$C,2,FALSE)</f>
        <v>EGGS WHOLE LIQ BULK -TANK</v>
      </c>
      <c r="K14" s="8">
        <v>3.68</v>
      </c>
      <c r="L14" s="41">
        <f>VLOOKUP(I14,'[1]October 2025'!$A:$C,3,FALSE)</f>
        <v>2.0670999999999999</v>
      </c>
      <c r="M14" s="43">
        <f t="shared" si="0"/>
        <v>7.61</v>
      </c>
      <c r="N14" s="10">
        <v>45996</v>
      </c>
    </row>
    <row r="15" spans="1:14" s="9" customFormat="1" ht="43.9" customHeight="1" x14ac:dyDescent="0.35">
      <c r="A15" s="7" t="s">
        <v>38</v>
      </c>
      <c r="B15" s="40" t="s">
        <v>31</v>
      </c>
      <c r="C15" s="7" t="s">
        <v>12</v>
      </c>
      <c r="D15" s="7">
        <v>40492</v>
      </c>
      <c r="E15" s="42" t="s">
        <v>36</v>
      </c>
      <c r="F15" s="8">
        <v>23.56</v>
      </c>
      <c r="G15" s="8">
        <v>130</v>
      </c>
      <c r="H15" s="8">
        <v>2.9</v>
      </c>
      <c r="I15" s="26">
        <v>100047</v>
      </c>
      <c r="J15" s="4" t="str">
        <f>VLOOKUP(I15,'[1]October 2025'!$A:$C,2,FALSE)</f>
        <v>EGGS WHOLE LIQ BULK -TANK</v>
      </c>
      <c r="K15" s="8">
        <v>4.67</v>
      </c>
      <c r="L15" s="41">
        <f>VLOOKUP(I15,'[1]October 2025'!$A:$C,3,FALSE)</f>
        <v>2.0670999999999999</v>
      </c>
      <c r="M15" s="43">
        <f t="shared" si="0"/>
        <v>9.65</v>
      </c>
      <c r="N15" s="10">
        <v>45996</v>
      </c>
    </row>
    <row r="16" spans="1:14" s="9" customFormat="1" ht="43.9" hidden="1" customHeight="1" x14ac:dyDescent="0.35">
      <c r="A16" s="7" t="s">
        <v>38</v>
      </c>
      <c r="B16" s="40" t="s">
        <v>31</v>
      </c>
      <c r="C16" s="7" t="s">
        <v>39</v>
      </c>
      <c r="D16" s="29">
        <v>40497</v>
      </c>
      <c r="E16" s="42" t="s">
        <v>24</v>
      </c>
      <c r="F16" s="8">
        <v>18.12</v>
      </c>
      <c r="G16" s="8">
        <v>100</v>
      </c>
      <c r="H16" s="8">
        <v>2.9</v>
      </c>
      <c r="I16" s="26">
        <v>100047</v>
      </c>
      <c r="J16" s="4" t="str">
        <f>VLOOKUP(I16,'[1]October 2025'!$A:$C,2,FALSE)</f>
        <v>EGGS WHOLE LIQ BULK -TANK</v>
      </c>
      <c r="K16" s="8">
        <v>2.83</v>
      </c>
      <c r="L16" s="41">
        <f>VLOOKUP(I16,'[1]October 2025'!$A:$C,3,FALSE)</f>
        <v>2.0670999999999999</v>
      </c>
      <c r="M16" s="43">
        <f t="shared" si="0"/>
        <v>5.85</v>
      </c>
      <c r="N16" s="10">
        <v>45996</v>
      </c>
    </row>
    <row r="17" spans="1:14" s="9" customFormat="1" ht="43.9" customHeight="1" x14ac:dyDescent="0.35">
      <c r="A17" s="7" t="s">
        <v>38</v>
      </c>
      <c r="B17" s="40" t="s">
        <v>31</v>
      </c>
      <c r="C17" s="7" t="s">
        <v>12</v>
      </c>
      <c r="D17" s="7">
        <v>40498</v>
      </c>
      <c r="E17" s="42" t="s">
        <v>37</v>
      </c>
      <c r="F17" s="8">
        <v>18.12</v>
      </c>
      <c r="G17" s="8">
        <v>100</v>
      </c>
      <c r="H17" s="8">
        <v>2.9</v>
      </c>
      <c r="I17" s="26">
        <v>100047</v>
      </c>
      <c r="J17" s="4" t="str">
        <f>VLOOKUP(I17,'[1]October 2025'!$A:$C,2,FALSE)</f>
        <v>EGGS WHOLE LIQ BULK -TANK</v>
      </c>
      <c r="K17" s="8">
        <v>3.59</v>
      </c>
      <c r="L17" s="41">
        <f>VLOOKUP(I17,'[1]October 2025'!$A:$C,3,FALSE)</f>
        <v>2.0670999999999999</v>
      </c>
      <c r="M17" s="43">
        <f t="shared" si="0"/>
        <v>7.42</v>
      </c>
      <c r="N17" s="10">
        <v>45996</v>
      </c>
    </row>
    <row r="18" spans="1:14" s="9" customFormat="1" ht="43.9" customHeight="1" x14ac:dyDescent="0.35">
      <c r="A18" s="7" t="s">
        <v>38</v>
      </c>
      <c r="B18" s="40" t="s">
        <v>31</v>
      </c>
      <c r="C18" s="7" t="s">
        <v>12</v>
      </c>
      <c r="D18" s="7">
        <v>40711</v>
      </c>
      <c r="E18" s="42" t="s">
        <v>25</v>
      </c>
      <c r="F18" s="8">
        <v>23.5</v>
      </c>
      <c r="G18" s="8">
        <v>300</v>
      </c>
      <c r="H18" s="8">
        <v>1.25</v>
      </c>
      <c r="I18" s="26">
        <v>100047</v>
      </c>
      <c r="J18" s="4" t="str">
        <f>VLOOKUP(I18,'[1]October 2025'!$A:$C,2,FALSE)</f>
        <v>EGGS WHOLE LIQ BULK -TANK</v>
      </c>
      <c r="K18" s="8">
        <v>8.75</v>
      </c>
      <c r="L18" s="41">
        <f>VLOOKUP(I18,'[1]October 2025'!$A:$C,3,FALSE)</f>
        <v>2.0670999999999999</v>
      </c>
      <c r="M18" s="43">
        <f t="shared" si="0"/>
        <v>18.09</v>
      </c>
      <c r="N18" s="10">
        <v>45996</v>
      </c>
    </row>
    <row r="19" spans="1:14" s="9" customFormat="1" ht="43.9" customHeight="1" x14ac:dyDescent="0.35">
      <c r="A19" s="7" t="s">
        <v>38</v>
      </c>
      <c r="B19" s="40" t="s">
        <v>31</v>
      </c>
      <c r="C19" s="7" t="s">
        <v>12</v>
      </c>
      <c r="D19" s="7">
        <v>40728</v>
      </c>
      <c r="E19" s="42" t="s">
        <v>34</v>
      </c>
      <c r="F19" s="8">
        <v>20</v>
      </c>
      <c r="G19" s="8">
        <v>160</v>
      </c>
      <c r="H19" s="8">
        <v>2</v>
      </c>
      <c r="I19" s="26">
        <v>100047</v>
      </c>
      <c r="J19" s="4" t="str">
        <f>VLOOKUP(I19,'[1]October 2025'!$A:$C,2,FALSE)</f>
        <v>EGGS WHOLE LIQ BULK -TANK</v>
      </c>
      <c r="K19" s="8">
        <v>7.84</v>
      </c>
      <c r="L19" s="41">
        <f>VLOOKUP(I19,'[1]October 2025'!$A:$C,3,FALSE)</f>
        <v>2.0670999999999999</v>
      </c>
      <c r="M19" s="43">
        <f t="shared" si="0"/>
        <v>16.21</v>
      </c>
      <c r="N19" s="10">
        <v>45996</v>
      </c>
    </row>
    <row r="20" spans="1:14" s="9" customFormat="1" ht="43.9" customHeight="1" x14ac:dyDescent="0.35">
      <c r="A20" s="7" t="s">
        <v>38</v>
      </c>
      <c r="B20" s="40" t="s">
        <v>31</v>
      </c>
      <c r="C20" s="7" t="s">
        <v>12</v>
      </c>
      <c r="D20" s="29">
        <v>40927</v>
      </c>
      <c r="E20" s="42" t="s">
        <v>26</v>
      </c>
      <c r="F20" s="8">
        <v>20</v>
      </c>
      <c r="G20" s="8">
        <v>320</v>
      </c>
      <c r="H20" s="8">
        <v>1</v>
      </c>
      <c r="I20" s="26">
        <v>100047</v>
      </c>
      <c r="J20" s="4" t="str">
        <f>VLOOKUP(I20,'[1]October 2025'!$A:$C,2,FALSE)</f>
        <v>EGGS WHOLE LIQ BULK -TANK</v>
      </c>
      <c r="K20" s="8">
        <v>9.19</v>
      </c>
      <c r="L20" s="41">
        <f>VLOOKUP(I20,'[1]October 2025'!$A:$C,3,FALSE)</f>
        <v>2.0670999999999999</v>
      </c>
      <c r="M20" s="43">
        <f t="shared" si="0"/>
        <v>19</v>
      </c>
      <c r="N20" s="10">
        <v>45996</v>
      </c>
    </row>
    <row r="21" spans="1:14" s="9" customFormat="1" ht="43.9" hidden="1" customHeight="1" x14ac:dyDescent="0.35">
      <c r="A21" s="7" t="s">
        <v>38</v>
      </c>
      <c r="B21" s="40" t="s">
        <v>31</v>
      </c>
      <c r="C21" s="7" t="s">
        <v>39</v>
      </c>
      <c r="D21" s="29">
        <v>40928</v>
      </c>
      <c r="E21" s="42" t="s">
        <v>27</v>
      </c>
      <c r="F21" s="8">
        <v>20</v>
      </c>
      <c r="G21" s="8">
        <v>160</v>
      </c>
      <c r="H21" s="8">
        <v>2</v>
      </c>
      <c r="I21" s="26">
        <v>100047</v>
      </c>
      <c r="J21" s="4" t="str">
        <f>VLOOKUP(I21,'[1]October 2025'!$A:$C,2,FALSE)</f>
        <v>EGGS WHOLE LIQ BULK -TANK</v>
      </c>
      <c r="K21" s="8">
        <v>7.62</v>
      </c>
      <c r="L21" s="41">
        <f>VLOOKUP(I21,'[1]October 2025'!$A:$C,3,FALSE)</f>
        <v>2.0670999999999999</v>
      </c>
      <c r="M21" s="43">
        <f t="shared" si="0"/>
        <v>15.75</v>
      </c>
      <c r="N21" s="10">
        <v>45996</v>
      </c>
    </row>
    <row r="22" spans="1:14" s="9" customFormat="1" ht="43.9" customHeight="1" x14ac:dyDescent="0.35">
      <c r="A22" s="7" t="s">
        <v>38</v>
      </c>
      <c r="B22" s="40" t="s">
        <v>31</v>
      </c>
      <c r="C22" s="7" t="s">
        <v>12</v>
      </c>
      <c r="D22" s="29">
        <v>41710</v>
      </c>
      <c r="E22" s="42" t="s">
        <v>28</v>
      </c>
      <c r="F22" s="8">
        <v>28.83</v>
      </c>
      <c r="G22" s="8">
        <v>369</v>
      </c>
      <c r="H22" s="8">
        <v>1.25</v>
      </c>
      <c r="I22" s="26">
        <v>100047</v>
      </c>
      <c r="J22" s="4" t="str">
        <f>VLOOKUP(I22,'[1]October 2025'!$A:$C,2,FALSE)</f>
        <v>EGGS WHOLE LIQ BULK -TANK</v>
      </c>
      <c r="K22" s="8">
        <v>10.74</v>
      </c>
      <c r="L22" s="41">
        <f>VLOOKUP(I22,'[1]October 2025'!$A:$C,3,FALSE)</f>
        <v>2.0670999999999999</v>
      </c>
      <c r="M22" s="43">
        <f t="shared" si="0"/>
        <v>22.2</v>
      </c>
      <c r="N22" s="10">
        <v>45996</v>
      </c>
    </row>
    <row r="23" spans="1:14" s="9" customFormat="1" ht="43.9" customHeight="1" x14ac:dyDescent="0.35">
      <c r="A23" s="7" t="s">
        <v>38</v>
      </c>
      <c r="B23" s="40" t="s">
        <v>31</v>
      </c>
      <c r="C23" s="7" t="s">
        <v>12</v>
      </c>
      <c r="D23" s="29">
        <v>41927</v>
      </c>
      <c r="E23" s="42" t="s">
        <v>29</v>
      </c>
      <c r="F23" s="8">
        <v>20</v>
      </c>
      <c r="G23" s="8">
        <v>320</v>
      </c>
      <c r="H23" s="8">
        <v>1</v>
      </c>
      <c r="I23" s="26">
        <v>100047</v>
      </c>
      <c r="J23" s="4" t="str">
        <f>VLOOKUP(I23,'[1]October 2025'!$A:$C,2,FALSE)</f>
        <v>EGGS WHOLE LIQ BULK -TANK</v>
      </c>
      <c r="K23" s="8">
        <v>9.19</v>
      </c>
      <c r="L23" s="41">
        <f>VLOOKUP(I23,'[1]October 2025'!$A:$C,3,FALSE)</f>
        <v>2.0670999999999999</v>
      </c>
      <c r="M23" s="43">
        <f t="shared" si="0"/>
        <v>19</v>
      </c>
      <c r="N23" s="10">
        <v>45996</v>
      </c>
    </row>
  </sheetData>
  <sheetProtection algorithmName="SHA-512" hashValue="NkSou51DnwWimQRUIo71GmIISatu8zfNW5w88AC+VRo1kWPoO0ywzbxvsCHZg+4Cwahyd1tdxv6eFyx5si6abA==" saltValue="fBY8HUjS3PzssLGbNMuClA==" spinCount="100000" sheet="1" formatCells="0" formatColumns="0" formatRows="0" deleteColumns="0" deleteRows="0" sort="0" autoFilter="0"/>
  <autoFilter ref="A3:N23" xr:uid="{00000000-0009-0000-0000-000000000000}">
    <filterColumn colId="2">
      <filters>
        <filter val="A"/>
      </filters>
    </filterColumn>
    <sortState xmlns:xlrd2="http://schemas.microsoft.com/office/spreadsheetml/2017/richdata2" ref="A4:N23">
      <sortCondition ref="D3:D19"/>
    </sortState>
  </autoFilter>
  <mergeCells count="1">
    <mergeCell ref="K1:N1"/>
  </mergeCells>
  <phoneticPr fontId="8" type="noConversion"/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2026-01-28T19:29:25+00:00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041EE2-BA13-480E-BAF9-9B8B0C05AEDD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sharepoint/v3/fields"/>
    <ds:schemaRef ds:uri="http://schemas.microsoft.com/sharepoint/v3"/>
    <ds:schemaRef ds:uri="http://schemas.microsoft.com/office/2006/metadata/properties"/>
    <ds:schemaRef ds:uri="14bd887b-c026-42a7-b5ab-a06c3d5f0703"/>
    <ds:schemaRef ds:uri="aaaf0235-cd04-4bb1-8e27-3b3c7ba77f46"/>
  </ds:schemaRefs>
</ds:datastoreItem>
</file>

<file path=customXml/itemProps2.xml><?xml version="1.0" encoding="utf-8"?>
<ds:datastoreItem xmlns:ds="http://schemas.openxmlformats.org/officeDocument/2006/customXml" ds:itemID="{ACA8FEFC-DCEA-4F08-8783-3190E4F9BFCC}"/>
</file>

<file path=customXml/itemProps3.xml><?xml version="1.0" encoding="utf-8"?>
<ds:datastoreItem xmlns:ds="http://schemas.openxmlformats.org/officeDocument/2006/customXml" ds:itemID="{8D5E5362-0B45-465F-970B-4D8A7BE3C66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916D949-7EF4-4143-A33B-1FA993186D8A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2026-01-14T22:26:41Z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160d12fb-c370-4156-8e71-46b64441437f</vt:lpwstr>
  </property>
</Properties>
</file>