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v471429\Cargill\SEPDS's\SY22-23\"/>
    </mc:Choice>
  </mc:AlternateContent>
  <xr:revisionPtr revIDLastSave="0" documentId="8_{F5ABDFED-3067-4081-A092-136107FE31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10-26-2021'!$A$3:$N$38</definedName>
    <definedName name="_xlnm.Print_Area" localSheetId="0">'REV. 10-26-2021'!$A$1:$N$38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M32" i="1" s="1"/>
  <c r="J32" i="1"/>
  <c r="L33" i="1"/>
  <c r="M33" i="1" s="1"/>
  <c r="J33" i="1"/>
  <c r="L37" i="1"/>
  <c r="M37" i="1" s="1"/>
  <c r="J37" i="1"/>
  <c r="L5" i="1"/>
  <c r="L31" i="1"/>
  <c r="L6" i="1"/>
  <c r="L7" i="1"/>
  <c r="L8" i="1"/>
  <c r="L9" i="1"/>
  <c r="L10" i="1"/>
  <c r="L11" i="1"/>
  <c r="L12" i="1"/>
  <c r="L13" i="1"/>
  <c r="L14" i="1"/>
  <c r="L15" i="1"/>
  <c r="L16" i="1"/>
  <c r="L34" i="1"/>
  <c r="L35" i="1"/>
  <c r="L25" i="1"/>
  <c r="L26" i="1"/>
  <c r="L38" i="1"/>
  <c r="L27" i="1"/>
  <c r="L17" i="1"/>
  <c r="L18" i="1"/>
  <c r="L19" i="1"/>
  <c r="L20" i="1"/>
  <c r="L21" i="1"/>
  <c r="L22" i="1"/>
  <c r="L36" i="1"/>
  <c r="L23" i="1"/>
  <c r="L24" i="1"/>
  <c r="L28" i="1"/>
  <c r="L29" i="1"/>
  <c r="L30" i="1"/>
  <c r="J30" i="1"/>
  <c r="J5" i="1"/>
  <c r="J31" i="1"/>
  <c r="J6" i="1"/>
  <c r="J7" i="1"/>
  <c r="J8" i="1"/>
  <c r="J9" i="1"/>
  <c r="J10" i="1"/>
  <c r="J11" i="1"/>
  <c r="J12" i="1"/>
  <c r="J13" i="1"/>
  <c r="J14" i="1"/>
  <c r="J15" i="1"/>
  <c r="J16" i="1"/>
  <c r="J34" i="1"/>
  <c r="J35" i="1"/>
  <c r="J25" i="1"/>
  <c r="J26" i="1"/>
  <c r="J38" i="1"/>
  <c r="J27" i="1"/>
  <c r="J17" i="1"/>
  <c r="J18" i="1"/>
  <c r="J19" i="1"/>
  <c r="J20" i="1"/>
  <c r="J21" i="1"/>
  <c r="J22" i="1"/>
  <c r="J36" i="1"/>
  <c r="J23" i="1"/>
  <c r="J24" i="1"/>
  <c r="J28" i="1"/>
  <c r="J29" i="1"/>
  <c r="L4" i="1"/>
  <c r="J4" i="1"/>
  <c r="M34" i="1" l="1"/>
  <c r="M35" i="1"/>
  <c r="M30" i="1"/>
  <c r="M29" i="1"/>
  <c r="M28" i="1"/>
  <c r="M24" i="1"/>
  <c r="M23" i="1"/>
  <c r="M36" i="1"/>
  <c r="M22" i="1"/>
  <c r="M21" i="1"/>
  <c r="M20" i="1"/>
  <c r="M19" i="1"/>
  <c r="M18" i="1"/>
  <c r="M17" i="1"/>
  <c r="M27" i="1"/>
  <c r="M38" i="1"/>
  <c r="M26" i="1"/>
  <c r="M25" i="1"/>
  <c r="M16" i="1"/>
  <c r="M15" i="1"/>
  <c r="M14" i="1"/>
  <c r="M13" i="1"/>
  <c r="M12" i="1"/>
  <c r="M11" i="1"/>
  <c r="M10" i="1"/>
  <c r="M9" i="1"/>
  <c r="M8" i="1"/>
  <c r="M7" i="1"/>
  <c r="M6" i="1"/>
  <c r="M31" i="1"/>
  <c r="M5" i="1"/>
  <c r="M4" i="1" l="1"/>
</calcChain>
</file>

<file path=xl/sharedStrings.xml><?xml version="1.0" encoding="utf-8"?>
<sst xmlns="http://schemas.openxmlformats.org/spreadsheetml/2006/main" count="238" uniqueCount="63">
  <si>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</si>
  <si>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</si>
  <si>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</si>
  <si>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</si>
  <si>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</si>
  <si>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</si>
  <si>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</si>
  <si>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</si>
  <si>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</si>
  <si>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</si>
  <si>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</si>
  <si>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</si>
  <si>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</si>
  <si>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</si>
  <si>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</si>
  <si>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</si>
  <si>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</si>
  <si>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</si>
  <si>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Cargill Meat Solutions</t>
  </si>
  <si>
    <t>Turkey Franks</t>
  </si>
  <si>
    <t>approx
160</t>
  </si>
  <si>
    <t>100124D</t>
  </si>
  <si>
    <t>Turkey Pot Roast</t>
  </si>
  <si>
    <t>approx
135</t>
  </si>
  <si>
    <t>approx
64</t>
  </si>
  <si>
    <t>100124W</t>
  </si>
  <si>
    <t>approx
36.00</t>
  </si>
  <si>
    <t>approx
180</t>
  </si>
  <si>
    <t>Sliced Canadian Style Turkey Ham</t>
  </si>
  <si>
    <t>approx
140</t>
  </si>
  <si>
    <t>Fully Cooked Turkey Crumbles</t>
  </si>
  <si>
    <t>approx
182</t>
  </si>
  <si>
    <t xml:space="preserve">Fully Cooked Turkey Sausage  </t>
  </si>
  <si>
    <t>approx
410</t>
  </si>
  <si>
    <t>Fully Cooked W/D Turkey Patty</t>
  </si>
  <si>
    <t>approx
209</t>
  </si>
  <si>
    <t>Raw White &amp; Dark Netted Roast</t>
  </si>
  <si>
    <t>approx
18.00</t>
  </si>
  <si>
    <t>approx
92</t>
  </si>
  <si>
    <t>Cooked White &amp;Dark Netted Roast</t>
  </si>
  <si>
    <t>approx
183</t>
  </si>
  <si>
    <t>approx
31.00</t>
  </si>
  <si>
    <t>approx
19.00</t>
  </si>
  <si>
    <t>approx
97</t>
  </si>
  <si>
    <t>approx
157</t>
  </si>
  <si>
    <t>approx
159</t>
  </si>
  <si>
    <t>Fully Cooked Diced Turkey Tender</t>
  </si>
  <si>
    <t>62
approx</t>
  </si>
  <si>
    <t>approx 
160</t>
  </si>
  <si>
    <t>Cooked White &amp; Dark Netted Roast Catch Weight Item</t>
  </si>
  <si>
    <t>Raw White &amp; Dark Netted Roast Catch Weight Item</t>
  </si>
  <si>
    <t>Sliced Smoked Breast and White Turkey</t>
  </si>
  <si>
    <t>Turkey Pot Roast (White/Dark Meat)</t>
  </si>
  <si>
    <t>Raw White/Dark Netted Roast</t>
  </si>
  <si>
    <t>Sliced Oven Roasted Turkey Breast</t>
  </si>
  <si>
    <t>Oven Roasted Thick Sliced Turkey Breast</t>
  </si>
  <si>
    <t>Sliced Turkey Ham</t>
  </si>
  <si>
    <t>No Added Nitrite Turkey Frank</t>
  </si>
  <si>
    <t>SY23</t>
  </si>
  <si>
    <t>R</t>
  </si>
  <si>
    <t>Oven Roasted Turkey Breast</t>
  </si>
  <si>
    <t>Sliced Oven Roasted Turkey</t>
  </si>
  <si>
    <t>approx63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</si>
</sst>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 refreshError="1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38"/>
  <sheetViews>
    <sheetView tabSelected="1" topLeftCell="A34" zoomScale="80" zoomScaleNormal="80" zoomScaleSheetLayoutView="70" workbookViewId="0"/>
  </sheetViews>
  <sheetFormatPr defaultRowHeight="14.5" x14ac:dyDescent="0.35"/>
  <cols>
    <col min="1" max="1" width="10.90625" style="6" customWidth="1"/>
    <col min="2" max="2" width="22.36328125" style="8" customWidth="1"/>
    <col min="3" max="3" width="15.08984375" style="6" customWidth="1"/>
    <col min="4" max="4" width="13.453125" style="21" customWidth="1"/>
    <col min="5" max="5" width="53.36328125" customWidth="1"/>
    <col min="6" max="6" width="14" style="2" customWidth="1"/>
    <col min="7" max="7" width="17.36328125" style="2" customWidth="1"/>
    <col min="8" max="8" width="9.90625" style="2" customWidth="1"/>
    <col min="9" max="9" width="13.6328125" style="16" customWidth="1"/>
    <col min="10" max="10" width="29.36328125" style="6" customWidth="1"/>
    <col min="11" max="11" width="11.6328125" style="2" customWidth="1"/>
    <col min="12" max="12" width="12.08984375" style="11" customWidth="1"/>
    <col min="13" max="13" width="10.54296875" style="12" customWidth="1"/>
    <col min="14" max="14" width="12.36328125" style="13" customWidth="1"/>
  </cols>
  <sheetData>
    <row r="1" spans="1:14" s="1" customFormat="1" ht="31" x14ac:dyDescent="0.7">
      <c r="A1" s="7" t="s">
        <v>13</v>
      </c>
      <c r="B1" s="7"/>
      <c r="C1" s="5"/>
      <c r="D1" s="20"/>
      <c r="F1" s="17"/>
      <c r="G1" s="17"/>
      <c r="H1" s="17"/>
      <c r="I1" s="15"/>
      <c r="J1" s="26"/>
      <c r="K1" s="63"/>
      <c r="L1" s="63"/>
      <c r="M1" s="63"/>
      <c r="N1" s="63"/>
    </row>
    <row r="2" spans="1:14" s="22" customFormat="1" ht="31" x14ac:dyDescent="0.35">
      <c r="A2" s="14" t="s">
        <v>2</v>
      </c>
      <c r="B2" s="3"/>
      <c r="C2" s="4"/>
      <c r="D2" s="25" t="s">
        <v>1</v>
      </c>
      <c r="E2" s="19">
        <v>44617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5" customHeight="1" x14ac:dyDescent="0.35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s="43" customFormat="1" ht="23.5" hidden="1" customHeight="1" x14ac:dyDescent="0.35">
      <c r="A4" s="34" t="s">
        <v>58</v>
      </c>
      <c r="B4" s="35" t="s">
        <v>18</v>
      </c>
      <c r="C4" s="34" t="s">
        <v>12</v>
      </c>
      <c r="D4" s="36">
        <v>700196</v>
      </c>
      <c r="E4" s="37" t="s">
        <v>19</v>
      </c>
      <c r="F4" s="38">
        <v>20</v>
      </c>
      <c r="G4" s="38" t="s">
        <v>20</v>
      </c>
      <c r="H4" s="38">
        <v>2</v>
      </c>
      <c r="I4" s="39" t="s">
        <v>21</v>
      </c>
      <c r="J4" s="27" t="str">
        <f>VLOOKUP(I4,'[1]November 2021'!A:C,2,FALSE)</f>
        <v>TURKEY CHILLED -BULK DARK</v>
      </c>
      <c r="K4" s="38">
        <v>18.7</v>
      </c>
      <c r="L4" s="40">
        <f>VLOOKUP(I4,'[1]November 2021'!A:C,3,FALSE)</f>
        <v>1.3613999999999999</v>
      </c>
      <c r="M4" s="41">
        <f t="shared" ref="M4:M38" si="0">ROUND(K4*L4,2)</f>
        <v>25.46</v>
      </c>
      <c r="N4" s="42">
        <v>44501</v>
      </c>
    </row>
    <row r="5" spans="1:14" s="43" customFormat="1" ht="23.5" hidden="1" customHeight="1" x14ac:dyDescent="0.35">
      <c r="A5" s="34" t="s">
        <v>58</v>
      </c>
      <c r="B5" s="35" t="s">
        <v>18</v>
      </c>
      <c r="C5" s="34" t="s">
        <v>12</v>
      </c>
      <c r="D5" s="36">
        <v>700259</v>
      </c>
      <c r="E5" s="37" t="s">
        <v>22</v>
      </c>
      <c r="F5" s="38">
        <v>30</v>
      </c>
      <c r="G5" s="38" t="s">
        <v>23</v>
      </c>
      <c r="H5" s="38">
        <v>3.55</v>
      </c>
      <c r="I5" s="39" t="s">
        <v>21</v>
      </c>
      <c r="J5" s="27" t="str">
        <f>VLOOKUP(I5,'[1]November 2021'!A:C,2,FALSE)</f>
        <v>TURKEY CHILLED -BULK DARK</v>
      </c>
      <c r="K5" s="38">
        <v>28.05</v>
      </c>
      <c r="L5" s="40">
        <f>VLOOKUP(I5,'[1]November 2021'!A:C,3,FALSE)</f>
        <v>1.3613999999999999</v>
      </c>
      <c r="M5" s="41">
        <f t="shared" si="0"/>
        <v>38.19</v>
      </c>
      <c r="N5" s="42">
        <v>44501</v>
      </c>
    </row>
    <row r="6" spans="1:14" s="55" customFormat="1" ht="23.5" hidden="1" customHeight="1" x14ac:dyDescent="0.35">
      <c r="A6" s="45" t="s">
        <v>58</v>
      </c>
      <c r="B6" s="46" t="s">
        <v>18</v>
      </c>
      <c r="C6" s="45" t="s">
        <v>12</v>
      </c>
      <c r="D6" s="59">
        <v>700263</v>
      </c>
      <c r="E6" s="48" t="s">
        <v>51</v>
      </c>
      <c r="F6" s="49">
        <v>12</v>
      </c>
      <c r="G6" s="49" t="s">
        <v>24</v>
      </c>
      <c r="H6" s="49">
        <v>3.02</v>
      </c>
      <c r="I6" s="50" t="s">
        <v>25</v>
      </c>
      <c r="J6" s="51" t="str">
        <f>VLOOKUP(I6,'[1]November 2021'!A:C,2,FALSE)</f>
        <v>TURKEY CHILLED -BULK WHITE</v>
      </c>
      <c r="K6" s="49">
        <v>16.64</v>
      </c>
      <c r="L6" s="52">
        <f>VLOOKUP(I6,'[1]November 2021'!A:C,3,FALSE)</f>
        <v>1.3613999999999999</v>
      </c>
      <c r="M6" s="53">
        <f t="shared" si="0"/>
        <v>22.65</v>
      </c>
      <c r="N6" s="54">
        <v>44501</v>
      </c>
    </row>
    <row r="7" spans="1:14" s="55" customFormat="1" ht="23.5" hidden="1" customHeight="1" x14ac:dyDescent="0.35">
      <c r="A7" s="45" t="s">
        <v>58</v>
      </c>
      <c r="B7" s="46" t="s">
        <v>18</v>
      </c>
      <c r="C7" s="45" t="s">
        <v>12</v>
      </c>
      <c r="D7" s="47">
        <v>700267</v>
      </c>
      <c r="E7" s="48" t="s">
        <v>22</v>
      </c>
      <c r="F7" s="49">
        <v>30</v>
      </c>
      <c r="G7" s="49" t="s">
        <v>23</v>
      </c>
      <c r="H7" s="49">
        <v>3.55</v>
      </c>
      <c r="I7" s="50" t="s">
        <v>25</v>
      </c>
      <c r="J7" s="51" t="str">
        <f>VLOOKUP(I7,'[1]November 2021'!A:C,2,FALSE)</f>
        <v>TURKEY CHILLED -BULK WHITE</v>
      </c>
      <c r="K7" s="49">
        <v>13.23</v>
      </c>
      <c r="L7" s="52">
        <f>VLOOKUP(I7,'[1]November 2021'!A:C,3,FALSE)</f>
        <v>1.3613999999999999</v>
      </c>
      <c r="M7" s="53">
        <f t="shared" si="0"/>
        <v>18.010000000000002</v>
      </c>
      <c r="N7" s="54">
        <v>44501</v>
      </c>
    </row>
    <row r="8" spans="1:14" s="55" customFormat="1" ht="23.5" hidden="1" customHeight="1" x14ac:dyDescent="0.35">
      <c r="A8" s="45" t="s">
        <v>58</v>
      </c>
      <c r="B8" s="46" t="s">
        <v>18</v>
      </c>
      <c r="C8" s="45" t="s">
        <v>12</v>
      </c>
      <c r="D8" s="47">
        <v>700274</v>
      </c>
      <c r="E8" s="48" t="s">
        <v>49</v>
      </c>
      <c r="F8" s="49" t="s">
        <v>26</v>
      </c>
      <c r="G8" s="49" t="s">
        <v>27</v>
      </c>
      <c r="H8" s="49">
        <v>3.13</v>
      </c>
      <c r="I8" s="50" t="s">
        <v>25</v>
      </c>
      <c r="J8" s="51" t="str">
        <f>VLOOKUP(I8,'[1]November 2021'!A:C,2,FALSE)</f>
        <v>TURKEY CHILLED -BULK WHITE</v>
      </c>
      <c r="K8" s="49">
        <v>21.54</v>
      </c>
      <c r="L8" s="52">
        <f>VLOOKUP(I8,'[1]November 2021'!A:C,3,FALSE)</f>
        <v>1.3613999999999999</v>
      </c>
      <c r="M8" s="53">
        <f t="shared" si="0"/>
        <v>29.32</v>
      </c>
      <c r="N8" s="54">
        <v>44501</v>
      </c>
    </row>
    <row r="9" spans="1:14" s="55" customFormat="1" ht="23.5" hidden="1" customHeight="1" x14ac:dyDescent="0.35">
      <c r="A9" s="45" t="s">
        <v>58</v>
      </c>
      <c r="B9" s="46" t="s">
        <v>18</v>
      </c>
      <c r="C9" s="45" t="s">
        <v>12</v>
      </c>
      <c r="D9" s="47">
        <v>700274</v>
      </c>
      <c r="E9" s="48" t="s">
        <v>49</v>
      </c>
      <c r="F9" s="49" t="s">
        <v>26</v>
      </c>
      <c r="G9" s="49" t="s">
        <v>27</v>
      </c>
      <c r="H9" s="49">
        <v>3.13</v>
      </c>
      <c r="I9" s="50" t="s">
        <v>21</v>
      </c>
      <c r="J9" s="51" t="str">
        <f>VLOOKUP(I9,'[1]November 2021'!A:C,2,FALSE)</f>
        <v>TURKEY CHILLED -BULK DARK</v>
      </c>
      <c r="K9" s="49">
        <v>16.670000000000002</v>
      </c>
      <c r="L9" s="52">
        <f>VLOOKUP(I9,'[1]November 2021'!A:C,3,FALSE)</f>
        <v>1.3613999999999999</v>
      </c>
      <c r="M9" s="53">
        <f t="shared" si="0"/>
        <v>22.69</v>
      </c>
      <c r="N9" s="54">
        <v>44501</v>
      </c>
    </row>
    <row r="10" spans="1:14" s="55" customFormat="1" ht="23.5" hidden="1" customHeight="1" x14ac:dyDescent="0.35">
      <c r="A10" s="45" t="s">
        <v>58</v>
      </c>
      <c r="B10" s="46" t="s">
        <v>18</v>
      </c>
      <c r="C10" s="45" t="s">
        <v>12</v>
      </c>
      <c r="D10" s="47">
        <v>700276</v>
      </c>
      <c r="E10" s="48" t="s">
        <v>28</v>
      </c>
      <c r="F10" s="49">
        <v>30</v>
      </c>
      <c r="G10" s="49" t="s">
        <v>29</v>
      </c>
      <c r="H10" s="49">
        <v>3.43</v>
      </c>
      <c r="I10" s="50" t="s">
        <v>21</v>
      </c>
      <c r="J10" s="51" t="str">
        <f>VLOOKUP(I10,'[1]November 2021'!A:C,2,FALSE)</f>
        <v>TURKEY CHILLED -BULK DARK</v>
      </c>
      <c r="K10" s="49">
        <v>29.02</v>
      </c>
      <c r="L10" s="52">
        <f>VLOOKUP(I10,'[1]November 2021'!A:C,3,FALSE)</f>
        <v>1.3613999999999999</v>
      </c>
      <c r="M10" s="53">
        <f t="shared" si="0"/>
        <v>39.51</v>
      </c>
      <c r="N10" s="54">
        <v>44501</v>
      </c>
    </row>
    <row r="11" spans="1:14" s="55" customFormat="1" ht="23.5" hidden="1" customHeight="1" x14ac:dyDescent="0.35">
      <c r="A11" s="45" t="s">
        <v>58</v>
      </c>
      <c r="B11" s="46" t="s">
        <v>18</v>
      </c>
      <c r="C11" s="45" t="s">
        <v>12</v>
      </c>
      <c r="D11" s="47">
        <v>700304</v>
      </c>
      <c r="E11" s="48" t="s">
        <v>30</v>
      </c>
      <c r="F11" s="49">
        <v>30</v>
      </c>
      <c r="G11" s="49" t="s">
        <v>31</v>
      </c>
      <c r="H11" s="49">
        <v>2.64</v>
      </c>
      <c r="I11" s="50" t="s">
        <v>25</v>
      </c>
      <c r="J11" s="51" t="str">
        <f>VLOOKUP(I11,'[1]November 2021'!A:C,2,FALSE)</f>
        <v>TURKEY CHILLED -BULK WHITE</v>
      </c>
      <c r="K11" s="49">
        <v>17.07</v>
      </c>
      <c r="L11" s="52">
        <f>VLOOKUP(I11,'[1]November 2021'!A:C,3,FALSE)</f>
        <v>1.3613999999999999</v>
      </c>
      <c r="M11" s="53">
        <f t="shared" si="0"/>
        <v>23.24</v>
      </c>
      <c r="N11" s="54">
        <v>44501</v>
      </c>
    </row>
    <row r="12" spans="1:14" s="55" customFormat="1" ht="23.5" hidden="1" customHeight="1" x14ac:dyDescent="0.35">
      <c r="A12" s="45" t="s">
        <v>58</v>
      </c>
      <c r="B12" s="46" t="s">
        <v>18</v>
      </c>
      <c r="C12" s="45" t="s">
        <v>12</v>
      </c>
      <c r="D12" s="47">
        <v>700304</v>
      </c>
      <c r="E12" s="48" t="s">
        <v>30</v>
      </c>
      <c r="F12" s="49">
        <v>30</v>
      </c>
      <c r="G12" s="49" t="s">
        <v>31</v>
      </c>
      <c r="H12" s="49">
        <v>2.64</v>
      </c>
      <c r="I12" s="50" t="s">
        <v>21</v>
      </c>
      <c r="J12" s="51" t="str">
        <f>VLOOKUP(I12,'[1]November 2021'!A:C,2,FALSE)</f>
        <v>TURKEY CHILLED -BULK DARK</v>
      </c>
      <c r="K12" s="49">
        <v>16.95</v>
      </c>
      <c r="L12" s="52">
        <f>VLOOKUP(I12,'[1]November 2021'!A:C,3,FALSE)</f>
        <v>1.3613999999999999</v>
      </c>
      <c r="M12" s="53">
        <f t="shared" si="0"/>
        <v>23.08</v>
      </c>
      <c r="N12" s="54">
        <v>44501</v>
      </c>
    </row>
    <row r="13" spans="1:14" s="55" customFormat="1" ht="23.5" hidden="1" customHeight="1" x14ac:dyDescent="0.35">
      <c r="A13" s="45" t="s">
        <v>58</v>
      </c>
      <c r="B13" s="46" t="s">
        <v>18</v>
      </c>
      <c r="C13" s="45" t="s">
        <v>12</v>
      </c>
      <c r="D13" s="47">
        <v>700305</v>
      </c>
      <c r="E13" s="48" t="s">
        <v>32</v>
      </c>
      <c r="F13" s="49">
        <v>30</v>
      </c>
      <c r="G13" s="49" t="s">
        <v>33</v>
      </c>
      <c r="H13" s="49">
        <v>1.17</v>
      </c>
      <c r="I13" s="50" t="s">
        <v>25</v>
      </c>
      <c r="J13" s="51" t="str">
        <f>VLOOKUP(I13,'[1]November 2021'!A:C,2,FALSE)</f>
        <v>TURKEY CHILLED -BULK WHITE</v>
      </c>
      <c r="K13" s="49">
        <v>10.69</v>
      </c>
      <c r="L13" s="52">
        <f>VLOOKUP(I13,'[1]November 2021'!A:C,3,FALSE)</f>
        <v>1.3613999999999999</v>
      </c>
      <c r="M13" s="53">
        <f t="shared" si="0"/>
        <v>14.55</v>
      </c>
      <c r="N13" s="54">
        <v>44501</v>
      </c>
    </row>
    <row r="14" spans="1:14" s="55" customFormat="1" ht="23.5" hidden="1" customHeight="1" x14ac:dyDescent="0.35">
      <c r="A14" s="45" t="s">
        <v>58</v>
      </c>
      <c r="B14" s="46" t="s">
        <v>18</v>
      </c>
      <c r="C14" s="45" t="s">
        <v>12</v>
      </c>
      <c r="D14" s="47">
        <v>700305</v>
      </c>
      <c r="E14" s="48" t="s">
        <v>32</v>
      </c>
      <c r="F14" s="49">
        <v>30</v>
      </c>
      <c r="G14" s="49" t="s">
        <v>33</v>
      </c>
      <c r="H14" s="49">
        <v>1.17</v>
      </c>
      <c r="I14" s="50" t="s">
        <v>21</v>
      </c>
      <c r="J14" s="51" t="str">
        <f>VLOOKUP(I14,'[1]November 2021'!A:C,2,FALSE)</f>
        <v>TURKEY CHILLED -BULK DARK</v>
      </c>
      <c r="K14" s="49">
        <v>23.47</v>
      </c>
      <c r="L14" s="52">
        <f>VLOOKUP(I14,'[1]November 2021'!A:C,3,FALSE)</f>
        <v>1.3613999999999999</v>
      </c>
      <c r="M14" s="53">
        <f t="shared" si="0"/>
        <v>31.95</v>
      </c>
      <c r="N14" s="54">
        <v>44501</v>
      </c>
    </row>
    <row r="15" spans="1:14" s="55" customFormat="1" ht="23.5" hidden="1" customHeight="1" x14ac:dyDescent="0.35">
      <c r="A15" s="45" t="s">
        <v>58</v>
      </c>
      <c r="B15" s="46" t="s">
        <v>18</v>
      </c>
      <c r="C15" s="45" t="s">
        <v>12</v>
      </c>
      <c r="D15" s="47">
        <v>700306</v>
      </c>
      <c r="E15" s="48" t="s">
        <v>34</v>
      </c>
      <c r="F15" s="49">
        <v>30</v>
      </c>
      <c r="G15" s="49" t="s">
        <v>35</v>
      </c>
      <c r="H15" s="49">
        <v>2.29</v>
      </c>
      <c r="I15" s="50" t="s">
        <v>25</v>
      </c>
      <c r="J15" s="51" t="str">
        <f>VLOOKUP(I15,'[1]November 2021'!A:C,2,FALSE)</f>
        <v>TURKEY CHILLED -BULK WHITE</v>
      </c>
      <c r="K15" s="49">
        <v>7.27</v>
      </c>
      <c r="L15" s="52">
        <f>VLOOKUP(I15,'[1]November 2021'!A:C,3,FALSE)</f>
        <v>1.3613999999999999</v>
      </c>
      <c r="M15" s="53">
        <f t="shared" si="0"/>
        <v>9.9</v>
      </c>
      <c r="N15" s="54">
        <v>44501</v>
      </c>
    </row>
    <row r="16" spans="1:14" s="55" customFormat="1" ht="23.5" hidden="1" customHeight="1" x14ac:dyDescent="0.35">
      <c r="A16" s="45" t="s">
        <v>58</v>
      </c>
      <c r="B16" s="46" t="s">
        <v>18</v>
      </c>
      <c r="C16" s="45" t="s">
        <v>12</v>
      </c>
      <c r="D16" s="47">
        <v>700306</v>
      </c>
      <c r="E16" s="48" t="s">
        <v>34</v>
      </c>
      <c r="F16" s="49">
        <v>30</v>
      </c>
      <c r="G16" s="49" t="s">
        <v>35</v>
      </c>
      <c r="H16" s="49">
        <v>2.29</v>
      </c>
      <c r="I16" s="50" t="s">
        <v>21</v>
      </c>
      <c r="J16" s="51" t="str">
        <f>VLOOKUP(I16,'[1]November 2021'!A:C,2,FALSE)</f>
        <v>TURKEY CHILLED -BULK DARK</v>
      </c>
      <c r="K16" s="49">
        <v>26.25</v>
      </c>
      <c r="L16" s="52">
        <f>VLOOKUP(I16,'[1]November 2021'!A:C,3,FALSE)</f>
        <v>1.3613999999999999</v>
      </c>
      <c r="M16" s="53">
        <f t="shared" si="0"/>
        <v>35.74</v>
      </c>
      <c r="N16" s="54">
        <v>44501</v>
      </c>
    </row>
    <row r="17" spans="1:14" s="55" customFormat="1" ht="23.5" hidden="1" customHeight="1" x14ac:dyDescent="0.35">
      <c r="A17" s="34" t="s">
        <v>58</v>
      </c>
      <c r="B17" s="35" t="s">
        <v>18</v>
      </c>
      <c r="C17" s="34" t="s">
        <v>12</v>
      </c>
      <c r="D17" s="36">
        <v>700329</v>
      </c>
      <c r="E17" s="37" t="s">
        <v>52</v>
      </c>
      <c r="F17" s="38" t="s">
        <v>41</v>
      </c>
      <c r="G17" s="38" t="s">
        <v>29</v>
      </c>
      <c r="H17" s="38">
        <v>3.55</v>
      </c>
      <c r="I17" s="39" t="s">
        <v>25</v>
      </c>
      <c r="J17" s="27" t="str">
        <f>VLOOKUP(I17,'[1]November 2021'!A:C,2,FALSE)</f>
        <v>TURKEY CHILLED -BULK WHITE</v>
      </c>
      <c r="K17" s="38">
        <v>13.68</v>
      </c>
      <c r="L17" s="40">
        <f>VLOOKUP(I17,'[1]November 2021'!A:C,3,FALSE)</f>
        <v>1.3613999999999999</v>
      </c>
      <c r="M17" s="41">
        <f t="shared" si="0"/>
        <v>18.62</v>
      </c>
      <c r="N17" s="42">
        <v>44501</v>
      </c>
    </row>
    <row r="18" spans="1:14" s="55" customFormat="1" ht="23.5" hidden="1" customHeight="1" x14ac:dyDescent="0.35">
      <c r="A18" s="34" t="s">
        <v>58</v>
      </c>
      <c r="B18" s="35" t="s">
        <v>18</v>
      </c>
      <c r="C18" s="34" t="s">
        <v>12</v>
      </c>
      <c r="D18" s="36">
        <v>700329</v>
      </c>
      <c r="E18" s="37" t="s">
        <v>52</v>
      </c>
      <c r="F18" s="38" t="s">
        <v>41</v>
      </c>
      <c r="G18" s="38" t="s">
        <v>29</v>
      </c>
      <c r="H18" s="38">
        <v>3.55</v>
      </c>
      <c r="I18" s="39" t="s">
        <v>21</v>
      </c>
      <c r="J18" s="27" t="str">
        <f>VLOOKUP(I18,'[1]November 2021'!A:C,2,FALSE)</f>
        <v>TURKEY CHILLED -BULK DARK</v>
      </c>
      <c r="K18" s="38">
        <v>23.09</v>
      </c>
      <c r="L18" s="40">
        <f>VLOOKUP(I18,'[1]November 2021'!A:C,3,FALSE)</f>
        <v>1.3613999999999999</v>
      </c>
      <c r="M18" s="41">
        <f t="shared" si="0"/>
        <v>31.43</v>
      </c>
      <c r="N18" s="42">
        <v>44501</v>
      </c>
    </row>
    <row r="19" spans="1:14" s="55" customFormat="1" ht="23.5" hidden="1" customHeight="1" x14ac:dyDescent="0.35">
      <c r="A19" s="34" t="s">
        <v>58</v>
      </c>
      <c r="B19" s="35" t="s">
        <v>18</v>
      </c>
      <c r="C19" s="34" t="s">
        <v>12</v>
      </c>
      <c r="D19" s="36">
        <v>700339</v>
      </c>
      <c r="E19" s="37" t="s">
        <v>53</v>
      </c>
      <c r="F19" s="38" t="s">
        <v>42</v>
      </c>
      <c r="G19" s="38" t="s">
        <v>43</v>
      </c>
      <c r="H19" s="38">
        <v>3.13</v>
      </c>
      <c r="I19" s="39" t="s">
        <v>25</v>
      </c>
      <c r="J19" s="27" t="str">
        <f>VLOOKUP(I19,'[1]November 2021'!A:C,2,FALSE)</f>
        <v>TURKEY CHILLED -BULK WHITE</v>
      </c>
      <c r="K19" s="38">
        <v>14.3</v>
      </c>
      <c r="L19" s="40">
        <f>VLOOKUP(I19,'[1]November 2021'!A:C,3,FALSE)</f>
        <v>1.3613999999999999</v>
      </c>
      <c r="M19" s="41">
        <f t="shared" si="0"/>
        <v>19.47</v>
      </c>
      <c r="N19" s="42">
        <v>44501</v>
      </c>
    </row>
    <row r="20" spans="1:14" s="55" customFormat="1" ht="23.5" hidden="1" customHeight="1" x14ac:dyDescent="0.35">
      <c r="A20" s="34" t="s">
        <v>58</v>
      </c>
      <c r="B20" s="35" t="s">
        <v>18</v>
      </c>
      <c r="C20" s="34" t="s">
        <v>12</v>
      </c>
      <c r="D20" s="36">
        <v>700339</v>
      </c>
      <c r="E20" s="37" t="s">
        <v>53</v>
      </c>
      <c r="F20" s="38" t="s">
        <v>42</v>
      </c>
      <c r="G20" s="38" t="s">
        <v>43</v>
      </c>
      <c r="H20" s="38">
        <v>3.13</v>
      </c>
      <c r="I20" s="39" t="s">
        <v>21</v>
      </c>
      <c r="J20" s="27" t="str">
        <f>VLOOKUP(I20,'[1]November 2021'!A:C,2,FALSE)</f>
        <v>TURKEY CHILLED -BULK DARK</v>
      </c>
      <c r="K20" s="38">
        <v>11.23</v>
      </c>
      <c r="L20" s="40">
        <f>VLOOKUP(I20,'[1]November 2021'!A:C,3,FALSE)</f>
        <v>1.3613999999999999</v>
      </c>
      <c r="M20" s="41">
        <f t="shared" si="0"/>
        <v>15.29</v>
      </c>
      <c r="N20" s="42">
        <v>44501</v>
      </c>
    </row>
    <row r="21" spans="1:14" s="55" customFormat="1" ht="23.5" hidden="1" customHeight="1" x14ac:dyDescent="0.35">
      <c r="A21" s="34" t="s">
        <v>58</v>
      </c>
      <c r="B21" s="35" t="s">
        <v>18</v>
      </c>
      <c r="C21" s="34" t="s">
        <v>12</v>
      </c>
      <c r="D21" s="36">
        <v>700368</v>
      </c>
      <c r="E21" s="37" t="s">
        <v>54</v>
      </c>
      <c r="F21" s="38">
        <v>30</v>
      </c>
      <c r="G21" s="38" t="s">
        <v>44</v>
      </c>
      <c r="H21" s="38">
        <v>3.05</v>
      </c>
      <c r="I21" s="39" t="s">
        <v>25</v>
      </c>
      <c r="J21" s="27" t="str">
        <f>VLOOKUP(I21,'[1]November 2021'!A:C,2,FALSE)</f>
        <v>TURKEY CHILLED -BULK WHITE</v>
      </c>
      <c r="K21" s="38">
        <v>32.520000000000003</v>
      </c>
      <c r="L21" s="40">
        <f>VLOOKUP(I21,'[1]November 2021'!A:C,3,FALSE)</f>
        <v>1.3613999999999999</v>
      </c>
      <c r="M21" s="41">
        <f t="shared" si="0"/>
        <v>44.27</v>
      </c>
      <c r="N21" s="42">
        <v>44501</v>
      </c>
    </row>
    <row r="22" spans="1:14" s="55" customFormat="1" ht="23.5" hidden="1" customHeight="1" x14ac:dyDescent="0.35">
      <c r="A22" s="34" t="s">
        <v>58</v>
      </c>
      <c r="B22" s="35" t="s">
        <v>18</v>
      </c>
      <c r="C22" s="34" t="s">
        <v>12</v>
      </c>
      <c r="D22" s="36">
        <v>700369</v>
      </c>
      <c r="E22" s="37" t="s">
        <v>55</v>
      </c>
      <c r="F22" s="38">
        <v>30</v>
      </c>
      <c r="G22" s="38" t="s">
        <v>45</v>
      </c>
      <c r="H22" s="38">
        <v>3.02</v>
      </c>
      <c r="I22" s="39" t="s">
        <v>25</v>
      </c>
      <c r="J22" s="27" t="str">
        <f>VLOOKUP(I22,'[1]November 2021'!A:C,2,FALSE)</f>
        <v>TURKEY CHILLED -BULK WHITE</v>
      </c>
      <c r="K22" s="38">
        <v>34.33</v>
      </c>
      <c r="L22" s="40">
        <f>VLOOKUP(I22,'[1]November 2021'!A:C,3,FALSE)</f>
        <v>1.3613999999999999</v>
      </c>
      <c r="M22" s="41">
        <f t="shared" si="0"/>
        <v>46.74</v>
      </c>
      <c r="N22" s="42">
        <v>44501</v>
      </c>
    </row>
    <row r="23" spans="1:14" s="55" customFormat="1" ht="23.5" hidden="1" customHeight="1" x14ac:dyDescent="0.35">
      <c r="A23" s="34" t="s">
        <v>58</v>
      </c>
      <c r="B23" s="35" t="s">
        <v>18</v>
      </c>
      <c r="C23" s="34" t="s">
        <v>12</v>
      </c>
      <c r="D23" s="60">
        <v>700375</v>
      </c>
      <c r="E23" s="37" t="s">
        <v>56</v>
      </c>
      <c r="F23" s="38">
        <v>12</v>
      </c>
      <c r="G23" s="38" t="s">
        <v>24</v>
      </c>
      <c r="H23" s="38">
        <v>3.02</v>
      </c>
      <c r="I23" s="39" t="s">
        <v>21</v>
      </c>
      <c r="J23" s="27" t="str">
        <f>VLOOKUP(I23,'[1]November 2021'!A:C,2,FALSE)</f>
        <v>TURKEY CHILLED -BULK DARK</v>
      </c>
      <c r="K23" s="38">
        <v>12.55</v>
      </c>
      <c r="L23" s="40">
        <f>VLOOKUP(I23,'[1]November 2021'!A:C,3,FALSE)</f>
        <v>1.3613999999999999</v>
      </c>
      <c r="M23" s="41">
        <f t="shared" si="0"/>
        <v>17.09</v>
      </c>
      <c r="N23" s="42">
        <v>44501</v>
      </c>
    </row>
    <row r="24" spans="1:14" s="44" customFormat="1" ht="23.5" hidden="1" customHeight="1" x14ac:dyDescent="0.35">
      <c r="A24" s="34" t="s">
        <v>58</v>
      </c>
      <c r="B24" s="35" t="s">
        <v>18</v>
      </c>
      <c r="C24" s="34" t="s">
        <v>12</v>
      </c>
      <c r="D24" s="36">
        <v>700444</v>
      </c>
      <c r="E24" s="37" t="s">
        <v>46</v>
      </c>
      <c r="F24" s="38">
        <v>10</v>
      </c>
      <c r="G24" s="38" t="s">
        <v>47</v>
      </c>
      <c r="H24" s="38">
        <v>2.54</v>
      </c>
      <c r="I24" s="39" t="s">
        <v>25</v>
      </c>
      <c r="J24" s="27" t="str">
        <f>VLOOKUP(I24,'[1]November 2021'!A:C,2,FALSE)</f>
        <v>TURKEY CHILLED -BULK WHITE</v>
      </c>
      <c r="K24" s="38">
        <v>9.81</v>
      </c>
      <c r="L24" s="40">
        <f>VLOOKUP(I24,'[1]November 2021'!A:C,3,FALSE)</f>
        <v>1.3613999999999999</v>
      </c>
      <c r="M24" s="41">
        <f t="shared" si="0"/>
        <v>13.36</v>
      </c>
      <c r="N24" s="42">
        <v>44501</v>
      </c>
    </row>
    <row r="25" spans="1:14" s="44" customFormat="1" ht="23.5" hidden="1" customHeight="1" x14ac:dyDescent="0.35">
      <c r="A25" s="45" t="s">
        <v>58</v>
      </c>
      <c r="B25" s="46" t="s">
        <v>18</v>
      </c>
      <c r="C25" s="45" t="s">
        <v>12</v>
      </c>
      <c r="D25" s="47">
        <v>703118</v>
      </c>
      <c r="E25" s="48" t="s">
        <v>36</v>
      </c>
      <c r="F25" s="49" t="s">
        <v>37</v>
      </c>
      <c r="G25" s="49" t="s">
        <v>38</v>
      </c>
      <c r="H25" s="49">
        <v>3.15</v>
      </c>
      <c r="I25" s="50" t="s">
        <v>21</v>
      </c>
      <c r="J25" s="51" t="str">
        <f>VLOOKUP(I25,'[1]November 2021'!A:C,2,FALSE)</f>
        <v>TURKEY CHILLED -BULK DARK</v>
      </c>
      <c r="K25" s="49">
        <v>7.61</v>
      </c>
      <c r="L25" s="52">
        <f>VLOOKUP(I25,'[1]November 2021'!A:C,3,FALSE)</f>
        <v>1.3613999999999999</v>
      </c>
      <c r="M25" s="53">
        <f t="shared" si="0"/>
        <v>10.36</v>
      </c>
      <c r="N25" s="54">
        <v>44501</v>
      </c>
    </row>
    <row r="26" spans="1:14" s="44" customFormat="1" ht="23.5" hidden="1" customHeight="1" x14ac:dyDescent="0.35">
      <c r="A26" s="45" t="s">
        <v>58</v>
      </c>
      <c r="B26" s="46" t="s">
        <v>18</v>
      </c>
      <c r="C26" s="45" t="s">
        <v>12</v>
      </c>
      <c r="D26" s="47">
        <v>703118</v>
      </c>
      <c r="E26" s="48" t="s">
        <v>36</v>
      </c>
      <c r="F26" s="49" t="s">
        <v>37</v>
      </c>
      <c r="G26" s="49" t="s">
        <v>38</v>
      </c>
      <c r="H26" s="49">
        <v>3.15</v>
      </c>
      <c r="I26" s="50" t="s">
        <v>25</v>
      </c>
      <c r="J26" s="51" t="str">
        <f>VLOOKUP(I26,'[1]November 2021'!A:C,2,FALSE)</f>
        <v>TURKEY CHILLED -BULK WHITE</v>
      </c>
      <c r="K26" s="49">
        <v>11.42</v>
      </c>
      <c r="L26" s="52">
        <f>VLOOKUP(I26,'[1]November 2021'!A:C,3,FALSE)</f>
        <v>1.3613999999999999</v>
      </c>
      <c r="M26" s="53">
        <f t="shared" si="0"/>
        <v>15.55</v>
      </c>
      <c r="N26" s="54">
        <v>44501</v>
      </c>
    </row>
    <row r="27" spans="1:14" s="44" customFormat="1" ht="23.5" hidden="1" customHeight="1" x14ac:dyDescent="0.35">
      <c r="A27" s="34" t="s">
        <v>58</v>
      </c>
      <c r="B27" s="35" t="s">
        <v>18</v>
      </c>
      <c r="C27" s="34" t="s">
        <v>12</v>
      </c>
      <c r="D27" s="36">
        <v>703119</v>
      </c>
      <c r="E27" s="37" t="s">
        <v>39</v>
      </c>
      <c r="F27" s="38" t="s">
        <v>26</v>
      </c>
      <c r="G27" s="38" t="s">
        <v>40</v>
      </c>
      <c r="H27" s="38">
        <v>3.15</v>
      </c>
      <c r="I27" s="39" t="s">
        <v>25</v>
      </c>
      <c r="J27" s="27" t="str">
        <f>VLOOKUP(I27,'[1]November 2021'!A:C,2,FALSE)</f>
        <v>TURKEY CHILLED -BULK WHITE</v>
      </c>
      <c r="K27" s="38">
        <v>22.83</v>
      </c>
      <c r="L27" s="40">
        <f>VLOOKUP(I27,'[1]November 2021'!A:C,3,FALSE)</f>
        <v>1.3613999999999999</v>
      </c>
      <c r="M27" s="41">
        <f t="shared" si="0"/>
        <v>31.08</v>
      </c>
      <c r="N27" s="42">
        <v>44501</v>
      </c>
    </row>
    <row r="28" spans="1:14" s="44" customFormat="1" ht="23.5" hidden="1" customHeight="1" x14ac:dyDescent="0.35">
      <c r="A28" s="34" t="s">
        <v>58</v>
      </c>
      <c r="B28" s="35" t="s">
        <v>18</v>
      </c>
      <c r="C28" s="34" t="s">
        <v>12</v>
      </c>
      <c r="D28" s="36">
        <v>757916</v>
      </c>
      <c r="E28" s="37" t="s">
        <v>57</v>
      </c>
      <c r="F28" s="38">
        <v>20</v>
      </c>
      <c r="G28" s="38" t="s">
        <v>48</v>
      </c>
      <c r="H28" s="38">
        <v>2</v>
      </c>
      <c r="I28" s="39" t="s">
        <v>21</v>
      </c>
      <c r="J28" s="27" t="str">
        <f>VLOOKUP(I28,'[1]November 2021'!A:C,2,FALSE)</f>
        <v>TURKEY CHILLED -BULK DARK</v>
      </c>
      <c r="K28" s="38">
        <v>19.16</v>
      </c>
      <c r="L28" s="40">
        <f>VLOOKUP(I28,'[1]November 2021'!A:C,3,FALSE)</f>
        <v>1.3613999999999999</v>
      </c>
      <c r="M28" s="41">
        <f t="shared" si="0"/>
        <v>26.08</v>
      </c>
      <c r="N28" s="42">
        <v>44501</v>
      </c>
    </row>
    <row r="29" spans="1:14" s="44" customFormat="1" ht="23.5" hidden="1" customHeight="1" x14ac:dyDescent="0.35">
      <c r="A29" s="34" t="s">
        <v>58</v>
      </c>
      <c r="B29" s="35" t="s">
        <v>18</v>
      </c>
      <c r="C29" s="34" t="s">
        <v>12</v>
      </c>
      <c r="D29" s="36">
        <v>8700131</v>
      </c>
      <c r="E29" s="37" t="s">
        <v>50</v>
      </c>
      <c r="F29" s="38" t="s">
        <v>42</v>
      </c>
      <c r="G29" s="38" t="s">
        <v>43</v>
      </c>
      <c r="H29" s="38">
        <v>3.13</v>
      </c>
      <c r="I29" s="39" t="s">
        <v>25</v>
      </c>
      <c r="J29" s="27" t="str">
        <f>VLOOKUP(I29,'[1]November 2021'!A:C,2,FALSE)</f>
        <v>TURKEY CHILLED -BULK WHITE</v>
      </c>
      <c r="K29" s="38">
        <v>12.108000000000001</v>
      </c>
      <c r="L29" s="40">
        <f>VLOOKUP(I29,'[1]November 2021'!A:C,3,FALSE)</f>
        <v>1.3613999999999999</v>
      </c>
      <c r="M29" s="41">
        <f t="shared" si="0"/>
        <v>16.48</v>
      </c>
      <c r="N29" s="42">
        <v>44501</v>
      </c>
    </row>
    <row r="30" spans="1:14" s="44" customFormat="1" ht="24" hidden="1" customHeight="1" x14ac:dyDescent="0.35">
      <c r="A30" s="34" t="s">
        <v>58</v>
      </c>
      <c r="B30" s="35" t="s">
        <v>18</v>
      </c>
      <c r="C30" s="34" t="s">
        <v>12</v>
      </c>
      <c r="D30" s="36">
        <v>8700131</v>
      </c>
      <c r="E30" s="37" t="s">
        <v>50</v>
      </c>
      <c r="F30" s="38" t="s">
        <v>42</v>
      </c>
      <c r="G30" s="38" t="s">
        <v>43</v>
      </c>
      <c r="H30" s="38">
        <v>3.13</v>
      </c>
      <c r="I30" s="39" t="s">
        <v>21</v>
      </c>
      <c r="J30" s="27" t="str">
        <f>VLOOKUP(I30,'[1]November 2021'!A:C,2,FALSE)</f>
        <v>TURKEY CHILLED -BULK DARK</v>
      </c>
      <c r="K30" s="38">
        <v>8.0719999999999992</v>
      </c>
      <c r="L30" s="40">
        <f>VLOOKUP(I30,'[1]November 2021'!A:C,3,FALSE)</f>
        <v>1.3613999999999999</v>
      </c>
      <c r="M30" s="41">
        <f t="shared" si="0"/>
        <v>10.99</v>
      </c>
      <c r="N30" s="42">
        <v>44501</v>
      </c>
    </row>
    <row r="31" spans="1:14" s="58" customFormat="1" ht="24" customHeight="1" x14ac:dyDescent="0.35">
      <c r="A31" s="45" t="s">
        <v>58</v>
      </c>
      <c r="B31" s="46" t="s">
        <v>18</v>
      </c>
      <c r="C31" s="45" t="s">
        <v>59</v>
      </c>
      <c r="D31" s="56">
        <v>103580551</v>
      </c>
      <c r="E31" s="48" t="s">
        <v>61</v>
      </c>
      <c r="F31" s="49">
        <v>12</v>
      </c>
      <c r="G31" s="62" t="s">
        <v>62</v>
      </c>
      <c r="H31" s="49">
        <v>3.02</v>
      </c>
      <c r="I31" s="50" t="s">
        <v>25</v>
      </c>
      <c r="J31" s="51" t="str">
        <f>VLOOKUP(I31,'[1]November 2021'!A:C,2,FALSE)</f>
        <v>TURKEY CHILLED -BULK WHITE</v>
      </c>
      <c r="K31" s="49">
        <v>16.64</v>
      </c>
      <c r="L31" s="52">
        <f>VLOOKUP(I31,'[1]November 2021'!A:C,3,FALSE)</f>
        <v>1.3613999999999999</v>
      </c>
      <c r="M31" s="53">
        <f t="shared" si="0"/>
        <v>22.65</v>
      </c>
      <c r="N31" s="54">
        <v>44565</v>
      </c>
    </row>
    <row r="32" spans="1:14" s="58" customFormat="1" ht="24" customHeight="1" x14ac:dyDescent="0.35">
      <c r="A32" s="45" t="s">
        <v>58</v>
      </c>
      <c r="B32" s="46" t="s">
        <v>18</v>
      </c>
      <c r="C32" s="45" t="s">
        <v>59</v>
      </c>
      <c r="D32" s="61">
        <v>103580564</v>
      </c>
      <c r="E32" s="48" t="s">
        <v>52</v>
      </c>
      <c r="F32" s="49">
        <v>30</v>
      </c>
      <c r="G32" s="49" t="s">
        <v>23</v>
      </c>
      <c r="H32" s="49">
        <v>3.55</v>
      </c>
      <c r="I32" s="50" t="s">
        <v>21</v>
      </c>
      <c r="J32" s="51" t="str">
        <f>VLOOKUP(I32,'[1]November 2021'!A:C,2,FALSE)</f>
        <v>TURKEY CHILLED -BULK DARK</v>
      </c>
      <c r="K32" s="49">
        <v>22.34</v>
      </c>
      <c r="L32" s="52">
        <f>VLOOKUP(I32,'[1]November 2021'!A:C,3,FALSE)</f>
        <v>1.3613999999999999</v>
      </c>
      <c r="M32" s="53">
        <f t="shared" si="0"/>
        <v>30.41</v>
      </c>
      <c r="N32" s="54">
        <v>44617</v>
      </c>
    </row>
    <row r="33" spans="1:14" s="58" customFormat="1" ht="24" customHeight="1" x14ac:dyDescent="0.35">
      <c r="A33" s="45" t="s">
        <v>58</v>
      </c>
      <c r="B33" s="46" t="s">
        <v>18</v>
      </c>
      <c r="C33" s="45" t="s">
        <v>59</v>
      </c>
      <c r="D33" s="61">
        <v>103580564</v>
      </c>
      <c r="E33" s="48" t="s">
        <v>52</v>
      </c>
      <c r="F33" s="49">
        <v>30</v>
      </c>
      <c r="G33" s="49" t="s">
        <v>23</v>
      </c>
      <c r="H33" s="49">
        <v>3.55</v>
      </c>
      <c r="I33" s="50" t="s">
        <v>25</v>
      </c>
      <c r="J33" s="51" t="str">
        <f>VLOOKUP(I33,'[1]November 2021'!A:C,2,FALSE)</f>
        <v>TURKEY CHILLED -BULK WHITE</v>
      </c>
      <c r="K33" s="49">
        <v>13.23</v>
      </c>
      <c r="L33" s="52">
        <f>VLOOKUP(I33,'[1]November 2021'!A:C,3,FALSE)</f>
        <v>1.3613999999999999</v>
      </c>
      <c r="M33" s="53">
        <f t="shared" ref="M33" si="1">ROUND(K33*L33,2)</f>
        <v>18.010000000000002</v>
      </c>
      <c r="N33" s="54">
        <v>44617</v>
      </c>
    </row>
    <row r="34" spans="1:14" s="44" customFormat="1" ht="24" customHeight="1" x14ac:dyDescent="0.35">
      <c r="A34" s="45" t="s">
        <v>58</v>
      </c>
      <c r="B34" s="46" t="s">
        <v>18</v>
      </c>
      <c r="C34" s="45" t="s">
        <v>59</v>
      </c>
      <c r="D34" s="57">
        <v>103580714</v>
      </c>
      <c r="E34" s="48" t="s">
        <v>60</v>
      </c>
      <c r="F34" s="49">
        <v>30</v>
      </c>
      <c r="G34" s="49">
        <v>157</v>
      </c>
      <c r="H34" s="49">
        <v>3.05</v>
      </c>
      <c r="I34" s="50" t="s">
        <v>25</v>
      </c>
      <c r="J34" s="51" t="str">
        <f>VLOOKUP(I34,'[1]November 2021'!A:C,2,FALSE)</f>
        <v>TURKEY CHILLED -BULK WHITE</v>
      </c>
      <c r="K34" s="49">
        <v>32.520000000000003</v>
      </c>
      <c r="L34" s="52">
        <f>VLOOKUP(I34,'[1]November 2021'!A:C,3,FALSE)</f>
        <v>1.3613999999999999</v>
      </c>
      <c r="M34" s="53">
        <f t="shared" si="0"/>
        <v>44.27</v>
      </c>
      <c r="N34" s="54">
        <v>44519</v>
      </c>
    </row>
    <row r="35" spans="1:14" s="44" customFormat="1" ht="24" customHeight="1" x14ac:dyDescent="0.35">
      <c r="A35" s="45" t="s">
        <v>58</v>
      </c>
      <c r="B35" s="46" t="s">
        <v>18</v>
      </c>
      <c r="C35" s="45" t="s">
        <v>59</v>
      </c>
      <c r="D35" s="57">
        <v>103580718</v>
      </c>
      <c r="E35" s="48" t="s">
        <v>55</v>
      </c>
      <c r="F35" s="49">
        <v>30</v>
      </c>
      <c r="G35" s="49">
        <v>159</v>
      </c>
      <c r="H35" s="49">
        <v>3.02</v>
      </c>
      <c r="I35" s="50" t="s">
        <v>25</v>
      </c>
      <c r="J35" s="51" t="str">
        <f>VLOOKUP(I35,'[1]November 2021'!A:C,2,FALSE)</f>
        <v>TURKEY CHILLED -BULK WHITE</v>
      </c>
      <c r="K35" s="49">
        <v>34.33</v>
      </c>
      <c r="L35" s="52">
        <f>VLOOKUP(I35,'[1]November 2021'!A:C,3,FALSE)</f>
        <v>1.3613999999999999</v>
      </c>
      <c r="M35" s="53">
        <f t="shared" si="0"/>
        <v>46.74</v>
      </c>
      <c r="N35" s="54">
        <v>44519</v>
      </c>
    </row>
    <row r="36" spans="1:14" s="44" customFormat="1" ht="24" customHeight="1" x14ac:dyDescent="0.35">
      <c r="A36" s="45" t="s">
        <v>58</v>
      </c>
      <c r="B36" s="46" t="s">
        <v>18</v>
      </c>
      <c r="C36" s="45" t="s">
        <v>59</v>
      </c>
      <c r="D36" s="57">
        <v>103580733</v>
      </c>
      <c r="E36" s="48" t="s">
        <v>56</v>
      </c>
      <c r="F36" s="49">
        <v>30</v>
      </c>
      <c r="G36" s="49" t="s">
        <v>44</v>
      </c>
      <c r="H36" s="49">
        <v>3.05</v>
      </c>
      <c r="I36" s="50" t="s">
        <v>21</v>
      </c>
      <c r="J36" s="51" t="str">
        <f>VLOOKUP(I36,'[1]November 2021'!A:C,2,FALSE)</f>
        <v>TURKEY CHILLED -BULK DARK</v>
      </c>
      <c r="K36" s="49">
        <v>32.01</v>
      </c>
      <c r="L36" s="52">
        <f>VLOOKUP(I36,'[1]November 2021'!A:C,3,FALSE)</f>
        <v>1.3613999999999999</v>
      </c>
      <c r="M36" s="53">
        <f t="shared" si="0"/>
        <v>43.58</v>
      </c>
      <c r="N36" s="54">
        <v>44501</v>
      </c>
    </row>
    <row r="37" spans="1:14" s="58" customFormat="1" ht="24" customHeight="1" x14ac:dyDescent="0.35">
      <c r="A37" s="45" t="s">
        <v>58</v>
      </c>
      <c r="B37" s="46" t="s">
        <v>18</v>
      </c>
      <c r="C37" s="45" t="s">
        <v>59</v>
      </c>
      <c r="D37" s="57">
        <v>103581086</v>
      </c>
      <c r="E37" s="48" t="s">
        <v>39</v>
      </c>
      <c r="F37" s="49" t="s">
        <v>26</v>
      </c>
      <c r="G37" s="49" t="s">
        <v>40</v>
      </c>
      <c r="H37" s="49">
        <v>3.15</v>
      </c>
      <c r="I37" s="50" t="s">
        <v>21</v>
      </c>
      <c r="J37" s="51" t="str">
        <f>VLOOKUP(I37,'[1]November 2021'!A:C,2,FALSE)</f>
        <v>TURKEY CHILLED -BULK DARK</v>
      </c>
      <c r="K37" s="49">
        <v>15.22</v>
      </c>
      <c r="L37" s="52">
        <f>VLOOKUP(I37,'[1]November 2021'!A:C,3,FALSE)</f>
        <v>1.3613999999999999</v>
      </c>
      <c r="M37" s="53">
        <f t="shared" ref="M37" si="2">ROUND(K37*L37,2)</f>
        <v>20.72</v>
      </c>
      <c r="N37" s="54">
        <v>44519</v>
      </c>
    </row>
    <row r="38" spans="1:14" s="58" customFormat="1" ht="24" customHeight="1" x14ac:dyDescent="0.35">
      <c r="A38" s="45" t="s">
        <v>58</v>
      </c>
      <c r="B38" s="46" t="s">
        <v>18</v>
      </c>
      <c r="C38" s="45" t="s">
        <v>59</v>
      </c>
      <c r="D38" s="57">
        <v>103581086</v>
      </c>
      <c r="E38" s="48" t="s">
        <v>39</v>
      </c>
      <c r="F38" s="49" t="s">
        <v>26</v>
      </c>
      <c r="G38" s="49" t="s">
        <v>40</v>
      </c>
      <c r="H38" s="49">
        <v>3.15</v>
      </c>
      <c r="I38" s="50" t="s">
        <v>25</v>
      </c>
      <c r="J38" s="51" t="str">
        <f>VLOOKUP(I38,'[1]November 2021'!A:C,2,FALSE)</f>
        <v>TURKEY CHILLED -BULK WHITE</v>
      </c>
      <c r="K38" s="49">
        <v>22.83</v>
      </c>
      <c r="L38" s="52">
        <f>VLOOKUP(I38,'[1]November 2021'!A:C,3,FALSE)</f>
        <v>1.3613999999999999</v>
      </c>
      <c r="M38" s="53">
        <f t="shared" si="0"/>
        <v>31.08</v>
      </c>
      <c r="N38" s="54">
        <v>44532</v>
      </c>
    </row>
  </sheetData>
  <sheetProtection algorithmName="SHA-512" hashValue="n/AL46gF/4q+lXWxNZrH6TKC9Z17+kz36JJ12lJ8GGouz1RQhLtme31uSg7cn95JBGwyUcW8HZ+7Xs+HpFyNGA==" saltValue="IAa2324HYM78St+CMbVeew==" spinCount="100000" sheet="1" selectLockedCells="1" autoFilter="0" selectUnlockedCells="1"/>
  <autoFilter ref="A3:N38" xr:uid="{00000000-0009-0000-0000-000000000000}">
    <filterColumn colId="3">
      <filters>
        <filter val="103580551"/>
        <filter val="103580564"/>
        <filter val="103580714"/>
        <filter val="103580718"/>
        <filter val="103580733"/>
        <filter val="103581086"/>
      </filters>
    </filterColumn>
    <sortState xmlns:xlrd2="http://schemas.microsoft.com/office/spreadsheetml/2017/richdata2" ref="A4:N38">
      <sortCondition ref="D3:D38"/>
    </sortState>
  </autoFilter>
  <mergeCells count="1">
    <mergeCell ref="K1:N1"/>
  </mergeCells>
  <phoneticPr fontId="7" type="noConversion"/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2022-03-02T00:33:19+00:00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4BF54-38EC-4573-996B-C9004B34954B}"/>
</file>

<file path=customXml/itemProps2.xml><?xml version="1.0" encoding="utf-8"?>
<ds:datastoreItem xmlns:ds="http://schemas.openxmlformats.org/officeDocument/2006/customXml" ds:itemID="{B12B6756-69FF-4530-9E84-1E2DA96865FC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D18CA9F-1C2F-4B87-9456-5307AB3D9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Valerie McCoy</cp:lastModifiedBy>
  <cp:lastPrinted>2019-09-26T16:13:28Z</cp:lastPrinted>
  <dcterms:created xsi:type="dcterms:W3CDTF">2019-09-13T10:37:59Z</dcterms:created>
  <dcterms:modified xsi:type="dcterms:W3CDTF">2022-02-28T18:14:11Z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