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_Processing Catalogue &amp; Info\22-23\SEPDS\"/>
    </mc:Choice>
  </mc:AlternateContent>
  <bookViews>
    <workbookView xWindow="0" yWindow="0" windowWidth="27072" windowHeight="13056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10-26-2021'!$A$3:$N$26</definedName>
    <definedName name="_xlnm.Print_Area" localSheetId="0">'REV. 10-26-2021'!$A$1:$N$28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 s="1"/>
  <c r="J12" i="1"/>
  <c r="L20" i="1" l="1"/>
  <c r="M20" i="1" s="1"/>
  <c r="J20" i="1"/>
  <c r="J4" i="1" l="1"/>
  <c r="L5" i="1"/>
  <c r="M5" i="1" s="1"/>
  <c r="L6" i="1"/>
  <c r="M6" i="1" s="1"/>
  <c r="L7" i="1"/>
  <c r="M7" i="1" s="1"/>
  <c r="L8" i="1"/>
  <c r="L9" i="1"/>
  <c r="M9" i="1" s="1"/>
  <c r="L10" i="1"/>
  <c r="M10" i="1" s="1"/>
  <c r="L11" i="1"/>
  <c r="M11" i="1" s="1"/>
  <c r="L13" i="1"/>
  <c r="M13" i="1" s="1"/>
  <c r="L14" i="1"/>
  <c r="M14" i="1" s="1"/>
  <c r="L15" i="1"/>
  <c r="M15" i="1" s="1"/>
  <c r="L16" i="1"/>
  <c r="M16" i="1" s="1"/>
  <c r="L17" i="1"/>
  <c r="L18" i="1"/>
  <c r="M18" i="1" s="1"/>
  <c r="L19" i="1"/>
  <c r="M19" i="1" s="1"/>
  <c r="L21" i="1"/>
  <c r="M21" i="1" s="1"/>
  <c r="L22" i="1"/>
  <c r="M22" i="1" s="1"/>
  <c r="L23" i="1"/>
  <c r="L24" i="1"/>
  <c r="M24" i="1" s="1"/>
  <c r="L25" i="1"/>
  <c r="M25" i="1" s="1"/>
  <c r="L26" i="1"/>
  <c r="L27" i="1"/>
  <c r="M27" i="1" s="1"/>
  <c r="L28" i="1"/>
  <c r="M28" i="1" s="1"/>
  <c r="J5" i="1"/>
  <c r="J6" i="1"/>
  <c r="J7" i="1"/>
  <c r="J8" i="1"/>
  <c r="J9" i="1"/>
  <c r="J10" i="1"/>
  <c r="J11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8" i="1"/>
  <c r="L4" i="1"/>
  <c r="M26" i="1"/>
  <c r="M23" i="1"/>
  <c r="M17" i="1"/>
  <c r="M8" i="1"/>
  <c r="M4" i="1" l="1"/>
</calcChain>
</file>

<file path=xl/sharedStrings.xml><?xml version="1.0" encoding="utf-8"?>
<sst xmlns="http://schemas.openxmlformats.org/spreadsheetml/2006/main" count="117" uniqueCount="44">
  <si>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</si>
  <si>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</si>
  <si>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</si>
  <si>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</si>
  <si>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</si>
  <si>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</si>
  <si>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</si>
  <si>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</si>
  <si>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</si>
  <si>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</si>
  <si>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</si>
  <si>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</si>
  <si>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</si>
  <si>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</si>
  <si>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</si>
  <si>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</si>
  <si>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</si>
  <si>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</si>
  <si>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</si>
  <si>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Frozen Egg Product w/ citric acid</t>
  </si>
  <si>
    <t>Sunny Fresh Cage Free Liquid Whole Egg With Citric</t>
  </si>
  <si>
    <t>Colby Cheese Skillet Omelet</t>
  </si>
  <si>
    <t>Skillet Frittata w/ Egg, Cheese &amp; Turkey Sausage</t>
  </si>
  <si>
    <t>IW Colby Cheese Oml</t>
  </si>
  <si>
    <t>IW Whole Grain Ham and Cheese Tortilla Wrapped Omelet</t>
  </si>
  <si>
    <t>IW Whole Grain Turkey Sausage and Cheese Tortilla Wrapped Omelet</t>
  </si>
  <si>
    <t>IW Whole Grain Cheese Tortilla Wrapped Omelet</t>
  </si>
  <si>
    <t>Whole Grain French Toast Sticks</t>
  </si>
  <si>
    <t xml:space="preserve">Whole Grain French Toast Cinnamon Glazed </t>
  </si>
  <si>
    <t xml:space="preserve">IW Whole Grain French Toast Cinnamon Glazed </t>
  </si>
  <si>
    <t>Whole Grain French Toast Sticks Cinnamon Glazed (IW)</t>
  </si>
  <si>
    <t>Whole Grain French Toast Sticks Cinnamon Glazed Fully Cut</t>
  </si>
  <si>
    <t>Grilled Egg Patties</t>
  </si>
  <si>
    <t>Pre-cooked Scrambled Eggs</t>
  </si>
  <si>
    <t xml:space="preserve">Eggstravaganza - Bacon &amp; Cheese </t>
  </si>
  <si>
    <t>Eggstravaganza Turkey Ssg, Cheese</t>
  </si>
  <si>
    <t>Grilled Egg Pattie Cage Free</t>
  </si>
  <si>
    <t>Pre-Cooked Scrambled Eggs Cage Free</t>
  </si>
  <si>
    <t>Pillow-Pak Hard Cooked Eggs (refrig)</t>
  </si>
  <si>
    <t>Eggs ASAP, 2 Hard Cooked Eggs</t>
  </si>
  <si>
    <t>Pillow Pak Hard Cooked Eggs-Cage Free</t>
  </si>
  <si>
    <t>Cargill Kitchen Solutions</t>
  </si>
  <si>
    <t>Egg Patties, Grilled</t>
  </si>
  <si>
    <t>Egg Bake Bites with Turkey and Cheddar Cheese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</si>
</sst>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21875" style="34" customWidth="1"/>
    <col min="5" max="5" width="39.77734375" customWidth="1"/>
    <col min="6" max="6" width="9.2187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44510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5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0.45" customHeight="1" x14ac:dyDescent="0.3">
      <c r="A4" s="7" t="s">
        <v>18</v>
      </c>
      <c r="B4" s="40" t="s">
        <v>41</v>
      </c>
      <c r="C4" s="7" t="s">
        <v>12</v>
      </c>
      <c r="D4" s="29">
        <v>10080</v>
      </c>
      <c r="E4" s="42" t="s">
        <v>19</v>
      </c>
      <c r="F4" s="8">
        <v>30</v>
      </c>
      <c r="G4" s="8">
        <v>480</v>
      </c>
      <c r="H4" s="8">
        <v>1</v>
      </c>
      <c r="I4" s="26">
        <v>100047</v>
      </c>
      <c r="J4" s="4" t="str">
        <f>VLOOKUP(I4,'[1]November 2021'!A:C,2,FALSE)</f>
        <v>EGGS WHOLE LIQ BULK -TANK</v>
      </c>
      <c r="K4" s="8">
        <v>29.95</v>
      </c>
      <c r="L4" s="41">
        <f>VLOOKUP(I4,'[1]November 2021'!A:C,3,FALSE)</f>
        <v>0.61360000000000003</v>
      </c>
      <c r="M4" s="43">
        <f t="shared" ref="M4:M28" si="0">ROUND(K4*L4,2)</f>
        <v>18.38</v>
      </c>
      <c r="N4" s="10">
        <v>44501</v>
      </c>
    </row>
    <row r="5" spans="1:14" s="9" customFormat="1" ht="30.45" customHeight="1" x14ac:dyDescent="0.3">
      <c r="A5" s="7" t="s">
        <v>18</v>
      </c>
      <c r="B5" s="40" t="s">
        <v>41</v>
      </c>
      <c r="C5" s="7" t="s">
        <v>12</v>
      </c>
      <c r="D5" s="29">
        <v>10081</v>
      </c>
      <c r="E5" s="42" t="s">
        <v>20</v>
      </c>
      <c r="F5" s="8">
        <v>24</v>
      </c>
      <c r="G5" s="8">
        <v>216</v>
      </c>
      <c r="H5" s="8">
        <v>1.76</v>
      </c>
      <c r="I5" s="26">
        <v>100047</v>
      </c>
      <c r="J5" s="4" t="str">
        <f>VLOOKUP(I5,'[1]November 2021'!A:C,2,FALSE)</f>
        <v>EGGS WHOLE LIQ BULK -TANK</v>
      </c>
      <c r="K5" s="8">
        <v>23.97</v>
      </c>
      <c r="L5" s="41">
        <f>VLOOKUP(I5,'[1]November 2021'!A:C,3,FALSE)</f>
        <v>0.61360000000000003</v>
      </c>
      <c r="M5" s="43">
        <f t="shared" si="0"/>
        <v>14.71</v>
      </c>
      <c r="N5" s="10">
        <v>44501</v>
      </c>
    </row>
    <row r="6" spans="1:14" s="9" customFormat="1" ht="30.45" customHeight="1" x14ac:dyDescent="0.3">
      <c r="A6" s="7" t="s">
        <v>18</v>
      </c>
      <c r="B6" s="40" t="s">
        <v>41</v>
      </c>
      <c r="C6" s="7" t="s">
        <v>12</v>
      </c>
      <c r="D6" s="29">
        <v>10085</v>
      </c>
      <c r="E6" s="42" t="s">
        <v>19</v>
      </c>
      <c r="F6" s="8">
        <v>30</v>
      </c>
      <c r="G6" s="8">
        <v>480</v>
      </c>
      <c r="H6" s="8">
        <v>1</v>
      </c>
      <c r="I6" s="26">
        <v>100047</v>
      </c>
      <c r="J6" s="4" t="str">
        <f>VLOOKUP(I6,'[1]November 2021'!A:C,2,FALSE)</f>
        <v>EGGS WHOLE LIQ BULK -TANK</v>
      </c>
      <c r="K6" s="8">
        <v>29.95</v>
      </c>
      <c r="L6" s="41">
        <f>VLOOKUP(I6,'[1]November 2021'!A:C,3,FALSE)</f>
        <v>0.61360000000000003</v>
      </c>
      <c r="M6" s="43">
        <f t="shared" si="0"/>
        <v>18.38</v>
      </c>
      <c r="N6" s="10">
        <v>44501</v>
      </c>
    </row>
    <row r="7" spans="1:14" s="9" customFormat="1" ht="30.45" customHeight="1" x14ac:dyDescent="0.3">
      <c r="A7" s="7" t="s">
        <v>18</v>
      </c>
      <c r="B7" s="40" t="s">
        <v>41</v>
      </c>
      <c r="C7" s="7" t="s">
        <v>12</v>
      </c>
      <c r="D7" s="29">
        <v>40176</v>
      </c>
      <c r="E7" s="42" t="s">
        <v>21</v>
      </c>
      <c r="F7" s="8">
        <v>29.53</v>
      </c>
      <c r="G7" s="8">
        <v>225</v>
      </c>
      <c r="H7" s="8">
        <v>2.1</v>
      </c>
      <c r="I7" s="26">
        <v>100047</v>
      </c>
      <c r="J7" s="4" t="str">
        <f>VLOOKUP(I7,'[1]November 2021'!A:C,2,FALSE)</f>
        <v>EGGS WHOLE LIQ BULK -TANK</v>
      </c>
      <c r="K7" s="8">
        <v>20.9</v>
      </c>
      <c r="L7" s="41">
        <f>VLOOKUP(I7,'[1]November 2021'!A:C,3,FALSE)</f>
        <v>0.61360000000000003</v>
      </c>
      <c r="M7" s="43">
        <f t="shared" si="0"/>
        <v>12.82</v>
      </c>
      <c r="N7" s="10">
        <v>44501</v>
      </c>
    </row>
    <row r="8" spans="1:14" s="9" customFormat="1" ht="30.45" customHeight="1" x14ac:dyDescent="0.3">
      <c r="A8" s="7" t="s">
        <v>18</v>
      </c>
      <c r="B8" s="40" t="s">
        <v>41</v>
      </c>
      <c r="C8" s="7" t="s">
        <v>12</v>
      </c>
      <c r="D8" s="29">
        <v>40184</v>
      </c>
      <c r="E8" s="42" t="s">
        <v>22</v>
      </c>
      <c r="F8" s="8">
        <v>30.94</v>
      </c>
      <c r="G8" s="8">
        <v>225</v>
      </c>
      <c r="H8" s="8">
        <v>2.2000000000000002</v>
      </c>
      <c r="I8" s="26">
        <v>100047</v>
      </c>
      <c r="J8" s="4" t="str">
        <f>VLOOKUP(I8,'[1]November 2021'!A:C,2,FALSE)</f>
        <v>EGGS WHOLE LIQ BULK -TANK</v>
      </c>
      <c r="K8" s="8">
        <v>22.36</v>
      </c>
      <c r="L8" s="41">
        <f>VLOOKUP(I8,'[1]November 2021'!A:C,3,FALSE)</f>
        <v>0.61360000000000003</v>
      </c>
      <c r="M8" s="43">
        <f t="shared" si="0"/>
        <v>13.72</v>
      </c>
      <c r="N8" s="10">
        <v>44501</v>
      </c>
    </row>
    <row r="9" spans="1:14" s="9" customFormat="1" ht="30.45" customHeight="1" x14ac:dyDescent="0.3">
      <c r="A9" s="7" t="s">
        <v>18</v>
      </c>
      <c r="B9" s="40" t="s">
        <v>41</v>
      </c>
      <c r="C9" s="7" t="s">
        <v>12</v>
      </c>
      <c r="D9" s="29">
        <v>40196</v>
      </c>
      <c r="E9" s="42" t="s">
        <v>23</v>
      </c>
      <c r="F9" s="8">
        <v>19.690000000000001</v>
      </c>
      <c r="G9" s="8">
        <v>150</v>
      </c>
      <c r="H9" s="8">
        <v>2.1</v>
      </c>
      <c r="I9" s="26">
        <v>100047</v>
      </c>
      <c r="J9" s="4" t="str">
        <f>VLOOKUP(I9,'[1]November 2021'!A:C,2,FALSE)</f>
        <v>EGGS WHOLE LIQ BULK -TANK</v>
      </c>
      <c r="K9" s="8">
        <v>13.94</v>
      </c>
      <c r="L9" s="41">
        <f>VLOOKUP(I9,'[1]November 2021'!A:C,3,FALSE)</f>
        <v>0.61360000000000003</v>
      </c>
      <c r="M9" s="43">
        <f t="shared" si="0"/>
        <v>8.5500000000000007</v>
      </c>
      <c r="N9" s="10">
        <v>44501</v>
      </c>
    </row>
    <row r="10" spans="1:14" s="9" customFormat="1" ht="30.45" customHeight="1" x14ac:dyDescent="0.3">
      <c r="A10" s="7" t="s">
        <v>18</v>
      </c>
      <c r="B10" s="40" t="s">
        <v>41</v>
      </c>
      <c r="C10" s="7" t="s">
        <v>12</v>
      </c>
      <c r="D10" s="29">
        <v>40253</v>
      </c>
      <c r="E10" s="42" t="s">
        <v>24</v>
      </c>
      <c r="F10" s="8">
        <v>20.100000000000001</v>
      </c>
      <c r="G10" s="8">
        <v>96</v>
      </c>
      <c r="H10" s="8">
        <v>3.35</v>
      </c>
      <c r="I10" s="26">
        <v>100047</v>
      </c>
      <c r="J10" s="4" t="str">
        <f>VLOOKUP(I10,'[1]November 2021'!A:C,2,FALSE)</f>
        <v>EGGS WHOLE LIQ BULK -TANK</v>
      </c>
      <c r="K10" s="8">
        <v>9.77</v>
      </c>
      <c r="L10" s="41">
        <f>VLOOKUP(I10,'[1]November 2021'!A:C,3,FALSE)</f>
        <v>0.61360000000000003</v>
      </c>
      <c r="M10" s="43">
        <f t="shared" si="0"/>
        <v>5.99</v>
      </c>
      <c r="N10" s="10">
        <v>44501</v>
      </c>
    </row>
    <row r="11" spans="1:14" s="9" customFormat="1" ht="30.45" customHeight="1" x14ac:dyDescent="0.3">
      <c r="A11" s="7" t="s">
        <v>18</v>
      </c>
      <c r="B11" s="40" t="s">
        <v>41</v>
      </c>
      <c r="C11" s="7" t="s">
        <v>12</v>
      </c>
      <c r="D11" s="29">
        <v>40254</v>
      </c>
      <c r="E11" s="42" t="s">
        <v>25</v>
      </c>
      <c r="F11" s="8">
        <v>19.2</v>
      </c>
      <c r="G11" s="8">
        <v>96</v>
      </c>
      <c r="H11" s="8">
        <v>3.2</v>
      </c>
      <c r="I11" s="26">
        <v>100047</v>
      </c>
      <c r="J11" s="4" t="str">
        <f>VLOOKUP(I11,'[1]November 2021'!A:C,2,FALSE)</f>
        <v>EGGS WHOLE LIQ BULK -TANK</v>
      </c>
      <c r="K11" s="8">
        <v>9.5399999999999991</v>
      </c>
      <c r="L11" s="41">
        <f>VLOOKUP(I11,'[1]November 2021'!A:C,3,FALSE)</f>
        <v>0.61360000000000003</v>
      </c>
      <c r="M11" s="43">
        <f t="shared" si="0"/>
        <v>5.85</v>
      </c>
      <c r="N11" s="10">
        <v>44501</v>
      </c>
    </row>
    <row r="12" spans="1:14" s="9" customFormat="1" ht="30.45" customHeight="1" x14ac:dyDescent="0.3">
      <c r="A12" s="7" t="s">
        <v>18</v>
      </c>
      <c r="B12" s="40" t="s">
        <v>41</v>
      </c>
      <c r="C12" s="7" t="s">
        <v>12</v>
      </c>
      <c r="D12" s="29">
        <v>40265</v>
      </c>
      <c r="E12" s="42" t="s">
        <v>43</v>
      </c>
      <c r="F12" s="8">
        <v>25</v>
      </c>
      <c r="G12" s="8">
        <v>200</v>
      </c>
      <c r="H12" s="8">
        <v>2</v>
      </c>
      <c r="I12" s="26">
        <v>100047</v>
      </c>
      <c r="J12" s="4" t="str">
        <f>VLOOKUP(I12,'[1]November 2021'!A:C,2,FALSE)</f>
        <v>EGGS WHOLE LIQ BULK -TANK</v>
      </c>
      <c r="K12" s="8">
        <v>14</v>
      </c>
      <c r="L12" s="41">
        <f>VLOOKUP(I12,'[1]November 2021'!A:C,3,FALSE)</f>
        <v>0.61360000000000003</v>
      </c>
      <c r="M12" s="43">
        <f t="shared" si="0"/>
        <v>8.59</v>
      </c>
      <c r="N12" s="10">
        <v>44510</v>
      </c>
    </row>
    <row r="13" spans="1:14" s="9" customFormat="1" ht="30.45" customHeight="1" x14ac:dyDescent="0.3">
      <c r="A13" s="7" t="s">
        <v>18</v>
      </c>
      <c r="B13" s="40" t="s">
        <v>41</v>
      </c>
      <c r="C13" s="7" t="s">
        <v>12</v>
      </c>
      <c r="D13" s="29">
        <v>40355</v>
      </c>
      <c r="E13" s="42" t="s">
        <v>26</v>
      </c>
      <c r="F13" s="8">
        <v>17.399999999999999</v>
      </c>
      <c r="G13" s="8">
        <v>90</v>
      </c>
      <c r="H13" s="8">
        <v>3.1</v>
      </c>
      <c r="I13" s="26">
        <v>100047</v>
      </c>
      <c r="J13" s="4" t="str">
        <f>VLOOKUP(I13,'[1]November 2021'!A:C,2,FALSE)</f>
        <v>EGGS WHOLE LIQ BULK -TANK</v>
      </c>
      <c r="K13" s="8">
        <v>8.5500000000000007</v>
      </c>
      <c r="L13" s="41">
        <f>VLOOKUP(I13,'[1]November 2021'!A:C,3,FALSE)</f>
        <v>0.61360000000000003</v>
      </c>
      <c r="M13" s="43">
        <f t="shared" si="0"/>
        <v>5.25</v>
      </c>
      <c r="N13" s="10">
        <v>44501</v>
      </c>
    </row>
    <row r="14" spans="1:14" s="9" customFormat="1" ht="30.45" customHeight="1" x14ac:dyDescent="0.3">
      <c r="A14" s="7" t="s">
        <v>18</v>
      </c>
      <c r="B14" s="40" t="s">
        <v>41</v>
      </c>
      <c r="C14" s="7" t="s">
        <v>12</v>
      </c>
      <c r="D14" s="29">
        <v>40432</v>
      </c>
      <c r="E14" s="42" t="s">
        <v>27</v>
      </c>
      <c r="F14" s="8">
        <v>21.53</v>
      </c>
      <c r="G14" s="8">
        <v>130</v>
      </c>
      <c r="H14" s="8">
        <v>2.65</v>
      </c>
      <c r="I14" s="26">
        <v>100047</v>
      </c>
      <c r="J14" s="4" t="str">
        <f>VLOOKUP(I14,'[1]November 2021'!A:C,2,FALSE)</f>
        <v>EGGS WHOLE LIQ BULK -TANK</v>
      </c>
      <c r="K14" s="8">
        <v>7.37</v>
      </c>
      <c r="L14" s="41">
        <f>VLOOKUP(I14,'[1]November 2021'!A:C,3,FALSE)</f>
        <v>0.61360000000000003</v>
      </c>
      <c r="M14" s="43">
        <f t="shared" si="0"/>
        <v>4.5199999999999996</v>
      </c>
      <c r="N14" s="10">
        <v>44501</v>
      </c>
    </row>
    <row r="15" spans="1:14" s="9" customFormat="1" ht="30.45" customHeight="1" x14ac:dyDescent="0.3">
      <c r="A15" s="7" t="s">
        <v>18</v>
      </c>
      <c r="B15" s="40" t="s">
        <v>41</v>
      </c>
      <c r="C15" s="7" t="s">
        <v>12</v>
      </c>
      <c r="D15" s="29">
        <v>40490</v>
      </c>
      <c r="E15" s="42" t="s">
        <v>28</v>
      </c>
      <c r="F15" s="8">
        <v>23.56</v>
      </c>
      <c r="G15" s="8">
        <v>130</v>
      </c>
      <c r="H15" s="8">
        <v>2.9</v>
      </c>
      <c r="I15" s="26">
        <v>100047</v>
      </c>
      <c r="J15" s="4" t="str">
        <f>VLOOKUP(I15,'[1]November 2021'!A:C,2,FALSE)</f>
        <v>EGGS WHOLE LIQ BULK -TANK</v>
      </c>
      <c r="K15" s="8">
        <v>7.37</v>
      </c>
      <c r="L15" s="41">
        <f>VLOOKUP(I15,'[1]November 2021'!A:C,3,FALSE)</f>
        <v>0.61360000000000003</v>
      </c>
      <c r="M15" s="43">
        <f t="shared" si="0"/>
        <v>4.5199999999999996</v>
      </c>
      <c r="N15" s="10">
        <v>44501</v>
      </c>
    </row>
    <row r="16" spans="1:14" s="9" customFormat="1" ht="30.45" customHeight="1" x14ac:dyDescent="0.3">
      <c r="A16" s="7" t="s">
        <v>18</v>
      </c>
      <c r="B16" s="40" t="s">
        <v>41</v>
      </c>
      <c r="C16" s="7" t="s">
        <v>12</v>
      </c>
      <c r="D16" s="29">
        <v>40491</v>
      </c>
      <c r="E16" s="42" t="s">
        <v>29</v>
      </c>
      <c r="F16" s="8">
        <v>19.93</v>
      </c>
      <c r="G16" s="8">
        <v>110</v>
      </c>
      <c r="H16" s="8">
        <v>2.9</v>
      </c>
      <c r="I16" s="26">
        <v>100047</v>
      </c>
      <c r="J16" s="4" t="str">
        <f>VLOOKUP(I16,'[1]November 2021'!A:C,2,FALSE)</f>
        <v>EGGS WHOLE LIQ BULK -TANK</v>
      </c>
      <c r="K16" s="8">
        <v>6.24</v>
      </c>
      <c r="L16" s="41">
        <f>VLOOKUP(I16,'[1]November 2021'!A:C,3,FALSE)</f>
        <v>0.61360000000000003</v>
      </c>
      <c r="M16" s="43">
        <f t="shared" si="0"/>
        <v>3.83</v>
      </c>
      <c r="N16" s="10">
        <v>44501</v>
      </c>
    </row>
    <row r="17" spans="1:14" s="9" customFormat="1" ht="30.45" customHeight="1" x14ac:dyDescent="0.3">
      <c r="A17" s="7" t="s">
        <v>18</v>
      </c>
      <c r="B17" s="40" t="s">
        <v>41</v>
      </c>
      <c r="C17" s="7" t="s">
        <v>12</v>
      </c>
      <c r="D17" s="29">
        <v>40494</v>
      </c>
      <c r="E17" s="42" t="s">
        <v>30</v>
      </c>
      <c r="F17" s="8">
        <v>19.93</v>
      </c>
      <c r="G17" s="8">
        <v>110</v>
      </c>
      <c r="H17" s="8">
        <v>2.9</v>
      </c>
      <c r="I17" s="26">
        <v>100047</v>
      </c>
      <c r="J17" s="4" t="str">
        <f>VLOOKUP(I17,'[1]November 2021'!A:C,2,FALSE)</f>
        <v>EGGS WHOLE LIQ BULK -TANK</v>
      </c>
      <c r="K17" s="8">
        <v>6.24</v>
      </c>
      <c r="L17" s="41">
        <f>VLOOKUP(I17,'[1]November 2021'!A:C,3,FALSE)</f>
        <v>0.61360000000000003</v>
      </c>
      <c r="M17" s="43">
        <f t="shared" si="0"/>
        <v>3.83</v>
      </c>
      <c r="N17" s="10">
        <v>44501</v>
      </c>
    </row>
    <row r="18" spans="1:14" s="9" customFormat="1" ht="30.45" customHeight="1" x14ac:dyDescent="0.3">
      <c r="A18" s="7" t="s">
        <v>18</v>
      </c>
      <c r="B18" s="40" t="s">
        <v>41</v>
      </c>
      <c r="C18" s="7" t="s">
        <v>12</v>
      </c>
      <c r="D18" s="29">
        <v>40497</v>
      </c>
      <c r="E18" s="42" t="s">
        <v>31</v>
      </c>
      <c r="F18" s="8">
        <v>18.12</v>
      </c>
      <c r="G18" s="8">
        <v>100</v>
      </c>
      <c r="H18" s="8">
        <v>2.9</v>
      </c>
      <c r="I18" s="26">
        <v>100047</v>
      </c>
      <c r="J18" s="4" t="str">
        <f>VLOOKUP(I18,'[1]November 2021'!A:C,2,FALSE)</f>
        <v>EGGS WHOLE LIQ BULK -TANK</v>
      </c>
      <c r="K18" s="8">
        <v>5.67</v>
      </c>
      <c r="L18" s="41">
        <f>VLOOKUP(I18,'[1]November 2021'!A:C,3,FALSE)</f>
        <v>0.61360000000000003</v>
      </c>
      <c r="M18" s="43">
        <f t="shared" si="0"/>
        <v>3.48</v>
      </c>
      <c r="N18" s="10">
        <v>44501</v>
      </c>
    </row>
    <row r="19" spans="1:14" s="9" customFormat="1" ht="30.45" customHeight="1" x14ac:dyDescent="0.3">
      <c r="A19" s="7" t="s">
        <v>18</v>
      </c>
      <c r="B19" s="40" t="s">
        <v>41</v>
      </c>
      <c r="C19" s="7" t="s">
        <v>12</v>
      </c>
      <c r="D19" s="29">
        <v>40710</v>
      </c>
      <c r="E19" s="42" t="s">
        <v>32</v>
      </c>
      <c r="F19" s="8">
        <v>28.83</v>
      </c>
      <c r="G19" s="8">
        <v>369</v>
      </c>
      <c r="H19" s="8">
        <v>1.25</v>
      </c>
      <c r="I19" s="26">
        <v>100047</v>
      </c>
      <c r="J19" s="4" t="str">
        <f>VLOOKUP(I19,'[1]November 2021'!A:C,2,FALSE)</f>
        <v>EGGS WHOLE LIQ BULK -TANK</v>
      </c>
      <c r="K19" s="8">
        <v>21.49</v>
      </c>
      <c r="L19" s="41">
        <f>VLOOKUP(I19,'[1]November 2021'!A:C,3,FALSE)</f>
        <v>0.61360000000000003</v>
      </c>
      <c r="M19" s="43">
        <f t="shared" si="0"/>
        <v>13.19</v>
      </c>
      <c r="N19" s="10">
        <v>44501</v>
      </c>
    </row>
    <row r="20" spans="1:14" s="9" customFormat="1" ht="30.45" customHeight="1" x14ac:dyDescent="0.3">
      <c r="A20" s="7" t="s">
        <v>18</v>
      </c>
      <c r="B20" s="40" t="s">
        <v>41</v>
      </c>
      <c r="C20" s="7" t="s">
        <v>12</v>
      </c>
      <c r="D20" s="29">
        <v>40711</v>
      </c>
      <c r="E20" s="42" t="s">
        <v>42</v>
      </c>
      <c r="F20" s="8">
        <v>23.5</v>
      </c>
      <c r="G20" s="8">
        <v>300</v>
      </c>
      <c r="H20" s="8">
        <v>1.25</v>
      </c>
      <c r="I20" s="26">
        <v>100047</v>
      </c>
      <c r="J20" s="4" t="str">
        <f>VLOOKUP(I20,'[1]November 2021'!A:C,2,FALSE)</f>
        <v>EGGS WHOLE LIQ BULK -TANK</v>
      </c>
      <c r="K20" s="8">
        <v>17.510000000000002</v>
      </c>
      <c r="L20" s="41">
        <f>VLOOKUP(I20,'[1]November 2021'!A:C,3,FALSE)</f>
        <v>0.61360000000000003</v>
      </c>
      <c r="M20" s="43">
        <f t="shared" si="0"/>
        <v>10.74</v>
      </c>
      <c r="N20" s="10">
        <v>44501</v>
      </c>
    </row>
    <row r="21" spans="1:14" s="9" customFormat="1" ht="30.45" customHeight="1" x14ac:dyDescent="0.3">
      <c r="A21" s="7" t="s">
        <v>18</v>
      </c>
      <c r="B21" s="40" t="s">
        <v>41</v>
      </c>
      <c r="C21" s="7" t="s">
        <v>12</v>
      </c>
      <c r="D21" s="29">
        <v>40927</v>
      </c>
      <c r="E21" s="42" t="s">
        <v>33</v>
      </c>
      <c r="F21" s="8">
        <v>20</v>
      </c>
      <c r="G21" s="8">
        <v>320</v>
      </c>
      <c r="H21" s="8">
        <v>1</v>
      </c>
      <c r="I21" s="26">
        <v>100047</v>
      </c>
      <c r="J21" s="4" t="str">
        <f>VLOOKUP(I21,'[1]November 2021'!A:C,2,FALSE)</f>
        <v>EGGS WHOLE LIQ BULK -TANK</v>
      </c>
      <c r="K21" s="8">
        <v>18.38</v>
      </c>
      <c r="L21" s="41">
        <f>VLOOKUP(I21,'[1]November 2021'!A:C,3,FALSE)</f>
        <v>0.61360000000000003</v>
      </c>
      <c r="M21" s="43">
        <f t="shared" si="0"/>
        <v>11.28</v>
      </c>
      <c r="N21" s="10">
        <v>44501</v>
      </c>
    </row>
    <row r="22" spans="1:14" ht="30.45" customHeight="1" x14ac:dyDescent="0.3">
      <c r="A22" s="7" t="s">
        <v>18</v>
      </c>
      <c r="B22" s="40" t="s">
        <v>41</v>
      </c>
      <c r="C22" s="7" t="s">
        <v>12</v>
      </c>
      <c r="D22" s="29">
        <v>40928</v>
      </c>
      <c r="E22" s="42" t="s">
        <v>34</v>
      </c>
      <c r="F22" s="8">
        <v>20</v>
      </c>
      <c r="G22" s="8">
        <v>160</v>
      </c>
      <c r="H22" s="8">
        <v>2</v>
      </c>
      <c r="I22" s="26">
        <v>100047</v>
      </c>
      <c r="J22" s="4" t="str">
        <f>VLOOKUP(I22,'[1]November 2021'!A:C,2,FALSE)</f>
        <v>EGGS WHOLE LIQ BULK -TANK</v>
      </c>
      <c r="K22" s="8">
        <v>15.24</v>
      </c>
      <c r="L22" s="41">
        <f>VLOOKUP(I22,'[1]November 2021'!A:C,3,FALSE)</f>
        <v>0.61360000000000003</v>
      </c>
      <c r="M22" s="43">
        <f t="shared" si="0"/>
        <v>9.35</v>
      </c>
      <c r="N22" s="10">
        <v>44501</v>
      </c>
    </row>
    <row r="23" spans="1:14" ht="30.45" customHeight="1" x14ac:dyDescent="0.3">
      <c r="A23" s="7" t="s">
        <v>18</v>
      </c>
      <c r="B23" s="40" t="s">
        <v>41</v>
      </c>
      <c r="C23" s="7" t="s">
        <v>12</v>
      </c>
      <c r="D23" s="29">
        <v>40936</v>
      </c>
      <c r="E23" s="42" t="s">
        <v>35</v>
      </c>
      <c r="F23" s="8">
        <v>20</v>
      </c>
      <c r="G23" s="8">
        <v>160</v>
      </c>
      <c r="H23" s="8">
        <v>2</v>
      </c>
      <c r="I23" s="26">
        <v>100047</v>
      </c>
      <c r="J23" s="4" t="str">
        <f>VLOOKUP(I23,'[1]November 2021'!A:C,2,FALSE)</f>
        <v>EGGS WHOLE LIQ BULK -TANK</v>
      </c>
      <c r="K23" s="8">
        <v>13.85</v>
      </c>
      <c r="L23" s="41">
        <f>VLOOKUP(I23,'[1]November 2021'!A:C,3,FALSE)</f>
        <v>0.61360000000000003</v>
      </c>
      <c r="M23" s="43">
        <f t="shared" si="0"/>
        <v>8.5</v>
      </c>
      <c r="N23" s="10">
        <v>44501</v>
      </c>
    </row>
    <row r="24" spans="1:14" ht="30.45" customHeight="1" x14ac:dyDescent="0.3">
      <c r="A24" s="7" t="s">
        <v>18</v>
      </c>
      <c r="B24" s="40" t="s">
        <v>41</v>
      </c>
      <c r="C24" s="7" t="s">
        <v>12</v>
      </c>
      <c r="D24" s="29">
        <v>41710</v>
      </c>
      <c r="E24" s="42" t="s">
        <v>36</v>
      </c>
      <c r="F24" s="8">
        <v>28.83</v>
      </c>
      <c r="G24" s="8">
        <v>369</v>
      </c>
      <c r="H24" s="8">
        <v>1.25</v>
      </c>
      <c r="I24" s="26">
        <v>100047</v>
      </c>
      <c r="J24" s="4" t="str">
        <f>VLOOKUP(I24,'[1]November 2021'!A:C,2,FALSE)</f>
        <v>EGGS WHOLE LIQ BULK -TANK</v>
      </c>
      <c r="K24" s="8">
        <v>21.49</v>
      </c>
      <c r="L24" s="41">
        <f>VLOOKUP(I24,'[1]November 2021'!A:C,3,FALSE)</f>
        <v>0.61360000000000003</v>
      </c>
      <c r="M24" s="43">
        <f t="shared" si="0"/>
        <v>13.19</v>
      </c>
      <c r="N24" s="10">
        <v>44501</v>
      </c>
    </row>
    <row r="25" spans="1:14" ht="30.45" customHeight="1" x14ac:dyDescent="0.3">
      <c r="A25" s="7" t="s">
        <v>18</v>
      </c>
      <c r="B25" s="40" t="s">
        <v>41</v>
      </c>
      <c r="C25" s="7" t="s">
        <v>12</v>
      </c>
      <c r="D25" s="29">
        <v>41927</v>
      </c>
      <c r="E25" s="42" t="s">
        <v>37</v>
      </c>
      <c r="F25" s="8">
        <v>20</v>
      </c>
      <c r="G25" s="8">
        <v>320</v>
      </c>
      <c r="H25" s="8">
        <v>1</v>
      </c>
      <c r="I25" s="26">
        <v>100047</v>
      </c>
      <c r="J25" s="4" t="str">
        <f>VLOOKUP(I25,'[1]November 2021'!A:C,2,FALSE)</f>
        <v>EGGS WHOLE LIQ BULK -TANK</v>
      </c>
      <c r="K25" s="8">
        <v>18.38</v>
      </c>
      <c r="L25" s="41">
        <f>VLOOKUP(I25,'[1]November 2021'!A:C,3,FALSE)</f>
        <v>0.61360000000000003</v>
      </c>
      <c r="M25" s="43">
        <f t="shared" si="0"/>
        <v>11.28</v>
      </c>
      <c r="N25" s="10">
        <v>44501</v>
      </c>
    </row>
    <row r="26" spans="1:14" ht="30.45" customHeight="1" x14ac:dyDescent="0.3">
      <c r="A26" s="7" t="s">
        <v>18</v>
      </c>
      <c r="B26" s="40" t="s">
        <v>41</v>
      </c>
      <c r="C26" s="7" t="s">
        <v>12</v>
      </c>
      <c r="D26" s="29">
        <v>50038</v>
      </c>
      <c r="E26" s="42" t="s">
        <v>38</v>
      </c>
      <c r="F26" s="8">
        <v>14.04</v>
      </c>
      <c r="G26" s="8">
        <v>144</v>
      </c>
      <c r="H26" s="8">
        <v>1.55</v>
      </c>
      <c r="I26" s="26">
        <v>100047</v>
      </c>
      <c r="J26" s="4" t="str">
        <f>VLOOKUP(I26,'[1]November 2021'!A:C,2,FALSE)</f>
        <v>EGGS WHOLE LIQ BULK -TANK</v>
      </c>
      <c r="K26" s="8">
        <v>14.04</v>
      </c>
      <c r="L26" s="41">
        <f>VLOOKUP(I26,'[1]November 2021'!A:C,3,FALSE)</f>
        <v>0.61360000000000003</v>
      </c>
      <c r="M26" s="43">
        <f t="shared" si="0"/>
        <v>8.61</v>
      </c>
      <c r="N26" s="10">
        <v>44501</v>
      </c>
    </row>
    <row r="27" spans="1:14" ht="30.45" customHeight="1" x14ac:dyDescent="0.3">
      <c r="A27" s="7" t="s">
        <v>18</v>
      </c>
      <c r="B27" s="40" t="s">
        <v>41</v>
      </c>
      <c r="C27" s="7" t="s">
        <v>12</v>
      </c>
      <c r="D27" s="29">
        <v>50074</v>
      </c>
      <c r="E27" s="42" t="s">
        <v>39</v>
      </c>
      <c r="F27" s="8">
        <v>3.1</v>
      </c>
      <c r="G27" s="8">
        <v>16</v>
      </c>
      <c r="H27" s="8">
        <v>3.1</v>
      </c>
      <c r="I27" s="26">
        <v>100047</v>
      </c>
      <c r="J27" s="4" t="str">
        <f>VLOOKUP(I27,'[1]November 2021'!A:C,2,FALSE)</f>
        <v>EGGS WHOLE LIQ BULK -TANK</v>
      </c>
      <c r="K27" s="8">
        <v>3.1</v>
      </c>
      <c r="L27" s="41">
        <f>VLOOKUP(I27,'[1]November 2021'!A:C,3,FALSE)</f>
        <v>0.61360000000000003</v>
      </c>
      <c r="M27" s="43">
        <f t="shared" si="0"/>
        <v>1.9</v>
      </c>
      <c r="N27" s="10">
        <v>44501</v>
      </c>
    </row>
    <row r="28" spans="1:14" ht="30.45" customHeight="1" x14ac:dyDescent="0.3">
      <c r="A28" s="7" t="s">
        <v>18</v>
      </c>
      <c r="B28" s="40" t="s">
        <v>41</v>
      </c>
      <c r="C28" s="7" t="s">
        <v>12</v>
      </c>
      <c r="D28" s="29">
        <v>51039</v>
      </c>
      <c r="E28" s="42" t="s">
        <v>40</v>
      </c>
      <c r="F28" s="8">
        <v>7.14</v>
      </c>
      <c r="G28" s="8">
        <v>72</v>
      </c>
      <c r="H28" s="8">
        <v>1.55</v>
      </c>
      <c r="I28" s="26">
        <v>100047</v>
      </c>
      <c r="J28" s="4" t="str">
        <f>VLOOKUP(I28,'[1]November 2021'!A:C,2,FALSE)</f>
        <v>EGGS WHOLE LIQ BULK -TANK</v>
      </c>
      <c r="K28" s="8">
        <v>7.14</v>
      </c>
      <c r="L28" s="41">
        <f>VLOOKUP(I28,'[1]November 2021'!A:C,3,FALSE)</f>
        <v>0.61360000000000003</v>
      </c>
      <c r="M28" s="43">
        <f t="shared" si="0"/>
        <v>4.38</v>
      </c>
      <c r="N28" s="10">
        <v>44501</v>
      </c>
    </row>
  </sheetData>
  <sheetProtection algorithmName="SHA-512" hashValue="j4BdtVijFdAISQzVMC/ixRSzCYAbivWeHWj0V6pYOHe+Kzj1/b27VxnhqAE0FfhZx6tkZSrCIOFzsb5oLVDkCw==" saltValue="Pj8QcTVipC9NPOVsuJE68A==" spinCount="100000" sheet="1" selectLockedCells="1" autoFilter="0" selectUnlockedCells="1"/>
  <autoFilter ref="A3:N26">
    <sortState ref="A4:N28">
      <sortCondition ref="D3:D26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2022-01-04T22:40:36+00:00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78071-5E83-469C-BE0B-69FF0551BE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92F93-EEFD-4B2F-80D1-82E819D682F3}">
  <ds:schemaRefs>
    <ds:schemaRef ds:uri="http://schemas.microsoft.com/sharepoint/v3/fields"/>
    <ds:schemaRef ds:uri="http://schemas.microsoft.com/office/2006/documentManagement/types"/>
    <ds:schemaRef ds:uri="619deea3-b82a-4324-abc9-c36ccb056917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5bba3-b343-484f-bec3-eb0518693f06"/>
    <ds:schemaRef ds:uri="http://schemas.openxmlformats.org/package/2006/metadata/core-properties"/>
    <ds:schemaRef ds:uri="http://purl.org/dc/terms/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C761FA-E796-493E-B970-FDE19F124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"englishs"</cp:lastModifiedBy>
  <cp:lastPrinted>2019-09-26T16:13:28Z</cp:lastPrinted>
  <dcterms:created xsi:type="dcterms:W3CDTF">2019-09-13T10:37:59Z</dcterms:created>
  <dcterms:modified xsi:type="dcterms:W3CDTF">2021-12-30T22:58:45Z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