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B78DAA79-CF49-4258-B228-3B4327A5CD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'10.12.23'!$A$3:$N$22</definedName>
    <definedName name="_xlnm.Print_Area" localSheetId="0">'10.12.23'!$A$1:$N$22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M14" i="1" s="1"/>
  <c r="L15" i="1"/>
  <c r="M15" i="1" s="1"/>
  <c r="L16" i="1"/>
  <c r="L17" i="1"/>
  <c r="L18" i="1"/>
  <c r="M18" i="1" s="1"/>
  <c r="L19" i="1"/>
  <c r="L20" i="1"/>
  <c r="M20" i="1" s="1"/>
  <c r="L21" i="1"/>
  <c r="M21" i="1" s="1"/>
  <c r="L22" i="1"/>
  <c r="M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L4" i="1"/>
  <c r="J4" i="1"/>
  <c r="M19" i="1"/>
  <c r="M17" i="1"/>
  <c r="M16" i="1"/>
  <c r="M13" i="1"/>
  <c r="M12" i="1"/>
  <c r="M11" i="1"/>
  <c r="M10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<sst xmlns="http://schemas.openxmlformats.org/spreadsheetml/2006/main" count="101" uniqueCount="39">
  <si>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</si>
  <si>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</si>
  <si>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</si>
  <si>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</si>
  <si>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</si>
  <si>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</si>
  <si>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</si>
  <si>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</si>
  <si>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</si>
  <si>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</si>
  <si>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</si>
  <si>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</si>
  <si>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</si>
  <si>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</si>
  <si>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</si>
  <si>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</si>
  <si>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</si>
  <si>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</si>
  <si>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</si>
  <si>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Cherry Snack</t>
  </si>
  <si>
    <t>Unsweetened Applesauce Cups</t>
  </si>
  <si>
    <t>Unsweetened Mixed Berry Applesauce Cups</t>
  </si>
  <si>
    <t>Unsweetened Strawberry Applesauce Cups</t>
  </si>
  <si>
    <t>Unsweetened Cinnamon Applesauce Cups</t>
  </si>
  <si>
    <t>Unsweetened Mango Applesauce Cups</t>
  </si>
  <si>
    <t>Unsweetened Blue Raspberry  Applesauce Cups</t>
  </si>
  <si>
    <t>Unsweetened Birthday Cake Applesauce Cups</t>
  </si>
  <si>
    <t>Unsweetened Strawberry Banana Applesauce Cups</t>
  </si>
  <si>
    <t>Unsweetened Cherry Applesauce Cups</t>
  </si>
  <si>
    <t>Sour Berries</t>
  </si>
  <si>
    <t>9117-1</t>
  </si>
  <si>
    <t>9118-1</t>
  </si>
  <si>
    <t>9119-1</t>
  </si>
  <si>
    <t>9699-1</t>
  </si>
  <si>
    <t>9700-1</t>
  </si>
  <si>
    <t>9701-1</t>
  </si>
  <si>
    <t>9702-1</t>
  </si>
  <si>
    <t>9799-1</t>
  </si>
  <si>
    <t>Cherry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</si>
</sst>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2"/>
  <sheetViews>
    <sheetView tabSelected="1" zoomScale="90" zoomScaleNormal="90" zoomScaleSheetLayoutView="70" workbookViewId="0">
      <pane ySplit="3" topLeftCell="A6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6.6" customHeight="1" x14ac:dyDescent="0.25">
      <c r="A4" s="7" t="s">
        <v>18</v>
      </c>
      <c r="B4" s="40" t="s">
        <v>38</v>
      </c>
      <c r="C4" s="7" t="s">
        <v>12</v>
      </c>
      <c r="D4" s="29">
        <v>2137</v>
      </c>
      <c r="E4" s="42" t="s">
        <v>19</v>
      </c>
      <c r="F4" s="8">
        <v>8.5</v>
      </c>
      <c r="G4" s="8">
        <v>100</v>
      </c>
      <c r="H4" s="8">
        <v>1.36</v>
      </c>
      <c r="I4" s="26">
        <v>100299</v>
      </c>
      <c r="J4" s="4" t="str">
        <f>VLOOKUP(I4,'[1]October 2023'!A:C,2,FALSE)</f>
        <v>CHERRIES DRIED PKG-4/4 LB</v>
      </c>
      <c r="K4" s="8">
        <v>8.5</v>
      </c>
      <c r="L4" s="41">
        <f>VLOOKUP(I4,'[1]October 2023'!A:C,3,FALSE)</f>
        <v>4.7313000000000001</v>
      </c>
      <c r="M4" s="43">
        <f t="shared" ref="M4:M22" si="0">ROUND(K4*L4,2)</f>
        <v>40.22</v>
      </c>
      <c r="N4" s="10">
        <v>45231</v>
      </c>
    </row>
    <row r="5" spans="1:14" s="9" customFormat="1" ht="36.6" customHeight="1" x14ac:dyDescent="0.25">
      <c r="A5" s="7" t="s">
        <v>18</v>
      </c>
      <c r="B5" s="40" t="s">
        <v>38</v>
      </c>
      <c r="C5" s="7" t="s">
        <v>12</v>
      </c>
      <c r="D5" s="29">
        <v>9116</v>
      </c>
      <c r="E5" s="42" t="s">
        <v>20</v>
      </c>
      <c r="F5" s="8">
        <v>27</v>
      </c>
      <c r="G5" s="8">
        <v>96</v>
      </c>
      <c r="H5" s="8">
        <v>4.5</v>
      </c>
      <c r="I5" s="26">
        <v>110149</v>
      </c>
      <c r="J5" s="4" t="str">
        <f>VLOOKUP(I5,'[1]October 2023'!A:C,2,FALSE)</f>
        <v>APPLES FOR FURTHER PROCESSING – BULK</v>
      </c>
      <c r="K5" s="8">
        <v>15</v>
      </c>
      <c r="L5" s="41">
        <f>VLOOKUP(I5,'[1]October 2023'!A:C,3,FALSE)</f>
        <v>0.33200000000000002</v>
      </c>
      <c r="M5" s="43">
        <f t="shared" si="0"/>
        <v>4.9800000000000004</v>
      </c>
      <c r="N5" s="10">
        <v>45231</v>
      </c>
    </row>
    <row r="6" spans="1:14" s="9" customFormat="1" ht="36.6" customHeight="1" x14ac:dyDescent="0.25">
      <c r="A6" s="7" t="s">
        <v>18</v>
      </c>
      <c r="B6" s="40" t="s">
        <v>38</v>
      </c>
      <c r="C6" s="7" t="s">
        <v>12</v>
      </c>
      <c r="D6" s="29">
        <v>9117</v>
      </c>
      <c r="E6" s="42" t="s">
        <v>21</v>
      </c>
      <c r="F6" s="8">
        <v>27</v>
      </c>
      <c r="G6" s="8">
        <v>96</v>
      </c>
      <c r="H6" s="8">
        <v>4.5</v>
      </c>
      <c r="I6" s="26">
        <v>110149</v>
      </c>
      <c r="J6" s="4" t="str">
        <f>VLOOKUP(I6,'[1]October 2023'!A:C,2,FALSE)</f>
        <v>APPLES FOR FURTHER PROCESSING – BULK</v>
      </c>
      <c r="K6" s="8">
        <v>15</v>
      </c>
      <c r="L6" s="41">
        <f>VLOOKUP(I6,'[1]October 2023'!A:C,3,FALSE)</f>
        <v>0.33200000000000002</v>
      </c>
      <c r="M6" s="43">
        <f t="shared" si="0"/>
        <v>4.9800000000000004</v>
      </c>
      <c r="N6" s="10">
        <v>45231</v>
      </c>
    </row>
    <row r="7" spans="1:14" s="9" customFormat="1" ht="36.6" customHeight="1" x14ac:dyDescent="0.25">
      <c r="A7" s="7" t="s">
        <v>18</v>
      </c>
      <c r="B7" s="40" t="s">
        <v>38</v>
      </c>
      <c r="C7" s="7" t="s">
        <v>12</v>
      </c>
      <c r="D7" s="29">
        <v>9118</v>
      </c>
      <c r="E7" s="42" t="s">
        <v>22</v>
      </c>
      <c r="F7" s="8">
        <v>27</v>
      </c>
      <c r="G7" s="8">
        <v>96</v>
      </c>
      <c r="H7" s="8">
        <v>4.5</v>
      </c>
      <c r="I7" s="26">
        <v>110149</v>
      </c>
      <c r="J7" s="4" t="str">
        <f>VLOOKUP(I7,'[1]October 2023'!A:C,2,FALSE)</f>
        <v>APPLES FOR FURTHER PROCESSING – BULK</v>
      </c>
      <c r="K7" s="8">
        <v>15</v>
      </c>
      <c r="L7" s="41">
        <f>VLOOKUP(I7,'[1]October 2023'!A:C,3,FALSE)</f>
        <v>0.33200000000000002</v>
      </c>
      <c r="M7" s="43">
        <f t="shared" si="0"/>
        <v>4.9800000000000004</v>
      </c>
      <c r="N7" s="10">
        <v>45231</v>
      </c>
    </row>
    <row r="8" spans="1:14" s="9" customFormat="1" ht="36.6" customHeight="1" x14ac:dyDescent="0.25">
      <c r="A8" s="7" t="s">
        <v>18</v>
      </c>
      <c r="B8" s="40" t="s">
        <v>38</v>
      </c>
      <c r="C8" s="7" t="s">
        <v>12</v>
      </c>
      <c r="D8" s="29">
        <v>9119</v>
      </c>
      <c r="E8" s="42" t="s">
        <v>23</v>
      </c>
      <c r="F8" s="8">
        <v>27</v>
      </c>
      <c r="G8" s="8">
        <v>96</v>
      </c>
      <c r="H8" s="8">
        <v>4.5</v>
      </c>
      <c r="I8" s="26">
        <v>110149</v>
      </c>
      <c r="J8" s="4" t="str">
        <f>VLOOKUP(I8,'[1]October 2023'!A:C,2,FALSE)</f>
        <v>APPLES FOR FURTHER PROCESSING – BULK</v>
      </c>
      <c r="K8" s="8">
        <v>15</v>
      </c>
      <c r="L8" s="41">
        <f>VLOOKUP(I8,'[1]October 2023'!A:C,3,FALSE)</f>
        <v>0.33200000000000002</v>
      </c>
      <c r="M8" s="43">
        <f t="shared" si="0"/>
        <v>4.9800000000000004</v>
      </c>
      <c r="N8" s="10">
        <v>45231</v>
      </c>
    </row>
    <row r="9" spans="1:14" s="9" customFormat="1" ht="36.6" customHeight="1" x14ac:dyDescent="0.25">
      <c r="A9" s="7" t="s">
        <v>18</v>
      </c>
      <c r="B9" s="40" t="s">
        <v>38</v>
      </c>
      <c r="C9" s="7" t="s">
        <v>12</v>
      </c>
      <c r="D9" s="29">
        <v>9699</v>
      </c>
      <c r="E9" s="42" t="s">
        <v>24</v>
      </c>
      <c r="F9" s="8">
        <v>27</v>
      </c>
      <c r="G9" s="8">
        <v>96</v>
      </c>
      <c r="H9" s="8">
        <v>4.5</v>
      </c>
      <c r="I9" s="26">
        <v>110149</v>
      </c>
      <c r="J9" s="4" t="str">
        <f>VLOOKUP(I9,'[1]October 2023'!A:C,2,FALSE)</f>
        <v>APPLES FOR FURTHER PROCESSING – BULK</v>
      </c>
      <c r="K9" s="8">
        <v>15</v>
      </c>
      <c r="L9" s="41">
        <f>VLOOKUP(I9,'[1]October 2023'!A:C,3,FALSE)</f>
        <v>0.33200000000000002</v>
      </c>
      <c r="M9" s="43">
        <f t="shared" si="0"/>
        <v>4.9800000000000004</v>
      </c>
      <c r="N9" s="10">
        <v>45231</v>
      </c>
    </row>
    <row r="10" spans="1:14" s="9" customFormat="1" ht="36.6" customHeight="1" x14ac:dyDescent="0.25">
      <c r="A10" s="7" t="s">
        <v>18</v>
      </c>
      <c r="B10" s="40" t="s">
        <v>38</v>
      </c>
      <c r="C10" s="7" t="s">
        <v>12</v>
      </c>
      <c r="D10" s="29">
        <v>9700</v>
      </c>
      <c r="E10" s="42" t="s">
        <v>25</v>
      </c>
      <c r="F10" s="8">
        <v>27</v>
      </c>
      <c r="G10" s="8">
        <v>96</v>
      </c>
      <c r="H10" s="8">
        <v>4.5</v>
      </c>
      <c r="I10" s="26">
        <v>110149</v>
      </c>
      <c r="J10" s="4" t="str">
        <f>VLOOKUP(I10,'[1]October 2023'!A:C,2,FALSE)</f>
        <v>APPLES FOR FURTHER PROCESSING – BULK</v>
      </c>
      <c r="K10" s="8">
        <v>15</v>
      </c>
      <c r="L10" s="41">
        <f>VLOOKUP(I10,'[1]October 2023'!A:C,3,FALSE)</f>
        <v>0.33200000000000002</v>
      </c>
      <c r="M10" s="43">
        <f t="shared" si="0"/>
        <v>4.9800000000000004</v>
      </c>
      <c r="N10" s="10">
        <v>45231</v>
      </c>
    </row>
    <row r="11" spans="1:14" s="9" customFormat="1" ht="36.6" customHeight="1" x14ac:dyDescent="0.25">
      <c r="A11" s="7" t="s">
        <v>18</v>
      </c>
      <c r="B11" s="40" t="s">
        <v>38</v>
      </c>
      <c r="C11" s="7" t="s">
        <v>12</v>
      </c>
      <c r="D11" s="29">
        <v>9701</v>
      </c>
      <c r="E11" s="42" t="s">
        <v>26</v>
      </c>
      <c r="F11" s="8">
        <v>27</v>
      </c>
      <c r="G11" s="8">
        <v>96</v>
      </c>
      <c r="H11" s="8">
        <v>4.5</v>
      </c>
      <c r="I11" s="26">
        <v>110149</v>
      </c>
      <c r="J11" s="4" t="str">
        <f>VLOOKUP(I11,'[1]October 2023'!A:C,2,FALSE)</f>
        <v>APPLES FOR FURTHER PROCESSING – BULK</v>
      </c>
      <c r="K11" s="8">
        <v>15</v>
      </c>
      <c r="L11" s="41">
        <f>VLOOKUP(I11,'[1]October 2023'!A:C,3,FALSE)</f>
        <v>0.33200000000000002</v>
      </c>
      <c r="M11" s="43">
        <f t="shared" si="0"/>
        <v>4.9800000000000004</v>
      </c>
      <c r="N11" s="10">
        <v>45231</v>
      </c>
    </row>
    <row r="12" spans="1:14" s="9" customFormat="1" ht="36.6" customHeight="1" x14ac:dyDescent="0.25">
      <c r="A12" s="7" t="s">
        <v>18</v>
      </c>
      <c r="B12" s="40" t="s">
        <v>38</v>
      </c>
      <c r="C12" s="7" t="s">
        <v>12</v>
      </c>
      <c r="D12" s="29">
        <v>9702</v>
      </c>
      <c r="E12" s="42" t="s">
        <v>27</v>
      </c>
      <c r="F12" s="8">
        <v>27</v>
      </c>
      <c r="G12" s="8">
        <v>96</v>
      </c>
      <c r="H12" s="8">
        <v>4.5</v>
      </c>
      <c r="I12" s="26">
        <v>110149</v>
      </c>
      <c r="J12" s="4" t="str">
        <f>VLOOKUP(I12,'[1]October 2023'!A:C,2,FALSE)</f>
        <v>APPLES FOR FURTHER PROCESSING – BULK</v>
      </c>
      <c r="K12" s="8">
        <v>15</v>
      </c>
      <c r="L12" s="41">
        <f>VLOOKUP(I12,'[1]October 2023'!A:C,3,FALSE)</f>
        <v>0.33200000000000002</v>
      </c>
      <c r="M12" s="43">
        <f t="shared" si="0"/>
        <v>4.9800000000000004</v>
      </c>
      <c r="N12" s="10">
        <v>45231</v>
      </c>
    </row>
    <row r="13" spans="1:14" s="9" customFormat="1" ht="36.6" hidden="1" customHeight="1" x14ac:dyDescent="0.25">
      <c r="A13" s="7" t="s">
        <v>18</v>
      </c>
      <c r="B13" s="40" t="s">
        <v>38</v>
      </c>
      <c r="C13" s="7" t="s">
        <v>12</v>
      </c>
      <c r="D13" s="29">
        <v>9799</v>
      </c>
      <c r="E13" s="42" t="s">
        <v>28</v>
      </c>
      <c r="F13" s="8">
        <v>27</v>
      </c>
      <c r="G13" s="8">
        <v>96</v>
      </c>
      <c r="H13" s="8">
        <v>4.5</v>
      </c>
      <c r="I13" s="26">
        <v>110149</v>
      </c>
      <c r="J13" s="4" t="str">
        <f>VLOOKUP(I13,'[1]October 2023'!A:C,2,FALSE)</f>
        <v>APPLES FOR FURTHER PROCESSING – BULK</v>
      </c>
      <c r="K13" s="8">
        <v>15</v>
      </c>
      <c r="L13" s="41">
        <f>VLOOKUP(I13,'[1]October 2023'!A:C,3,FALSE)</f>
        <v>0.33200000000000002</v>
      </c>
      <c r="M13" s="43">
        <f t="shared" si="0"/>
        <v>4.9800000000000004</v>
      </c>
      <c r="N13" s="10">
        <v>45231</v>
      </c>
    </row>
    <row r="14" spans="1:14" s="9" customFormat="1" ht="36.6" customHeight="1" x14ac:dyDescent="0.25">
      <c r="A14" s="7" t="s">
        <v>18</v>
      </c>
      <c r="B14" s="40" t="s">
        <v>38</v>
      </c>
      <c r="C14" s="7" t="s">
        <v>12</v>
      </c>
      <c r="D14" s="29">
        <v>49602</v>
      </c>
      <c r="E14" s="42" t="s">
        <v>29</v>
      </c>
      <c r="F14" s="8">
        <v>7.94</v>
      </c>
      <c r="G14" s="8">
        <v>100</v>
      </c>
      <c r="H14" s="8">
        <v>1.27</v>
      </c>
      <c r="I14" s="26">
        <v>100299</v>
      </c>
      <c r="J14" s="4" t="str">
        <f>VLOOKUP(I14,'[1]October 2023'!A:C,2,FALSE)</f>
        <v>CHERRIES DRIED PKG-4/4 LB</v>
      </c>
      <c r="K14" s="8">
        <v>4.29</v>
      </c>
      <c r="L14" s="41">
        <f>VLOOKUP(I14,'[1]October 2023'!A:C,3,FALSE)</f>
        <v>4.7313000000000001</v>
      </c>
      <c r="M14" s="43">
        <f t="shared" si="0"/>
        <v>20.3</v>
      </c>
      <c r="N14" s="10">
        <v>45231</v>
      </c>
    </row>
    <row r="15" spans="1:14" s="9" customFormat="1" ht="36.6" customHeight="1" x14ac:dyDescent="0.25">
      <c r="A15" s="7" t="s">
        <v>18</v>
      </c>
      <c r="B15" s="40" t="s">
        <v>38</v>
      </c>
      <c r="C15" s="7" t="s">
        <v>12</v>
      </c>
      <c r="D15" s="29" t="s">
        <v>30</v>
      </c>
      <c r="E15" s="42" t="s">
        <v>21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VLOOKUP(I15,'[1]October 2023'!A:C,2,FALSE)</f>
        <v>APPLES FOR FURTHER PROCESSING – BULK</v>
      </c>
      <c r="K15" s="8">
        <v>30</v>
      </c>
      <c r="L15" s="41">
        <f>VLOOKUP(I15,'[1]October 2023'!A:C,3,FALSE)</f>
        <v>0.33200000000000002</v>
      </c>
      <c r="M15" s="43">
        <f t="shared" si="0"/>
        <v>9.9600000000000009</v>
      </c>
      <c r="N15" s="10">
        <v>45231</v>
      </c>
    </row>
    <row r="16" spans="1:14" s="9" customFormat="1" ht="36.6" customHeight="1" x14ac:dyDescent="0.25">
      <c r="A16" s="7" t="s">
        <v>18</v>
      </c>
      <c r="B16" s="40" t="s">
        <v>38</v>
      </c>
      <c r="C16" s="7" t="s">
        <v>12</v>
      </c>
      <c r="D16" s="29" t="s">
        <v>31</v>
      </c>
      <c r="E16" s="42" t="s">
        <v>22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VLOOKUP(I16,'[1]October 2023'!A:C,2,FALSE)</f>
        <v>APPLES FOR FURTHER PROCESSING – BULK</v>
      </c>
      <c r="K16" s="8">
        <v>30</v>
      </c>
      <c r="L16" s="41">
        <f>VLOOKUP(I16,'[1]October 2023'!A:C,3,FALSE)</f>
        <v>0.33200000000000002</v>
      </c>
      <c r="M16" s="43">
        <f t="shared" si="0"/>
        <v>9.9600000000000009</v>
      </c>
      <c r="N16" s="10">
        <v>45231</v>
      </c>
    </row>
    <row r="17" spans="1:14" s="9" customFormat="1" ht="36.6" customHeight="1" x14ac:dyDescent="0.25">
      <c r="A17" s="7" t="s">
        <v>18</v>
      </c>
      <c r="B17" s="40" t="s">
        <v>38</v>
      </c>
      <c r="C17" s="7" t="s">
        <v>12</v>
      </c>
      <c r="D17" s="29" t="s">
        <v>32</v>
      </c>
      <c r="E17" s="42" t="s">
        <v>23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VLOOKUP(I17,'[1]October 2023'!A:C,2,FALSE)</f>
        <v>APPLES FOR FURTHER PROCESSING – BULK</v>
      </c>
      <c r="K17" s="8">
        <v>30</v>
      </c>
      <c r="L17" s="41">
        <f>VLOOKUP(I17,'[1]October 2023'!A:C,3,FALSE)</f>
        <v>0.33200000000000002</v>
      </c>
      <c r="M17" s="43">
        <f t="shared" si="0"/>
        <v>9.9600000000000009</v>
      </c>
      <c r="N17" s="10">
        <v>45231</v>
      </c>
    </row>
    <row r="18" spans="1:14" s="9" customFormat="1" ht="36.6" customHeight="1" x14ac:dyDescent="0.25">
      <c r="A18" s="7" t="s">
        <v>18</v>
      </c>
      <c r="B18" s="40" t="s">
        <v>38</v>
      </c>
      <c r="C18" s="7" t="s">
        <v>12</v>
      </c>
      <c r="D18" s="29" t="s">
        <v>33</v>
      </c>
      <c r="E18" s="42" t="s">
        <v>24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2023'!A:C,2,FALSE)</f>
        <v>APPLES FOR FURTHER PROCESSING – BULK</v>
      </c>
      <c r="K18" s="8">
        <v>30</v>
      </c>
      <c r="L18" s="41">
        <f>VLOOKUP(I18,'[1]October 2023'!A:C,3,FALSE)</f>
        <v>0.33200000000000002</v>
      </c>
      <c r="M18" s="43">
        <f t="shared" si="0"/>
        <v>9.9600000000000009</v>
      </c>
      <c r="N18" s="10">
        <v>45231</v>
      </c>
    </row>
    <row r="19" spans="1:14" s="9" customFormat="1" ht="36.6" customHeight="1" x14ac:dyDescent="0.25">
      <c r="A19" s="7" t="s">
        <v>18</v>
      </c>
      <c r="B19" s="40" t="s">
        <v>38</v>
      </c>
      <c r="C19" s="7" t="s">
        <v>12</v>
      </c>
      <c r="D19" s="29" t="s">
        <v>34</v>
      </c>
      <c r="E19" s="42" t="s">
        <v>25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2023'!A:C,2,FALSE)</f>
        <v>APPLES FOR FURTHER PROCESSING – BULK</v>
      </c>
      <c r="K19" s="8">
        <v>30</v>
      </c>
      <c r="L19" s="41">
        <f>VLOOKUP(I19,'[1]October 2023'!A:C,3,FALSE)</f>
        <v>0.33200000000000002</v>
      </c>
      <c r="M19" s="43">
        <f t="shared" si="0"/>
        <v>9.9600000000000009</v>
      </c>
      <c r="N19" s="10">
        <v>45231</v>
      </c>
    </row>
    <row r="20" spans="1:14" s="9" customFormat="1" ht="36.6" customHeight="1" x14ac:dyDescent="0.25">
      <c r="A20" s="7" t="s">
        <v>18</v>
      </c>
      <c r="B20" s="40" t="s">
        <v>38</v>
      </c>
      <c r="C20" s="7" t="s">
        <v>12</v>
      </c>
      <c r="D20" s="29" t="s">
        <v>35</v>
      </c>
      <c r="E20" s="42" t="s">
        <v>26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VLOOKUP(I20,'[1]October 2023'!A:C,2,FALSE)</f>
        <v>APPLES FOR FURTHER PROCESSING – BULK</v>
      </c>
      <c r="K20" s="8">
        <v>30</v>
      </c>
      <c r="L20" s="41">
        <f>VLOOKUP(I20,'[1]October 2023'!A:C,3,FALSE)</f>
        <v>0.33200000000000002</v>
      </c>
      <c r="M20" s="43">
        <f t="shared" si="0"/>
        <v>9.9600000000000009</v>
      </c>
      <c r="N20" s="10">
        <v>45231</v>
      </c>
    </row>
    <row r="21" spans="1:14" s="9" customFormat="1" ht="36.6" customHeight="1" x14ac:dyDescent="0.25">
      <c r="A21" s="7" t="s">
        <v>18</v>
      </c>
      <c r="B21" s="40" t="s">
        <v>38</v>
      </c>
      <c r="C21" s="7" t="s">
        <v>12</v>
      </c>
      <c r="D21" s="29" t="s">
        <v>36</v>
      </c>
      <c r="E21" s="42" t="s">
        <v>27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2023'!A:C,2,FALSE)</f>
        <v>APPLES FOR FURTHER PROCESSING – BULK</v>
      </c>
      <c r="K21" s="8">
        <v>30</v>
      </c>
      <c r="L21" s="41">
        <f>VLOOKUP(I21,'[1]October 2023'!A:C,3,FALSE)</f>
        <v>0.33200000000000002</v>
      </c>
      <c r="M21" s="43">
        <f t="shared" si="0"/>
        <v>9.9600000000000009</v>
      </c>
      <c r="N21" s="10">
        <v>45231</v>
      </c>
    </row>
    <row r="22" spans="1:14" ht="36.6" hidden="1" customHeight="1" x14ac:dyDescent="0.25">
      <c r="A22" s="7" t="s">
        <v>18</v>
      </c>
      <c r="B22" s="40" t="s">
        <v>38</v>
      </c>
      <c r="C22" s="7" t="s">
        <v>12</v>
      </c>
      <c r="D22" s="29" t="s">
        <v>37</v>
      </c>
      <c r="E22" s="42" t="s">
        <v>28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2023'!A:C,2,FALSE)</f>
        <v>APPLES FOR FURTHER PROCESSING – BULK</v>
      </c>
      <c r="K22" s="8">
        <v>30</v>
      </c>
      <c r="L22" s="41">
        <f>VLOOKUP(I22,'[1]October 2023'!A:C,3,FALSE)</f>
        <v>0.33200000000000002</v>
      </c>
      <c r="M22" s="43">
        <f t="shared" si="0"/>
        <v>9.9600000000000009</v>
      </c>
      <c r="N22" s="10">
        <v>45231</v>
      </c>
    </row>
  </sheetData>
  <sheetProtection algorithmName="SHA-512" hashValue="a45+kLEo/gC4AKup8K/Vhn3Z3wC2yyJhb8o5XHd5CPCzV8e3U7eorRFh2k1ogojMfyZ0sYIQ9Jth5XhmQI49nQ==" saltValue="SSSNFtO8l00fHnwU4DKB5Q==" spinCount="100000" sheet="1" formatCells="0" formatColumns="0" formatRows="0" deleteColumns="0" deleteRows="0" sort="0" autoFilter="0"/>
  <autoFilter ref="A3:N22" xr:uid="{00000000-0009-0000-0000-000000000000}">
    <filterColumn colId="4">
      <filters>
        <filter val="Cherry Snack"/>
        <filter val="Sour Berries"/>
        <filter val="Unsweetened Applesauce Cups"/>
        <filter val="Unsweetened Birthday Cake Applesauce Cups"/>
        <filter val="Unsweetened Blue Raspberry  Applesauce Cups"/>
        <filter val="Unsweetened Cinnamon Applesauce Cups"/>
        <filter val="Unsweetened Mango Applesauce Cups"/>
        <filter val="Unsweetened Mixed Berry Applesauce Cups"/>
        <filter val="Unsweetened Strawberry Applesauce Cups"/>
        <filter val="Unsweetened Strawberry Banana Applesauce Cups"/>
      </filters>
    </filterColumn>
    <sortState xmlns:xlrd2="http://schemas.microsoft.com/office/spreadsheetml/2017/richdata2" ref="A4:N22">
      <sortCondition ref="D3:D2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2024-01-29T16:29:02+00:00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1C310-C958-4EBC-93F5-B2C3D7BEEEA2}">
  <ds:schemaRefs>
    <ds:schemaRef ds:uri="http://schemas.microsoft.com/office/2006/metadata/properties"/>
    <ds:schemaRef ds:uri="http://schemas.microsoft.com/office/infopath/2007/PartnerControls"/>
    <ds:schemaRef ds:uri="6d3692dd-1a2d-46d7-9ea1-1e01532673cc"/>
    <ds:schemaRef ds:uri="8d7f5f90-dc38-4bfc-94e9-0145cd0a23a7"/>
  </ds:schemaRefs>
</ds:datastoreItem>
</file>

<file path=customXml/itemProps2.xml><?xml version="1.0" encoding="utf-8"?>
<ds:datastoreItem xmlns:ds="http://schemas.openxmlformats.org/officeDocument/2006/customXml" ds:itemID="{E71F14C0-AD2D-4946-88FE-446C400266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8C5654-3B88-4ED1-94CA-F50BFEF59A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2024-01-11T23:23:22Z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2024-01-10T19:34:27Z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f3abd102-e70d-4de0-bb9c-2d89e2aaba34</vt:lpwstr>
  </property>
  <property fmtid="{D5CDD505-2E9C-101B-9397-08002B2CF9AE}" pid="9" name="MSIP_Label_7730ea53-6f5e-4160-81a5-992a9105450a_ContentBits">
    <vt:lpwstr>0</vt:lpwstr>
  </property>
</Properties>
</file>