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E48831E0-F58F-404C-A520-27AC9D281757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'09.10.24'!$A$3:$N$23</definedName>
    <definedName name="_xlnm.Print_Area" localSheetId="0">'09.10.24'!$A$1:$N$23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M7" i="1" s="1"/>
  <c r="L8" i="1"/>
  <c r="M8" i="1" s="1"/>
  <c r="L9" i="1"/>
  <c r="L10" i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L4" i="1"/>
  <c r="J4" i="1"/>
  <c r="M10" i="1"/>
  <c r="M9" i="1"/>
  <c r="M4" i="1" l="1"/>
</calcChain>
</file>

<file path=xl/sharedStrings.xml><?xml version="1.0" encoding="utf-8"?>
<sst xmlns="http://schemas.openxmlformats.org/spreadsheetml/2006/main" count="106" uniqueCount="41">
  <si>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</si>
  <si>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</si>
  <si>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</si>
  <si>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</si>
  <si>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</si>
  <si>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</si>
  <si>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</si>
  <si>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</si>
  <si>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</si>
  <si>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</si>
  <si>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</si>
  <si>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</si>
  <si>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</si>
  <si>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</si>
  <si>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</si>
  <si>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</si>
  <si>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</si>
  <si>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</si>
  <si>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</si>
  <si>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Cherry Snack</t>
  </si>
  <si>
    <t>Unsweetened Applesauce Cups</t>
  </si>
  <si>
    <t>Unsweetened Mixed Berry Applesauce Cups</t>
  </si>
  <si>
    <t>Unsweetened Strawberry Applesauce Cups</t>
  </si>
  <si>
    <t>Unsweetened Cinnamon Applesauce Cups</t>
  </si>
  <si>
    <t>Unsweetened Mango Applesauce Cups</t>
  </si>
  <si>
    <t>Unsweetened Blue Raspberry  Applesauce Cups</t>
  </si>
  <si>
    <t>Unsweetened Birthday Cake Applesauce Cups</t>
  </si>
  <si>
    <t>Unsweetened Strawberry Banana Applesauce Cups</t>
  </si>
  <si>
    <t>Unsweetened Cherry Applesauce Cups</t>
  </si>
  <si>
    <t>Fruit and Nut Mix</t>
  </si>
  <si>
    <t>2,27</t>
  </si>
  <si>
    <t>Sour Berries</t>
  </si>
  <si>
    <t>9117-1</t>
  </si>
  <si>
    <t>9118-1</t>
  </si>
  <si>
    <t>9119-1</t>
  </si>
  <si>
    <t>9699-1</t>
  </si>
  <si>
    <t>9700-1</t>
  </si>
  <si>
    <t>9701-1</t>
  </si>
  <si>
    <t>9702-1</t>
  </si>
  <si>
    <t>9799-1</t>
  </si>
  <si>
    <t>Cherry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</si>
</sst>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right" vertical="center"/>
    </xf>
    <xf numFmtId="14" fontId="6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zoomScale="90" zoomScaleNormal="90" zoomScaleSheetLayoutView="70" workbookViewId="0">
      <pane ySplit="3" topLeftCell="A4" activePane="bottomLeft" state="frozen"/>
      <selection pane="bottomLeft" activeCell="P6" sqref="P6"/>
    </sheetView>
  </sheetViews>
  <sheetFormatPr defaultRowHeight="14.5" x14ac:dyDescent="0.35"/>
  <cols>
    <col min="1" max="1" width="8" style="10" customWidth="1"/>
    <col min="2" max="2" width="17" style="12" customWidth="1"/>
    <col min="3" max="3" width="16" style="10" customWidth="1"/>
    <col min="4" max="4" width="8.26953125" style="25" customWidth="1"/>
    <col min="5" max="5" width="45.1796875" customWidth="1"/>
    <col min="6" max="6" width="9.26953125" style="2" customWidth="1"/>
    <col min="7" max="8" width="9.81640625" style="2" customWidth="1"/>
    <col min="9" max="9" width="13.7265625" style="20" customWidth="1"/>
    <col min="10" max="10" width="41.453125" style="10" customWidth="1"/>
    <col min="11" max="11" width="11.7265625" style="2" customWidth="1"/>
    <col min="12" max="12" width="12.1796875" style="15" customWidth="1"/>
    <col min="13" max="13" width="10.54296875" style="16" customWidth="1"/>
    <col min="14" max="14" width="10.81640625" style="17" customWidth="1"/>
  </cols>
  <sheetData>
    <row r="1" spans="1:15" s="1" customFormat="1" ht="31" x14ac:dyDescent="0.7">
      <c r="A1" s="11" t="s">
        <v>13</v>
      </c>
      <c r="B1" s="11"/>
      <c r="C1" s="9"/>
      <c r="D1" s="24"/>
      <c r="F1" s="22"/>
      <c r="G1" s="22"/>
      <c r="H1" s="22"/>
      <c r="I1" s="18"/>
      <c r="J1" s="29"/>
      <c r="K1" s="46"/>
      <c r="L1" s="46"/>
      <c r="M1" s="46"/>
      <c r="N1" s="46"/>
    </row>
    <row r="2" spans="1:15" s="26" customFormat="1" ht="31" x14ac:dyDescent="0.35">
      <c r="A2" s="43" t="s">
        <v>2</v>
      </c>
      <c r="B2" s="12"/>
      <c r="C2" s="8"/>
      <c r="D2" s="44" t="s">
        <v>1</v>
      </c>
      <c r="E2" s="45">
        <v>45597</v>
      </c>
      <c r="F2" s="13"/>
      <c r="G2" s="13"/>
      <c r="H2" s="27"/>
      <c r="I2" s="28"/>
      <c r="J2" s="9"/>
      <c r="K2" s="13"/>
      <c r="L2" s="23"/>
      <c r="M2" s="13"/>
      <c r="N2" s="14"/>
    </row>
    <row r="3" spans="1:15" s="40" customFormat="1" ht="122.65" customHeight="1" x14ac:dyDescent="0.35">
      <c r="A3" s="34" t="s">
        <v>3</v>
      </c>
      <c r="B3" s="34" t="s">
        <v>0</v>
      </c>
      <c r="C3" s="34" t="s">
        <v>4</v>
      </c>
      <c r="D3" s="35" t="s">
        <v>5</v>
      </c>
      <c r="E3" s="34" t="s">
        <v>6</v>
      </c>
      <c r="F3" s="36" t="s">
        <v>16</v>
      </c>
      <c r="G3" s="36" t="s">
        <v>17</v>
      </c>
      <c r="H3" s="36" t="s">
        <v>7</v>
      </c>
      <c r="I3" s="37" t="s">
        <v>8</v>
      </c>
      <c r="J3" s="34" t="s">
        <v>9</v>
      </c>
      <c r="K3" s="36" t="s">
        <v>14</v>
      </c>
      <c r="L3" s="38" t="s">
        <v>10</v>
      </c>
      <c r="M3" s="36" t="s">
        <v>15</v>
      </c>
      <c r="N3" s="39" t="s">
        <v>11</v>
      </c>
      <c r="O3" s="41"/>
    </row>
    <row r="4" spans="1:15" s="6" customFormat="1" ht="33" customHeight="1" x14ac:dyDescent="0.35">
      <c r="A4" s="4" t="s">
        <v>18</v>
      </c>
      <c r="B4" s="30" t="s">
        <v>40</v>
      </c>
      <c r="C4" s="4" t="s">
        <v>12</v>
      </c>
      <c r="D4" s="21">
        <v>2137</v>
      </c>
      <c r="E4" s="32" t="s">
        <v>19</v>
      </c>
      <c r="F4" s="5">
        <v>8.5</v>
      </c>
      <c r="G4" s="5">
        <v>100</v>
      </c>
      <c r="H4" s="5">
        <v>1.36</v>
      </c>
      <c r="I4" s="19">
        <v>100299</v>
      </c>
      <c r="J4" s="3" t="str">
        <f>VLOOKUP(I4,'[1]October 2024'!$A:$C,2,FALSE)</f>
        <v>CHERRIES DRIED PKG-4/4 LB</v>
      </c>
      <c r="K4" s="5">
        <v>8.5</v>
      </c>
      <c r="L4" s="31">
        <f>VLOOKUP(I4,'[1]October 2024'!$A:$C,3,FALSE)</f>
        <v>4.7668999999999997</v>
      </c>
      <c r="M4" s="33">
        <f t="shared" ref="M4:M23" si="0">ROUND(K4*L4,2)</f>
        <v>40.520000000000003</v>
      </c>
      <c r="N4" s="7">
        <v>45597</v>
      </c>
      <c r="O4" s="42"/>
    </row>
    <row r="5" spans="1:15" s="6" customFormat="1" ht="33" customHeight="1" x14ac:dyDescent="0.35">
      <c r="A5" s="4" t="s">
        <v>18</v>
      </c>
      <c r="B5" s="30" t="s">
        <v>40</v>
      </c>
      <c r="C5" s="4" t="s">
        <v>12</v>
      </c>
      <c r="D5" s="21">
        <v>9116</v>
      </c>
      <c r="E5" s="32" t="s">
        <v>20</v>
      </c>
      <c r="F5" s="5">
        <v>27</v>
      </c>
      <c r="G5" s="5">
        <v>96</v>
      </c>
      <c r="H5" s="5">
        <v>4.5</v>
      </c>
      <c r="I5" s="19">
        <v>110149</v>
      </c>
      <c r="J5" s="3" t="str">
        <f>VLOOKUP(I5,'[1]October 2024'!$A:$C,2,FALSE)</f>
        <v>APPLES FOR FURTHER PROCESSING – BULK</v>
      </c>
      <c r="K5" s="5">
        <v>15</v>
      </c>
      <c r="L5" s="31">
        <f>VLOOKUP(I5,'[1]October 2024'!$A:$C,3,FALSE)</f>
        <v>0.3831</v>
      </c>
      <c r="M5" s="33">
        <f t="shared" si="0"/>
        <v>5.75</v>
      </c>
      <c r="N5" s="7">
        <v>45597</v>
      </c>
      <c r="O5" s="42"/>
    </row>
    <row r="6" spans="1:15" s="6" customFormat="1" ht="33" customHeight="1" x14ac:dyDescent="0.35">
      <c r="A6" s="4" t="s">
        <v>18</v>
      </c>
      <c r="B6" s="30" t="s">
        <v>40</v>
      </c>
      <c r="C6" s="4" t="s">
        <v>12</v>
      </c>
      <c r="D6" s="21">
        <v>9117</v>
      </c>
      <c r="E6" s="32" t="s">
        <v>21</v>
      </c>
      <c r="F6" s="5">
        <v>27</v>
      </c>
      <c r="G6" s="5">
        <v>96</v>
      </c>
      <c r="H6" s="5">
        <v>4.5</v>
      </c>
      <c r="I6" s="19">
        <v>110149</v>
      </c>
      <c r="J6" s="3" t="str">
        <f>VLOOKUP(I6,'[1]October 2024'!$A:$C,2,FALSE)</f>
        <v>APPLES FOR FURTHER PROCESSING – BULK</v>
      </c>
      <c r="K6" s="5">
        <v>15</v>
      </c>
      <c r="L6" s="31">
        <f>VLOOKUP(I6,'[1]October 2024'!$A:$C,3,FALSE)</f>
        <v>0.3831</v>
      </c>
      <c r="M6" s="33">
        <f t="shared" si="0"/>
        <v>5.75</v>
      </c>
      <c r="N6" s="7">
        <v>45597</v>
      </c>
      <c r="O6" s="42"/>
    </row>
    <row r="7" spans="1:15" s="6" customFormat="1" ht="33" customHeight="1" x14ac:dyDescent="0.35">
      <c r="A7" s="4" t="s">
        <v>18</v>
      </c>
      <c r="B7" s="30" t="s">
        <v>40</v>
      </c>
      <c r="C7" s="4" t="s">
        <v>12</v>
      </c>
      <c r="D7" s="21">
        <v>9118</v>
      </c>
      <c r="E7" s="32" t="s">
        <v>22</v>
      </c>
      <c r="F7" s="5">
        <v>27</v>
      </c>
      <c r="G7" s="5">
        <v>96</v>
      </c>
      <c r="H7" s="5">
        <v>4.5</v>
      </c>
      <c r="I7" s="19">
        <v>110149</v>
      </c>
      <c r="J7" s="3" t="str">
        <f>VLOOKUP(I7,'[1]October 2024'!$A:$C,2,FALSE)</f>
        <v>APPLES FOR FURTHER PROCESSING – BULK</v>
      </c>
      <c r="K7" s="5">
        <v>15</v>
      </c>
      <c r="L7" s="31">
        <f>VLOOKUP(I7,'[1]October 2024'!$A:$C,3,FALSE)</f>
        <v>0.3831</v>
      </c>
      <c r="M7" s="33">
        <f t="shared" si="0"/>
        <v>5.75</v>
      </c>
      <c r="N7" s="7">
        <v>45597</v>
      </c>
      <c r="O7" s="42"/>
    </row>
    <row r="8" spans="1:15" s="6" customFormat="1" ht="33" customHeight="1" x14ac:dyDescent="0.35">
      <c r="A8" s="4" t="s">
        <v>18</v>
      </c>
      <c r="B8" s="30" t="s">
        <v>40</v>
      </c>
      <c r="C8" s="4" t="s">
        <v>12</v>
      </c>
      <c r="D8" s="21">
        <v>9119</v>
      </c>
      <c r="E8" s="32" t="s">
        <v>23</v>
      </c>
      <c r="F8" s="5">
        <v>27</v>
      </c>
      <c r="G8" s="5">
        <v>96</v>
      </c>
      <c r="H8" s="5">
        <v>4.5</v>
      </c>
      <c r="I8" s="19">
        <v>110149</v>
      </c>
      <c r="J8" s="3" t="str">
        <f>VLOOKUP(I8,'[1]October 2024'!$A:$C,2,FALSE)</f>
        <v>APPLES FOR FURTHER PROCESSING – BULK</v>
      </c>
      <c r="K8" s="5">
        <v>15</v>
      </c>
      <c r="L8" s="31">
        <f>VLOOKUP(I8,'[1]October 2024'!$A:$C,3,FALSE)</f>
        <v>0.3831</v>
      </c>
      <c r="M8" s="33">
        <f t="shared" si="0"/>
        <v>5.75</v>
      </c>
      <c r="N8" s="7">
        <v>45597</v>
      </c>
      <c r="O8" s="42"/>
    </row>
    <row r="9" spans="1:15" s="6" customFormat="1" ht="33" customHeight="1" x14ac:dyDescent="0.35">
      <c r="A9" s="4" t="s">
        <v>18</v>
      </c>
      <c r="B9" s="30" t="s">
        <v>40</v>
      </c>
      <c r="C9" s="4" t="s">
        <v>12</v>
      </c>
      <c r="D9" s="21">
        <v>9699</v>
      </c>
      <c r="E9" s="32" t="s">
        <v>24</v>
      </c>
      <c r="F9" s="5">
        <v>27</v>
      </c>
      <c r="G9" s="5">
        <v>96</v>
      </c>
      <c r="H9" s="5">
        <v>4.5</v>
      </c>
      <c r="I9" s="19">
        <v>110149</v>
      </c>
      <c r="J9" s="3" t="str">
        <f>VLOOKUP(I9,'[1]October 2024'!$A:$C,2,FALSE)</f>
        <v>APPLES FOR FURTHER PROCESSING – BULK</v>
      </c>
      <c r="K9" s="5">
        <v>15</v>
      </c>
      <c r="L9" s="31">
        <f>VLOOKUP(I9,'[1]October 2024'!$A:$C,3,FALSE)</f>
        <v>0.3831</v>
      </c>
      <c r="M9" s="33">
        <f t="shared" si="0"/>
        <v>5.75</v>
      </c>
      <c r="N9" s="7">
        <v>45597</v>
      </c>
      <c r="O9" s="42"/>
    </row>
    <row r="10" spans="1:15" s="6" customFormat="1" ht="33" customHeight="1" x14ac:dyDescent="0.35">
      <c r="A10" s="4" t="s">
        <v>18</v>
      </c>
      <c r="B10" s="30" t="s">
        <v>40</v>
      </c>
      <c r="C10" s="4" t="s">
        <v>12</v>
      </c>
      <c r="D10" s="21">
        <v>9700</v>
      </c>
      <c r="E10" s="32" t="s">
        <v>25</v>
      </c>
      <c r="F10" s="5">
        <v>27</v>
      </c>
      <c r="G10" s="5">
        <v>96</v>
      </c>
      <c r="H10" s="5">
        <v>4.5</v>
      </c>
      <c r="I10" s="19">
        <v>110149</v>
      </c>
      <c r="J10" s="3" t="str">
        <f>VLOOKUP(I10,'[1]October 2024'!$A:$C,2,FALSE)</f>
        <v>APPLES FOR FURTHER PROCESSING – BULK</v>
      </c>
      <c r="K10" s="5">
        <v>15</v>
      </c>
      <c r="L10" s="31">
        <f>VLOOKUP(I10,'[1]October 2024'!$A:$C,3,FALSE)</f>
        <v>0.3831</v>
      </c>
      <c r="M10" s="33">
        <f t="shared" si="0"/>
        <v>5.75</v>
      </c>
      <c r="N10" s="7">
        <v>45597</v>
      </c>
      <c r="O10" s="42"/>
    </row>
    <row r="11" spans="1:15" s="6" customFormat="1" ht="33" customHeight="1" x14ac:dyDescent="0.35">
      <c r="A11" s="4" t="s">
        <v>18</v>
      </c>
      <c r="B11" s="30" t="s">
        <v>40</v>
      </c>
      <c r="C11" s="4" t="s">
        <v>12</v>
      </c>
      <c r="D11" s="21">
        <v>9701</v>
      </c>
      <c r="E11" s="32" t="s">
        <v>26</v>
      </c>
      <c r="F11" s="5">
        <v>27</v>
      </c>
      <c r="G11" s="5">
        <v>96</v>
      </c>
      <c r="H11" s="5">
        <v>4.5</v>
      </c>
      <c r="I11" s="19">
        <v>110149</v>
      </c>
      <c r="J11" s="3" t="str">
        <f>VLOOKUP(I11,'[1]October 2024'!$A:$C,2,FALSE)</f>
        <v>APPLES FOR FURTHER PROCESSING – BULK</v>
      </c>
      <c r="K11" s="5">
        <v>15</v>
      </c>
      <c r="L11" s="31">
        <f>VLOOKUP(I11,'[1]October 2024'!$A:$C,3,FALSE)</f>
        <v>0.3831</v>
      </c>
      <c r="M11" s="33">
        <f t="shared" si="0"/>
        <v>5.75</v>
      </c>
      <c r="N11" s="7">
        <v>45597</v>
      </c>
      <c r="O11" s="42"/>
    </row>
    <row r="12" spans="1:15" s="6" customFormat="1" ht="33" customHeight="1" x14ac:dyDescent="0.35">
      <c r="A12" s="4" t="s">
        <v>18</v>
      </c>
      <c r="B12" s="30" t="s">
        <v>40</v>
      </c>
      <c r="C12" s="4" t="s">
        <v>12</v>
      </c>
      <c r="D12" s="21">
        <v>9702</v>
      </c>
      <c r="E12" s="32" t="s">
        <v>27</v>
      </c>
      <c r="F12" s="5">
        <v>27</v>
      </c>
      <c r="G12" s="5">
        <v>96</v>
      </c>
      <c r="H12" s="5">
        <v>4.5</v>
      </c>
      <c r="I12" s="19">
        <v>110149</v>
      </c>
      <c r="J12" s="3" t="str">
        <f>VLOOKUP(I12,'[1]October 2024'!$A:$C,2,FALSE)</f>
        <v>APPLES FOR FURTHER PROCESSING – BULK</v>
      </c>
      <c r="K12" s="5">
        <v>15</v>
      </c>
      <c r="L12" s="31">
        <f>VLOOKUP(I12,'[1]October 2024'!$A:$C,3,FALSE)</f>
        <v>0.3831</v>
      </c>
      <c r="M12" s="33">
        <f t="shared" si="0"/>
        <v>5.75</v>
      </c>
      <c r="N12" s="7">
        <v>45597</v>
      </c>
      <c r="O12" s="42"/>
    </row>
    <row r="13" spans="1:15" s="6" customFormat="1" ht="33" customHeight="1" x14ac:dyDescent="0.35">
      <c r="A13" s="4" t="s">
        <v>18</v>
      </c>
      <c r="B13" s="30" t="s">
        <v>40</v>
      </c>
      <c r="C13" s="4" t="s">
        <v>12</v>
      </c>
      <c r="D13" s="21">
        <v>9799</v>
      </c>
      <c r="E13" s="32" t="s">
        <v>28</v>
      </c>
      <c r="F13" s="5">
        <v>27</v>
      </c>
      <c r="G13" s="5">
        <v>96</v>
      </c>
      <c r="H13" s="5">
        <v>4.5</v>
      </c>
      <c r="I13" s="19">
        <v>110149</v>
      </c>
      <c r="J13" s="3" t="str">
        <f>VLOOKUP(I13,'[1]October 2024'!$A:$C,2,FALSE)</f>
        <v>APPLES FOR FURTHER PROCESSING – BULK</v>
      </c>
      <c r="K13" s="5">
        <v>15</v>
      </c>
      <c r="L13" s="31">
        <f>VLOOKUP(I13,'[1]October 2024'!$A:$C,3,FALSE)</f>
        <v>0.3831</v>
      </c>
      <c r="M13" s="33">
        <f t="shared" si="0"/>
        <v>5.75</v>
      </c>
      <c r="N13" s="7">
        <v>45597</v>
      </c>
      <c r="O13" s="42"/>
    </row>
    <row r="14" spans="1:15" s="6" customFormat="1" ht="33" hidden="1" customHeight="1" x14ac:dyDescent="0.35">
      <c r="A14" s="4" t="s">
        <v>18</v>
      </c>
      <c r="B14" s="30" t="s">
        <v>40</v>
      </c>
      <c r="C14" s="4" t="s">
        <v>12</v>
      </c>
      <c r="D14" s="21">
        <v>49601</v>
      </c>
      <c r="E14" s="32" t="s">
        <v>29</v>
      </c>
      <c r="F14" s="5">
        <v>14.16</v>
      </c>
      <c r="G14" s="5">
        <v>100</v>
      </c>
      <c r="H14" s="5" t="s">
        <v>30</v>
      </c>
      <c r="I14" s="19">
        <v>100299</v>
      </c>
      <c r="J14" s="3" t="str">
        <f>VLOOKUP(I14,'[1]October 2024'!$A:$C,2,FALSE)</f>
        <v>CHERRIES DRIED PKG-4/4 LB</v>
      </c>
      <c r="K14" s="5">
        <v>2.94</v>
      </c>
      <c r="L14" s="31">
        <f>VLOOKUP(I14,'[1]October 2024'!$A:$C,3,FALSE)</f>
        <v>4.7668999999999997</v>
      </c>
      <c r="M14" s="33">
        <f t="shared" si="0"/>
        <v>14.01</v>
      </c>
      <c r="N14" s="7">
        <v>45597</v>
      </c>
      <c r="O14" s="42"/>
    </row>
    <row r="15" spans="1:15" s="6" customFormat="1" ht="33" customHeight="1" x14ac:dyDescent="0.35">
      <c r="A15" s="4" t="s">
        <v>18</v>
      </c>
      <c r="B15" s="30" t="s">
        <v>40</v>
      </c>
      <c r="C15" s="4" t="s">
        <v>12</v>
      </c>
      <c r="D15" s="21">
        <v>49602</v>
      </c>
      <c r="E15" s="32" t="s">
        <v>31</v>
      </c>
      <c r="F15" s="5">
        <v>7.94</v>
      </c>
      <c r="G15" s="5">
        <v>100</v>
      </c>
      <c r="H15" s="5">
        <v>1.27</v>
      </c>
      <c r="I15" s="19">
        <v>100299</v>
      </c>
      <c r="J15" s="3" t="str">
        <f>VLOOKUP(I15,'[1]October 2024'!$A:$C,2,FALSE)</f>
        <v>CHERRIES DRIED PKG-4/4 LB</v>
      </c>
      <c r="K15" s="5">
        <v>4.29</v>
      </c>
      <c r="L15" s="31">
        <f>VLOOKUP(I15,'[1]October 2024'!$A:$C,3,FALSE)</f>
        <v>4.7668999999999997</v>
      </c>
      <c r="M15" s="33">
        <f t="shared" si="0"/>
        <v>20.45</v>
      </c>
      <c r="N15" s="7">
        <v>45597</v>
      </c>
      <c r="O15" s="42"/>
    </row>
    <row r="16" spans="1:15" s="6" customFormat="1" ht="33" hidden="1" customHeight="1" x14ac:dyDescent="0.35">
      <c r="A16" s="4" t="s">
        <v>18</v>
      </c>
      <c r="B16" s="30" t="s">
        <v>40</v>
      </c>
      <c r="C16" s="4" t="s">
        <v>12</v>
      </c>
      <c r="D16" s="21" t="s">
        <v>32</v>
      </c>
      <c r="E16" s="32" t="s">
        <v>21</v>
      </c>
      <c r="F16" s="5">
        <v>27</v>
      </c>
      <c r="G16" s="5">
        <v>96</v>
      </c>
      <c r="H16" s="5">
        <v>4.5</v>
      </c>
      <c r="I16" s="19">
        <v>110149</v>
      </c>
      <c r="J16" s="3" t="str">
        <f>VLOOKUP(I16,'[1]October 2024'!$A:$C,2,FALSE)</f>
        <v>APPLES FOR FURTHER PROCESSING – BULK</v>
      </c>
      <c r="K16" s="5">
        <v>30</v>
      </c>
      <c r="L16" s="31">
        <f>VLOOKUP(I16,'[1]October 2024'!$A:$C,3,FALSE)</f>
        <v>0.3831</v>
      </c>
      <c r="M16" s="33">
        <f t="shared" si="0"/>
        <v>11.49</v>
      </c>
      <c r="N16" s="7">
        <v>45597</v>
      </c>
    </row>
    <row r="17" spans="1:14" s="6" customFormat="1" ht="33" hidden="1" customHeight="1" x14ac:dyDescent="0.35">
      <c r="A17" s="4" t="s">
        <v>18</v>
      </c>
      <c r="B17" s="30" t="s">
        <v>40</v>
      </c>
      <c r="C17" s="4" t="s">
        <v>12</v>
      </c>
      <c r="D17" s="21" t="s">
        <v>33</v>
      </c>
      <c r="E17" s="32" t="s">
        <v>22</v>
      </c>
      <c r="F17" s="5">
        <v>27</v>
      </c>
      <c r="G17" s="5">
        <v>96</v>
      </c>
      <c r="H17" s="5">
        <v>4.5</v>
      </c>
      <c r="I17" s="19">
        <v>110149</v>
      </c>
      <c r="J17" s="3" t="str">
        <f>VLOOKUP(I17,'[1]October 2024'!$A:$C,2,FALSE)</f>
        <v>APPLES FOR FURTHER PROCESSING – BULK</v>
      </c>
      <c r="K17" s="5">
        <v>30</v>
      </c>
      <c r="L17" s="31">
        <f>VLOOKUP(I17,'[1]October 2024'!$A:$C,3,FALSE)</f>
        <v>0.3831</v>
      </c>
      <c r="M17" s="33">
        <f t="shared" si="0"/>
        <v>11.49</v>
      </c>
      <c r="N17" s="7">
        <v>45597</v>
      </c>
    </row>
    <row r="18" spans="1:14" s="6" customFormat="1" ht="33" hidden="1" customHeight="1" x14ac:dyDescent="0.35">
      <c r="A18" s="4" t="s">
        <v>18</v>
      </c>
      <c r="B18" s="30" t="s">
        <v>40</v>
      </c>
      <c r="C18" s="4" t="s">
        <v>12</v>
      </c>
      <c r="D18" s="21" t="s">
        <v>34</v>
      </c>
      <c r="E18" s="32" t="s">
        <v>23</v>
      </c>
      <c r="F18" s="5">
        <v>27</v>
      </c>
      <c r="G18" s="5">
        <v>96</v>
      </c>
      <c r="H18" s="5">
        <v>4.5</v>
      </c>
      <c r="I18" s="19">
        <v>110149</v>
      </c>
      <c r="J18" s="3" t="str">
        <f>VLOOKUP(I18,'[1]October 2024'!$A:$C,2,FALSE)</f>
        <v>APPLES FOR FURTHER PROCESSING – BULK</v>
      </c>
      <c r="K18" s="5">
        <v>30</v>
      </c>
      <c r="L18" s="31">
        <f>VLOOKUP(I18,'[1]October 2024'!$A:$C,3,FALSE)</f>
        <v>0.3831</v>
      </c>
      <c r="M18" s="33">
        <f t="shared" si="0"/>
        <v>11.49</v>
      </c>
      <c r="N18" s="7">
        <v>45597</v>
      </c>
    </row>
    <row r="19" spans="1:14" s="6" customFormat="1" ht="33" hidden="1" customHeight="1" x14ac:dyDescent="0.35">
      <c r="A19" s="4" t="s">
        <v>18</v>
      </c>
      <c r="B19" s="30" t="s">
        <v>40</v>
      </c>
      <c r="C19" s="4" t="s">
        <v>12</v>
      </c>
      <c r="D19" s="21" t="s">
        <v>35</v>
      </c>
      <c r="E19" s="32" t="s">
        <v>24</v>
      </c>
      <c r="F19" s="5">
        <v>27</v>
      </c>
      <c r="G19" s="5">
        <v>96</v>
      </c>
      <c r="H19" s="5">
        <v>4.5</v>
      </c>
      <c r="I19" s="19">
        <v>110149</v>
      </c>
      <c r="J19" s="3" t="str">
        <f>VLOOKUP(I19,'[1]October 2024'!$A:$C,2,FALSE)</f>
        <v>APPLES FOR FURTHER PROCESSING – BULK</v>
      </c>
      <c r="K19" s="5">
        <v>30</v>
      </c>
      <c r="L19" s="31">
        <f>VLOOKUP(I19,'[1]October 2024'!$A:$C,3,FALSE)</f>
        <v>0.3831</v>
      </c>
      <c r="M19" s="33">
        <f t="shared" si="0"/>
        <v>11.49</v>
      </c>
      <c r="N19" s="7">
        <v>45597</v>
      </c>
    </row>
    <row r="20" spans="1:14" s="6" customFormat="1" ht="33" hidden="1" customHeight="1" x14ac:dyDescent="0.35">
      <c r="A20" s="4" t="s">
        <v>18</v>
      </c>
      <c r="B20" s="30" t="s">
        <v>40</v>
      </c>
      <c r="C20" s="4" t="s">
        <v>12</v>
      </c>
      <c r="D20" s="21" t="s">
        <v>36</v>
      </c>
      <c r="E20" s="32" t="s">
        <v>25</v>
      </c>
      <c r="F20" s="5">
        <v>27</v>
      </c>
      <c r="G20" s="5">
        <v>96</v>
      </c>
      <c r="H20" s="5">
        <v>4.5</v>
      </c>
      <c r="I20" s="19">
        <v>110149</v>
      </c>
      <c r="J20" s="3" t="str">
        <f>VLOOKUP(I20,'[1]October 2024'!$A:$C,2,FALSE)</f>
        <v>APPLES FOR FURTHER PROCESSING – BULK</v>
      </c>
      <c r="K20" s="5">
        <v>30</v>
      </c>
      <c r="L20" s="31">
        <f>VLOOKUP(I20,'[1]October 2024'!$A:$C,3,FALSE)</f>
        <v>0.3831</v>
      </c>
      <c r="M20" s="33">
        <f t="shared" si="0"/>
        <v>11.49</v>
      </c>
      <c r="N20" s="7">
        <v>45597</v>
      </c>
    </row>
    <row r="21" spans="1:14" s="6" customFormat="1" ht="33" hidden="1" customHeight="1" x14ac:dyDescent="0.35">
      <c r="A21" s="4" t="s">
        <v>18</v>
      </c>
      <c r="B21" s="30" t="s">
        <v>40</v>
      </c>
      <c r="C21" s="4" t="s">
        <v>12</v>
      </c>
      <c r="D21" s="21" t="s">
        <v>37</v>
      </c>
      <c r="E21" s="32" t="s">
        <v>26</v>
      </c>
      <c r="F21" s="5">
        <v>27</v>
      </c>
      <c r="G21" s="5">
        <v>96</v>
      </c>
      <c r="H21" s="5">
        <v>4.5</v>
      </c>
      <c r="I21" s="19">
        <v>110149</v>
      </c>
      <c r="J21" s="3" t="str">
        <f>VLOOKUP(I21,'[1]October 2024'!$A:$C,2,FALSE)</f>
        <v>APPLES FOR FURTHER PROCESSING – BULK</v>
      </c>
      <c r="K21" s="5">
        <v>30</v>
      </c>
      <c r="L21" s="31">
        <f>VLOOKUP(I21,'[1]October 2024'!$A:$C,3,FALSE)</f>
        <v>0.3831</v>
      </c>
      <c r="M21" s="33">
        <f t="shared" si="0"/>
        <v>11.49</v>
      </c>
      <c r="N21" s="7">
        <v>45597</v>
      </c>
    </row>
    <row r="22" spans="1:14" ht="33" hidden="1" customHeight="1" x14ac:dyDescent="0.35">
      <c r="A22" s="4" t="s">
        <v>18</v>
      </c>
      <c r="B22" s="30" t="s">
        <v>40</v>
      </c>
      <c r="C22" s="4" t="s">
        <v>12</v>
      </c>
      <c r="D22" s="21" t="s">
        <v>38</v>
      </c>
      <c r="E22" s="32" t="s">
        <v>27</v>
      </c>
      <c r="F22" s="5">
        <v>27</v>
      </c>
      <c r="G22" s="5">
        <v>96</v>
      </c>
      <c r="H22" s="5">
        <v>4.5</v>
      </c>
      <c r="I22" s="19">
        <v>110149</v>
      </c>
      <c r="J22" s="3" t="str">
        <f>VLOOKUP(I22,'[1]October 2024'!$A:$C,2,FALSE)</f>
        <v>APPLES FOR FURTHER PROCESSING – BULK</v>
      </c>
      <c r="K22" s="5">
        <v>30</v>
      </c>
      <c r="L22" s="31">
        <f>VLOOKUP(I22,'[1]October 2024'!$A:$C,3,FALSE)</f>
        <v>0.3831</v>
      </c>
      <c r="M22" s="33">
        <f t="shared" si="0"/>
        <v>11.49</v>
      </c>
      <c r="N22" s="7">
        <v>45597</v>
      </c>
    </row>
    <row r="23" spans="1:14" ht="33" hidden="1" customHeight="1" x14ac:dyDescent="0.35">
      <c r="A23" s="4" t="s">
        <v>18</v>
      </c>
      <c r="B23" s="30" t="s">
        <v>40</v>
      </c>
      <c r="C23" s="4" t="s">
        <v>12</v>
      </c>
      <c r="D23" s="21" t="s">
        <v>39</v>
      </c>
      <c r="E23" s="32" t="s">
        <v>28</v>
      </c>
      <c r="F23" s="5">
        <v>27</v>
      </c>
      <c r="G23" s="5">
        <v>96</v>
      </c>
      <c r="H23" s="5">
        <v>4.5</v>
      </c>
      <c r="I23" s="19">
        <v>110149</v>
      </c>
      <c r="J23" s="3" t="str">
        <f>VLOOKUP(I23,'[1]October 2024'!$A:$C,2,FALSE)</f>
        <v>APPLES FOR FURTHER PROCESSING – BULK</v>
      </c>
      <c r="K23" s="5">
        <v>30</v>
      </c>
      <c r="L23" s="31">
        <f>VLOOKUP(I23,'[1]October 2024'!$A:$C,3,FALSE)</f>
        <v>0.3831</v>
      </c>
      <c r="M23" s="33">
        <f t="shared" si="0"/>
        <v>11.49</v>
      </c>
      <c r="N23" s="7">
        <v>45597</v>
      </c>
    </row>
  </sheetData>
  <sheetProtection algorithmName="SHA-512" hashValue="I3pft5sibjdVM+yTlXPXQrCfclvG+k/8NXFgQEKwLF06V8jdtNN/tI7cq86Swn5paN9rhJK1YKyx8JeaPj8aUg==" saltValue="bw10QFvMeT7VM2i3OkqxRw==" spinCount="100000" sheet="1" formatCells="0" formatColumns="0" formatRows="0" deleteColumns="0" deleteRows="0" sort="0" autoFilter="0"/>
  <autoFilter ref="A3:N23" xr:uid="{00000000-0009-0000-0000-000000000000}">
    <sortState xmlns:xlrd2="http://schemas.microsoft.com/office/spreadsheetml/2017/richdata2" ref="A4:N23">
      <sortCondition ref="D3:D23"/>
    </sortState>
  </autoFilter>
  <mergeCells count="1">
    <mergeCell ref="K1:N1"/>
  </mergeCells>
  <pageMargins left="0.25" right="0.25" top="0.75" bottom="0.75" header="0.3" footer="0.3"/>
  <pageSetup scale="60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2025-01-31T21:38:05+00:00</Remediation_x0020_Date>
  </documentManagement>
</p:properties>
</file>

<file path=customXml/itemProps1.xml><?xml version="1.0" encoding="utf-8"?>
<ds:datastoreItem xmlns:ds="http://schemas.openxmlformats.org/officeDocument/2006/customXml" ds:itemID="{CE3704EC-5B82-422C-82C1-82F4E8D10114}"/>
</file>

<file path=customXml/itemProps2.xml><?xml version="1.0" encoding="utf-8"?>
<ds:datastoreItem xmlns:ds="http://schemas.openxmlformats.org/officeDocument/2006/customXml" ds:itemID="{A8364342-4B9F-4F50-8EFE-20B8BBE2E0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F81CF-EDEF-44A4-AE85-9F43FB17F128}">
  <ds:schemaRefs>
    <ds:schemaRef ds:uri="http://schemas.microsoft.com/office/2006/metadata/properties"/>
    <ds:schemaRef ds:uri="http://schemas.microsoft.com/office/infopath/2007/PartnerControls"/>
    <ds:schemaRef ds:uri="6d3692dd-1a2d-46d7-9ea1-1e01532673cc"/>
    <ds:schemaRef ds:uri="8d7f5f90-dc38-4bfc-94e9-0145cd0a23a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2024-11-06T21:41:55Z</cp:lastPrinted>
  <dcterms:created xsi:type="dcterms:W3CDTF">2019-09-13T10:37:59Z</dcterms:created>
  <dcterms:modified xsi:type="dcterms:W3CDTF">2025-01-15T21:38:47Z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0x01010046895D7B4FD22A4A9C390F7B0E997D3F</vt:lpwstr>
  </property>
  <property fmtid="{D5CDD505-2E9C-101B-9397-08002B2CF9AE}" pid="4" name="MSIP_Label_7730ea53-6f5e-4160-81a5-992a9105450a_Enabled">
    <vt:lpwstr>true</vt:lpwstr>
  </property>
  <property fmtid="{D5CDD505-2E9C-101B-9397-08002B2CF9AE}" pid="5" name="MSIP_Label_7730ea53-6f5e-4160-81a5-992a9105450a_SetDate">
    <vt:lpwstr>2025-01-15T21:38:27Z</vt:lpwstr>
  </property>
  <property fmtid="{D5CDD505-2E9C-101B-9397-08002B2CF9AE}" pid="6" name="MSIP_Label_7730ea53-6f5e-4160-81a5-992a9105450a_Method">
    <vt:lpwstr>Standard</vt:lpwstr>
  </property>
  <property fmtid="{D5CDD505-2E9C-101B-9397-08002B2CF9AE}" pid="7" name="MSIP_Label_7730ea53-6f5e-4160-81a5-992a9105450a_Name">
    <vt:lpwstr>Level 2 - Limited (Items)</vt:lpwstr>
  </property>
  <property fmtid="{D5CDD505-2E9C-101B-9397-08002B2CF9AE}" pid="8" name="MSIP_Label_7730ea53-6f5e-4160-81a5-992a9105450a_SiteId">
    <vt:lpwstr>b4f51418-b269-49a2-935a-fa54bf584fc8</vt:lpwstr>
  </property>
  <property fmtid="{D5CDD505-2E9C-101B-9397-08002B2CF9AE}" pid="9" name="MSIP_Label_7730ea53-6f5e-4160-81a5-992a9105450a_ActionId">
    <vt:lpwstr>3b77a985-e23d-4c4a-a934-06dbf82cab15</vt:lpwstr>
  </property>
  <property fmtid="{D5CDD505-2E9C-101B-9397-08002B2CF9AE}" pid="10" name="MSIP_Label_7730ea53-6f5e-4160-81a5-992a9105450a_ContentBits">
    <vt:lpwstr>0</vt:lpwstr>
  </property>
</Properties>
</file>