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18660" yWindow="-16320" windowWidth="29040" windowHeight="15840"/>
  </bookViews>
  <sheets>
    <sheet name="Tools for Schoo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K28" i="1"/>
  <c r="G20" i="1" l="1"/>
  <c r="K20" i="1" s="1"/>
  <c r="O20" i="1" s="1"/>
  <c r="G22" i="1" l="1"/>
  <c r="K22" i="1" s="1"/>
  <c r="O22" i="1" s="1"/>
  <c r="G21" i="1"/>
  <c r="K21" i="1" s="1"/>
  <c r="O21" i="1" s="1"/>
  <c r="G29" i="1" l="1"/>
  <c r="K29" i="1" s="1"/>
  <c r="O29" i="1" s="1"/>
  <c r="G25" i="1"/>
  <c r="K25" i="1" s="1"/>
  <c r="O25" i="1" s="1"/>
  <c r="G23" i="1"/>
  <c r="K23" i="1" s="1"/>
  <c r="O23" i="1" s="1"/>
  <c r="G9" i="1"/>
  <c r="K9" i="1" s="1"/>
  <c r="O9" i="1" s="1"/>
  <c r="G8" i="1"/>
  <c r="K8" i="1" s="1"/>
  <c r="O8" i="1" s="1"/>
  <c r="G28" i="1" l="1"/>
  <c r="O28" i="1" s="1"/>
  <c r="G27" i="1" l="1"/>
  <c r="G26" i="1"/>
  <c r="G18" i="1"/>
  <c r="K18" i="1" s="1"/>
  <c r="O18" i="1" s="1"/>
  <c r="G17" i="1"/>
  <c r="K17" i="1" s="1"/>
  <c r="O17" i="1" s="1"/>
  <c r="G14" i="1"/>
  <c r="K14" i="1" s="1"/>
  <c r="O14" i="1" s="1"/>
  <c r="G6" i="1" l="1"/>
  <c r="O6" i="1" s="1"/>
  <c r="K27" i="1"/>
  <c r="O27" i="1" s="1"/>
  <c r="O26" i="1"/>
  <c r="G15" i="1"/>
  <c r="K15" i="1" s="1"/>
  <c r="O15" i="1" s="1"/>
  <c r="G13" i="1"/>
  <c r="K13" i="1" s="1"/>
  <c r="O13" i="1" s="1"/>
  <c r="G11" i="1"/>
  <c r="K11" i="1" s="1"/>
  <c r="O11" i="1" s="1"/>
  <c r="G10" i="1"/>
  <c r="K10" i="1" s="1"/>
  <c r="O10" i="1" s="1"/>
  <c r="G7" i="1"/>
  <c r="K7" i="1" s="1"/>
  <c r="O7" i="1" s="1"/>
  <c r="G24" i="1"/>
  <c r="K24" i="1" s="1"/>
  <c r="O24" i="1" s="1"/>
  <c r="G4" i="1"/>
  <c r="K4" i="1" s="1"/>
  <c r="O4" i="1" s="1"/>
  <c r="O31" i="1" l="1"/>
  <c r="O33" i="1" s="1"/>
</calcChain>
</file>

<file path=xl/sharedStrings.xml><?xml version="1.0" encoding="utf-8"?>
<sst xmlns="http://schemas.openxmlformats.org/spreadsheetml/2006/main" count="200" uniqueCount="52">
  <si>
    <t>X</t>
  </si>
  <si>
    <t>=</t>
  </si>
  <si>
    <t>÷</t>
  </si>
  <si>
    <t>Total Finshed Cases</t>
  </si>
  <si>
    <t>Total #'s of Cheese needed</t>
  </si>
  <si>
    <t>Cheese Filled Sticks and Sandwiches</t>
  </si>
  <si>
    <t>Cheese Filled Pasta</t>
  </si>
  <si>
    <t>Servings needed per menu placement</t>
  </si>
  <si>
    <t>Serving Size</t>
  </si>
  <si>
    <t>Times on menu / year</t>
  </si>
  <si>
    <t>Total Servings per year</t>
  </si>
  <si>
    <t>Servings per Case</t>
  </si>
  <si>
    <t>210B Whole Grain Split Top Pepperoni Calzone</t>
  </si>
  <si>
    <t xml:space="preserve">2 oz. </t>
  </si>
  <si>
    <t>4 oz.</t>
  </si>
  <si>
    <t>4.15 oz.</t>
  </si>
  <si>
    <t>4.6 oz.</t>
  </si>
  <si>
    <t>5 oz.</t>
  </si>
  <si>
    <t>#'s of Cheese / Case</t>
  </si>
  <si>
    <t>215B Whole Grain Split Top Cheese and Sauce Calzone</t>
  </si>
  <si>
    <t>Mini Calzones</t>
  </si>
  <si>
    <t>Total Cases Needed</t>
  </si>
  <si>
    <t xml:space="preserve"> </t>
  </si>
  <si>
    <t>Total Diversion Lbs. Required</t>
  </si>
  <si>
    <t>8074B Mini Cheese Calzone (3 each 1.67 oz. = 5 oz. serving)</t>
  </si>
  <si>
    <t>8073B Mini Pepperoni Calzone (3 each 1.67 oz. = 5 oz. serving)</t>
  </si>
  <si>
    <t>4.50 oz.</t>
  </si>
  <si>
    <t>Classic Delight Product Number and Description</t>
  </si>
  <si>
    <t xml:space="preserve">For Assistance, please call Dan Grout at 208-631-2809 or call your KeyImapact Sales Representative.
</t>
  </si>
  <si>
    <t>A33045 Whole Grain Mozzarella filled Breadstick - Bulk</t>
  </si>
  <si>
    <t xml:space="preserve">600B Whole Grain Pepperoni Pizza STUFFWICH® </t>
  </si>
  <si>
    <t xml:space="preserve">963B Whole Grain Turkey Ham &amp; Cheese STUFFWICH® </t>
  </si>
  <si>
    <t xml:space="preserve">RIPPERS® </t>
  </si>
  <si>
    <t xml:space="preserve">Calzones and STUFFWICH® </t>
  </si>
  <si>
    <t>A80441 Whole Grain Cheese Sandwich STUFFWICH®  - IW</t>
  </si>
  <si>
    <t>090B Whole Grain Pepperoni Pizza RIPPERS® - Bulk</t>
  </si>
  <si>
    <t>091B Whole Grain Turkey Ham &amp; Cheese RIPPERS® - Bulk</t>
  </si>
  <si>
    <t>092B Whole Grain Cheese Pizza RIPPERS® - Bulk</t>
  </si>
  <si>
    <t>255B Whole Grain Garlic Cheese RIPPERS® - Bulk</t>
  </si>
  <si>
    <t>325M Whole Grain Split Top Cheese and Sauce Calzone - IW</t>
  </si>
  <si>
    <t>320M Whole Grain Split Top Pepperoni Calzone - IW</t>
  </si>
  <si>
    <t>595M Whole Grain Pepperoni Pizza STUFFWICH® - IW</t>
  </si>
  <si>
    <t>800M Whole Grain Gluten-Free Pepperoni STUFFWICH® - IW</t>
  </si>
  <si>
    <t>970M Whole Grain Turkey Ham &amp; Cheese STUFFWICH® - IW</t>
  </si>
  <si>
    <t>050M Whole Grain Pepperoni Pizza RIPPERS® - IW</t>
  </si>
  <si>
    <t>051M Whole Grain Turkey Ham &amp; Cheese RIPPERS® - IW</t>
  </si>
  <si>
    <t>All Cheese Products use 110244 - Cheese, Mozzarella, LM, PT SKM, UNFZ PROC PK</t>
  </si>
  <si>
    <t>110244 is ordered in WBSCM by the pound</t>
  </si>
  <si>
    <t>425 Whole Grain Medium Square Ravioli</t>
  </si>
  <si>
    <t>126 Whole Grain Mozzarella Cheese Lasagna Rollup</t>
  </si>
  <si>
    <t>229 Whole Grain Large Cheese Ravioli</t>
  </si>
  <si>
    <t>4.57 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</si>
</sst>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2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wrapText="1"/>
    </xf>
    <xf numFmtId="0" fontId="5" fillId="0" borderId="1" xfId="0" applyFont="1" applyBorder="1" applyAlignment="1" applyProtection="1">
      <alignment horizontal="center" wrapText="1"/>
    </xf>
    <xf numFmtId="0" fontId="0" fillId="0" borderId="1" xfId="0" applyBorder="1" applyProtection="1"/>
    <xf numFmtId="0" fontId="0" fillId="2" borderId="0" xfId="0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4" fillId="0" borderId="0" xfId="0" applyFont="1" applyAlignment="1" applyProtection="1">
      <alignment horizontal="center" wrapText="1"/>
    </xf>
    <xf numFmtId="0" fontId="1" fillId="0" borderId="0" xfId="0" applyFont="1" applyProtection="1"/>
    <xf numFmtId="0" fontId="0" fillId="2" borderId="0" xfId="0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2" fontId="0" fillId="0" borderId="6" xfId="0" applyNumberFormat="1" applyBorder="1" applyProtection="1"/>
    <xf numFmtId="2" fontId="0" fillId="2" borderId="7" xfId="0" applyNumberFormat="1" applyFill="1" applyBorder="1" applyProtection="1"/>
    <xf numFmtId="2" fontId="1" fillId="2" borderId="7" xfId="0" applyNumberFormat="1" applyFont="1" applyFill="1" applyBorder="1" applyProtection="1"/>
    <xf numFmtId="2" fontId="0" fillId="0" borderId="8" xfId="0" applyNumberFormat="1" applyBorder="1" applyProtection="1"/>
    <xf numFmtId="2" fontId="0" fillId="0" borderId="1" xfId="0" applyNumberFormat="1" applyBorder="1" applyProtection="1"/>
    <xf numFmtId="2" fontId="0" fillId="2" borderId="0" xfId="0" applyNumberFormat="1" applyFill="1" applyBorder="1" applyProtection="1"/>
    <xf numFmtId="2" fontId="1" fillId="2" borderId="0" xfId="0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1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 wrapText="1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 wrapText="1"/>
    </xf>
    <xf numFmtId="0" fontId="0" fillId="0" borderId="0" xfId="0" applyFill="1"/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2200275</xdr:colOff>
      <xdr:row>0</xdr:row>
      <xdr:rowOff>0</xdr:rowOff>
    </xdr:from>
    <xdr:to>
      <xdr:col>0</xdr:col>
      <xdr:colOff>4087667</xdr:colOff>
      <xdr:row>1</xdr:row>
      <xdr:rowOff>12637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8A1A12-38D3-4472-ABDE-02046EF5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0"/>
          <a:ext cx="1884217" cy="1066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workbookViewId="0">
      <selection activeCell="B5" sqref="B5"/>
    </sheetView>
  </sheetViews>
  <sheetFormatPr defaultColWidth="8.7109375" defaultRowHeight="15" x14ac:dyDescent="0.25"/>
  <cols>
    <col min="1" max="1" width="84.28515625" style="47" customWidth="1"/>
    <col min="2" max="2" width="9.5703125" style="33" customWidth="1"/>
    <col min="3" max="3" width="12.140625" style="29" customWidth="1"/>
    <col min="4" max="4" width="2" style="29" customWidth="1"/>
    <col min="5" max="5" width="9.42578125" style="29" customWidth="1"/>
    <col min="6" max="6" width="2.28515625" style="29" customWidth="1"/>
    <col min="7" max="7" width="10.7109375" style="29" customWidth="1"/>
    <col min="8" max="8" width="2.5703125" style="29" customWidth="1"/>
    <col min="9" max="9" width="8.5703125" style="29" customWidth="1"/>
    <col min="10" max="10" width="2.7109375" style="29" customWidth="1"/>
    <col min="11" max="11" width="12.85546875" style="30" customWidth="1"/>
    <col min="12" max="12" width="2.42578125" style="30" customWidth="1"/>
    <col min="13" max="13" width="10.5703125" style="30" customWidth="1"/>
    <col min="14" max="14" width="2.5703125" style="30" customWidth="1"/>
    <col min="15" max="15" width="15.28515625" style="30" customWidth="1"/>
    <col min="16" max="16384" width="8.7109375" style="30"/>
  </cols>
  <sheetData>
    <row r="1" spans="1:15" ht="83.25" customHeight="1" thickBot="1" x14ac:dyDescent="0.3">
      <c r="A1" s="50"/>
      <c r="B1" s="51"/>
      <c r="C1" s="52"/>
      <c r="E1" s="53" t="s">
        <v>28</v>
      </c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60.75" customHeight="1" thickBot="1" x14ac:dyDescent="0.3">
      <c r="A2" s="31" t="s">
        <v>27</v>
      </c>
      <c r="B2" s="32" t="s">
        <v>8</v>
      </c>
      <c r="C2" s="32" t="s">
        <v>7</v>
      </c>
      <c r="D2" s="32"/>
      <c r="E2" s="32" t="s">
        <v>9</v>
      </c>
      <c r="F2" s="2"/>
      <c r="G2" s="3" t="s">
        <v>10</v>
      </c>
      <c r="H2" s="3"/>
      <c r="I2" s="2" t="s">
        <v>11</v>
      </c>
      <c r="J2" s="2"/>
      <c r="K2" s="2" t="s">
        <v>3</v>
      </c>
      <c r="L2" s="2"/>
      <c r="M2" s="3" t="s">
        <v>18</v>
      </c>
      <c r="N2" s="3"/>
      <c r="O2" s="3" t="s">
        <v>4</v>
      </c>
    </row>
    <row r="3" spans="1:15" ht="20.100000000000001" customHeight="1" x14ac:dyDescent="0.25">
      <c r="A3" s="34" t="s">
        <v>5</v>
      </c>
      <c r="B3" s="35"/>
      <c r="C3" s="35"/>
      <c r="D3" s="35"/>
      <c r="E3" s="35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20.100000000000001" customHeight="1" x14ac:dyDescent="0.25">
      <c r="A4" s="49" t="s">
        <v>29</v>
      </c>
      <c r="B4" s="36" t="s">
        <v>13</v>
      </c>
      <c r="C4" s="1">
        <v>0</v>
      </c>
      <c r="D4" s="37" t="s">
        <v>0</v>
      </c>
      <c r="E4" s="1">
        <v>0</v>
      </c>
      <c r="F4" s="6" t="s">
        <v>1</v>
      </c>
      <c r="G4" s="7">
        <f t="shared" ref="G4:G27" si="0">C4*E4</f>
        <v>0</v>
      </c>
      <c r="H4" s="8" t="s">
        <v>2</v>
      </c>
      <c r="I4" s="7">
        <v>112</v>
      </c>
      <c r="J4" s="6" t="s">
        <v>1</v>
      </c>
      <c r="K4" s="9">
        <f t="shared" ref="K4" si="1">ROUNDUP(G4/I4,0)</f>
        <v>0</v>
      </c>
      <c r="L4" s="6" t="s">
        <v>0</v>
      </c>
      <c r="M4" s="26">
        <v>7</v>
      </c>
      <c r="N4" s="6" t="s">
        <v>1</v>
      </c>
      <c r="O4" s="22">
        <f t="shared" ref="O4" si="2">ROUNDUP(K4*M4,0)</f>
        <v>0</v>
      </c>
    </row>
    <row r="5" spans="1:15" ht="20.100000000000001" customHeight="1" x14ac:dyDescent="0.25">
      <c r="A5" s="38" t="s">
        <v>32</v>
      </c>
      <c r="B5" s="39"/>
      <c r="C5" s="20"/>
      <c r="D5" s="40"/>
      <c r="E5" s="20"/>
      <c r="F5" s="11"/>
      <c r="G5" s="10"/>
      <c r="H5" s="12"/>
      <c r="I5" s="10"/>
      <c r="J5" s="11"/>
      <c r="K5" s="13"/>
      <c r="L5" s="11"/>
      <c r="M5" s="27"/>
      <c r="N5" s="11"/>
      <c r="O5" s="23"/>
    </row>
    <row r="6" spans="1:15" ht="20.100000000000001" customHeight="1" x14ac:dyDescent="0.25">
      <c r="A6" s="49" t="s">
        <v>44</v>
      </c>
      <c r="B6" s="36" t="s">
        <v>14</v>
      </c>
      <c r="C6" s="1">
        <v>0</v>
      </c>
      <c r="D6" s="37" t="s">
        <v>0</v>
      </c>
      <c r="E6" s="1">
        <v>0</v>
      </c>
      <c r="F6" s="6" t="s">
        <v>1</v>
      </c>
      <c r="G6" s="7">
        <f t="shared" si="0"/>
        <v>0</v>
      </c>
      <c r="H6" s="8" t="s">
        <v>2</v>
      </c>
      <c r="I6" s="7">
        <v>105</v>
      </c>
      <c r="J6" s="6" t="s">
        <v>1</v>
      </c>
      <c r="K6" s="9">
        <v>0</v>
      </c>
      <c r="L6" s="6" t="s">
        <v>0</v>
      </c>
      <c r="M6" s="26">
        <v>8.5299999999999994</v>
      </c>
      <c r="N6" s="6" t="s">
        <v>1</v>
      </c>
      <c r="O6" s="22">
        <f>ROUNDUP(K6*M6,0)</f>
        <v>0</v>
      </c>
    </row>
    <row r="7" spans="1:15" ht="20.100000000000001" customHeight="1" x14ac:dyDescent="0.25">
      <c r="A7" s="49" t="s">
        <v>45</v>
      </c>
      <c r="B7" s="36" t="s">
        <v>14</v>
      </c>
      <c r="C7" s="1">
        <v>0</v>
      </c>
      <c r="D7" s="37" t="s">
        <v>0</v>
      </c>
      <c r="E7" s="1">
        <v>0</v>
      </c>
      <c r="F7" s="6" t="s">
        <v>1</v>
      </c>
      <c r="G7" s="7">
        <f>C7*E7</f>
        <v>0</v>
      </c>
      <c r="H7" s="8" t="s">
        <v>2</v>
      </c>
      <c r="I7" s="7">
        <v>105</v>
      </c>
      <c r="J7" s="6" t="s">
        <v>1</v>
      </c>
      <c r="K7" s="9">
        <f>ROUNDUP(G7/I7,0)</f>
        <v>0</v>
      </c>
      <c r="L7" s="6" t="s">
        <v>0</v>
      </c>
      <c r="M7" s="26">
        <v>6.9</v>
      </c>
      <c r="N7" s="6" t="s">
        <v>1</v>
      </c>
      <c r="O7" s="22">
        <f>ROUNDUP(K7*M7,0)</f>
        <v>0</v>
      </c>
    </row>
    <row r="8" spans="1:15" ht="20.100000000000001" customHeight="1" x14ac:dyDescent="0.25">
      <c r="A8" s="49" t="s">
        <v>35</v>
      </c>
      <c r="B8" s="36" t="s">
        <v>14</v>
      </c>
      <c r="C8" s="1">
        <v>0</v>
      </c>
      <c r="D8" s="37" t="s">
        <v>0</v>
      </c>
      <c r="E8" s="1">
        <v>0</v>
      </c>
      <c r="F8" s="6" t="s">
        <v>1</v>
      </c>
      <c r="G8" s="7">
        <f t="shared" ref="G8" si="3">C8*E8</f>
        <v>0</v>
      </c>
      <c r="H8" s="8" t="s">
        <v>2</v>
      </c>
      <c r="I8" s="7">
        <v>105</v>
      </c>
      <c r="J8" s="6" t="s">
        <v>1</v>
      </c>
      <c r="K8" s="9">
        <f>ROUNDUP(G8/I8,0)</f>
        <v>0</v>
      </c>
      <c r="L8" s="6" t="s">
        <v>0</v>
      </c>
      <c r="M8" s="26">
        <v>8.5299999999999994</v>
      </c>
      <c r="N8" s="6" t="s">
        <v>1</v>
      </c>
      <c r="O8" s="22">
        <f>ROUNDUP(K8*M8,0)</f>
        <v>0</v>
      </c>
    </row>
    <row r="9" spans="1:15" ht="20.100000000000001" customHeight="1" x14ac:dyDescent="0.25">
      <c r="A9" s="49" t="s">
        <v>36</v>
      </c>
      <c r="B9" s="36" t="s">
        <v>14</v>
      </c>
      <c r="C9" s="1">
        <v>0</v>
      </c>
      <c r="D9" s="37" t="s">
        <v>0</v>
      </c>
      <c r="E9" s="1">
        <v>0</v>
      </c>
      <c r="F9" s="6" t="s">
        <v>1</v>
      </c>
      <c r="G9" s="7">
        <f t="shared" ref="G9" si="4">C9*E9</f>
        <v>0</v>
      </c>
      <c r="H9" s="8" t="s">
        <v>2</v>
      </c>
      <c r="I9" s="7">
        <v>105</v>
      </c>
      <c r="J9" s="6" t="s">
        <v>1</v>
      </c>
      <c r="K9" s="9">
        <f t="shared" ref="K9" si="5">ROUNDUP(G9/I9,0)</f>
        <v>0</v>
      </c>
      <c r="L9" s="6" t="s">
        <v>0</v>
      </c>
      <c r="M9" s="26">
        <v>6.9</v>
      </c>
      <c r="N9" s="6" t="s">
        <v>1</v>
      </c>
      <c r="O9" s="22">
        <f t="shared" ref="O9" si="6">ROUNDUP(K9*M9,0)</f>
        <v>0</v>
      </c>
    </row>
    <row r="10" spans="1:15" ht="20.100000000000001" customHeight="1" x14ac:dyDescent="0.25">
      <c r="A10" s="49" t="s">
        <v>37</v>
      </c>
      <c r="B10" s="36" t="s">
        <v>14</v>
      </c>
      <c r="C10" s="1">
        <v>0</v>
      </c>
      <c r="D10" s="37" t="s">
        <v>0</v>
      </c>
      <c r="E10" s="1">
        <v>0</v>
      </c>
      <c r="F10" s="6" t="s">
        <v>1</v>
      </c>
      <c r="G10" s="7">
        <f t="shared" si="0"/>
        <v>0</v>
      </c>
      <c r="H10" s="8" t="s">
        <v>2</v>
      </c>
      <c r="I10" s="7">
        <v>105</v>
      </c>
      <c r="J10" s="6" t="s">
        <v>1</v>
      </c>
      <c r="K10" s="9">
        <f t="shared" ref="K10:K11" si="7">ROUNDUP(G10/I10,0)</f>
        <v>0</v>
      </c>
      <c r="L10" s="48" t="s">
        <v>0</v>
      </c>
      <c r="M10" s="26">
        <v>10.45</v>
      </c>
      <c r="N10" s="6" t="s">
        <v>1</v>
      </c>
      <c r="O10" s="22">
        <f t="shared" ref="O10:O11" si="8">ROUNDUP(K10*M10,0)</f>
        <v>0</v>
      </c>
    </row>
    <row r="11" spans="1:15" ht="20.100000000000001" customHeight="1" x14ac:dyDescent="0.25">
      <c r="A11" s="49" t="s">
        <v>38</v>
      </c>
      <c r="B11" s="36" t="s">
        <v>14</v>
      </c>
      <c r="C11" s="1">
        <v>0</v>
      </c>
      <c r="D11" s="37" t="s">
        <v>0</v>
      </c>
      <c r="E11" s="1">
        <v>0</v>
      </c>
      <c r="F11" s="6" t="s">
        <v>1</v>
      </c>
      <c r="G11" s="7">
        <f t="shared" si="0"/>
        <v>0</v>
      </c>
      <c r="H11" s="8" t="s">
        <v>2</v>
      </c>
      <c r="I11" s="7">
        <v>105</v>
      </c>
      <c r="J11" s="6" t="s">
        <v>1</v>
      </c>
      <c r="K11" s="9">
        <f t="shared" si="7"/>
        <v>0</v>
      </c>
      <c r="L11" s="6" t="s">
        <v>0</v>
      </c>
      <c r="M11" s="26">
        <v>10.45</v>
      </c>
      <c r="N11" s="6" t="s">
        <v>1</v>
      </c>
      <c r="O11" s="22">
        <f t="shared" si="8"/>
        <v>0</v>
      </c>
    </row>
    <row r="12" spans="1:15" ht="20.100000000000001" customHeight="1" x14ac:dyDescent="0.25">
      <c r="A12" s="41" t="s">
        <v>6</v>
      </c>
      <c r="B12" s="39"/>
      <c r="C12" s="20" t="s">
        <v>22</v>
      </c>
      <c r="D12" s="40"/>
      <c r="E12" s="20"/>
      <c r="F12" s="11"/>
      <c r="G12" s="10"/>
      <c r="H12" s="12"/>
      <c r="I12" s="10"/>
      <c r="J12" s="11"/>
      <c r="K12" s="13"/>
      <c r="L12" s="11"/>
      <c r="M12" s="27"/>
      <c r="N12" s="11"/>
      <c r="O12" s="23"/>
    </row>
    <row r="13" spans="1:15" ht="20.100000000000001" customHeight="1" x14ac:dyDescent="0.25">
      <c r="A13" s="49" t="s">
        <v>49</v>
      </c>
      <c r="B13" s="36" t="s">
        <v>15</v>
      </c>
      <c r="C13" s="1">
        <v>0</v>
      </c>
      <c r="D13" s="37" t="s">
        <v>0</v>
      </c>
      <c r="E13" s="1">
        <v>0</v>
      </c>
      <c r="F13" s="6" t="s">
        <v>1</v>
      </c>
      <c r="G13" s="7">
        <f t="shared" si="0"/>
        <v>0</v>
      </c>
      <c r="H13" s="8" t="s">
        <v>2</v>
      </c>
      <c r="I13" s="7">
        <v>110</v>
      </c>
      <c r="J13" s="6" t="s">
        <v>1</v>
      </c>
      <c r="K13" s="9">
        <f t="shared" ref="K13" si="9">ROUNDUP(G13/I13,0)</f>
        <v>0</v>
      </c>
      <c r="L13" s="6" t="s">
        <v>0</v>
      </c>
      <c r="M13" s="26">
        <v>10.71</v>
      </c>
      <c r="N13" s="6" t="s">
        <v>1</v>
      </c>
      <c r="O13" s="22">
        <f t="shared" ref="O13" si="10">ROUNDUP(K13*M13,0)</f>
        <v>0</v>
      </c>
    </row>
    <row r="14" spans="1:15" ht="20.100000000000001" customHeight="1" x14ac:dyDescent="0.25">
      <c r="A14" s="49" t="s">
        <v>50</v>
      </c>
      <c r="B14" s="36" t="s">
        <v>51</v>
      </c>
      <c r="C14" s="1">
        <v>0</v>
      </c>
      <c r="D14" s="37" t="s">
        <v>0</v>
      </c>
      <c r="E14" s="1">
        <v>0</v>
      </c>
      <c r="F14" s="6" t="s">
        <v>1</v>
      </c>
      <c r="G14" s="7">
        <f>C14*E14</f>
        <v>0</v>
      </c>
      <c r="H14" s="8" t="s">
        <v>2</v>
      </c>
      <c r="I14" s="7">
        <v>70</v>
      </c>
      <c r="J14" s="6" t="s">
        <v>1</v>
      </c>
      <c r="K14" s="9">
        <f>ROUNDUP(G14/I14,0)</f>
        <v>0</v>
      </c>
      <c r="L14" s="6" t="s">
        <v>0</v>
      </c>
      <c r="M14" s="26">
        <v>7.82</v>
      </c>
      <c r="N14" s="6" t="s">
        <v>1</v>
      </c>
      <c r="O14" s="22">
        <f>ROUNDUP(K14*M14,0)</f>
        <v>0</v>
      </c>
    </row>
    <row r="15" spans="1:15" ht="20.100000000000001" customHeight="1" x14ac:dyDescent="0.25">
      <c r="A15" s="49" t="s">
        <v>48</v>
      </c>
      <c r="B15" s="36" t="s">
        <v>16</v>
      </c>
      <c r="C15" s="1">
        <v>0</v>
      </c>
      <c r="D15" s="37" t="s">
        <v>0</v>
      </c>
      <c r="E15" s="1">
        <v>0</v>
      </c>
      <c r="F15" s="6" t="s">
        <v>1</v>
      </c>
      <c r="G15" s="7">
        <f>C15*E15</f>
        <v>0</v>
      </c>
      <c r="H15" s="8" t="s">
        <v>2</v>
      </c>
      <c r="I15" s="7">
        <v>70</v>
      </c>
      <c r="J15" s="6" t="s">
        <v>1</v>
      </c>
      <c r="K15" s="9">
        <f>ROUNDUP(G15/I15,0)</f>
        <v>0</v>
      </c>
      <c r="L15" s="6" t="s">
        <v>0</v>
      </c>
      <c r="M15" s="26">
        <v>8.15</v>
      </c>
      <c r="N15" s="6" t="s">
        <v>1</v>
      </c>
      <c r="O15" s="22">
        <f>ROUNDUP(K15*M15,0)</f>
        <v>0</v>
      </c>
    </row>
    <row r="16" spans="1:15" ht="20.100000000000001" customHeight="1" x14ac:dyDescent="0.25">
      <c r="A16" s="38" t="s">
        <v>20</v>
      </c>
      <c r="B16" s="42"/>
      <c r="C16" s="21"/>
      <c r="D16" s="40"/>
      <c r="E16" s="21"/>
      <c r="F16" s="11"/>
      <c r="G16" s="14"/>
      <c r="H16" s="12"/>
      <c r="I16" s="14"/>
      <c r="J16" s="11"/>
      <c r="K16" s="15"/>
      <c r="L16" s="11"/>
      <c r="M16" s="28"/>
      <c r="N16" s="11"/>
      <c r="O16" s="24"/>
    </row>
    <row r="17" spans="1:15" ht="20.100000000000001" customHeight="1" x14ac:dyDescent="0.25">
      <c r="A17" s="49" t="s">
        <v>25</v>
      </c>
      <c r="B17" s="36" t="s">
        <v>17</v>
      </c>
      <c r="C17" s="1">
        <v>0</v>
      </c>
      <c r="D17" s="37" t="s">
        <v>0</v>
      </c>
      <c r="E17" s="1">
        <v>0</v>
      </c>
      <c r="F17" s="6" t="s">
        <v>1</v>
      </c>
      <c r="G17" s="7">
        <f t="shared" ref="G17:G18" si="11">C17*E17</f>
        <v>0</v>
      </c>
      <c r="H17" s="8" t="s">
        <v>2</v>
      </c>
      <c r="I17" s="7">
        <v>48</v>
      </c>
      <c r="J17" s="6" t="s">
        <v>1</v>
      </c>
      <c r="K17" s="9">
        <f t="shared" ref="K17:K18" si="12">ROUNDUP(G17/I17,0)</f>
        <v>0</v>
      </c>
      <c r="L17" s="6" t="s">
        <v>0</v>
      </c>
      <c r="M17" s="26">
        <v>3.5</v>
      </c>
      <c r="N17" s="6" t="s">
        <v>1</v>
      </c>
      <c r="O17" s="22">
        <f t="shared" ref="O17:O18" si="13">ROUNDUP(K17*M17,0)</f>
        <v>0</v>
      </c>
    </row>
    <row r="18" spans="1:15" ht="20.100000000000001" customHeight="1" x14ac:dyDescent="0.25">
      <c r="A18" s="49" t="s">
        <v>24</v>
      </c>
      <c r="B18" s="36" t="s">
        <v>17</v>
      </c>
      <c r="C18" s="1">
        <v>0</v>
      </c>
      <c r="D18" s="37" t="s">
        <v>0</v>
      </c>
      <c r="E18" s="1">
        <v>0</v>
      </c>
      <c r="F18" s="6" t="s">
        <v>1</v>
      </c>
      <c r="G18" s="7">
        <f t="shared" si="11"/>
        <v>0</v>
      </c>
      <c r="H18" s="8" t="s">
        <v>2</v>
      </c>
      <c r="I18" s="7">
        <v>48</v>
      </c>
      <c r="J18" s="6" t="s">
        <v>1</v>
      </c>
      <c r="K18" s="9">
        <f t="shared" si="12"/>
        <v>0</v>
      </c>
      <c r="L18" s="6" t="s">
        <v>0</v>
      </c>
      <c r="M18" s="26">
        <v>4.7</v>
      </c>
      <c r="N18" s="6" t="s">
        <v>1</v>
      </c>
      <c r="O18" s="22">
        <f t="shared" si="13"/>
        <v>0</v>
      </c>
    </row>
    <row r="19" spans="1:15" ht="20.100000000000001" customHeight="1" x14ac:dyDescent="0.25">
      <c r="A19" s="38" t="s">
        <v>33</v>
      </c>
      <c r="B19" s="39"/>
      <c r="C19" s="20" t="s">
        <v>22</v>
      </c>
      <c r="D19" s="40"/>
      <c r="E19" s="20"/>
      <c r="F19" s="11"/>
      <c r="G19" s="10"/>
      <c r="H19" s="12"/>
      <c r="I19" s="10"/>
      <c r="J19" s="11"/>
      <c r="K19" s="13"/>
      <c r="L19" s="11"/>
      <c r="M19" s="27"/>
      <c r="N19" s="11"/>
      <c r="O19" s="23"/>
    </row>
    <row r="20" spans="1:15" ht="20.100000000000001" customHeight="1" x14ac:dyDescent="0.25">
      <c r="A20" s="49" t="s">
        <v>12</v>
      </c>
      <c r="B20" s="36" t="s">
        <v>17</v>
      </c>
      <c r="C20" s="1">
        <v>0</v>
      </c>
      <c r="D20" s="37" t="s">
        <v>0</v>
      </c>
      <c r="E20" s="1">
        <v>0</v>
      </c>
      <c r="F20" s="6" t="s">
        <v>1</v>
      </c>
      <c r="G20" s="7">
        <f t="shared" si="0"/>
        <v>0</v>
      </c>
      <c r="H20" s="8" t="s">
        <v>2</v>
      </c>
      <c r="I20" s="7">
        <v>80</v>
      </c>
      <c r="J20" s="6" t="s">
        <v>1</v>
      </c>
      <c r="K20" s="9">
        <f t="shared" ref="K20:K27" si="14">ROUNDUP(G20/I20,0)</f>
        <v>0</v>
      </c>
      <c r="L20" s="6" t="s">
        <v>0</v>
      </c>
      <c r="M20" s="26">
        <v>8.35</v>
      </c>
      <c r="N20" s="6" t="s">
        <v>1</v>
      </c>
      <c r="O20" s="22">
        <f t="shared" ref="O20:O27" si="15">ROUNDUP(K20*M20,0)</f>
        <v>0</v>
      </c>
    </row>
    <row r="21" spans="1:15" ht="20.100000000000001" customHeight="1" x14ac:dyDescent="0.25">
      <c r="A21" s="49" t="s">
        <v>19</v>
      </c>
      <c r="B21" s="36" t="s">
        <v>17</v>
      </c>
      <c r="C21" s="1">
        <v>0</v>
      </c>
      <c r="D21" s="37" t="s">
        <v>0</v>
      </c>
      <c r="E21" s="1">
        <v>0</v>
      </c>
      <c r="F21" s="6" t="s">
        <v>1</v>
      </c>
      <c r="G21" s="7">
        <f>C21*E21</f>
        <v>0</v>
      </c>
      <c r="H21" s="8" t="s">
        <v>2</v>
      </c>
      <c r="I21" s="7">
        <v>80</v>
      </c>
      <c r="J21" s="6" t="s">
        <v>1</v>
      </c>
      <c r="K21" s="9">
        <f>ROUNDUP(G21/I21,0)</f>
        <v>0</v>
      </c>
      <c r="L21" s="6" t="s">
        <v>0</v>
      </c>
      <c r="M21" s="26">
        <v>9.35</v>
      </c>
      <c r="N21" s="6" t="s">
        <v>1</v>
      </c>
      <c r="O21" s="22">
        <f>ROUNDUP(K21*M21,0)</f>
        <v>0</v>
      </c>
    </row>
    <row r="22" spans="1:15" ht="20.100000000000001" customHeight="1" x14ac:dyDescent="0.25">
      <c r="A22" s="49" t="s">
        <v>40</v>
      </c>
      <c r="B22" s="36" t="s">
        <v>17</v>
      </c>
      <c r="C22" s="1">
        <v>0</v>
      </c>
      <c r="D22" s="37" t="s">
        <v>0</v>
      </c>
      <c r="E22" s="1">
        <v>0</v>
      </c>
      <c r="F22" s="6" t="s">
        <v>1</v>
      </c>
      <c r="G22" s="7">
        <f t="shared" ref="G22" si="16">C22*E22</f>
        <v>0</v>
      </c>
      <c r="H22" s="8" t="s">
        <v>2</v>
      </c>
      <c r="I22" s="7">
        <v>80</v>
      </c>
      <c r="J22" s="6" t="s">
        <v>1</v>
      </c>
      <c r="K22" s="9">
        <f t="shared" ref="K22" si="17">ROUNDUP(G22/I22,0)</f>
        <v>0</v>
      </c>
      <c r="L22" s="6" t="s">
        <v>0</v>
      </c>
      <c r="M22" s="26">
        <v>8.35</v>
      </c>
      <c r="N22" s="6" t="s">
        <v>1</v>
      </c>
      <c r="O22" s="22">
        <f t="shared" ref="O22" si="18">ROUNDUP(K22*M22,0)</f>
        <v>0</v>
      </c>
    </row>
    <row r="23" spans="1:15" ht="20.100000000000001" customHeight="1" x14ac:dyDescent="0.25">
      <c r="A23" s="49" t="s">
        <v>39</v>
      </c>
      <c r="B23" s="36" t="s">
        <v>17</v>
      </c>
      <c r="C23" s="1">
        <v>0</v>
      </c>
      <c r="D23" s="37" t="s">
        <v>0</v>
      </c>
      <c r="E23" s="1">
        <v>0</v>
      </c>
      <c r="F23" s="6" t="s">
        <v>1</v>
      </c>
      <c r="G23" s="7">
        <f t="shared" ref="G23" si="19">C23*E23</f>
        <v>0</v>
      </c>
      <c r="H23" s="8" t="s">
        <v>2</v>
      </c>
      <c r="I23" s="7">
        <v>80</v>
      </c>
      <c r="J23" s="6" t="s">
        <v>1</v>
      </c>
      <c r="K23" s="9">
        <f t="shared" ref="K23" si="20">ROUNDUP(G23/I23,0)</f>
        <v>0</v>
      </c>
      <c r="L23" s="6" t="s">
        <v>0</v>
      </c>
      <c r="M23" s="26">
        <v>9.35</v>
      </c>
      <c r="N23" s="6" t="s">
        <v>1</v>
      </c>
      <c r="O23" s="22">
        <f t="shared" ref="O23" si="21">ROUNDUP(K23*M23,0)</f>
        <v>0</v>
      </c>
    </row>
    <row r="24" spans="1:15" ht="20.100000000000001" customHeight="1" x14ac:dyDescent="0.25">
      <c r="A24" s="49" t="s">
        <v>34</v>
      </c>
      <c r="B24" s="36" t="s">
        <v>14</v>
      </c>
      <c r="C24" s="1">
        <v>0</v>
      </c>
      <c r="D24" s="37" t="s">
        <v>0</v>
      </c>
      <c r="E24" s="1">
        <v>0</v>
      </c>
      <c r="F24" s="6" t="s">
        <v>1</v>
      </c>
      <c r="G24" s="7">
        <f>C24*E24</f>
        <v>0</v>
      </c>
      <c r="H24" s="8" t="s">
        <v>2</v>
      </c>
      <c r="I24" s="7">
        <v>128</v>
      </c>
      <c r="J24" s="6" t="s">
        <v>1</v>
      </c>
      <c r="K24" s="9">
        <f>ROUNDUP(G24/I24,0)</f>
        <v>0</v>
      </c>
      <c r="L24" s="6" t="s">
        <v>0</v>
      </c>
      <c r="M24" s="26">
        <v>15.84</v>
      </c>
      <c r="N24" s="6" t="s">
        <v>1</v>
      </c>
      <c r="O24" s="22">
        <f>ROUNDUP(K24*M24,0)</f>
        <v>0</v>
      </c>
    </row>
    <row r="25" spans="1:15" ht="21" customHeight="1" x14ac:dyDescent="0.25">
      <c r="A25" s="49" t="s">
        <v>41</v>
      </c>
      <c r="B25" s="36" t="s">
        <v>14</v>
      </c>
      <c r="C25" s="1">
        <v>0</v>
      </c>
      <c r="D25" s="37" t="s">
        <v>0</v>
      </c>
      <c r="E25" s="1">
        <v>0</v>
      </c>
      <c r="F25" s="6" t="s">
        <v>1</v>
      </c>
      <c r="G25" s="7">
        <f t="shared" ref="G25" si="22">C25*E25</f>
        <v>0</v>
      </c>
      <c r="H25" s="8" t="s">
        <v>2</v>
      </c>
      <c r="I25" s="7">
        <v>120</v>
      </c>
      <c r="J25" s="6" t="s">
        <v>1</v>
      </c>
      <c r="K25" s="9">
        <f t="shared" ref="K25" si="23">ROUNDUP(G25/I25,0)</f>
        <v>0</v>
      </c>
      <c r="L25" s="6" t="s">
        <v>0</v>
      </c>
      <c r="M25" s="26">
        <v>5</v>
      </c>
      <c r="N25" s="6" t="s">
        <v>1</v>
      </c>
      <c r="O25" s="22">
        <f t="shared" ref="O25" si="24">ROUNDUP(K25*M25,0)</f>
        <v>0</v>
      </c>
    </row>
    <row r="26" spans="1:15" ht="15.75" x14ac:dyDescent="0.25">
      <c r="A26" s="49" t="s">
        <v>30</v>
      </c>
      <c r="B26" s="36" t="s">
        <v>14</v>
      </c>
      <c r="C26" s="1">
        <v>0</v>
      </c>
      <c r="D26" s="37" t="s">
        <v>0</v>
      </c>
      <c r="E26" s="1">
        <v>0</v>
      </c>
      <c r="F26" s="6" t="s">
        <v>1</v>
      </c>
      <c r="G26" s="7">
        <f t="shared" si="0"/>
        <v>0</v>
      </c>
      <c r="H26" s="8" t="s">
        <v>2</v>
      </c>
      <c r="I26" s="7">
        <v>120</v>
      </c>
      <c r="J26" s="6" t="s">
        <v>1</v>
      </c>
      <c r="K26" s="9">
        <f t="shared" ref="K26:K29" si="25">ROUNDUP(G26/I26,0)</f>
        <v>0</v>
      </c>
      <c r="L26" s="6" t="s">
        <v>0</v>
      </c>
      <c r="M26" s="26">
        <v>5</v>
      </c>
      <c r="N26" s="6" t="s">
        <v>1</v>
      </c>
      <c r="O26" s="22">
        <f t="shared" si="15"/>
        <v>0</v>
      </c>
    </row>
    <row r="27" spans="1:15" ht="15.75" x14ac:dyDescent="0.25">
      <c r="A27" s="49" t="s">
        <v>42</v>
      </c>
      <c r="B27" s="36" t="s">
        <v>26</v>
      </c>
      <c r="C27" s="1">
        <v>0</v>
      </c>
      <c r="D27" s="37" t="s">
        <v>0</v>
      </c>
      <c r="E27" s="1">
        <v>0</v>
      </c>
      <c r="F27" s="6" t="s">
        <v>1</v>
      </c>
      <c r="G27" s="7">
        <f t="shared" si="0"/>
        <v>0</v>
      </c>
      <c r="H27" s="8" t="s">
        <v>2</v>
      </c>
      <c r="I27" s="7">
        <v>48</v>
      </c>
      <c r="J27" s="6" t="s">
        <v>1</v>
      </c>
      <c r="K27" s="9">
        <f t="shared" si="14"/>
        <v>0</v>
      </c>
      <c r="L27" s="6" t="s">
        <v>0</v>
      </c>
      <c r="M27" s="26">
        <v>2.61</v>
      </c>
      <c r="N27" s="6" t="s">
        <v>1</v>
      </c>
      <c r="O27" s="22">
        <f t="shared" si="15"/>
        <v>0</v>
      </c>
    </row>
    <row r="28" spans="1:15" ht="15.75" x14ac:dyDescent="0.25">
      <c r="A28" s="49" t="s">
        <v>31</v>
      </c>
      <c r="B28" s="36" t="s">
        <v>14</v>
      </c>
      <c r="C28" s="1">
        <v>0</v>
      </c>
      <c r="D28" s="37" t="s">
        <v>0</v>
      </c>
      <c r="E28" s="1">
        <v>0</v>
      </c>
      <c r="F28" s="6" t="s">
        <v>1</v>
      </c>
      <c r="G28" s="7">
        <f t="shared" ref="G28" si="26">C28*E28</f>
        <v>0</v>
      </c>
      <c r="H28" s="8" t="s">
        <v>2</v>
      </c>
      <c r="I28" s="7">
        <v>120</v>
      </c>
      <c r="J28" s="6" t="s">
        <v>1</v>
      </c>
      <c r="K28" s="9">
        <f t="shared" si="25"/>
        <v>0</v>
      </c>
      <c r="L28" s="6" t="s">
        <v>0</v>
      </c>
      <c r="M28" s="26">
        <v>5</v>
      </c>
      <c r="N28" s="6" t="s">
        <v>1</v>
      </c>
      <c r="O28" s="22">
        <f t="shared" ref="O28" si="27">ROUNDUP(K28*M28,0)</f>
        <v>0</v>
      </c>
    </row>
    <row r="29" spans="1:15" ht="15.75" x14ac:dyDescent="0.25">
      <c r="A29" s="49" t="s">
        <v>43</v>
      </c>
      <c r="B29" s="36" t="s">
        <v>14</v>
      </c>
      <c r="C29" s="1">
        <v>0</v>
      </c>
      <c r="D29" s="37" t="s">
        <v>0</v>
      </c>
      <c r="E29" s="1">
        <v>0</v>
      </c>
      <c r="F29" s="6" t="s">
        <v>1</v>
      </c>
      <c r="G29" s="7">
        <f t="shared" ref="G29" si="28">C29*E29</f>
        <v>0</v>
      </c>
      <c r="H29" s="8" t="s">
        <v>2</v>
      </c>
      <c r="I29" s="7">
        <v>120</v>
      </c>
      <c r="J29" s="6" t="s">
        <v>1</v>
      </c>
      <c r="K29" s="9">
        <f t="shared" si="25"/>
        <v>0</v>
      </c>
      <c r="L29" s="6" t="s">
        <v>0</v>
      </c>
      <c r="M29" s="26">
        <v>5</v>
      </c>
      <c r="N29" s="6" t="s">
        <v>1</v>
      </c>
      <c r="O29" s="22">
        <f t="shared" ref="O29" si="29">ROUNDUP(K29*M29,0)</f>
        <v>0</v>
      </c>
    </row>
    <row r="30" spans="1:15" ht="19.5" thickBot="1" x14ac:dyDescent="0.35">
      <c r="A30" s="43" t="s">
        <v>22</v>
      </c>
      <c r="F30" s="16"/>
      <c r="G30" s="16"/>
      <c r="H30" s="16"/>
      <c r="I30" s="16"/>
      <c r="J30" s="16"/>
      <c r="K30" s="17"/>
      <c r="L30" s="17"/>
      <c r="M30" s="17"/>
      <c r="N30" s="18"/>
      <c r="O30" s="25" t="s">
        <v>22</v>
      </c>
    </row>
    <row r="31" spans="1:15" ht="42.75" thickBot="1" x14ac:dyDescent="0.4">
      <c r="A31" s="44" t="s">
        <v>46</v>
      </c>
      <c r="F31" s="16"/>
      <c r="G31" s="16"/>
      <c r="H31" s="16"/>
      <c r="I31" s="16"/>
      <c r="J31" s="16"/>
      <c r="K31" s="19" t="s">
        <v>23</v>
      </c>
      <c r="L31" s="17"/>
      <c r="M31" s="17"/>
      <c r="N31" s="18"/>
      <c r="O31" s="25">
        <f>SUM(O4:O29)</f>
        <v>0</v>
      </c>
    </row>
    <row r="32" spans="1:15" ht="16.5" thickBot="1" x14ac:dyDescent="0.3">
      <c r="A32" s="45"/>
      <c r="F32" s="16"/>
      <c r="G32" s="16"/>
      <c r="H32" s="16"/>
      <c r="I32" s="16"/>
      <c r="J32" s="16"/>
      <c r="K32" s="17"/>
      <c r="L32" s="17"/>
      <c r="M32" s="17"/>
      <c r="N32" s="18"/>
      <c r="O32" s="25" t="s">
        <v>22</v>
      </c>
    </row>
    <row r="33" spans="1:15" ht="21.75" thickBot="1" x14ac:dyDescent="0.4">
      <c r="A33" s="46" t="s">
        <v>47</v>
      </c>
      <c r="F33" s="16"/>
      <c r="G33" s="16"/>
      <c r="H33" s="16"/>
      <c r="I33" s="16"/>
      <c r="J33" s="16"/>
      <c r="K33" s="19" t="s">
        <v>21</v>
      </c>
      <c r="L33" s="17"/>
      <c r="M33" s="17"/>
      <c r="N33" s="17"/>
      <c r="O33" s="25">
        <f>ROUNDUP(O31/48,0)</f>
        <v>0</v>
      </c>
    </row>
    <row r="34" spans="1:15" x14ac:dyDescent="0.25">
      <c r="F34" s="16"/>
      <c r="G34" s="16"/>
      <c r="H34" s="16"/>
      <c r="I34" s="16"/>
      <c r="J34" s="16"/>
      <c r="K34" s="17"/>
      <c r="L34" s="17"/>
      <c r="M34" s="17"/>
      <c r="N34" s="17"/>
      <c r="O34" s="17"/>
    </row>
  </sheetData>
  <sheetProtection sheet="1"/>
  <mergeCells count="2">
    <mergeCell ref="A1:C1"/>
    <mergeCell ref="E1:O1"/>
  </mergeCells>
  <printOptions horizontalCentered="1" verticalCentered="1" gridLines="1"/>
  <pageMargins left="0.1" right="0.1" top="0.4" bottom="0.4" header="0.3" footer="0.3"/>
  <pageSetup scale="72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2023-01-29T03:18:32+00:00</Remediation_x0020_Date>
  </documentManagement>
</p:properties>
</file>

<file path=customXml/itemProps1.xml><?xml version="1.0" encoding="utf-8"?>
<ds:datastoreItem xmlns:ds="http://schemas.openxmlformats.org/officeDocument/2006/customXml" ds:itemID="{DBB493E7-ADD8-4ED8-B7D9-2903C6D4027D}"/>
</file>

<file path=customXml/itemProps2.xml><?xml version="1.0" encoding="utf-8"?>
<ds:datastoreItem xmlns:ds="http://schemas.openxmlformats.org/officeDocument/2006/customXml" ds:itemID="{DE2C41D4-9F94-4CEB-A90F-71ED47E2D47B}"/>
</file>

<file path=customXml/itemProps3.xml><?xml version="1.0" encoding="utf-8"?>
<ds:datastoreItem xmlns:ds="http://schemas.openxmlformats.org/officeDocument/2006/customXml" ds:itemID="{6BAD231C-4650-4711-A354-A9AE26C175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Tools for Schools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System Setup</dc:creator>
  <cp:lastModifiedBy>"CameronB"</cp:lastModifiedBy>
  <cp:lastPrinted>2019-11-06T19:44:05Z</cp:lastPrinted>
  <dcterms:created xsi:type="dcterms:W3CDTF">2014-02-11T20:50:41Z</dcterms:created>
  <dcterms:modified xsi:type="dcterms:W3CDTF">2023-01-27T20:54:06Z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