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Classic Delight\"/>
    </mc:Choice>
  </mc:AlternateContent>
  <bookViews>
    <workbookView xWindow="0" yWindow="0" windowWidth="23040" windowHeight="7968"/>
  </bookViews>
  <sheets>
    <sheet name="Tools for School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K43" i="1" s="1"/>
  <c r="O43" i="1" s="1"/>
  <c r="O45" i="1"/>
  <c r="O47" i="1"/>
  <c r="G13" i="1"/>
  <c r="K13" i="1" s="1"/>
  <c r="O13" i="1" s="1"/>
  <c r="G31" i="1"/>
  <c r="K31" i="1" s="1"/>
  <c r="O31" i="1" s="1"/>
  <c r="G4" i="1"/>
  <c r="K4" i="1" s="1"/>
  <c r="O4" i="1" s="1"/>
  <c r="G3" i="1"/>
  <c r="K3" i="1" s="1"/>
  <c r="O3" i="1" s="1"/>
  <c r="O6" i="1" s="1"/>
  <c r="G34" i="1" l="1"/>
  <c r="K34" i="1" s="1"/>
  <c r="O34" i="1" s="1"/>
  <c r="G32" i="1"/>
  <c r="K32" i="1" s="1"/>
  <c r="O32" i="1" s="1"/>
  <c r="G42" i="1" l="1"/>
  <c r="K42" i="1" s="1"/>
  <c r="O42" i="1" s="1"/>
  <c r="G38" i="1"/>
  <c r="K38" i="1" s="1"/>
  <c r="O38" i="1" s="1"/>
  <c r="G36" i="1"/>
  <c r="K36" i="1" s="1"/>
  <c r="O36" i="1" s="1"/>
  <c r="G35" i="1"/>
  <c r="K35" i="1" s="1"/>
  <c r="O35" i="1" s="1"/>
  <c r="G17" i="1"/>
  <c r="K17" i="1" s="1"/>
  <c r="O17" i="1" s="1"/>
  <c r="G19" i="1"/>
  <c r="K19" i="1" s="1"/>
  <c r="O19" i="1" s="1"/>
  <c r="G18" i="1"/>
  <c r="K18" i="1" s="1"/>
  <c r="O18" i="1" s="1"/>
  <c r="G41" i="1" l="1"/>
  <c r="K41" i="1" s="1"/>
  <c r="O41" i="1" s="1"/>
  <c r="G40" i="1" l="1"/>
  <c r="G39" i="1"/>
  <c r="G33" i="1"/>
  <c r="G29" i="1"/>
  <c r="K29" i="1" s="1"/>
  <c r="O29" i="1" s="1"/>
  <c r="G28" i="1"/>
  <c r="K28" i="1" s="1"/>
  <c r="O28" i="1" s="1"/>
  <c r="G25" i="1"/>
  <c r="K25" i="1" s="1"/>
  <c r="O25" i="1" s="1"/>
  <c r="G21" i="1"/>
  <c r="K21" i="1" s="1"/>
  <c r="O21" i="1" s="1"/>
  <c r="K33" i="1" l="1"/>
  <c r="O33" i="1" s="1"/>
  <c r="G15" i="1" l="1"/>
  <c r="K15" i="1" s="1"/>
  <c r="O15" i="1" s="1"/>
  <c r="K40" i="1"/>
  <c r="O40" i="1" s="1"/>
  <c r="K39" i="1"/>
  <c r="O39" i="1" s="1"/>
  <c r="G26" i="1"/>
  <c r="K26" i="1" s="1"/>
  <c r="O26" i="1" s="1"/>
  <c r="G24" i="1"/>
  <c r="K24" i="1" s="1"/>
  <c r="O24" i="1" s="1"/>
  <c r="G22" i="1"/>
  <c r="K22" i="1" s="1"/>
  <c r="O22" i="1" s="1"/>
  <c r="G20" i="1"/>
  <c r="K20" i="1" s="1"/>
  <c r="O20" i="1" s="1"/>
  <c r="G16" i="1"/>
  <c r="K16" i="1" s="1"/>
  <c r="O16" i="1" s="1"/>
  <c r="G37" i="1"/>
  <c r="K37" i="1" s="1"/>
  <c r="O37" i="1" s="1"/>
  <c r="G12" i="1"/>
  <c r="K12" i="1" s="1"/>
  <c r="O12" i="1" s="1"/>
</calcChain>
</file>

<file path=xl/sharedStrings.xml><?xml version="1.0" encoding="utf-8"?>
<sst xmlns="http://schemas.openxmlformats.org/spreadsheetml/2006/main" count="278" uniqueCount="67">
  <si>
    <t>X</t>
  </si>
  <si>
    <t>=</t>
  </si>
  <si>
    <t>÷</t>
  </si>
  <si>
    <t>Total Finshed Cases</t>
  </si>
  <si>
    <t>Total #'s of Cheese needed</t>
  </si>
  <si>
    <t>Cheese Filled Sticks and Sandwiches</t>
  </si>
  <si>
    <t>Cheese Filled Pasta</t>
  </si>
  <si>
    <t>Servings needed per menu placement</t>
  </si>
  <si>
    <t>Serving Size</t>
  </si>
  <si>
    <t>Times on menu / year</t>
  </si>
  <si>
    <t>Total Servings per year</t>
  </si>
  <si>
    <t>Servings per Case</t>
  </si>
  <si>
    <t>126GS Whole Grain Mozzarella Cheese Lasagna Rollup</t>
  </si>
  <si>
    <t>129GS Whole Grain Large Cheese Ravioli</t>
  </si>
  <si>
    <t>210B Whole Grain Split Top Pepperoni Calzone</t>
  </si>
  <si>
    <t>218B Whole Grain Split Top Turkey Ham &amp; Cheese Calzone</t>
  </si>
  <si>
    <t xml:space="preserve">2 oz. </t>
  </si>
  <si>
    <t>4 oz.</t>
  </si>
  <si>
    <t>4.15 oz.</t>
  </si>
  <si>
    <t>4.6 oz.</t>
  </si>
  <si>
    <t>5 oz.</t>
  </si>
  <si>
    <t>4.8 oz.</t>
  </si>
  <si>
    <t>#'s of Cheese / Case</t>
  </si>
  <si>
    <t>4.56 oz.</t>
  </si>
  <si>
    <t>215B Whole Grain Split Top Cheese and Sauce Calzone</t>
  </si>
  <si>
    <t>Mini Calzones</t>
  </si>
  <si>
    <t>Total Cases Needed</t>
  </si>
  <si>
    <t xml:space="preserve"> </t>
  </si>
  <si>
    <t>Total Diversion Lbs. Required</t>
  </si>
  <si>
    <t>225GS Whole Grain Medium Square Ravioli</t>
  </si>
  <si>
    <t>8074B Mini Cheese Calzone (3 each 1.67 oz. = 5 oz. serving)</t>
  </si>
  <si>
    <t>8073B Mini Pepperoni Calzone (3 each 1.67 oz. = 5 oz. serving)</t>
  </si>
  <si>
    <t>4.50 oz.</t>
  </si>
  <si>
    <t>Classic Delight Product Number and Description</t>
  </si>
  <si>
    <t>831-40 PB+J Grape Jelly Peanut Butter Sandwich</t>
  </si>
  <si>
    <t>832-40 PB+J Strawberry Jam Peanut Butter Sandwich</t>
  </si>
  <si>
    <t>Total #'s of Peanut Butter needed</t>
  </si>
  <si>
    <t>All Peanut Butter Products use 100397 Peanut Butter Smooth Drum - 500lb</t>
  </si>
  <si>
    <t>100397 is ordered in WBSCM by the pound</t>
  </si>
  <si>
    <t>#'s of Peanut Butter / Case</t>
  </si>
  <si>
    <t xml:space="preserve">2.8 oz. </t>
  </si>
  <si>
    <t>A33045 Whole Grain Mozzarella filled Breadstick - Bulk</t>
  </si>
  <si>
    <t>A33057 Whole Grain Mozzarella Filled Breadstick - IW</t>
  </si>
  <si>
    <t>2.24oz</t>
  </si>
  <si>
    <t xml:space="preserve">600B Whole Grain Pepperoni Pizza STUFFWICH® </t>
  </si>
  <si>
    <t xml:space="preserve">963B Whole Grain Turkey Ham &amp; Cheese STUFFWICH® </t>
  </si>
  <si>
    <t xml:space="preserve">RIPPERS® </t>
  </si>
  <si>
    <t xml:space="preserve">Calzones and STUFFWICH® </t>
  </si>
  <si>
    <t>1100M Whole Cheese Pizza STUFFWICH® IW</t>
  </si>
  <si>
    <t>A80441 Whole Grain Cheese Sandwich STUFFWICH®  - IW</t>
  </si>
  <si>
    <t>090B Whole Grain Pepperoni Pizza RIPPERS® - Bulk</t>
  </si>
  <si>
    <t>091B Whole Grain Turkey Ham &amp; Cheese RIPPERS® - Bulk</t>
  </si>
  <si>
    <t>092B Whole Grain Cheese Pizza RIPPERS® - Bulk</t>
  </si>
  <si>
    <t>093B Whole Grain Buffalo Style Chicken RIPPERS® - Bulk</t>
  </si>
  <si>
    <t>255B Whole Grain Garlic Cheese RIPPERS® - Bulk</t>
  </si>
  <si>
    <t>328M Whole Grain Split Top Turkey Ham &amp; Cheese Calzone - IW</t>
  </si>
  <si>
    <t>325M Whole Grain Split Top Cheese and Sauce Calzone - IW</t>
  </si>
  <si>
    <t>320M Whole Grain Split Top Pepperoni Calzone - IW</t>
  </si>
  <si>
    <t>595M Whole Grain Pepperoni Pizza STUFFWICH® - IW</t>
  </si>
  <si>
    <t>800M Whole Grain Gluten-Free Pepperoni STUFFWICH® - IW</t>
  </si>
  <si>
    <t>970M Whole Grain Turkey Ham &amp; Cheese STUFFWICH® - IW</t>
  </si>
  <si>
    <t>050M Whole Grain Pepperoni Pizza RIPPERS® - IW</t>
  </si>
  <si>
    <t>051M Whole Grain Turkey Ham &amp; Cheese RIPPERS® - IW</t>
  </si>
  <si>
    <t>053M Whole Grain Buffalo Style Chicken RIPPERS® - IW</t>
  </si>
  <si>
    <t>All Cheese Products use 110244 - Cheese, Mozzarella, LM, PT SKM, UNFZ PROC PK</t>
  </si>
  <si>
    <t>110244 is ordered in WBSCM by the pound</t>
  </si>
  <si>
    <t xml:space="preserve">For Assistance, please call Dan Grout at 208-631-2809 or call your KeyImpact Sales Representative.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</si>
</sst>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2" fontId="0" fillId="0" borderId="6" xfId="0" applyNumberFormat="1" applyBorder="1" applyProtection="1"/>
    <xf numFmtId="2" fontId="0" fillId="2" borderId="7" xfId="0" applyNumberFormat="1" applyFill="1" applyBorder="1" applyProtection="1"/>
    <xf numFmtId="2" fontId="1" fillId="2" borderId="7" xfId="0" applyNumberFormat="1" applyFont="1" applyFill="1" applyBorder="1" applyProtection="1"/>
    <xf numFmtId="2" fontId="0" fillId="0" borderId="8" xfId="0" applyNumberFormat="1" applyBorder="1" applyProtection="1"/>
    <xf numFmtId="2" fontId="0" fillId="0" borderId="1" xfId="0" applyNumberFormat="1" applyBorder="1" applyProtection="1"/>
    <xf numFmtId="2" fontId="0" fillId="2" borderId="0" xfId="0" applyNumberFormat="1" applyFill="1" applyBorder="1" applyProtection="1"/>
    <xf numFmtId="2" fontId="1" fillId="2" borderId="0" xfId="0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2" fontId="0" fillId="0" borderId="0" xfId="0" applyNumberFormat="1" applyBorder="1" applyProtection="1"/>
    <xf numFmtId="0" fontId="1" fillId="0" borderId="0" xfId="0" applyFont="1" applyBorder="1" applyProtection="1"/>
    <xf numFmtId="2" fontId="0" fillId="0" borderId="13" xfId="0" applyNumberFormat="1" applyBorder="1" applyProtection="1"/>
    <xf numFmtId="0" fontId="0" fillId="0" borderId="0" xfId="0" applyFill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2200275</xdr:colOff>
      <xdr:row>0</xdr:row>
      <xdr:rowOff>0</xdr:rowOff>
    </xdr:from>
    <xdr:to>
      <xdr:col>0</xdr:col>
      <xdr:colOff>4084492</xdr:colOff>
      <xdr:row>1</xdr:row>
      <xdr:rowOff>9462</xdr:rowOff>
    </xdr:to>
    <xdr:pic>
      <xdr:nvPicPr>
        <xdr:cNvPr id="3" name="Picture 2" descr="Classic Delight logo">
          <a:extLst>
            <a:ext uri="{FF2B5EF4-FFF2-40B4-BE49-F238E27FC236}">
              <a16:creationId xmlns:a16="http://schemas.microsoft.com/office/drawing/2014/main" id="{2D8A1A12-38D3-4472-ABDE-02046EF54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5" y="0"/>
          <a:ext cx="1884217" cy="106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C7" sqref="C7"/>
    </sheetView>
  </sheetViews>
  <sheetFormatPr defaultColWidth="8.6640625" defaultRowHeight="14.4" x14ac:dyDescent="0.3"/>
  <cols>
    <col min="1" max="1" width="84.33203125" style="47" customWidth="1"/>
    <col min="2" max="2" width="9.5546875" style="33" customWidth="1"/>
    <col min="3" max="3" width="12.109375" style="29" customWidth="1"/>
    <col min="4" max="4" width="2" style="29" customWidth="1"/>
    <col min="5" max="5" width="9.44140625" style="29" customWidth="1"/>
    <col min="6" max="6" width="2.33203125" style="29" customWidth="1"/>
    <col min="7" max="7" width="10.6640625" style="29" customWidth="1"/>
    <col min="8" max="8" width="2.5546875" style="29" customWidth="1"/>
    <col min="9" max="9" width="8.5546875" style="29" customWidth="1"/>
    <col min="10" max="10" width="2.6640625" style="29" customWidth="1"/>
    <col min="11" max="11" width="12.88671875" style="30" customWidth="1"/>
    <col min="12" max="12" width="2.44140625" style="30" customWidth="1"/>
    <col min="13" max="13" width="10.5546875" style="30" customWidth="1"/>
    <col min="14" max="14" width="2.5546875" style="30" customWidth="1"/>
    <col min="15" max="15" width="15.33203125" style="30" customWidth="1"/>
    <col min="16" max="16384" width="8.6640625" style="30"/>
  </cols>
  <sheetData>
    <row r="1" spans="1:15" ht="83.25" customHeight="1" thickBot="1" x14ac:dyDescent="0.35">
      <c r="A1" s="58"/>
      <c r="B1" s="59"/>
      <c r="C1" s="60"/>
      <c r="E1" s="61" t="s">
        <v>66</v>
      </c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60.75" customHeight="1" x14ac:dyDescent="0.3">
      <c r="A2" s="31" t="s">
        <v>33</v>
      </c>
      <c r="B2" s="32" t="s">
        <v>8</v>
      </c>
      <c r="C2" s="32" t="s">
        <v>7</v>
      </c>
      <c r="D2" s="32"/>
      <c r="E2" s="32" t="s">
        <v>9</v>
      </c>
      <c r="F2" s="2"/>
      <c r="G2" s="3" t="s">
        <v>10</v>
      </c>
      <c r="H2" s="3"/>
      <c r="I2" s="2" t="s">
        <v>11</v>
      </c>
      <c r="J2" s="2"/>
      <c r="K2" s="2" t="s">
        <v>3</v>
      </c>
      <c r="L2" s="2"/>
      <c r="M2" s="3" t="s">
        <v>39</v>
      </c>
      <c r="N2" s="3"/>
      <c r="O2" s="3" t="s">
        <v>36</v>
      </c>
    </row>
    <row r="3" spans="1:15" ht="19.5" customHeight="1" x14ac:dyDescent="0.3">
      <c r="A3" s="57" t="s">
        <v>34</v>
      </c>
      <c r="B3" s="36" t="s">
        <v>40</v>
      </c>
      <c r="C3" s="1">
        <v>0</v>
      </c>
      <c r="D3" s="37" t="s">
        <v>0</v>
      </c>
      <c r="E3" s="1">
        <v>0</v>
      </c>
      <c r="F3" s="6" t="s">
        <v>1</v>
      </c>
      <c r="G3" s="7">
        <f t="shared" ref="G3:G4" si="0">C3*E3</f>
        <v>0</v>
      </c>
      <c r="H3" s="8" t="s">
        <v>2</v>
      </c>
      <c r="I3" s="7">
        <v>40</v>
      </c>
      <c r="J3" s="6" t="s">
        <v>1</v>
      </c>
      <c r="K3" s="9">
        <f t="shared" ref="K3:K4" si="1">ROUNDUP(G3/I3,0)</f>
        <v>0</v>
      </c>
      <c r="L3" s="6" t="s">
        <v>0</v>
      </c>
      <c r="M3" s="26">
        <v>2.75</v>
      </c>
      <c r="N3" s="6" t="s">
        <v>1</v>
      </c>
      <c r="O3" s="22">
        <f t="shared" ref="O3:O4" si="2">ROUNDUP(K3*M3,0)</f>
        <v>0</v>
      </c>
    </row>
    <row r="4" spans="1:15" ht="19.5" customHeight="1" x14ac:dyDescent="0.3">
      <c r="A4" s="57" t="s">
        <v>35</v>
      </c>
      <c r="B4" s="36" t="s">
        <v>40</v>
      </c>
      <c r="C4" s="1">
        <v>0</v>
      </c>
      <c r="D4" s="37" t="s">
        <v>0</v>
      </c>
      <c r="E4" s="1">
        <v>0</v>
      </c>
      <c r="F4" s="6" t="s">
        <v>1</v>
      </c>
      <c r="G4" s="7">
        <f t="shared" si="0"/>
        <v>0</v>
      </c>
      <c r="H4" s="8" t="s">
        <v>2</v>
      </c>
      <c r="I4" s="7">
        <v>40</v>
      </c>
      <c r="J4" s="6" t="s">
        <v>1</v>
      </c>
      <c r="K4" s="9">
        <f t="shared" si="1"/>
        <v>0</v>
      </c>
      <c r="L4" s="6" t="s">
        <v>0</v>
      </c>
      <c r="M4" s="26">
        <v>2.75</v>
      </c>
      <c r="N4" s="6" t="s">
        <v>1</v>
      </c>
      <c r="O4" s="22">
        <f t="shared" si="2"/>
        <v>0</v>
      </c>
    </row>
    <row r="5" spans="1:15" ht="19.5" customHeight="1" thickBot="1" x14ac:dyDescent="0.4">
      <c r="A5" s="43" t="s">
        <v>27</v>
      </c>
      <c r="F5" s="16"/>
      <c r="G5" s="16"/>
      <c r="H5" s="16"/>
      <c r="I5" s="16"/>
      <c r="J5" s="16"/>
      <c r="K5" s="17"/>
      <c r="L5" s="17"/>
      <c r="M5" s="17"/>
      <c r="N5" s="18"/>
      <c r="O5" s="25" t="s">
        <v>27</v>
      </c>
    </row>
    <row r="6" spans="1:15" ht="44.25" customHeight="1" thickBot="1" x14ac:dyDescent="0.45">
      <c r="A6" s="44" t="s">
        <v>37</v>
      </c>
      <c r="F6" s="16"/>
      <c r="G6" s="16"/>
      <c r="H6" s="16"/>
      <c r="I6" s="16"/>
      <c r="J6" s="16"/>
      <c r="K6" s="19" t="s">
        <v>28</v>
      </c>
      <c r="L6" s="17"/>
      <c r="M6" s="17"/>
      <c r="N6" s="18"/>
      <c r="O6" s="56">
        <f>SUM(O3:O4)</f>
        <v>0</v>
      </c>
    </row>
    <row r="7" spans="1:15" ht="19.5" customHeight="1" x14ac:dyDescent="0.3">
      <c r="A7" s="45"/>
      <c r="F7" s="16"/>
      <c r="G7" s="16"/>
      <c r="H7" s="16"/>
      <c r="I7" s="16"/>
      <c r="J7" s="16"/>
      <c r="K7" s="53"/>
      <c r="L7" s="53"/>
      <c r="M7" s="53"/>
      <c r="N7" s="52"/>
      <c r="O7" s="54"/>
    </row>
    <row r="8" spans="1:15" ht="19.5" customHeight="1" x14ac:dyDescent="0.4">
      <c r="A8" s="46" t="s">
        <v>38</v>
      </c>
      <c r="F8" s="16"/>
      <c r="G8" s="16"/>
      <c r="H8" s="16"/>
      <c r="I8" s="16"/>
      <c r="J8" s="16"/>
      <c r="K8" s="55"/>
      <c r="L8" s="53"/>
      <c r="M8" s="53"/>
      <c r="N8" s="53"/>
      <c r="O8" s="54"/>
    </row>
    <row r="9" spans="1:15" ht="19.5" customHeight="1" x14ac:dyDescent="0.3">
      <c r="A9" s="49"/>
      <c r="B9" s="4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60.75" customHeight="1" thickBot="1" x14ac:dyDescent="0.35">
      <c r="A10" s="31" t="s">
        <v>33</v>
      </c>
      <c r="B10" s="32" t="s">
        <v>8</v>
      </c>
      <c r="C10" s="32" t="s">
        <v>7</v>
      </c>
      <c r="D10" s="32"/>
      <c r="E10" s="32" t="s">
        <v>9</v>
      </c>
      <c r="F10" s="2"/>
      <c r="G10" s="3" t="s">
        <v>10</v>
      </c>
      <c r="H10" s="3"/>
      <c r="I10" s="2" t="s">
        <v>11</v>
      </c>
      <c r="J10" s="2"/>
      <c r="K10" s="2" t="s">
        <v>3</v>
      </c>
      <c r="L10" s="2"/>
      <c r="M10" s="3" t="s">
        <v>22</v>
      </c>
      <c r="N10" s="3"/>
      <c r="O10" s="3" t="s">
        <v>4</v>
      </c>
    </row>
    <row r="11" spans="1:15" ht="20.100000000000001" customHeight="1" x14ac:dyDescent="0.3">
      <c r="A11" s="34" t="s">
        <v>5</v>
      </c>
      <c r="B11" s="35"/>
      <c r="C11" s="35"/>
      <c r="D11" s="35"/>
      <c r="E11" s="35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20.100000000000001" customHeight="1" x14ac:dyDescent="0.3">
      <c r="A12" s="57" t="s">
        <v>41</v>
      </c>
      <c r="B12" s="36" t="s">
        <v>16</v>
      </c>
      <c r="C12" s="1">
        <v>0</v>
      </c>
      <c r="D12" s="37" t="s">
        <v>0</v>
      </c>
      <c r="E12" s="1">
        <v>0</v>
      </c>
      <c r="F12" s="6" t="s">
        <v>1</v>
      </c>
      <c r="G12" s="7">
        <f t="shared" ref="G12:G40" si="3">C12*E12</f>
        <v>0</v>
      </c>
      <c r="H12" s="8" t="s">
        <v>2</v>
      </c>
      <c r="I12" s="7">
        <v>112</v>
      </c>
      <c r="J12" s="6" t="s">
        <v>1</v>
      </c>
      <c r="K12" s="9">
        <f t="shared" ref="K12" si="4">ROUNDUP(G12/I12,0)</f>
        <v>0</v>
      </c>
      <c r="L12" s="6" t="s">
        <v>0</v>
      </c>
      <c r="M12" s="26">
        <v>7</v>
      </c>
      <c r="N12" s="6" t="s">
        <v>1</v>
      </c>
      <c r="O12" s="22">
        <f t="shared" ref="O12" si="5">ROUNDUP(K12*M12,0)</f>
        <v>0</v>
      </c>
    </row>
    <row r="13" spans="1:15" ht="20.100000000000001" customHeight="1" x14ac:dyDescent="0.3">
      <c r="A13" s="57" t="s">
        <v>42</v>
      </c>
      <c r="B13" s="36" t="s">
        <v>43</v>
      </c>
      <c r="C13" s="1">
        <v>0</v>
      </c>
      <c r="D13" s="37" t="s">
        <v>0</v>
      </c>
      <c r="E13" s="1">
        <v>0</v>
      </c>
      <c r="F13" s="6" t="s">
        <v>1</v>
      </c>
      <c r="G13" s="7">
        <f t="shared" ref="G13" si="6">C13*E13</f>
        <v>0</v>
      </c>
      <c r="H13" s="8" t="s">
        <v>2</v>
      </c>
      <c r="I13" s="7">
        <v>84</v>
      </c>
      <c r="J13" s="6" t="s">
        <v>1</v>
      </c>
      <c r="K13" s="9">
        <f t="shared" ref="K13" si="7">ROUNDUP(G13/I13,0)</f>
        <v>0</v>
      </c>
      <c r="L13" s="6" t="s">
        <v>0</v>
      </c>
      <c r="M13" s="26">
        <v>5.04</v>
      </c>
      <c r="N13" s="6" t="s">
        <v>1</v>
      </c>
      <c r="O13" s="22">
        <f t="shared" ref="O13" si="8">ROUNDUP(K13*M13,0)</f>
        <v>0</v>
      </c>
    </row>
    <row r="14" spans="1:15" ht="20.100000000000001" customHeight="1" x14ac:dyDescent="0.3">
      <c r="A14" s="38" t="s">
        <v>46</v>
      </c>
      <c r="B14" s="39"/>
      <c r="C14" s="20"/>
      <c r="D14" s="40"/>
      <c r="E14" s="20"/>
      <c r="F14" s="11"/>
      <c r="G14" s="10"/>
      <c r="H14" s="12"/>
      <c r="I14" s="10"/>
      <c r="J14" s="11"/>
      <c r="K14" s="13"/>
      <c r="L14" s="11"/>
      <c r="M14" s="27"/>
      <c r="N14" s="11"/>
      <c r="O14" s="23"/>
    </row>
    <row r="15" spans="1:15" ht="20.100000000000001" customHeight="1" x14ac:dyDescent="0.3">
      <c r="A15" s="57" t="s">
        <v>61</v>
      </c>
      <c r="B15" s="36" t="s">
        <v>17</v>
      </c>
      <c r="C15" s="1">
        <v>0</v>
      </c>
      <c r="D15" s="37" t="s">
        <v>0</v>
      </c>
      <c r="E15" s="1">
        <v>0</v>
      </c>
      <c r="F15" s="6" t="s">
        <v>1</v>
      </c>
      <c r="G15" s="7">
        <f t="shared" si="3"/>
        <v>0</v>
      </c>
      <c r="H15" s="8" t="s">
        <v>2</v>
      </c>
      <c r="I15" s="7">
        <v>105</v>
      </c>
      <c r="J15" s="6" t="s">
        <v>1</v>
      </c>
      <c r="K15" s="9">
        <f>ROUNDUP(G15/I15,0)</f>
        <v>0</v>
      </c>
      <c r="L15" s="6" t="s">
        <v>0</v>
      </c>
      <c r="M15" s="26">
        <v>8.5299999999999994</v>
      </c>
      <c r="N15" s="6" t="s">
        <v>1</v>
      </c>
      <c r="O15" s="22">
        <f>ROUNDUP(K15*M15,0)</f>
        <v>0</v>
      </c>
    </row>
    <row r="16" spans="1:15" ht="20.100000000000001" customHeight="1" x14ac:dyDescent="0.3">
      <c r="A16" s="57" t="s">
        <v>62</v>
      </c>
      <c r="B16" s="36" t="s">
        <v>17</v>
      </c>
      <c r="C16" s="1">
        <v>0</v>
      </c>
      <c r="D16" s="37" t="s">
        <v>0</v>
      </c>
      <c r="E16" s="1">
        <v>0</v>
      </c>
      <c r="F16" s="6" t="s">
        <v>1</v>
      </c>
      <c r="G16" s="7">
        <f>C16*E16</f>
        <v>0</v>
      </c>
      <c r="H16" s="8" t="s">
        <v>2</v>
      </c>
      <c r="I16" s="7">
        <v>105</v>
      </c>
      <c r="J16" s="6" t="s">
        <v>1</v>
      </c>
      <c r="K16" s="9">
        <f>ROUNDUP(G16/I16,0)</f>
        <v>0</v>
      </c>
      <c r="L16" s="6" t="s">
        <v>0</v>
      </c>
      <c r="M16" s="26">
        <v>6.9</v>
      </c>
      <c r="N16" s="6" t="s">
        <v>1</v>
      </c>
      <c r="O16" s="22">
        <f>ROUNDUP(K16*M16,0)</f>
        <v>0</v>
      </c>
    </row>
    <row r="17" spans="1:15" ht="20.100000000000001" customHeight="1" x14ac:dyDescent="0.3">
      <c r="A17" s="57" t="s">
        <v>63</v>
      </c>
      <c r="B17" s="36" t="s">
        <v>17</v>
      </c>
      <c r="C17" s="1">
        <v>0</v>
      </c>
      <c r="D17" s="37" t="s">
        <v>0</v>
      </c>
      <c r="E17" s="1">
        <v>0</v>
      </c>
      <c r="F17" s="6" t="s">
        <v>1</v>
      </c>
      <c r="G17" s="7">
        <f>C17*E17</f>
        <v>0</v>
      </c>
      <c r="H17" s="8" t="s">
        <v>2</v>
      </c>
      <c r="I17" s="7">
        <v>105</v>
      </c>
      <c r="J17" s="6" t="s">
        <v>1</v>
      </c>
      <c r="K17" s="9">
        <f>ROUNDUP(G17/I17,0)</f>
        <v>0</v>
      </c>
      <c r="L17" s="6" t="s">
        <v>0</v>
      </c>
      <c r="M17" s="26">
        <v>6.9</v>
      </c>
      <c r="N17" s="6" t="s">
        <v>1</v>
      </c>
      <c r="O17" s="22">
        <f>ROUNDUP(K17*M17,0)</f>
        <v>0</v>
      </c>
    </row>
    <row r="18" spans="1:15" ht="20.100000000000001" customHeight="1" x14ac:dyDescent="0.3">
      <c r="A18" s="57" t="s">
        <v>50</v>
      </c>
      <c r="B18" s="36" t="s">
        <v>17</v>
      </c>
      <c r="C18" s="1">
        <v>0</v>
      </c>
      <c r="D18" s="37" t="s">
        <v>0</v>
      </c>
      <c r="E18" s="1">
        <v>0</v>
      </c>
      <c r="F18" s="6" t="s">
        <v>1</v>
      </c>
      <c r="G18" s="7">
        <f t="shared" ref="G18" si="9">C18*E18</f>
        <v>0</v>
      </c>
      <c r="H18" s="8" t="s">
        <v>2</v>
      </c>
      <c r="I18" s="7">
        <v>105</v>
      </c>
      <c r="J18" s="6" t="s">
        <v>1</v>
      </c>
      <c r="K18" s="9">
        <f>ROUNDUP(G18/I18,0)</f>
        <v>0</v>
      </c>
      <c r="L18" s="6" t="s">
        <v>0</v>
      </c>
      <c r="M18" s="26">
        <v>8.5299999999999994</v>
      </c>
      <c r="N18" s="6" t="s">
        <v>1</v>
      </c>
      <c r="O18" s="22">
        <f>ROUNDUP(K18*M18,0)</f>
        <v>0</v>
      </c>
    </row>
    <row r="19" spans="1:15" ht="20.100000000000001" customHeight="1" x14ac:dyDescent="0.3">
      <c r="A19" s="57" t="s">
        <v>51</v>
      </c>
      <c r="B19" s="36" t="s">
        <v>17</v>
      </c>
      <c r="C19" s="1">
        <v>0</v>
      </c>
      <c r="D19" s="37" t="s">
        <v>0</v>
      </c>
      <c r="E19" s="1">
        <v>0</v>
      </c>
      <c r="F19" s="6" t="s">
        <v>1</v>
      </c>
      <c r="G19" s="7">
        <f t="shared" ref="G19" si="10">C19*E19</f>
        <v>0</v>
      </c>
      <c r="H19" s="8" t="s">
        <v>2</v>
      </c>
      <c r="I19" s="7">
        <v>105</v>
      </c>
      <c r="J19" s="6" t="s">
        <v>1</v>
      </c>
      <c r="K19" s="9">
        <f t="shared" ref="K19" si="11">ROUNDUP(G19/I19,0)</f>
        <v>0</v>
      </c>
      <c r="L19" s="6" t="s">
        <v>0</v>
      </c>
      <c r="M19" s="26">
        <v>6.9</v>
      </c>
      <c r="N19" s="6" t="s">
        <v>1</v>
      </c>
      <c r="O19" s="22">
        <f t="shared" ref="O19" si="12">ROUNDUP(K19*M19,0)</f>
        <v>0</v>
      </c>
    </row>
    <row r="20" spans="1:15" ht="20.100000000000001" customHeight="1" x14ac:dyDescent="0.3">
      <c r="A20" s="57" t="s">
        <v>52</v>
      </c>
      <c r="B20" s="36" t="s">
        <v>17</v>
      </c>
      <c r="C20" s="1">
        <v>0</v>
      </c>
      <c r="D20" s="37" t="s">
        <v>0</v>
      </c>
      <c r="E20" s="1">
        <v>0</v>
      </c>
      <c r="F20" s="6" t="s">
        <v>1</v>
      </c>
      <c r="G20" s="7">
        <f t="shared" si="3"/>
        <v>0</v>
      </c>
      <c r="H20" s="8" t="s">
        <v>2</v>
      </c>
      <c r="I20" s="7">
        <v>105</v>
      </c>
      <c r="J20" s="6" t="s">
        <v>1</v>
      </c>
      <c r="K20" s="9">
        <f t="shared" ref="K20:K22" si="13">ROUNDUP(G20/I20,0)</f>
        <v>0</v>
      </c>
      <c r="L20" s="48" t="s">
        <v>0</v>
      </c>
      <c r="M20" s="26">
        <v>10.45</v>
      </c>
      <c r="N20" s="6" t="s">
        <v>1</v>
      </c>
      <c r="O20" s="22">
        <f t="shared" ref="O20:O22" si="14">ROUNDUP(K20*M20,0)</f>
        <v>0</v>
      </c>
    </row>
    <row r="21" spans="1:15" ht="20.100000000000001" customHeight="1" x14ac:dyDescent="0.3">
      <c r="A21" s="57" t="s">
        <v>53</v>
      </c>
      <c r="B21" s="36" t="s">
        <v>17</v>
      </c>
      <c r="C21" s="1">
        <v>0</v>
      </c>
      <c r="D21" s="37" t="s">
        <v>0</v>
      </c>
      <c r="E21" s="1">
        <v>0</v>
      </c>
      <c r="F21" s="6" t="s">
        <v>1</v>
      </c>
      <c r="G21" s="7">
        <f t="shared" si="3"/>
        <v>0</v>
      </c>
      <c r="H21" s="8" t="s">
        <v>2</v>
      </c>
      <c r="I21" s="7">
        <v>105</v>
      </c>
      <c r="J21" s="6" t="s">
        <v>1</v>
      </c>
      <c r="K21" s="9">
        <f t="shared" si="13"/>
        <v>0</v>
      </c>
      <c r="L21" s="6" t="s">
        <v>0</v>
      </c>
      <c r="M21" s="26">
        <v>6.9</v>
      </c>
      <c r="N21" s="6" t="s">
        <v>1</v>
      </c>
      <c r="O21" s="22">
        <f t="shared" si="14"/>
        <v>0</v>
      </c>
    </row>
    <row r="22" spans="1:15" ht="20.100000000000001" customHeight="1" x14ac:dyDescent="0.3">
      <c r="A22" s="57" t="s">
        <v>54</v>
      </c>
      <c r="B22" s="36" t="s">
        <v>17</v>
      </c>
      <c r="C22" s="1">
        <v>0</v>
      </c>
      <c r="D22" s="37" t="s">
        <v>0</v>
      </c>
      <c r="E22" s="1">
        <v>0</v>
      </c>
      <c r="F22" s="6" t="s">
        <v>1</v>
      </c>
      <c r="G22" s="7">
        <f t="shared" si="3"/>
        <v>0</v>
      </c>
      <c r="H22" s="8" t="s">
        <v>2</v>
      </c>
      <c r="I22" s="7">
        <v>105</v>
      </c>
      <c r="J22" s="6" t="s">
        <v>1</v>
      </c>
      <c r="K22" s="9">
        <f t="shared" si="13"/>
        <v>0</v>
      </c>
      <c r="L22" s="6" t="s">
        <v>0</v>
      </c>
      <c r="M22" s="26">
        <v>10.45</v>
      </c>
      <c r="N22" s="6" t="s">
        <v>1</v>
      </c>
      <c r="O22" s="22">
        <f t="shared" si="14"/>
        <v>0</v>
      </c>
    </row>
    <row r="23" spans="1:15" ht="20.100000000000001" customHeight="1" x14ac:dyDescent="0.3">
      <c r="A23" s="41" t="s">
        <v>6</v>
      </c>
      <c r="B23" s="39"/>
      <c r="C23" s="20" t="s">
        <v>27</v>
      </c>
      <c r="D23" s="40"/>
      <c r="E23" s="20"/>
      <c r="F23" s="11"/>
      <c r="G23" s="10"/>
      <c r="H23" s="12"/>
      <c r="I23" s="10"/>
      <c r="J23" s="11"/>
      <c r="K23" s="13"/>
      <c r="L23" s="11"/>
      <c r="M23" s="27"/>
      <c r="N23" s="11"/>
      <c r="O23" s="23"/>
    </row>
    <row r="24" spans="1:15" ht="20.100000000000001" customHeight="1" x14ac:dyDescent="0.3">
      <c r="A24" s="57" t="s">
        <v>12</v>
      </c>
      <c r="B24" s="36" t="s">
        <v>18</v>
      </c>
      <c r="C24" s="1">
        <v>0</v>
      </c>
      <c r="D24" s="37" t="s">
        <v>0</v>
      </c>
      <c r="E24" s="1">
        <v>0</v>
      </c>
      <c r="F24" s="6" t="s">
        <v>1</v>
      </c>
      <c r="G24" s="7">
        <f t="shared" si="3"/>
        <v>0</v>
      </c>
      <c r="H24" s="8" t="s">
        <v>2</v>
      </c>
      <c r="I24" s="7">
        <v>110</v>
      </c>
      <c r="J24" s="6" t="s">
        <v>1</v>
      </c>
      <c r="K24" s="9">
        <f t="shared" ref="K24" si="15">ROUNDUP(G24/I24,0)</f>
        <v>0</v>
      </c>
      <c r="L24" s="6" t="s">
        <v>0</v>
      </c>
      <c r="M24" s="26">
        <v>10.74</v>
      </c>
      <c r="N24" s="6" t="s">
        <v>1</v>
      </c>
      <c r="O24" s="22">
        <f t="shared" ref="O24" si="16">ROUNDUP(K24*M24,0)</f>
        <v>0</v>
      </c>
    </row>
    <row r="25" spans="1:15" ht="20.100000000000001" customHeight="1" x14ac:dyDescent="0.3">
      <c r="A25" s="57" t="s">
        <v>13</v>
      </c>
      <c r="B25" s="36" t="s">
        <v>19</v>
      </c>
      <c r="C25" s="1">
        <v>0</v>
      </c>
      <c r="D25" s="37" t="s">
        <v>0</v>
      </c>
      <c r="E25" s="1">
        <v>0</v>
      </c>
      <c r="F25" s="6" t="s">
        <v>1</v>
      </c>
      <c r="G25" s="7">
        <f>C25*E25</f>
        <v>0</v>
      </c>
      <c r="H25" s="8" t="s">
        <v>2</v>
      </c>
      <c r="I25" s="7">
        <v>34</v>
      </c>
      <c r="J25" s="6" t="s">
        <v>1</v>
      </c>
      <c r="K25" s="9">
        <f>ROUNDUP(G25/I25,0)</f>
        <v>0</v>
      </c>
      <c r="L25" s="6" t="s">
        <v>0</v>
      </c>
      <c r="M25" s="26">
        <v>3.91</v>
      </c>
      <c r="N25" s="6" t="s">
        <v>1</v>
      </c>
      <c r="O25" s="22">
        <f>ROUNDUP(K25*M25,0)</f>
        <v>0</v>
      </c>
    </row>
    <row r="26" spans="1:15" ht="20.100000000000001" customHeight="1" x14ac:dyDescent="0.3">
      <c r="A26" s="57" t="s">
        <v>29</v>
      </c>
      <c r="B26" s="36" t="s">
        <v>23</v>
      </c>
      <c r="C26" s="1">
        <v>0</v>
      </c>
      <c r="D26" s="37" t="s">
        <v>0</v>
      </c>
      <c r="E26" s="1">
        <v>0</v>
      </c>
      <c r="F26" s="6" t="s">
        <v>1</v>
      </c>
      <c r="G26" s="7">
        <f>C26*E26</f>
        <v>0</v>
      </c>
      <c r="H26" s="8" t="s">
        <v>2</v>
      </c>
      <c r="I26" s="7">
        <v>35</v>
      </c>
      <c r="J26" s="6" t="s">
        <v>1</v>
      </c>
      <c r="K26" s="9">
        <f>ROUNDUP(G26/I26,0)</f>
        <v>0</v>
      </c>
      <c r="L26" s="6" t="s">
        <v>0</v>
      </c>
      <c r="M26" s="26">
        <v>4.08</v>
      </c>
      <c r="N26" s="6" t="s">
        <v>1</v>
      </c>
      <c r="O26" s="22">
        <f>ROUNDUP(K26*M26,0)</f>
        <v>0</v>
      </c>
    </row>
    <row r="27" spans="1:15" ht="20.100000000000001" customHeight="1" x14ac:dyDescent="0.3">
      <c r="A27" s="38" t="s">
        <v>25</v>
      </c>
      <c r="B27" s="42"/>
      <c r="C27" s="21"/>
      <c r="D27" s="40"/>
      <c r="E27" s="21"/>
      <c r="F27" s="11"/>
      <c r="G27" s="14"/>
      <c r="H27" s="12"/>
      <c r="I27" s="14"/>
      <c r="J27" s="11"/>
      <c r="K27" s="15"/>
      <c r="L27" s="11"/>
      <c r="M27" s="28"/>
      <c r="N27" s="11"/>
      <c r="O27" s="24"/>
    </row>
    <row r="28" spans="1:15" ht="20.100000000000001" customHeight="1" x14ac:dyDescent="0.3">
      <c r="A28" s="57" t="s">
        <v>31</v>
      </c>
      <c r="B28" s="36" t="s">
        <v>20</v>
      </c>
      <c r="C28" s="1">
        <v>0</v>
      </c>
      <c r="D28" s="37" t="s">
        <v>0</v>
      </c>
      <c r="E28" s="1">
        <v>0</v>
      </c>
      <c r="F28" s="6" t="s">
        <v>1</v>
      </c>
      <c r="G28" s="7">
        <f t="shared" ref="G28:G29" si="17">C28*E28</f>
        <v>0</v>
      </c>
      <c r="H28" s="8" t="s">
        <v>2</v>
      </c>
      <c r="I28" s="7">
        <v>48</v>
      </c>
      <c r="J28" s="6" t="s">
        <v>1</v>
      </c>
      <c r="K28" s="9">
        <f t="shared" ref="K28:K29" si="18">ROUNDUP(G28/I28,0)</f>
        <v>0</v>
      </c>
      <c r="L28" s="6" t="s">
        <v>0</v>
      </c>
      <c r="M28" s="26">
        <v>3.5</v>
      </c>
      <c r="N28" s="6" t="s">
        <v>1</v>
      </c>
      <c r="O28" s="22">
        <f t="shared" ref="O28:O29" si="19">ROUNDUP(K28*M28,0)</f>
        <v>0</v>
      </c>
    </row>
    <row r="29" spans="1:15" ht="20.100000000000001" customHeight="1" x14ac:dyDescent="0.3">
      <c r="A29" s="57" t="s">
        <v>30</v>
      </c>
      <c r="B29" s="36" t="s">
        <v>20</v>
      </c>
      <c r="C29" s="1">
        <v>0</v>
      </c>
      <c r="D29" s="37" t="s">
        <v>0</v>
      </c>
      <c r="E29" s="1">
        <v>0</v>
      </c>
      <c r="F29" s="6" t="s">
        <v>1</v>
      </c>
      <c r="G29" s="7">
        <f t="shared" si="17"/>
        <v>0</v>
      </c>
      <c r="H29" s="8" t="s">
        <v>2</v>
      </c>
      <c r="I29" s="7">
        <v>48</v>
      </c>
      <c r="J29" s="6" t="s">
        <v>1</v>
      </c>
      <c r="K29" s="9">
        <f t="shared" si="18"/>
        <v>0</v>
      </c>
      <c r="L29" s="6" t="s">
        <v>0</v>
      </c>
      <c r="M29" s="26">
        <v>4.7</v>
      </c>
      <c r="N29" s="6" t="s">
        <v>1</v>
      </c>
      <c r="O29" s="22">
        <f t="shared" si="19"/>
        <v>0</v>
      </c>
    </row>
    <row r="30" spans="1:15" ht="20.100000000000001" customHeight="1" x14ac:dyDescent="0.3">
      <c r="A30" s="38" t="s">
        <v>47</v>
      </c>
      <c r="B30" s="39"/>
      <c r="C30" s="20" t="s">
        <v>27</v>
      </c>
      <c r="D30" s="40"/>
      <c r="E30" s="20"/>
      <c r="F30" s="11"/>
      <c r="G30" s="10"/>
      <c r="H30" s="12"/>
      <c r="I30" s="10"/>
      <c r="J30" s="11"/>
      <c r="K30" s="13"/>
      <c r="L30" s="11"/>
      <c r="M30" s="27"/>
      <c r="N30" s="11"/>
      <c r="O30" s="23"/>
    </row>
    <row r="31" spans="1:15" ht="20.100000000000001" customHeight="1" x14ac:dyDescent="0.3">
      <c r="A31" s="57" t="s">
        <v>14</v>
      </c>
      <c r="B31" s="36" t="s">
        <v>20</v>
      </c>
      <c r="C31" s="1">
        <v>0</v>
      </c>
      <c r="D31" s="37" t="s">
        <v>0</v>
      </c>
      <c r="E31" s="1">
        <v>0</v>
      </c>
      <c r="F31" s="6" t="s">
        <v>1</v>
      </c>
      <c r="G31" s="7">
        <f t="shared" si="3"/>
        <v>0</v>
      </c>
      <c r="H31" s="8" t="s">
        <v>2</v>
      </c>
      <c r="I31" s="7">
        <v>80</v>
      </c>
      <c r="J31" s="6" t="s">
        <v>1</v>
      </c>
      <c r="K31" s="9">
        <f t="shared" ref="K31:K40" si="20">ROUNDUP(G31/I31,0)</f>
        <v>0</v>
      </c>
      <c r="L31" s="6" t="s">
        <v>0</v>
      </c>
      <c r="M31" s="26">
        <v>9.35</v>
      </c>
      <c r="N31" s="6" t="s">
        <v>1</v>
      </c>
      <c r="O31" s="22">
        <f t="shared" ref="O31:O40" si="21">ROUNDUP(K31*M31,0)</f>
        <v>0</v>
      </c>
    </row>
    <row r="32" spans="1:15" ht="20.100000000000001" customHeight="1" x14ac:dyDescent="0.3">
      <c r="A32" s="57" t="s">
        <v>24</v>
      </c>
      <c r="B32" s="36" t="s">
        <v>20</v>
      </c>
      <c r="C32" s="1">
        <v>0</v>
      </c>
      <c r="D32" s="37" t="s">
        <v>0</v>
      </c>
      <c r="E32" s="1">
        <v>0</v>
      </c>
      <c r="F32" s="6" t="s">
        <v>1</v>
      </c>
      <c r="G32" s="7">
        <f>C32*E32</f>
        <v>0</v>
      </c>
      <c r="H32" s="8" t="s">
        <v>2</v>
      </c>
      <c r="I32" s="7">
        <v>80</v>
      </c>
      <c r="J32" s="6" t="s">
        <v>1</v>
      </c>
      <c r="K32" s="9">
        <f>ROUNDUP(G32/I32,0)</f>
        <v>0</v>
      </c>
      <c r="L32" s="6" t="s">
        <v>0</v>
      </c>
      <c r="M32" s="26">
        <v>9.6</v>
      </c>
      <c r="N32" s="6" t="s">
        <v>1</v>
      </c>
      <c r="O32" s="22">
        <f>ROUNDUP(K32*M32,0)</f>
        <v>0</v>
      </c>
    </row>
    <row r="33" spans="1:15" ht="20.100000000000001" customHeight="1" x14ac:dyDescent="0.3">
      <c r="A33" s="57" t="s">
        <v>15</v>
      </c>
      <c r="B33" s="36" t="s">
        <v>21</v>
      </c>
      <c r="C33" s="1">
        <v>0</v>
      </c>
      <c r="D33" s="37" t="s">
        <v>0</v>
      </c>
      <c r="E33" s="1">
        <v>0</v>
      </c>
      <c r="F33" s="6" t="s">
        <v>1</v>
      </c>
      <c r="G33" s="7">
        <f>C33*E33</f>
        <v>0</v>
      </c>
      <c r="H33" s="8" t="s">
        <v>2</v>
      </c>
      <c r="I33" s="7">
        <v>80</v>
      </c>
      <c r="J33" s="6" t="s">
        <v>1</v>
      </c>
      <c r="K33" s="9">
        <f>ROUNDUP(G33/I33,0)</f>
        <v>0</v>
      </c>
      <c r="L33" s="6" t="s">
        <v>0</v>
      </c>
      <c r="M33" s="26">
        <v>8.5</v>
      </c>
      <c r="N33" s="6" t="s">
        <v>1</v>
      </c>
      <c r="O33" s="22">
        <f>ROUNDUP(K33*M33,0)</f>
        <v>0</v>
      </c>
    </row>
    <row r="34" spans="1:15" ht="20.100000000000001" customHeight="1" x14ac:dyDescent="0.3">
      <c r="A34" s="57" t="s">
        <v>57</v>
      </c>
      <c r="B34" s="36" t="s">
        <v>20</v>
      </c>
      <c r="C34" s="1">
        <v>0</v>
      </c>
      <c r="D34" s="37" t="s">
        <v>0</v>
      </c>
      <c r="E34" s="1">
        <v>0</v>
      </c>
      <c r="F34" s="6" t="s">
        <v>1</v>
      </c>
      <c r="G34" s="7">
        <f t="shared" ref="G34" si="22">C34*E34</f>
        <v>0</v>
      </c>
      <c r="H34" s="8" t="s">
        <v>2</v>
      </c>
      <c r="I34" s="7">
        <v>80</v>
      </c>
      <c r="J34" s="6" t="s">
        <v>1</v>
      </c>
      <c r="K34" s="9">
        <f t="shared" ref="K34" si="23">ROUNDUP(G34/I34,0)</f>
        <v>0</v>
      </c>
      <c r="L34" s="6" t="s">
        <v>0</v>
      </c>
      <c r="M34" s="26">
        <v>9.35</v>
      </c>
      <c r="N34" s="6" t="s">
        <v>1</v>
      </c>
      <c r="O34" s="22">
        <f t="shared" ref="O34" si="24">ROUNDUP(K34*M34,0)</f>
        <v>0</v>
      </c>
    </row>
    <row r="35" spans="1:15" ht="20.100000000000001" customHeight="1" x14ac:dyDescent="0.3">
      <c r="A35" s="57" t="s">
        <v>56</v>
      </c>
      <c r="B35" s="36" t="s">
        <v>20</v>
      </c>
      <c r="C35" s="1">
        <v>0</v>
      </c>
      <c r="D35" s="37" t="s">
        <v>0</v>
      </c>
      <c r="E35" s="1">
        <v>0</v>
      </c>
      <c r="F35" s="6" t="s">
        <v>1</v>
      </c>
      <c r="G35" s="7">
        <f t="shared" ref="G35" si="25">C35*E35</f>
        <v>0</v>
      </c>
      <c r="H35" s="8" t="s">
        <v>2</v>
      </c>
      <c r="I35" s="7">
        <v>80</v>
      </c>
      <c r="J35" s="6" t="s">
        <v>1</v>
      </c>
      <c r="K35" s="9">
        <f t="shared" ref="K35" si="26">ROUNDUP(G35/I35,0)</f>
        <v>0</v>
      </c>
      <c r="L35" s="6" t="s">
        <v>0</v>
      </c>
      <c r="M35" s="26">
        <v>9.6</v>
      </c>
      <c r="N35" s="6" t="s">
        <v>1</v>
      </c>
      <c r="O35" s="22">
        <f t="shared" ref="O35" si="27">ROUNDUP(K35*M35,0)</f>
        <v>0</v>
      </c>
    </row>
    <row r="36" spans="1:15" ht="20.100000000000001" customHeight="1" x14ac:dyDescent="0.3">
      <c r="A36" s="57" t="s">
        <v>55</v>
      </c>
      <c r="B36" s="36" t="s">
        <v>21</v>
      </c>
      <c r="C36" s="1">
        <v>0</v>
      </c>
      <c r="D36" s="37" t="s">
        <v>0</v>
      </c>
      <c r="E36" s="1">
        <v>0</v>
      </c>
      <c r="F36" s="6" t="s">
        <v>1</v>
      </c>
      <c r="G36" s="7">
        <f t="shared" ref="G36:G38" si="28">C36*E36</f>
        <v>0</v>
      </c>
      <c r="H36" s="8" t="s">
        <v>2</v>
      </c>
      <c r="I36" s="7">
        <v>80</v>
      </c>
      <c r="J36" s="6" t="s">
        <v>1</v>
      </c>
      <c r="K36" s="9">
        <f t="shared" ref="K36:K38" si="29">ROUNDUP(G36/I36,0)</f>
        <v>0</v>
      </c>
      <c r="L36" s="6" t="s">
        <v>0</v>
      </c>
      <c r="M36" s="26">
        <v>8.5</v>
      </c>
      <c r="N36" s="6" t="s">
        <v>1</v>
      </c>
      <c r="O36" s="22">
        <f t="shared" ref="O36:O38" si="30">ROUNDUP(K36*M36,0)</f>
        <v>0</v>
      </c>
    </row>
    <row r="37" spans="1:15" ht="20.100000000000001" customHeight="1" x14ac:dyDescent="0.3">
      <c r="A37" s="57" t="s">
        <v>49</v>
      </c>
      <c r="B37" s="36" t="s">
        <v>17</v>
      </c>
      <c r="C37" s="1">
        <v>0</v>
      </c>
      <c r="D37" s="37" t="s">
        <v>0</v>
      </c>
      <c r="E37" s="1">
        <v>0</v>
      </c>
      <c r="F37" s="6" t="s">
        <v>1</v>
      </c>
      <c r="G37" s="7">
        <f>C37*E37</f>
        <v>0</v>
      </c>
      <c r="H37" s="8" t="s">
        <v>2</v>
      </c>
      <c r="I37" s="7">
        <v>128</v>
      </c>
      <c r="J37" s="6" t="s">
        <v>1</v>
      </c>
      <c r="K37" s="9">
        <f>ROUNDUP(G37/I37,0)</f>
        <v>0</v>
      </c>
      <c r="L37" s="6" t="s">
        <v>0</v>
      </c>
      <c r="M37" s="26">
        <v>15.84</v>
      </c>
      <c r="N37" s="6" t="s">
        <v>1</v>
      </c>
      <c r="O37" s="22">
        <f>ROUNDUP(K37*M37,0)</f>
        <v>0</v>
      </c>
    </row>
    <row r="38" spans="1:15" ht="21" customHeight="1" x14ac:dyDescent="0.3">
      <c r="A38" s="57" t="s">
        <v>58</v>
      </c>
      <c r="B38" s="36" t="s">
        <v>17</v>
      </c>
      <c r="C38" s="1">
        <v>0</v>
      </c>
      <c r="D38" s="37" t="s">
        <v>0</v>
      </c>
      <c r="E38" s="1">
        <v>0</v>
      </c>
      <c r="F38" s="6" t="s">
        <v>1</v>
      </c>
      <c r="G38" s="7">
        <f t="shared" si="28"/>
        <v>0</v>
      </c>
      <c r="H38" s="8" t="s">
        <v>2</v>
      </c>
      <c r="I38" s="7">
        <v>120</v>
      </c>
      <c r="J38" s="6" t="s">
        <v>1</v>
      </c>
      <c r="K38" s="9">
        <f t="shared" si="29"/>
        <v>0</v>
      </c>
      <c r="L38" s="6" t="s">
        <v>0</v>
      </c>
      <c r="M38" s="26">
        <v>5</v>
      </c>
      <c r="N38" s="6" t="s">
        <v>1</v>
      </c>
      <c r="O38" s="22">
        <f t="shared" si="30"/>
        <v>0</v>
      </c>
    </row>
    <row r="39" spans="1:15" ht="15.6" x14ac:dyDescent="0.3">
      <c r="A39" s="57" t="s">
        <v>44</v>
      </c>
      <c r="B39" s="36" t="s">
        <v>17</v>
      </c>
      <c r="C39" s="1">
        <v>0</v>
      </c>
      <c r="D39" s="37" t="s">
        <v>0</v>
      </c>
      <c r="E39" s="1">
        <v>0</v>
      </c>
      <c r="F39" s="6" t="s">
        <v>1</v>
      </c>
      <c r="G39" s="7">
        <f t="shared" si="3"/>
        <v>0</v>
      </c>
      <c r="H39" s="8" t="s">
        <v>2</v>
      </c>
      <c r="I39" s="7">
        <v>120</v>
      </c>
      <c r="J39" s="6" t="s">
        <v>1</v>
      </c>
      <c r="K39" s="9">
        <f t="shared" si="20"/>
        <v>0</v>
      </c>
      <c r="L39" s="6" t="s">
        <v>0</v>
      </c>
      <c r="M39" s="26">
        <v>5</v>
      </c>
      <c r="N39" s="6" t="s">
        <v>1</v>
      </c>
      <c r="O39" s="22">
        <f t="shared" si="21"/>
        <v>0</v>
      </c>
    </row>
    <row r="40" spans="1:15" ht="15.6" x14ac:dyDescent="0.3">
      <c r="A40" s="57" t="s">
        <v>59</v>
      </c>
      <c r="B40" s="36" t="s">
        <v>32</v>
      </c>
      <c r="C40" s="1">
        <v>0</v>
      </c>
      <c r="D40" s="37" t="s">
        <v>0</v>
      </c>
      <c r="E40" s="1">
        <v>0</v>
      </c>
      <c r="F40" s="6" t="s">
        <v>1</v>
      </c>
      <c r="G40" s="7">
        <f t="shared" si="3"/>
        <v>0</v>
      </c>
      <c r="H40" s="8" t="s">
        <v>2</v>
      </c>
      <c r="I40" s="7">
        <v>48</v>
      </c>
      <c r="J40" s="6" t="s">
        <v>1</v>
      </c>
      <c r="K40" s="9">
        <f t="shared" si="20"/>
        <v>0</v>
      </c>
      <c r="L40" s="6" t="s">
        <v>0</v>
      </c>
      <c r="M40" s="26">
        <v>2.61</v>
      </c>
      <c r="N40" s="6" t="s">
        <v>1</v>
      </c>
      <c r="O40" s="22">
        <f t="shared" si="21"/>
        <v>0</v>
      </c>
    </row>
    <row r="41" spans="1:15" ht="15.6" x14ac:dyDescent="0.3">
      <c r="A41" s="57" t="s">
        <v>45</v>
      </c>
      <c r="B41" s="36" t="s">
        <v>17</v>
      </c>
      <c r="C41" s="1">
        <v>0</v>
      </c>
      <c r="D41" s="37" t="s">
        <v>0</v>
      </c>
      <c r="E41" s="1">
        <v>0</v>
      </c>
      <c r="F41" s="6" t="s">
        <v>1</v>
      </c>
      <c r="G41" s="7">
        <f t="shared" ref="G41" si="31">C41*E41</f>
        <v>0</v>
      </c>
      <c r="H41" s="8" t="s">
        <v>2</v>
      </c>
      <c r="I41" s="7">
        <v>120</v>
      </c>
      <c r="J41" s="6" t="s">
        <v>1</v>
      </c>
      <c r="K41" s="9">
        <f t="shared" ref="K41" si="32">ROUNDUP(G41/I41,0)</f>
        <v>0</v>
      </c>
      <c r="L41" s="6" t="s">
        <v>0</v>
      </c>
      <c r="M41" s="26">
        <v>5</v>
      </c>
      <c r="N41" s="6" t="s">
        <v>1</v>
      </c>
      <c r="O41" s="22">
        <f t="shared" ref="O41" si="33">ROUNDUP(K41*M41,0)</f>
        <v>0</v>
      </c>
    </row>
    <row r="42" spans="1:15" ht="15.6" x14ac:dyDescent="0.3">
      <c r="A42" s="57" t="s">
        <v>60</v>
      </c>
      <c r="B42" s="36" t="s">
        <v>17</v>
      </c>
      <c r="C42" s="1">
        <v>0</v>
      </c>
      <c r="D42" s="37" t="s">
        <v>0</v>
      </c>
      <c r="E42" s="1">
        <v>0</v>
      </c>
      <c r="F42" s="6" t="s">
        <v>1</v>
      </c>
      <c r="G42" s="7">
        <f t="shared" ref="G42" si="34">C42*E42</f>
        <v>0</v>
      </c>
      <c r="H42" s="8" t="s">
        <v>2</v>
      </c>
      <c r="I42" s="7">
        <v>120</v>
      </c>
      <c r="J42" s="6" t="s">
        <v>1</v>
      </c>
      <c r="K42" s="9">
        <f t="shared" ref="K42" si="35">ROUNDUP(G42/I42,0)</f>
        <v>0</v>
      </c>
      <c r="L42" s="6" t="s">
        <v>0</v>
      </c>
      <c r="M42" s="26">
        <v>5</v>
      </c>
      <c r="N42" s="6" t="s">
        <v>1</v>
      </c>
      <c r="O42" s="22">
        <f t="shared" ref="O42" si="36">ROUNDUP(K42*M42,0)</f>
        <v>0</v>
      </c>
    </row>
    <row r="43" spans="1:15" ht="15.6" x14ac:dyDescent="0.3">
      <c r="A43" s="57" t="s">
        <v>48</v>
      </c>
      <c r="B43" s="36" t="s">
        <v>17</v>
      </c>
      <c r="C43" s="1">
        <v>0</v>
      </c>
      <c r="D43" s="37" t="s">
        <v>0</v>
      </c>
      <c r="E43" s="1">
        <v>0</v>
      </c>
      <c r="F43" s="6" t="s">
        <v>1</v>
      </c>
      <c r="G43" s="7">
        <f t="shared" ref="G43" si="37">C43*E43</f>
        <v>0</v>
      </c>
      <c r="H43" s="8" t="s">
        <v>2</v>
      </c>
      <c r="I43" s="7">
        <v>120</v>
      </c>
      <c r="J43" s="6" t="s">
        <v>1</v>
      </c>
      <c r="K43" s="9">
        <f t="shared" ref="K43" si="38">ROUNDUP(G43/I43,0)</f>
        <v>0</v>
      </c>
      <c r="L43" s="6" t="s">
        <v>0</v>
      </c>
      <c r="M43" s="26">
        <v>12.22</v>
      </c>
      <c r="N43" s="6" t="s">
        <v>1</v>
      </c>
      <c r="O43" s="22">
        <f t="shared" ref="O43" si="39">ROUNDUP(K43*M43,0)</f>
        <v>0</v>
      </c>
    </row>
    <row r="44" spans="1:15" ht="18.600000000000001" thickBot="1" x14ac:dyDescent="0.4">
      <c r="A44" s="43" t="s">
        <v>27</v>
      </c>
      <c r="F44" s="16"/>
      <c r="G44" s="16"/>
      <c r="H44" s="16"/>
      <c r="I44" s="16"/>
      <c r="J44" s="16"/>
      <c r="K44" s="17"/>
      <c r="L44" s="17"/>
      <c r="M44" s="17"/>
      <c r="N44" s="18"/>
      <c r="O44" s="25" t="s">
        <v>27</v>
      </c>
    </row>
    <row r="45" spans="1:15" ht="42.6" thickBot="1" x14ac:dyDescent="0.45">
      <c r="A45" s="44" t="s">
        <v>64</v>
      </c>
      <c r="F45" s="16"/>
      <c r="G45" s="16"/>
      <c r="H45" s="16"/>
      <c r="I45" s="16"/>
      <c r="J45" s="16"/>
      <c r="K45" s="19" t="s">
        <v>28</v>
      </c>
      <c r="L45" s="17"/>
      <c r="M45" s="17"/>
      <c r="N45" s="18"/>
      <c r="O45" s="25">
        <f>SUM(O12:O42)</f>
        <v>0</v>
      </c>
    </row>
    <row r="46" spans="1:15" ht="16.2" thickBot="1" x14ac:dyDescent="0.35">
      <c r="A46" s="45"/>
      <c r="F46" s="16"/>
      <c r="G46" s="16"/>
      <c r="H46" s="16"/>
      <c r="I46" s="16"/>
      <c r="J46" s="16"/>
      <c r="K46" s="17"/>
      <c r="L46" s="17"/>
      <c r="M46" s="17"/>
      <c r="N46" s="18"/>
      <c r="O46" s="25" t="s">
        <v>27</v>
      </c>
    </row>
    <row r="47" spans="1:15" ht="21.6" thickBot="1" x14ac:dyDescent="0.45">
      <c r="A47" s="46" t="s">
        <v>65</v>
      </c>
      <c r="F47" s="16"/>
      <c r="G47" s="16"/>
      <c r="H47" s="16"/>
      <c r="I47" s="16"/>
      <c r="J47" s="16"/>
      <c r="K47" s="19" t="s">
        <v>26</v>
      </c>
      <c r="L47" s="17"/>
      <c r="M47" s="17"/>
      <c r="N47" s="17"/>
      <c r="O47" s="25">
        <f>ROUNDUP(O45/48,0)</f>
        <v>0</v>
      </c>
    </row>
    <row r="48" spans="1:15" x14ac:dyDescent="0.3">
      <c r="F48" s="16"/>
      <c r="G48" s="16"/>
      <c r="H48" s="16"/>
      <c r="I48" s="16"/>
      <c r="J48" s="16"/>
      <c r="K48" s="17"/>
      <c r="L48" s="17"/>
      <c r="M48" s="17"/>
      <c r="N48" s="17"/>
      <c r="O48" s="17"/>
    </row>
  </sheetData>
  <sheetProtection selectLockedCells="1"/>
  <mergeCells count="2">
    <mergeCell ref="A1:C1"/>
    <mergeCell ref="E1:O1"/>
  </mergeCells>
  <printOptions horizontalCentered="1" verticalCentered="1" gridLines="1"/>
  <pageMargins left="0.1" right="0.1" top="0.4" bottom="0.4" header="0.3" footer="0.3"/>
  <pageSetup scale="72" fitToHeight="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B307CF2F-4919-4328-B426-238D96750539}"/>
</file>

<file path=customXml/itemProps2.xml><?xml version="1.0" encoding="utf-8"?>
<ds:datastoreItem xmlns:ds="http://schemas.openxmlformats.org/officeDocument/2006/customXml" ds:itemID="{B63EF857-C54D-4BC6-8369-270939BF22D6}"/>
</file>

<file path=customXml/itemProps3.xml><?xml version="1.0" encoding="utf-8"?>
<ds:datastoreItem xmlns:ds="http://schemas.openxmlformats.org/officeDocument/2006/customXml" ds:itemID="{44EB87C7-0910-4AB7-9501-646D50D0E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 for Schools</vt:lpstr>
    </vt:vector>
  </TitlesOfParts>
  <Company>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System Setup</dc:creator>
  <cp:lastModifiedBy>"englishs"</cp:lastModifiedBy>
  <cp:lastPrinted>2019-11-06T19:44:05Z</cp:lastPrinted>
  <dcterms:created xsi:type="dcterms:W3CDTF">2014-02-11T20:50:41Z</dcterms:created>
  <dcterms:modified xsi:type="dcterms:W3CDTF">2022-01-19T17:13:24Z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