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7EB2F257-6DD3-4C75-A66A-648D3462E691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'10.12.23'!$A$3:$N$11</definedName>
    <definedName name="_xlnm.Print_Area" localSheetId="0">'10.12.23'!$A$1:$N$11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J4" i="1"/>
  <c r="J5" i="1"/>
  <c r="J6" i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<sst xmlns="http://schemas.openxmlformats.org/spreadsheetml/2006/main" count="49" uniqueCount="25">
  <si>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</si>
  <si>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</si>
  <si>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</si>
  <si>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</si>
  <si>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</si>
  <si>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</si>
  <si>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</si>
  <si>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</si>
  <si>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</si>
  <si>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</si>
  <si>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</si>
  <si>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</si>
  <si>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</si>
  <si>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</si>
  <si>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</si>
  <si>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</si>
  <si>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</si>
  <si>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</si>
  <si>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</si>
  <si>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Del Monte Foods</t>
  </si>
  <si>
    <t>Diced Pears in 100% Juice</t>
  </si>
  <si>
    <t>Mixed Fruit in 100% Juice</t>
  </si>
  <si>
    <t>Diced Peaches in 100% Juice</t>
  </si>
  <si>
    <t>Diced Peaches and Diced Pears in 100% Juice</t>
  </si>
  <si>
    <t>Del Monte Cherry Flavored Mixed Fruit in 100% Juice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</si>
</sst>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zoomScaleNormal="100" zoomScaleSheetLayoutView="70" workbookViewId="0">
      <pane ySplit="3" topLeftCell="A4" activePane="bottomLeft" state="frozen"/>
      <selection pane="bottomLeft" activeCell="D6" sqref="D6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45237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" customHeight="1" x14ac:dyDescent="0.35">
      <c r="A4" s="7" t="s">
        <v>18</v>
      </c>
      <c r="B4" s="40" t="s">
        <v>19</v>
      </c>
      <c r="C4" s="7" t="s">
        <v>12</v>
      </c>
      <c r="D4" s="29">
        <v>2005442</v>
      </c>
      <c r="E4" s="42" t="s">
        <v>22</v>
      </c>
      <c r="F4" s="8">
        <v>18</v>
      </c>
      <c r="G4" s="8">
        <v>72</v>
      </c>
      <c r="H4" s="8">
        <v>4</v>
      </c>
      <c r="I4" s="26">
        <v>100220</v>
      </c>
      <c r="J4" s="4" t="str">
        <f>VLOOKUP(I4,'[1]October 2023'!A:C,2,FALSE)</f>
        <v>PEACHES CLING DICED EX LT  CAN-6/10</v>
      </c>
      <c r="K4" s="8">
        <v>18</v>
      </c>
      <c r="L4" s="41">
        <f>VLOOKUP(I4,'[1]October 2023'!A:C,3,FALSE)</f>
        <v>1.0706</v>
      </c>
      <c r="M4" s="43">
        <f t="shared" ref="M4:M11" si="0">ROUND(K4*L4,2)</f>
        <v>19.27</v>
      </c>
      <c r="N4" s="10">
        <v>45231</v>
      </c>
    </row>
    <row r="5" spans="1:14" s="9" customFormat="1" ht="42" customHeight="1" x14ac:dyDescent="0.35">
      <c r="A5" s="7" t="s">
        <v>18</v>
      </c>
      <c r="B5" s="40" t="s">
        <v>19</v>
      </c>
      <c r="C5" s="7" t="s">
        <v>12</v>
      </c>
      <c r="D5" s="29">
        <v>2005443</v>
      </c>
      <c r="E5" s="42" t="s">
        <v>20</v>
      </c>
      <c r="F5" s="8">
        <v>18</v>
      </c>
      <c r="G5" s="8">
        <v>72</v>
      </c>
      <c r="H5" s="8">
        <v>4</v>
      </c>
      <c r="I5" s="26">
        <v>100225</v>
      </c>
      <c r="J5" s="4" t="str">
        <f>VLOOKUP(I5,'[1]October 2023'!A:C,2,FALSE)</f>
        <v>PEARS DICED EX LT CAN-6/10</v>
      </c>
      <c r="K5" s="8">
        <v>18</v>
      </c>
      <c r="L5" s="41">
        <f>VLOOKUP(I5,'[1]October 2023'!A:C,3,FALSE)</f>
        <v>1.0992999999999999</v>
      </c>
      <c r="M5" s="43">
        <f t="shared" si="0"/>
        <v>19.79</v>
      </c>
      <c r="N5" s="10">
        <v>45231</v>
      </c>
    </row>
    <row r="6" spans="1:14" s="9" customFormat="1" ht="42" customHeight="1" x14ac:dyDescent="0.35">
      <c r="A6" s="7" t="s">
        <v>18</v>
      </c>
      <c r="B6" s="40" t="s">
        <v>19</v>
      </c>
      <c r="C6" s="7" t="s">
        <v>12</v>
      </c>
      <c r="D6" s="29">
        <v>2005444</v>
      </c>
      <c r="E6" s="42" t="s">
        <v>21</v>
      </c>
      <c r="F6" s="8">
        <v>18</v>
      </c>
      <c r="G6" s="8">
        <v>72</v>
      </c>
      <c r="H6" s="8">
        <v>4</v>
      </c>
      <c r="I6" s="26">
        <v>100220</v>
      </c>
      <c r="J6" s="4" t="str">
        <f>VLOOKUP(I6,'[1]October 2023'!A:C,2,FALSE)</f>
        <v>PEACHES CLING DICED EX LT  CAN-6/10</v>
      </c>
      <c r="K6" s="8">
        <v>8.99</v>
      </c>
      <c r="L6" s="41">
        <f>VLOOKUP(I6,'[1]October 2023'!A:C,3,FALSE)</f>
        <v>1.0706</v>
      </c>
      <c r="M6" s="43">
        <f t="shared" si="0"/>
        <v>9.6199999999999992</v>
      </c>
      <c r="N6" s="10">
        <v>45231</v>
      </c>
    </row>
    <row r="7" spans="1:14" s="9" customFormat="1" ht="42" customHeight="1" x14ac:dyDescent="0.35">
      <c r="A7" s="7" t="s">
        <v>18</v>
      </c>
      <c r="B7" s="40" t="s">
        <v>19</v>
      </c>
      <c r="C7" s="7" t="s">
        <v>12</v>
      </c>
      <c r="D7" s="29">
        <v>2005444</v>
      </c>
      <c r="E7" s="42" t="s">
        <v>21</v>
      </c>
      <c r="F7" s="8">
        <v>18</v>
      </c>
      <c r="G7" s="8">
        <v>72</v>
      </c>
      <c r="H7" s="8">
        <v>4</v>
      </c>
      <c r="I7" s="26">
        <v>100225</v>
      </c>
      <c r="J7" s="4" t="str">
        <f>VLOOKUP(I7,'[1]October 2023'!A:C,2,FALSE)</f>
        <v>PEARS DICED EX LT CAN-6/10</v>
      </c>
      <c r="K7" s="8">
        <v>7.19</v>
      </c>
      <c r="L7" s="41">
        <f>VLOOKUP(I7,'[1]October 2023'!A:C,3,FALSE)</f>
        <v>1.0992999999999999</v>
      </c>
      <c r="M7" s="43">
        <f t="shared" si="0"/>
        <v>7.9</v>
      </c>
      <c r="N7" s="10">
        <v>45231</v>
      </c>
    </row>
    <row r="8" spans="1:14" s="9" customFormat="1" ht="42" customHeight="1" x14ac:dyDescent="0.35">
      <c r="A8" s="7" t="s">
        <v>18</v>
      </c>
      <c r="B8" s="40" t="s">
        <v>19</v>
      </c>
      <c r="C8" s="7" t="s">
        <v>12</v>
      </c>
      <c r="D8" s="29">
        <v>2005446</v>
      </c>
      <c r="E8" s="42" t="s">
        <v>23</v>
      </c>
      <c r="F8" s="8">
        <v>18</v>
      </c>
      <c r="G8" s="8">
        <v>72</v>
      </c>
      <c r="H8" s="8">
        <v>4</v>
      </c>
      <c r="I8" s="26">
        <v>100220</v>
      </c>
      <c r="J8" s="4" t="str">
        <f>VLOOKUP(I8,'[1]October 2023'!A:C,2,FALSE)</f>
        <v>PEACHES CLING DICED EX LT  CAN-6/10</v>
      </c>
      <c r="K8" s="8">
        <v>9</v>
      </c>
      <c r="L8" s="41">
        <f>VLOOKUP(I8,'[1]October 2023'!A:C,3,FALSE)</f>
        <v>1.0706</v>
      </c>
      <c r="M8" s="43">
        <f t="shared" si="0"/>
        <v>9.64</v>
      </c>
      <c r="N8" s="10">
        <v>45231</v>
      </c>
    </row>
    <row r="9" spans="1:14" s="9" customFormat="1" ht="42" customHeight="1" x14ac:dyDescent="0.35">
      <c r="A9" s="7" t="s">
        <v>18</v>
      </c>
      <c r="B9" s="40" t="s">
        <v>19</v>
      </c>
      <c r="C9" s="7" t="s">
        <v>12</v>
      </c>
      <c r="D9" s="29">
        <v>2005446</v>
      </c>
      <c r="E9" s="42" t="s">
        <v>23</v>
      </c>
      <c r="F9" s="8">
        <v>18</v>
      </c>
      <c r="G9" s="8">
        <v>72</v>
      </c>
      <c r="H9" s="8">
        <v>4</v>
      </c>
      <c r="I9" s="26">
        <v>100225</v>
      </c>
      <c r="J9" s="4" t="str">
        <f>VLOOKUP(I9,'[1]October 2023'!A:C,2,FALSE)</f>
        <v>PEARS DICED EX LT CAN-6/10</v>
      </c>
      <c r="K9" s="8">
        <v>9</v>
      </c>
      <c r="L9" s="41">
        <f>VLOOKUP(I9,'[1]October 2023'!A:C,3,FALSE)</f>
        <v>1.0992999999999999</v>
      </c>
      <c r="M9" s="43">
        <f t="shared" si="0"/>
        <v>9.89</v>
      </c>
      <c r="N9" s="10">
        <v>45231</v>
      </c>
    </row>
    <row r="10" spans="1:14" s="9" customFormat="1" ht="42" customHeight="1" x14ac:dyDescent="0.35">
      <c r="A10" s="7" t="s">
        <v>18</v>
      </c>
      <c r="B10" s="40" t="s">
        <v>19</v>
      </c>
      <c r="C10" s="7" t="s">
        <v>12</v>
      </c>
      <c r="D10" s="29">
        <v>2005771</v>
      </c>
      <c r="E10" s="42" t="s">
        <v>24</v>
      </c>
      <c r="F10" s="8">
        <v>18</v>
      </c>
      <c r="G10" s="8">
        <v>72</v>
      </c>
      <c r="H10" s="8">
        <v>4</v>
      </c>
      <c r="I10" s="26">
        <v>100220</v>
      </c>
      <c r="J10" s="4" t="str">
        <f>VLOOKUP(I10,'[1]October 2023'!A:C,2,FALSE)</f>
        <v>PEACHES CLING DICED EX LT  CAN-6/10</v>
      </c>
      <c r="K10" s="8">
        <v>10.1</v>
      </c>
      <c r="L10" s="41">
        <f>VLOOKUP(I10,'[1]October 2023'!A:C,3,FALSE)</f>
        <v>1.0706</v>
      </c>
      <c r="M10" s="43">
        <f t="shared" si="0"/>
        <v>10.81</v>
      </c>
      <c r="N10" s="10">
        <v>45231</v>
      </c>
    </row>
    <row r="11" spans="1:14" ht="42" customHeight="1" x14ac:dyDescent="0.35">
      <c r="A11" s="7" t="s">
        <v>18</v>
      </c>
      <c r="B11" s="40" t="s">
        <v>19</v>
      </c>
      <c r="C11" s="7" t="s">
        <v>12</v>
      </c>
      <c r="D11" s="29">
        <v>2005771</v>
      </c>
      <c r="E11" s="42" t="s">
        <v>24</v>
      </c>
      <c r="F11" s="8">
        <v>18</v>
      </c>
      <c r="G11" s="8">
        <v>72</v>
      </c>
      <c r="H11" s="8">
        <v>4</v>
      </c>
      <c r="I11" s="26">
        <v>100225</v>
      </c>
      <c r="J11" s="4" t="str">
        <f>VLOOKUP(I11,'[1]October 2023'!A:C,2,FALSE)</f>
        <v>PEARS DICED EX LT CAN-6/10</v>
      </c>
      <c r="K11" s="8">
        <v>7.29</v>
      </c>
      <c r="L11" s="41">
        <f>VLOOKUP(I11,'[1]October 2023'!A:C,3,FALSE)</f>
        <v>1.0992999999999999</v>
      </c>
      <c r="M11" s="43">
        <f t="shared" si="0"/>
        <v>8.01</v>
      </c>
      <c r="N11" s="10">
        <v>45231</v>
      </c>
    </row>
  </sheetData>
  <sheetProtection algorithmName="SHA-512" hashValue="dk527aVaI4RnlT36Jv+IyZVHYFLJIB4i9rG+/XX0Na8l/nBfLpDVzO0tR+wnpTTZArCcVRYg1rIomKTOkJ+vUA==" saltValue="qV8Uao5sczOVKxANpzHQ+w==" spinCount="100000" sheet="1" formatCells="0" formatColumns="0" formatRows="0" deleteColumns="0" deleteRows="0" sort="0" autoFilter="0"/>
  <autoFilter ref="A3:N11" xr:uid="{00000000-0009-0000-0000-000000000000}">
    <sortState xmlns:xlrd2="http://schemas.microsoft.com/office/spreadsheetml/2017/richdata2" ref="A4:N11">
      <sortCondition ref="D3:D1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2024-01-29T16:29:02+00:00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0F3069-667E-470B-A78A-71D9115F50D6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F65A328-EED8-4340-B124-8C375BD70219}"/>
</file>

<file path=customXml/itemProps3.xml><?xml version="1.0" encoding="utf-8"?>
<ds:datastoreItem xmlns:ds="http://schemas.openxmlformats.org/officeDocument/2006/customXml" ds:itemID="{FDCEE106-613C-4FB0-B4BD-10FE05AC4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2024-01-13T00:59:26Z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2023-12-29T22:31:23Z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0795bf0b-4e38-4e31-a1f9-dd470a943962</vt:lpwstr>
  </property>
  <property fmtid="{D5CDD505-2E9C-101B-9397-08002B2CF9AE}" pid="9" name="MSIP_Label_7730ea53-6f5e-4160-81a5-992a9105450a_ContentBits">
    <vt:lpwstr>0</vt:lpwstr>
  </property>
</Properties>
</file>