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ec9df88e214850bd/Retainer/Del Monte/Reference/SY2223/"/>
    </mc:Choice>
  </mc:AlternateContent>
  <xr:revisionPtr revIDLastSave="3" documentId="8_{3CCBD1B9-DA61-472E-8D33-A81BD102CE85}" xr6:coauthVersionLast="47" xr6:coauthVersionMax="47" xr10:uidLastSave="{0DC699EB-50D7-49DA-B425-D2756FA00A98}"/>
  <bookViews>
    <workbookView xWindow="90" yWindow="150" windowWidth="8010" windowHeight="10500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10-26-2021'!$A$3:$N$11</definedName>
    <definedName name="_xlnm.Print_Area" localSheetId="0">'REV. 10-26-2021'!$A$1:$N$11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4" i="1"/>
  <c r="J5" i="1"/>
  <c r="J6" i="1"/>
  <c r="J7" i="1"/>
  <c r="J8" i="1"/>
  <c r="J9" i="1"/>
  <c r="J10" i="1"/>
  <c r="J11" i="1"/>
  <c r="J4" i="1"/>
  <c r="M4" i="1" l="1"/>
  <c r="M5" i="1"/>
  <c r="M6" i="1"/>
  <c r="M7" i="1"/>
  <c r="M10" i="1"/>
  <c r="M11" i="1"/>
  <c r="M8" i="1"/>
  <c r="M9" i="1"/>
</calcChain>
</file>

<file path=xl/sharedStrings.xml><?xml version="1.0" encoding="utf-8"?>
<sst xmlns="http://schemas.openxmlformats.org/spreadsheetml/2006/main" count="49" uniqueCount="25">
  <si>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</si>
  <si>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</si>
  <si>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</si>
  <si>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</si>
  <si>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</si>
  <si>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</si>
  <si>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</si>
  <si>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</si>
  <si>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</si>
  <si>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</si>
  <si>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</si>
  <si>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</si>
  <si>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</si>
  <si>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</si>
  <si>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</si>
  <si>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</si>
  <si>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</si>
  <si>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</si>
  <si>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Del Monte Foods</t>
  </si>
  <si>
    <t>Diced Pears in 100% Juice</t>
  </si>
  <si>
    <t>Mixed Fruit in 100% Juice</t>
  </si>
  <si>
    <t>Diced Peaches in 100% Juice</t>
  </si>
  <si>
    <t>Diced Peaches and Diced Pears in 100% Juice</t>
  </si>
  <si>
    <t>Cherry Flavored Mixed Fruit in 100% Juice</t>
  </si>
  <si>
    <t>SY23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</si>
</sst>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topLeftCell="F1" zoomScale="50" zoomScaleNormal="50" zoomScaleSheetLayoutView="70" workbookViewId="0"/>
  </sheetViews>
  <sheetFormatPr defaultRowHeight="15" x14ac:dyDescent="0.25"/>
  <cols>
    <col min="1" max="1" width="10.85546875" style="6" customWidth="1"/>
    <col min="2" max="2" width="22.28515625" style="8" customWidth="1"/>
    <col min="3" max="3" width="15.28515625" style="6" customWidth="1"/>
    <col min="4" max="4" width="14.7109375" style="21" customWidth="1"/>
    <col min="5" max="5" width="42.42578125" bestFit="1" customWidth="1"/>
    <col min="6" max="6" width="9.28515625" style="2" customWidth="1"/>
    <col min="7" max="8" width="9.85546875" style="2" customWidth="1"/>
    <col min="9" max="9" width="13.7109375" style="16" customWidth="1"/>
    <col min="10" max="10" width="39.7109375" style="6" customWidth="1"/>
    <col min="11" max="11" width="11.7109375" style="2" customWidth="1"/>
    <col min="12" max="12" width="12.140625" style="11" customWidth="1"/>
    <col min="13" max="13" width="10.5703125" style="12" customWidth="1"/>
    <col min="14" max="14" width="12.28515625" style="13" customWidth="1"/>
  </cols>
  <sheetData>
    <row r="1" spans="1:14" s="1" customFormat="1" ht="31.5" x14ac:dyDescent="0.5">
      <c r="A1" s="7" t="s">
        <v>13</v>
      </c>
      <c r="B1" s="7"/>
      <c r="C1" s="5"/>
      <c r="D1" s="20"/>
      <c r="F1" s="17"/>
      <c r="G1" s="17"/>
      <c r="H1" s="17"/>
      <c r="I1" s="15"/>
      <c r="J1" s="26"/>
      <c r="K1" s="42"/>
      <c r="L1" s="42"/>
      <c r="M1" s="42"/>
      <c r="N1" s="42"/>
    </row>
    <row r="2" spans="1:14" s="22" customFormat="1" ht="31.5" x14ac:dyDescent="0.25">
      <c r="A2" s="14" t="s">
        <v>2</v>
      </c>
      <c r="B2" s="3"/>
      <c r="C2" s="4"/>
      <c r="D2" s="25" t="s">
        <v>1</v>
      </c>
      <c r="E2" s="19">
        <v>44532</v>
      </c>
      <c r="F2" s="9"/>
      <c r="G2" s="9"/>
      <c r="H2" s="23"/>
      <c r="I2" s="24"/>
      <c r="J2" s="5"/>
      <c r="K2" s="9"/>
      <c r="L2" s="18"/>
      <c r="M2" s="9"/>
      <c r="N2" s="10"/>
    </row>
    <row r="3" spans="1:14" s="33" customFormat="1" ht="122.65" customHeight="1" x14ac:dyDescent="0.25">
      <c r="A3" s="27" t="s">
        <v>3</v>
      </c>
      <c r="B3" s="27" t="s">
        <v>0</v>
      </c>
      <c r="C3" s="27" t="s">
        <v>4</v>
      </c>
      <c r="D3" s="28" t="s">
        <v>5</v>
      </c>
      <c r="E3" s="27" t="s">
        <v>6</v>
      </c>
      <c r="F3" s="29" t="s">
        <v>16</v>
      </c>
      <c r="G3" s="29" t="s">
        <v>17</v>
      </c>
      <c r="H3" s="29" t="s">
        <v>7</v>
      </c>
      <c r="I3" s="30" t="s">
        <v>8</v>
      </c>
      <c r="J3" s="27" t="s">
        <v>9</v>
      </c>
      <c r="K3" s="29" t="s">
        <v>14</v>
      </c>
      <c r="L3" s="31" t="s">
        <v>10</v>
      </c>
      <c r="M3" s="29" t="s">
        <v>15</v>
      </c>
      <c r="N3" s="32" t="s">
        <v>11</v>
      </c>
    </row>
    <row r="4" spans="1:14" ht="25.15" customHeight="1" x14ac:dyDescent="0.25">
      <c r="A4" s="34" t="s">
        <v>24</v>
      </c>
      <c r="B4" s="35" t="s">
        <v>18</v>
      </c>
      <c r="C4" s="34" t="s">
        <v>12</v>
      </c>
      <c r="D4" s="34">
        <v>2005442</v>
      </c>
      <c r="E4" s="36" t="s">
        <v>21</v>
      </c>
      <c r="F4" s="37">
        <v>18</v>
      </c>
      <c r="G4" s="37">
        <v>72</v>
      </c>
      <c r="H4" s="37">
        <v>4</v>
      </c>
      <c r="I4" s="38">
        <v>100220</v>
      </c>
      <c r="J4" s="27" t="str">
        <f>VLOOKUP(I4,'[1]November 2021'!A:C,2,FALSE)</f>
        <v>PEACHES CLING DICED EX LT  CAN-6/10</v>
      </c>
      <c r="K4" s="37">
        <v>18</v>
      </c>
      <c r="L4" s="39">
        <f>VLOOKUP(I4,'[1]November 2021'!A:C,3,FALSE)</f>
        <v>0.8034</v>
      </c>
      <c r="M4" s="40">
        <f t="shared" ref="M4:M11" si="0">ROUND(K4*L4,2)</f>
        <v>14.46</v>
      </c>
      <c r="N4" s="41">
        <v>44532</v>
      </c>
    </row>
    <row r="5" spans="1:14" ht="25.15" customHeight="1" x14ac:dyDescent="0.25">
      <c r="A5" s="34" t="s">
        <v>24</v>
      </c>
      <c r="B5" s="35" t="s">
        <v>18</v>
      </c>
      <c r="C5" s="34" t="s">
        <v>12</v>
      </c>
      <c r="D5" s="34">
        <v>2005443</v>
      </c>
      <c r="E5" s="36" t="s">
        <v>19</v>
      </c>
      <c r="F5" s="37">
        <v>18</v>
      </c>
      <c r="G5" s="37">
        <v>72</v>
      </c>
      <c r="H5" s="37">
        <v>4</v>
      </c>
      <c r="I5" s="38">
        <v>100225</v>
      </c>
      <c r="J5" s="27" t="str">
        <f>VLOOKUP(I5,'[1]November 2021'!A:C,2,FALSE)</f>
        <v>PEARS DICED EX LT CAN-6/10</v>
      </c>
      <c r="K5" s="37">
        <v>18</v>
      </c>
      <c r="L5" s="39">
        <f>VLOOKUP(I5,'[1]November 2021'!A:C,3,FALSE)</f>
        <v>0.80889999999999995</v>
      </c>
      <c r="M5" s="40">
        <f t="shared" si="0"/>
        <v>14.56</v>
      </c>
      <c r="N5" s="41">
        <v>44532</v>
      </c>
    </row>
    <row r="6" spans="1:14" ht="25.15" customHeight="1" x14ac:dyDescent="0.25">
      <c r="A6" s="34" t="s">
        <v>24</v>
      </c>
      <c r="B6" s="35" t="s">
        <v>18</v>
      </c>
      <c r="C6" s="34" t="s">
        <v>12</v>
      </c>
      <c r="D6" s="34">
        <v>2005444</v>
      </c>
      <c r="E6" s="36" t="s">
        <v>20</v>
      </c>
      <c r="F6" s="37">
        <v>18</v>
      </c>
      <c r="G6" s="37">
        <v>72</v>
      </c>
      <c r="H6" s="37">
        <v>4</v>
      </c>
      <c r="I6" s="38">
        <v>100220</v>
      </c>
      <c r="J6" s="27" t="str">
        <f>VLOOKUP(I6,'[1]November 2021'!A:C,2,FALSE)</f>
        <v>PEACHES CLING DICED EX LT  CAN-6/10</v>
      </c>
      <c r="K6" s="37">
        <v>8.99</v>
      </c>
      <c r="L6" s="39">
        <f>VLOOKUP(I6,'[1]November 2021'!A:C,3,FALSE)</f>
        <v>0.8034</v>
      </c>
      <c r="M6" s="40">
        <f t="shared" si="0"/>
        <v>7.22</v>
      </c>
      <c r="N6" s="41">
        <v>44532</v>
      </c>
    </row>
    <row r="7" spans="1:14" ht="25.15" customHeight="1" x14ac:dyDescent="0.25">
      <c r="A7" s="34" t="s">
        <v>24</v>
      </c>
      <c r="B7" s="35" t="s">
        <v>18</v>
      </c>
      <c r="C7" s="34" t="s">
        <v>12</v>
      </c>
      <c r="D7" s="34">
        <v>2005444</v>
      </c>
      <c r="E7" s="36" t="s">
        <v>20</v>
      </c>
      <c r="F7" s="37">
        <v>18</v>
      </c>
      <c r="G7" s="37">
        <v>72</v>
      </c>
      <c r="H7" s="37">
        <v>4</v>
      </c>
      <c r="I7" s="38">
        <v>100225</v>
      </c>
      <c r="J7" s="27" t="str">
        <f>VLOOKUP(I7,'[1]November 2021'!A:C,2,FALSE)</f>
        <v>PEARS DICED EX LT CAN-6/10</v>
      </c>
      <c r="K7" s="37">
        <v>7.19</v>
      </c>
      <c r="L7" s="39">
        <f>VLOOKUP(I7,'[1]November 2021'!A:C,3,FALSE)</f>
        <v>0.80889999999999995</v>
      </c>
      <c r="M7" s="40">
        <f t="shared" si="0"/>
        <v>5.82</v>
      </c>
      <c r="N7" s="41">
        <v>44532</v>
      </c>
    </row>
    <row r="8" spans="1:14" ht="25.15" customHeight="1" x14ac:dyDescent="0.25">
      <c r="A8" s="34" t="s">
        <v>24</v>
      </c>
      <c r="B8" s="35" t="s">
        <v>18</v>
      </c>
      <c r="C8" s="34" t="s">
        <v>12</v>
      </c>
      <c r="D8" s="34">
        <v>2005445</v>
      </c>
      <c r="E8" s="36" t="s">
        <v>23</v>
      </c>
      <c r="F8" s="37">
        <v>18</v>
      </c>
      <c r="G8" s="37">
        <v>72</v>
      </c>
      <c r="H8" s="37">
        <v>4</v>
      </c>
      <c r="I8" s="38">
        <v>100220</v>
      </c>
      <c r="J8" s="27" t="str">
        <f>VLOOKUP(I8,'[1]November 2021'!A:C,2,FALSE)</f>
        <v>PEACHES CLING DICED EX LT  CAN-6/10</v>
      </c>
      <c r="K8" s="37">
        <v>10.1</v>
      </c>
      <c r="L8" s="39">
        <f>VLOOKUP(I8,'[1]November 2021'!A:C,3,FALSE)</f>
        <v>0.8034</v>
      </c>
      <c r="M8" s="40">
        <f t="shared" si="0"/>
        <v>8.11</v>
      </c>
      <c r="N8" s="41">
        <v>44532</v>
      </c>
    </row>
    <row r="9" spans="1:14" ht="25.15" customHeight="1" x14ac:dyDescent="0.25">
      <c r="A9" s="34" t="s">
        <v>24</v>
      </c>
      <c r="B9" s="35" t="s">
        <v>18</v>
      </c>
      <c r="C9" s="34" t="s">
        <v>12</v>
      </c>
      <c r="D9" s="34">
        <v>2005445</v>
      </c>
      <c r="E9" s="36" t="s">
        <v>23</v>
      </c>
      <c r="F9" s="37">
        <v>18</v>
      </c>
      <c r="G9" s="37">
        <v>72</v>
      </c>
      <c r="H9" s="37">
        <v>4</v>
      </c>
      <c r="I9" s="38">
        <v>100225</v>
      </c>
      <c r="J9" s="27" t="str">
        <f>VLOOKUP(I9,'[1]November 2021'!A:C,2,FALSE)</f>
        <v>PEARS DICED EX LT CAN-6/10</v>
      </c>
      <c r="K9" s="37">
        <v>7.29</v>
      </c>
      <c r="L9" s="39">
        <f>VLOOKUP(I9,'[1]November 2021'!A:C,3,FALSE)</f>
        <v>0.80889999999999995</v>
      </c>
      <c r="M9" s="40">
        <f t="shared" si="0"/>
        <v>5.9</v>
      </c>
      <c r="N9" s="41">
        <v>44532</v>
      </c>
    </row>
    <row r="10" spans="1:14" ht="25.15" customHeight="1" x14ac:dyDescent="0.25">
      <c r="A10" s="34" t="s">
        <v>24</v>
      </c>
      <c r="B10" s="35" t="s">
        <v>18</v>
      </c>
      <c r="C10" s="34" t="s">
        <v>12</v>
      </c>
      <c r="D10" s="34">
        <v>2005446</v>
      </c>
      <c r="E10" s="36" t="s">
        <v>22</v>
      </c>
      <c r="F10" s="37">
        <v>18</v>
      </c>
      <c r="G10" s="37">
        <v>72</v>
      </c>
      <c r="H10" s="37">
        <v>4</v>
      </c>
      <c r="I10" s="38">
        <v>100220</v>
      </c>
      <c r="J10" s="27" t="str">
        <f>VLOOKUP(I10,'[1]November 2021'!A:C,2,FALSE)</f>
        <v>PEACHES CLING DICED EX LT  CAN-6/10</v>
      </c>
      <c r="K10" s="37">
        <v>9</v>
      </c>
      <c r="L10" s="39">
        <f>VLOOKUP(I10,'[1]November 2021'!A:C,3,FALSE)</f>
        <v>0.8034</v>
      </c>
      <c r="M10" s="40">
        <f t="shared" si="0"/>
        <v>7.23</v>
      </c>
      <c r="N10" s="41">
        <v>44532</v>
      </c>
    </row>
    <row r="11" spans="1:14" ht="25.15" customHeight="1" x14ac:dyDescent="0.25">
      <c r="A11" s="34" t="s">
        <v>24</v>
      </c>
      <c r="B11" s="35" t="s">
        <v>18</v>
      </c>
      <c r="C11" s="34" t="s">
        <v>12</v>
      </c>
      <c r="D11" s="34">
        <v>2005446</v>
      </c>
      <c r="E11" s="36" t="s">
        <v>22</v>
      </c>
      <c r="F11" s="37">
        <v>18</v>
      </c>
      <c r="G11" s="37">
        <v>72</v>
      </c>
      <c r="H11" s="37">
        <v>4</v>
      </c>
      <c r="I11" s="38">
        <v>100225</v>
      </c>
      <c r="J11" s="27" t="str">
        <f>VLOOKUP(I11,'[1]November 2021'!A:C,2,FALSE)</f>
        <v>PEARS DICED EX LT CAN-6/10</v>
      </c>
      <c r="K11" s="37">
        <v>9</v>
      </c>
      <c r="L11" s="39">
        <f>VLOOKUP(I11,'[1]November 2021'!A:C,3,FALSE)</f>
        <v>0.80889999999999995</v>
      </c>
      <c r="M11" s="40">
        <f t="shared" si="0"/>
        <v>7.28</v>
      </c>
      <c r="N11" s="41">
        <v>44532</v>
      </c>
    </row>
  </sheetData>
  <sheetProtection algorithmName="SHA-512" hashValue="6q5Xh6BCzHBO+Gz03ZthV+5F+928TmQa1VLyQgWYZeOd5t2YsUW44BYRc0U9TOc3o3p2bYvudByyDBtVKh0Y4g==" saltValue="D+b9RpCdUI9HbQpPhJfBVQ==" spinCount="100000" sheet="1" selectLockedCells="1" autoFilter="0" selectUnlockedCells="1"/>
  <autoFilter ref="A3:N11" xr:uid="{00000000-0009-0000-0000-000000000000}">
    <sortState xmlns:xlrd2="http://schemas.microsoft.com/office/spreadsheetml/2017/richdata2" ref="A4:N11">
      <sortCondition ref="D3:D11"/>
    </sortState>
  </autoFilter>
  <mergeCells count="1">
    <mergeCell ref="K1:N1"/>
  </mergeCells>
  <phoneticPr fontId="7" type="noConversion"/>
  <pageMargins left="0.25" right="0.25" top="0.75" bottom="0.75" header="0.3" footer="0.3"/>
  <pageSetup scale="57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2022-01-11T23:46:49+00:00</Remediation_x0020_Date>
  </documentManagement>
</p:properties>
</file>

<file path=customXml/itemProps1.xml><?xml version="1.0" encoding="utf-8"?>
<ds:datastoreItem xmlns:ds="http://schemas.openxmlformats.org/officeDocument/2006/customXml" ds:itemID="{E59FB0F0-E21D-4449-AE1F-8ACCBF9F78FA}"/>
</file>

<file path=customXml/itemProps2.xml><?xml version="1.0" encoding="utf-8"?>
<ds:datastoreItem xmlns:ds="http://schemas.openxmlformats.org/officeDocument/2006/customXml" ds:itemID="{8A91B43D-F88F-4340-B308-1F53B31962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E3B828-6880-49A8-9DBB-32C6FE2BD667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Julia Thompson</cp:lastModifiedBy>
  <cp:lastPrinted>2021-11-19T19:27:11Z</cp:lastPrinted>
  <dcterms:created xsi:type="dcterms:W3CDTF">2019-09-13T10:37:59Z</dcterms:created>
  <dcterms:modified xsi:type="dcterms:W3CDTF">2022-01-03T13:48:17Z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