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17A52E7F-89AB-43DE-A456-6956DBA41CB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SEPDS!$A$3:$N$156</definedName>
    <definedName name="_xlnm.Print_Area" localSheetId="0">SEPDS!$A$1:$N$156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 l="1"/>
  <c r="M80" i="1" s="1"/>
  <c r="J80" i="1"/>
  <c r="L79" i="1"/>
  <c r="M79" i="1" s="1"/>
  <c r="J79" i="1"/>
  <c r="L81" i="1"/>
  <c r="M81" i="1" s="1"/>
  <c r="J81" i="1"/>
  <c r="L4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L13" i="1"/>
  <c r="L14" i="1"/>
  <c r="M14" i="1" s="1"/>
  <c r="L15" i="1"/>
  <c r="M15" i="1" s="1"/>
  <c r="L16" i="1"/>
  <c r="M16" i="1" s="1"/>
  <c r="L17" i="1"/>
  <c r="L18" i="1"/>
  <c r="L19" i="1"/>
  <c r="L20" i="1"/>
  <c r="M20" i="1" s="1"/>
  <c r="L21" i="1"/>
  <c r="M21" i="1" s="1"/>
  <c r="L22" i="1"/>
  <c r="M22" i="1" s="1"/>
  <c r="L23" i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L32" i="1"/>
  <c r="M32" i="1" s="1"/>
  <c r="L33" i="1"/>
  <c r="M33" i="1" s="1"/>
  <c r="L34" i="1"/>
  <c r="M34" i="1" s="1"/>
  <c r="L35" i="1"/>
  <c r="L36" i="1"/>
  <c r="M36" i="1" s="1"/>
  <c r="L37" i="1"/>
  <c r="L38" i="1"/>
  <c r="M38" i="1" s="1"/>
  <c r="L39" i="1"/>
  <c r="M39" i="1" s="1"/>
  <c r="L40" i="1"/>
  <c r="M40" i="1" s="1"/>
  <c r="L41" i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L50" i="1"/>
  <c r="M50" i="1" s="1"/>
  <c r="L51" i="1"/>
  <c r="M51" i="1" s="1"/>
  <c r="L52" i="1"/>
  <c r="M52" i="1" s="1"/>
  <c r="L53" i="1"/>
  <c r="L54" i="1"/>
  <c r="M54" i="1" s="1"/>
  <c r="L55" i="1"/>
  <c r="M55" i="1" s="1"/>
  <c r="L56" i="1"/>
  <c r="M56" i="1" s="1"/>
  <c r="L57" i="1"/>
  <c r="M57" i="1" s="1"/>
  <c r="L58" i="1"/>
  <c r="M58" i="1" s="1"/>
  <c r="L59" i="1"/>
  <c r="L60" i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L75" i="1"/>
  <c r="M75" i="1" s="1"/>
  <c r="L76" i="1"/>
  <c r="L77" i="1"/>
  <c r="L78" i="1"/>
  <c r="M78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L92" i="1"/>
  <c r="M92" i="1" s="1"/>
  <c r="L93" i="1"/>
  <c r="M93" i="1" s="1"/>
  <c r="L94" i="1"/>
  <c r="M94" i="1" s="1"/>
  <c r="L95" i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L111" i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L149" i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4" i="1"/>
  <c r="M77" i="1"/>
  <c r="M31" i="1"/>
  <c r="M111" i="1"/>
  <c r="M12" i="1"/>
  <c r="M17" i="1"/>
  <c r="M18" i="1"/>
  <c r="M19" i="1"/>
  <c r="M25" i="1"/>
  <c r="M35" i="1"/>
  <c r="M37" i="1"/>
  <c r="M41" i="1"/>
  <c r="M49" i="1"/>
  <c r="M53" i="1"/>
  <c r="M76" i="1"/>
  <c r="M91" i="1"/>
  <c r="M95" i="1"/>
  <c r="M110" i="1"/>
  <c r="M127" i="1"/>
  <c r="M134" i="1"/>
  <c r="M148" i="1"/>
  <c r="M149" i="1"/>
  <c r="M13" i="1"/>
  <c r="M74" i="1"/>
  <c r="M60" i="1"/>
  <c r="M23" i="1"/>
  <c r="M59" i="1"/>
  <c r="M4" i="1" l="1"/>
</calcChain>
</file>

<file path=xl/sharedStrings.xml><?xml version="1.0" encoding="utf-8"?>
<sst xmlns="http://schemas.openxmlformats.org/spreadsheetml/2006/main" count="637" uniqueCount="155">
  <si>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</si>
  <si>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</si>
  <si>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</si>
  <si>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</si>
  <si>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</si>
  <si>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</si>
  <si>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</si>
  <si>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</si>
  <si>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</si>
  <si>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</si>
  <si>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</si>
  <si>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</si>
  <si>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</si>
  <si>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</si>
  <si>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</si>
  <si>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</si>
  <si>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</si>
  <si>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</si>
  <si>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Turkey Salami, Bologna, &amp; Cheese WRAP</t>
  </si>
  <si>
    <t>Italian Combo WRAP</t>
  </si>
  <si>
    <t>Breakfast Breaks Strawberry Yogurt &amp; Applesauce</t>
  </si>
  <si>
    <t>Breakfast Breaks WG Bagel &amp; Applesauce</t>
  </si>
  <si>
    <t>NY WG Breakfast Bowtie w/ Egg &amp; Chs</t>
  </si>
  <si>
    <t xml:space="preserve">Reduced Fat Nacho/Spicy Cheese Sauce, Reduced Sodium </t>
  </si>
  <si>
    <t>Reduced Fat Cheese Sauce, Reduced Sodium</t>
  </si>
  <si>
    <t>Reduced Fat Mac &amp; Cheese, Reduced Sodium</t>
  </si>
  <si>
    <t>Whole Grain Reduced Fat Mac &amp; Cheese
Reduced Sodium</t>
  </si>
  <si>
    <t>WG RF Mac &amp; Cheese, Red Sodium</t>
  </si>
  <si>
    <t>Turkey Ham &amp; Cheese  Sandwich</t>
  </si>
  <si>
    <t>Pizza Sub  Sandwich</t>
  </si>
  <si>
    <t>Unsweetened Cinnamon Applesauce Cups</t>
  </si>
  <si>
    <t>Unsweetened Strawberry Applesauce Cups</t>
  </si>
  <si>
    <t>Unsweetened Applesauce Cups</t>
  </si>
  <si>
    <t>Unsweetened Mixed Berry Applesauce Cups</t>
  </si>
  <si>
    <t>Unsweetened Mango Applesauce Cups</t>
  </si>
  <si>
    <t>Unsweetened Blue Raspberry Applesauce Cups</t>
  </si>
  <si>
    <t>Unsweetened Birthday Cake Applesauce Cups</t>
  </si>
  <si>
    <t>Unsweetened Strawberry  Banana Applesauce Cups</t>
  </si>
  <si>
    <t>WG Chicken and Cheese Crosissant Sandwich</t>
  </si>
  <si>
    <t>Turkey Bologna &amp; Cheese Sandwich on WG slice</t>
  </si>
  <si>
    <t>Turkey &amp; Cheese Sandwich</t>
  </si>
  <si>
    <t>Turkey Salami, Bologna, &amp; Cheese Sandwich</t>
  </si>
  <si>
    <t>Nuevo Cubano Sandwich</t>
  </si>
  <si>
    <t>Grilled Cheese Sandwich</t>
  </si>
  <si>
    <t>Ciabatta Cheese Melt Sandwich</t>
  </si>
  <si>
    <t>Pepper Jack Ciabatta Cheese Melt Sandwich</t>
  </si>
  <si>
    <t>Turkey Salami &amp; Cheese Sandwich</t>
  </si>
  <si>
    <t>IW Grilled Cheese Sandwich</t>
  </si>
  <si>
    <t>Toasted Cheese Sandwich IW</t>
  </si>
  <si>
    <t>IW Ciabatta Cheese Melt Sandwich</t>
  </si>
  <si>
    <t>IW Pepper Jack Ciabatta Cheese Melt Sandwich</t>
  </si>
  <si>
    <t>WG Breakfast Bowtie w/ Egg &amp; Chs</t>
  </si>
  <si>
    <t>IW WG Breakfast Bowtie w/ Egg &amp; Chs</t>
  </si>
  <si>
    <t>WG Breakfast Bowtie w/ Egg &amp; Pepper Jack Cheese</t>
  </si>
  <si>
    <t>IW WG Breakfast Bowtie w/ Egg &amp; Pepper Jack Cheese</t>
  </si>
  <si>
    <t>WG Mozzarella Pinwheel IW</t>
  </si>
  <si>
    <t>WG Pepperoni Pinwheel</t>
  </si>
  <si>
    <t>WG Philly Pinwheel</t>
  </si>
  <si>
    <t>WG Meatball Pinwheel</t>
  </si>
  <si>
    <t>WG Veggie Pinwheel</t>
  </si>
  <si>
    <t>WG Mozzarella Pinwheel</t>
  </si>
  <si>
    <t>WG Pepperoni Pinwheel IW</t>
  </si>
  <si>
    <t>WG Philly Pinwheel IW</t>
  </si>
  <si>
    <t>IW WG Meatball Pinwheel</t>
  </si>
  <si>
    <t>WG Veggie Pinwheel IW</t>
  </si>
  <si>
    <t>WG Chicken &amp; Cheese Empanada</t>
  </si>
  <si>
    <t>E S Foods Spicy Egg &amp; Cheese Turnover I/W</t>
  </si>
  <si>
    <t>E S Foods Cheesy Chicken Turnover I/W</t>
  </si>
  <si>
    <t>E S Foods Cheesy Spinach Turnover I/W</t>
  </si>
  <si>
    <t>E S Foods 3 Cheese Turnover I/W</t>
  </si>
  <si>
    <t>E S Foods Whole Grain Cheesy Pretzel Stick</t>
  </si>
  <si>
    <t>E S Foods Whole Grain Cheesy Pretzel Bites</t>
  </si>
  <si>
    <t>E S Foods Pepper Jack Pretzel Bites</t>
  </si>
  <si>
    <t>E S Foods Tuscan Bites</t>
  </si>
  <si>
    <t>Mozzarella Cheese</t>
  </si>
  <si>
    <t>SS Provolone Cheese</t>
  </si>
  <si>
    <t>SS Pepper Jack Cheese</t>
  </si>
  <si>
    <t>SS Cheddar Cheese</t>
  </si>
  <si>
    <t>SS Wisconsin Swiss Cheese</t>
  </si>
  <si>
    <t>SS Asiago Cheese</t>
  </si>
  <si>
    <t>Breakfast Breaks WG Muffine &amp; Applesauce</t>
  </si>
  <si>
    <t>Breakfast Breaks WG Bagel &amp; IW Cheese</t>
  </si>
  <si>
    <t>Breakfast Breaks - Thaw &amp; Serve Annie's Organic Grahms &amp; String Cheese</t>
  </si>
  <si>
    <t>Breakfast Breaks WG Cereal &amp; Applesauce</t>
  </si>
  <si>
    <t>Breakfast Breaks CTC Bar &amp; Applesauce</t>
  </si>
  <si>
    <t>Breakfast Breaks Fudge Pop Tart &amp; Applesauce</t>
  </si>
  <si>
    <t>Breakfast Breaks WG Cereal &amp; Cheese</t>
  </si>
  <si>
    <t>E S Foods Meal Breaks Beef &amp; Cheese Stick</t>
  </si>
  <si>
    <t>Meal Breaks Pepperoni &amp; Cheese Stick</t>
  </si>
  <si>
    <t xml:space="preserve">E S Foods Meal Breaks Cheese Cup </t>
  </si>
  <si>
    <t xml:space="preserve">E S Foods Meal Breaks Cheese Stick with Sun Butter &amp; Jelly Meal </t>
  </si>
  <si>
    <t>E S Foods Meal Breaks Cheese Stick with Marinara Sauce</t>
  </si>
  <si>
    <t>E S Foods Meal Breaks Cheese Cup w/Salsa</t>
  </si>
  <si>
    <t>Meal Breaks Cheese Cup w/ Vegetable Juice</t>
  </si>
  <si>
    <t>E S Foods Meal Breaks Cheese Stick with Sun Butter &amp; Jelly Meal  (2 grains)</t>
  </si>
  <si>
    <t>E S Foods Meal Breaks Cheese Stick with Marinara Sauce (2 grains)</t>
  </si>
  <si>
    <t>E S Foods Meal Breaks Cheese Cup w/Salsa (2 grains)</t>
  </si>
  <si>
    <t>E S Foods Meal Breaks Butterball Turkey Stick (2 grains)</t>
  </si>
  <si>
    <t>Hot Meal Breaks Lasagna w/ Meat Sauce</t>
  </si>
  <si>
    <t>E S Foods Meal Breaks - Frozen Macaroni &amp; Cheese w/Carrots</t>
  </si>
  <si>
    <t>Hot Meal Breaks Anaheim Chicken Burrito Bowl</t>
  </si>
  <si>
    <t>E S Foods Meal Breaks - Frozen Lasagna with Veggie Crumbles</t>
  </si>
  <si>
    <t>Combo Turkey Salami, Bologna &amp;   Cheese WRAP Meal</t>
  </si>
  <si>
    <t>Turkey Bologna &amp; Cheese Sandwich Meal</t>
  </si>
  <si>
    <t>Turkey Salami &amp; Cheese Sandwich Meal</t>
  </si>
  <si>
    <t>E S Foods Meal Breaks Italian Wrap Meal</t>
  </si>
  <si>
    <t>Meal Breaks - Thaw &amp; Serve Turkey Stick &amp; String Cheese</t>
  </si>
  <si>
    <t>Meal Breaks - Frozen Turkey Ham &amp; Cheese Sandwich Meal</t>
  </si>
  <si>
    <t>Meal Breaks - Thaw &amp; Serve Crustless Sunbutter Sandwich &amp; String Cheese</t>
  </si>
  <si>
    <t>Meal Breaks - Frozen Chicken on a Waffle Sandwich Meal</t>
  </si>
  <si>
    <t>E S Foods Meal Breaks Crustless Strawberry Jelly Sandwich &amp; String Cheese</t>
  </si>
  <si>
    <t>E S Foods Meal Breaks Crustless Cocoa Chickpea Butter Sandwich &amp; String Cheese</t>
  </si>
  <si>
    <t>E S Foods Meal Breaks - Thaw &amp; Serve WG Oven Cooked  Chicken &amp; Cheese Croissant Meal</t>
  </si>
  <si>
    <t>E S Foods Meal Breaks WG Ciabatta Cheese Sandwich Meal</t>
  </si>
  <si>
    <t>E S Foods Meal Breaks WG Ciabatta Pepper Jack Sandwich Meal</t>
  </si>
  <si>
    <t>Meal Breaks - Thaw &amp; ServeTurkey Stick &amp; String Cheese</t>
  </si>
  <si>
    <t>ES Foods 7 Day Meal Kit - Option 1(7 Breakfasts &amp; 7 Lunches)Shelf Stable</t>
  </si>
  <si>
    <t>ES Foods 7 Day Meal Kit - Option 3 (7 Breakfasts &amp; 7 Lunches) Shelf Stable</t>
  </si>
  <si>
    <t>ES Foods 3 Day Meal Kit (3 Breakfasts &amp; 3 Lunches) Shelf Stable</t>
  </si>
  <si>
    <t>ES Foods 5 Day Meal Kit (5 Breakfasts &amp; 5 Lunches) Shelf Stable</t>
  </si>
  <si>
    <t>ES Foods 7 Day Meal Kit (7 Breakfasts &amp; 7 Lunches) Thaw &amp; Serve</t>
  </si>
  <si>
    <t>ES Foods 7 Day Meal Kit - Option 2, Thaw &amp; Serve</t>
  </si>
  <si>
    <t>ES Foods 3 Day Meal Kit (3 Breakfasts &amp; 3 Lunches)  Thaw &amp; Serve</t>
  </si>
  <si>
    <t>ES Foods 5 Day Meal Kit (5 Breakfasts &amp; 5 Lunches) Thaw &amp; Serve</t>
  </si>
  <si>
    <t>05813</t>
  </si>
  <si>
    <t>E S Foods Pouch Products RF Aldredo Sauce, Red Sod</t>
  </si>
  <si>
    <t>61234P</t>
  </si>
  <si>
    <t>Breakfast Breaks Cinn Pop Tart &amp; Applesauce</t>
  </si>
  <si>
    <t>61270r20</t>
  </si>
  <si>
    <t>Breakfast Breaks RS CTC Bowl &amp; Applesauce</t>
  </si>
  <si>
    <t>61271r20</t>
  </si>
  <si>
    <t>Breakfast Breaks RS Trix Bowl &amp; Applesauce</t>
  </si>
  <si>
    <t>61276r20</t>
  </si>
  <si>
    <t>Breakfast Breaks RS Frosted Flakes Bowl &amp; Applesauce</t>
  </si>
  <si>
    <t>61278r20</t>
  </si>
  <si>
    <t>Breakfast Breaks RS Froot Loops Bowl &amp; Applesauce</t>
  </si>
  <si>
    <t>61279r20</t>
  </si>
  <si>
    <t>Breakfast Breaks RS Cinn Flakes Bowl &amp; Applesauce</t>
  </si>
  <si>
    <t>61920S</t>
  </si>
  <si>
    <t xml:space="preserve">E S Foods Meal Breaks Combo Turkey Salami, Bologna &amp; Cheese Hoagie Meal </t>
  </si>
  <si>
    <t>E S Foods Meal Breaks Crustless Grape PBJ Sandwich &amp; Cheese</t>
  </si>
  <si>
    <t>E S Foods Meal Breaks White Turkey &amp; Cheese Sandwich Meal</t>
  </si>
  <si>
    <t>E S Foods Meal Breaks - Frozen Pizza Sub Hoagie Sandwich Meal</t>
  </si>
  <si>
    <t>ES Foods</t>
  </si>
  <si>
    <t>E S Foods WG Pretzel Nuggets with Cheese Sauce Tray</t>
  </si>
  <si>
    <t>Strawberry Yogurt Simple Choice Meal</t>
  </si>
  <si>
    <t>WG Smoked Turkey and Cheese Ciabatta Sandwich</t>
  </si>
  <si>
    <t>WG Pretzel Melt</t>
  </si>
  <si>
    <t>WG Egg &amp; Pepper Jack Cheese Empanada</t>
  </si>
  <si>
    <t>WG Egg &amp; Pepper Jack Cheese Mini Empanada</t>
  </si>
  <si>
    <t>SY27</t>
  </si>
  <si>
    <t>N</t>
  </si>
  <si>
    <t>WG Pollock Nuggets Breaded with Sweet Potato</t>
  </si>
  <si>
    <t>WG Breaded Jalapeno Pollock Sticks</t>
  </si>
  <si>
    <t>WG Breaded Buffalo Pollock Nuggets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</si>
</sst>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5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3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2"/>
      <c r="F1" s="29"/>
      <c r="G1" s="29"/>
      <c r="H1" s="29"/>
      <c r="I1" s="24"/>
      <c r="J1" s="38"/>
      <c r="K1" s="45"/>
      <c r="L1" s="45"/>
      <c r="M1" s="45"/>
      <c r="N1" s="45"/>
    </row>
    <row r="2" spans="1:14" s="34" customFormat="1" ht="31" x14ac:dyDescent="0.35">
      <c r="A2" s="23" t="s">
        <v>2</v>
      </c>
      <c r="B2" s="11"/>
      <c r="C2" s="12"/>
      <c r="D2" s="37" t="s">
        <v>1</v>
      </c>
      <c r="E2" s="31">
        <v>46014</v>
      </c>
      <c r="F2" s="18"/>
      <c r="G2" s="18"/>
      <c r="H2" s="35"/>
      <c r="I2" s="36"/>
      <c r="J2" s="14"/>
      <c r="K2" s="18"/>
      <c r="L2" s="30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.65" hidden="1" customHeight="1" x14ac:dyDescent="0.35">
      <c r="A4" s="7" t="s">
        <v>150</v>
      </c>
      <c r="B4" s="39" t="s">
        <v>143</v>
      </c>
      <c r="C4" s="7" t="s">
        <v>12</v>
      </c>
      <c r="D4" s="44">
        <v>8</v>
      </c>
      <c r="E4" s="41" t="s">
        <v>18</v>
      </c>
      <c r="F4" s="8">
        <v>9</v>
      </c>
      <c r="G4" s="8">
        <v>45</v>
      </c>
      <c r="H4" s="8">
        <v>3.2</v>
      </c>
      <c r="I4" s="26">
        <v>100036</v>
      </c>
      <c r="J4" s="4" t="str">
        <f>VLOOKUP(I4,'[1]October 2025'!$A:$C,2,FALSE)</f>
        <v>CHEESE BLEND AMER SKM YEL SLC LVS-6/5 LB</v>
      </c>
      <c r="K4" s="8">
        <v>2.8130000000000002</v>
      </c>
      <c r="L4" s="40">
        <f>VLOOKUP(I4,'[1]October 2025'!$A:$C,3,FALSE)</f>
        <v>1.8554999999999999</v>
      </c>
      <c r="M4" s="42">
        <f t="shared" ref="M4:M35" si="0">ROUND(K4*L4,2)</f>
        <v>5.22</v>
      </c>
      <c r="N4" s="10">
        <v>45996</v>
      </c>
    </row>
    <row r="5" spans="1:14" s="9" customFormat="1" ht="45.65" hidden="1" customHeight="1" x14ac:dyDescent="0.35">
      <c r="A5" s="7" t="s">
        <v>150</v>
      </c>
      <c r="B5" s="39" t="s">
        <v>143</v>
      </c>
      <c r="C5" s="7" t="s">
        <v>12</v>
      </c>
      <c r="D5" s="44">
        <v>8</v>
      </c>
      <c r="E5" s="41" t="s">
        <v>18</v>
      </c>
      <c r="F5" s="8">
        <v>9</v>
      </c>
      <c r="G5" s="8">
        <v>45</v>
      </c>
      <c r="H5" s="8">
        <v>3.2</v>
      </c>
      <c r="I5" s="26">
        <v>110242</v>
      </c>
      <c r="J5" s="4" t="str">
        <f>VLOOKUP(I5,'[1]October 2025'!$A:$C,2,FALSE)</f>
        <v>CHEESE NAT AMER FBD BARREL-500 LB(40800)</v>
      </c>
      <c r="K5" s="8">
        <v>2.1379999999999999</v>
      </c>
      <c r="L5" s="40">
        <f>VLOOKUP(I5,'[1]October 2025'!$A:$C,3,FALSE)</f>
        <v>2.0537000000000001</v>
      </c>
      <c r="M5" s="42">
        <f t="shared" si="0"/>
        <v>4.3899999999999997</v>
      </c>
      <c r="N5" s="10">
        <v>45996</v>
      </c>
    </row>
    <row r="6" spans="1:14" s="9" customFormat="1" ht="45.65" hidden="1" customHeight="1" x14ac:dyDescent="0.35">
      <c r="A6" s="7" t="s">
        <v>150</v>
      </c>
      <c r="B6" s="39" t="s">
        <v>143</v>
      </c>
      <c r="C6" s="7" t="s">
        <v>12</v>
      </c>
      <c r="D6" s="44">
        <v>9</v>
      </c>
      <c r="E6" s="41" t="s">
        <v>19</v>
      </c>
      <c r="F6" s="8">
        <v>10.27</v>
      </c>
      <c r="G6" s="8">
        <v>45</v>
      </c>
      <c r="H6" s="8">
        <v>3.65</v>
      </c>
      <c r="I6" s="26">
        <v>100036</v>
      </c>
      <c r="J6" s="4" t="str">
        <f>VLOOKUP(I6,'[1]October 2025'!$A:$C,2,FALSE)</f>
        <v>CHEESE BLEND AMER SKM YEL SLC LVS-6/5 LB</v>
      </c>
      <c r="K6" s="8">
        <v>2.8130000000000002</v>
      </c>
      <c r="L6" s="40">
        <f>VLOOKUP(I6,'[1]October 2025'!$A:$C,3,FALSE)</f>
        <v>1.8554999999999999</v>
      </c>
      <c r="M6" s="42">
        <f t="shared" si="0"/>
        <v>5.22</v>
      </c>
      <c r="N6" s="10">
        <v>45996</v>
      </c>
    </row>
    <row r="7" spans="1:14" s="9" customFormat="1" ht="45.65" hidden="1" customHeight="1" x14ac:dyDescent="0.35">
      <c r="A7" s="7" t="s">
        <v>150</v>
      </c>
      <c r="B7" s="39" t="s">
        <v>143</v>
      </c>
      <c r="C7" s="7" t="s">
        <v>12</v>
      </c>
      <c r="D7" s="44">
        <v>9</v>
      </c>
      <c r="E7" s="41" t="s">
        <v>19</v>
      </c>
      <c r="F7" s="8">
        <v>10.27</v>
      </c>
      <c r="G7" s="8">
        <v>45</v>
      </c>
      <c r="H7" s="8">
        <v>3.65</v>
      </c>
      <c r="I7" s="26">
        <v>110242</v>
      </c>
      <c r="J7" s="4" t="str">
        <f>VLOOKUP(I7,'[1]October 2025'!$A:$C,2,FALSE)</f>
        <v>CHEESE NAT AMER FBD BARREL-500 LB(40800)</v>
      </c>
      <c r="K7" s="8">
        <v>2.1379999999999999</v>
      </c>
      <c r="L7" s="40">
        <f>VLOOKUP(I7,'[1]October 2025'!$A:$C,3,FALSE)</f>
        <v>2.0537000000000001</v>
      </c>
      <c r="M7" s="42">
        <f t="shared" si="0"/>
        <v>4.3899999999999997</v>
      </c>
      <c r="N7" s="10">
        <v>45996</v>
      </c>
    </row>
    <row r="8" spans="1:14" s="9" customFormat="1" ht="45.65" hidden="1" customHeight="1" x14ac:dyDescent="0.35">
      <c r="A8" s="7" t="s">
        <v>150</v>
      </c>
      <c r="B8" s="39" t="s">
        <v>143</v>
      </c>
      <c r="C8" s="7" t="s">
        <v>12</v>
      </c>
      <c r="D8" s="44">
        <v>357</v>
      </c>
      <c r="E8" s="41" t="s">
        <v>20</v>
      </c>
      <c r="F8" s="8">
        <v>27.24</v>
      </c>
      <c r="G8" s="8">
        <v>48</v>
      </c>
      <c r="H8" s="8">
        <v>9.08</v>
      </c>
      <c r="I8" s="26">
        <v>100258</v>
      </c>
      <c r="J8" s="4" t="str">
        <f>VLOOKUP(I8,'[1]October 2025'!$A:$C,2,FALSE)</f>
        <v>APPLE SLICES FRZ CTN-30 LB</v>
      </c>
      <c r="K8" s="8">
        <v>13.5</v>
      </c>
      <c r="L8" s="40">
        <f>VLOOKUP(I8,'[1]October 2025'!$A:$C,3,FALSE)</f>
        <v>0.80300000000000005</v>
      </c>
      <c r="M8" s="42">
        <f t="shared" si="0"/>
        <v>10.84</v>
      </c>
      <c r="N8" s="10">
        <v>45996</v>
      </c>
    </row>
    <row r="9" spans="1:14" s="9" customFormat="1" ht="45.65" hidden="1" customHeight="1" x14ac:dyDescent="0.35">
      <c r="A9" s="7" t="s">
        <v>150</v>
      </c>
      <c r="B9" s="39" t="s">
        <v>143</v>
      </c>
      <c r="C9" s="7" t="s">
        <v>12</v>
      </c>
      <c r="D9" s="44">
        <v>358</v>
      </c>
      <c r="E9" s="41" t="s">
        <v>21</v>
      </c>
      <c r="F9" s="8">
        <v>27.24</v>
      </c>
      <c r="G9" s="8">
        <v>48</v>
      </c>
      <c r="H9" s="8">
        <v>9.08</v>
      </c>
      <c r="I9" s="26">
        <v>100258</v>
      </c>
      <c r="J9" s="4" t="str">
        <f>VLOOKUP(I9,'[1]October 2025'!$A:$C,2,FALSE)</f>
        <v>APPLE SLICES FRZ CTN-30 LB</v>
      </c>
      <c r="K9" s="8">
        <v>13.5</v>
      </c>
      <c r="L9" s="40">
        <f>VLOOKUP(I9,'[1]October 2025'!$A:$C,3,FALSE)</f>
        <v>0.80300000000000005</v>
      </c>
      <c r="M9" s="42">
        <f t="shared" si="0"/>
        <v>10.84</v>
      </c>
      <c r="N9" s="10">
        <v>45996</v>
      </c>
    </row>
    <row r="10" spans="1:14" s="9" customFormat="1" ht="45.65" hidden="1" customHeight="1" x14ac:dyDescent="0.35">
      <c r="A10" s="7" t="s">
        <v>150</v>
      </c>
      <c r="B10" s="39" t="s">
        <v>143</v>
      </c>
      <c r="C10" s="7" t="s">
        <v>12</v>
      </c>
      <c r="D10" s="44">
        <v>435</v>
      </c>
      <c r="E10" s="41" t="s">
        <v>22</v>
      </c>
      <c r="F10" s="8">
        <v>20</v>
      </c>
      <c r="G10" s="8">
        <v>160</v>
      </c>
      <c r="H10" s="8">
        <v>2</v>
      </c>
      <c r="I10" s="26">
        <v>110242</v>
      </c>
      <c r="J10" s="4" t="str">
        <f>VLOOKUP(I10,'[1]October 2025'!$A:$C,2,FALSE)</f>
        <v>CHEESE NAT AMER FBD BARREL-500 LB(40800)</v>
      </c>
      <c r="K10" s="8">
        <v>5</v>
      </c>
      <c r="L10" s="40">
        <f>VLOOKUP(I10,'[1]October 2025'!$A:$C,3,FALSE)</f>
        <v>2.0537000000000001</v>
      </c>
      <c r="M10" s="42">
        <f t="shared" si="0"/>
        <v>10.27</v>
      </c>
      <c r="N10" s="10">
        <v>45996</v>
      </c>
    </row>
    <row r="11" spans="1:14" s="9" customFormat="1" ht="45.65" customHeight="1" x14ac:dyDescent="0.35">
      <c r="A11" s="7" t="s">
        <v>150</v>
      </c>
      <c r="B11" s="39" t="s">
        <v>143</v>
      </c>
      <c r="C11" s="7" t="s">
        <v>12</v>
      </c>
      <c r="D11" s="44">
        <v>5811</v>
      </c>
      <c r="E11" s="41" t="s">
        <v>23</v>
      </c>
      <c r="F11" s="8">
        <v>30</v>
      </c>
      <c r="G11" s="8">
        <v>240</v>
      </c>
      <c r="H11" s="8">
        <v>2</v>
      </c>
      <c r="I11" s="26">
        <v>110242</v>
      </c>
      <c r="J11" s="4" t="str">
        <f>VLOOKUP(I11,'[1]October 2025'!$A:$C,2,FALSE)</f>
        <v>CHEESE NAT AMER FBD BARREL-500 LB(40800)</v>
      </c>
      <c r="K11" s="8">
        <v>10.593</v>
      </c>
      <c r="L11" s="40">
        <f>VLOOKUP(I11,'[1]October 2025'!$A:$C,3,FALSE)</f>
        <v>2.0537000000000001</v>
      </c>
      <c r="M11" s="42">
        <f t="shared" si="0"/>
        <v>21.75</v>
      </c>
      <c r="N11" s="10">
        <v>45996</v>
      </c>
    </row>
    <row r="12" spans="1:14" s="9" customFormat="1" ht="45.65" customHeight="1" x14ac:dyDescent="0.35">
      <c r="A12" s="7" t="s">
        <v>150</v>
      </c>
      <c r="B12" s="39" t="s">
        <v>143</v>
      </c>
      <c r="C12" s="7" t="s">
        <v>12</v>
      </c>
      <c r="D12" s="44">
        <v>5812</v>
      </c>
      <c r="E12" s="41" t="s">
        <v>24</v>
      </c>
      <c r="F12" s="8">
        <v>30</v>
      </c>
      <c r="G12" s="8">
        <v>240</v>
      </c>
      <c r="H12" s="8">
        <v>2</v>
      </c>
      <c r="I12" s="26">
        <v>110242</v>
      </c>
      <c r="J12" s="4" t="str">
        <f>VLOOKUP(I12,'[1]October 2025'!$A:$C,2,FALSE)</f>
        <v>CHEESE NAT AMER FBD BARREL-500 LB(40800)</v>
      </c>
      <c r="K12" s="8">
        <v>10.593</v>
      </c>
      <c r="L12" s="40">
        <f>VLOOKUP(I12,'[1]October 2025'!$A:$C,3,FALSE)</f>
        <v>2.0537000000000001</v>
      </c>
      <c r="M12" s="42">
        <f t="shared" si="0"/>
        <v>21.75</v>
      </c>
      <c r="N12" s="10">
        <v>45996</v>
      </c>
    </row>
    <row r="13" spans="1:14" s="9" customFormat="1" ht="45.65" customHeight="1" x14ac:dyDescent="0.35">
      <c r="A13" s="7" t="s">
        <v>150</v>
      </c>
      <c r="B13" s="39" t="s">
        <v>143</v>
      </c>
      <c r="C13" s="7" t="s">
        <v>12</v>
      </c>
      <c r="D13" s="44" t="s">
        <v>124</v>
      </c>
      <c r="E13" s="41" t="s">
        <v>125</v>
      </c>
      <c r="F13" s="8">
        <v>30</v>
      </c>
      <c r="G13" s="8">
        <v>240</v>
      </c>
      <c r="H13" s="8">
        <v>2</v>
      </c>
      <c r="I13" s="26">
        <v>110242</v>
      </c>
      <c r="J13" s="4" t="str">
        <f>VLOOKUP(I13,'[1]October 2025'!$A:$C,2,FALSE)</f>
        <v>CHEESE NAT AMER FBD BARREL-500 LB(40800)</v>
      </c>
      <c r="K13" s="8">
        <v>11.48</v>
      </c>
      <c r="L13" s="40">
        <f>VLOOKUP(I13,'[1]October 2025'!$A:$C,3,FALSE)</f>
        <v>2.0537000000000001</v>
      </c>
      <c r="M13" s="42">
        <f t="shared" si="0"/>
        <v>23.58</v>
      </c>
      <c r="N13" s="10">
        <v>45996</v>
      </c>
    </row>
    <row r="14" spans="1:14" s="9" customFormat="1" ht="45.65" customHeight="1" x14ac:dyDescent="0.35">
      <c r="A14" s="7" t="s">
        <v>150</v>
      </c>
      <c r="B14" s="39" t="s">
        <v>143</v>
      </c>
      <c r="C14" s="7" t="s">
        <v>12</v>
      </c>
      <c r="D14" s="44">
        <v>5905</v>
      </c>
      <c r="E14" s="41" t="s">
        <v>25</v>
      </c>
      <c r="F14" s="8">
        <v>30</v>
      </c>
      <c r="G14" s="8">
        <v>80</v>
      </c>
      <c r="H14" s="8">
        <v>6</v>
      </c>
      <c r="I14" s="26">
        <v>110242</v>
      </c>
      <c r="J14" s="4" t="str">
        <f>VLOOKUP(I14,'[1]October 2025'!$A:$C,2,FALSE)</f>
        <v>CHEESE NAT AMER FBD BARREL-500 LB(40800)</v>
      </c>
      <c r="K14" s="8">
        <v>6.6520000000000001</v>
      </c>
      <c r="L14" s="40">
        <f>VLOOKUP(I14,'[1]October 2025'!$A:$C,3,FALSE)</f>
        <v>2.0537000000000001</v>
      </c>
      <c r="M14" s="42">
        <f t="shared" si="0"/>
        <v>13.66</v>
      </c>
      <c r="N14" s="10">
        <v>45996</v>
      </c>
    </row>
    <row r="15" spans="1:14" s="9" customFormat="1" ht="45.65" customHeight="1" x14ac:dyDescent="0.35">
      <c r="A15" s="7" t="s">
        <v>150</v>
      </c>
      <c r="B15" s="39" t="s">
        <v>143</v>
      </c>
      <c r="C15" s="7" t="s">
        <v>12</v>
      </c>
      <c r="D15" s="44">
        <v>5915</v>
      </c>
      <c r="E15" s="41" t="s">
        <v>26</v>
      </c>
      <c r="F15" s="8">
        <v>30</v>
      </c>
      <c r="G15" s="8">
        <v>80</v>
      </c>
      <c r="H15" s="8">
        <v>6</v>
      </c>
      <c r="I15" s="26">
        <v>110242</v>
      </c>
      <c r="J15" s="4" t="str">
        <f>VLOOKUP(I15,'[1]October 2025'!$A:$C,2,FALSE)</f>
        <v>CHEESE NAT AMER FBD BARREL-500 LB(40800)</v>
      </c>
      <c r="K15" s="8">
        <v>6.6520000000000001</v>
      </c>
      <c r="L15" s="40">
        <f>VLOOKUP(I15,'[1]October 2025'!$A:$C,3,FALSE)</f>
        <v>2.0537000000000001</v>
      </c>
      <c r="M15" s="42">
        <f t="shared" si="0"/>
        <v>13.66</v>
      </c>
      <c r="N15" s="10">
        <v>45996</v>
      </c>
    </row>
    <row r="16" spans="1:14" s="9" customFormat="1" ht="45.65" hidden="1" customHeight="1" x14ac:dyDescent="0.35">
      <c r="A16" s="7" t="s">
        <v>150</v>
      </c>
      <c r="B16" s="39" t="s">
        <v>143</v>
      </c>
      <c r="C16" s="7" t="s">
        <v>12</v>
      </c>
      <c r="D16" s="44">
        <v>5925</v>
      </c>
      <c r="E16" s="41" t="s">
        <v>27</v>
      </c>
      <c r="F16" s="8">
        <v>30</v>
      </c>
      <c r="G16" s="8">
        <v>80</v>
      </c>
      <c r="H16" s="8">
        <v>6</v>
      </c>
      <c r="I16" s="26">
        <v>110242</v>
      </c>
      <c r="J16" s="4" t="str">
        <f>VLOOKUP(I16,'[1]October 2025'!$A:$C,2,FALSE)</f>
        <v>CHEESE NAT AMER FBD BARREL-500 LB(40800)</v>
      </c>
      <c r="K16" s="8">
        <v>5.51</v>
      </c>
      <c r="L16" s="40">
        <f>VLOOKUP(I16,'[1]October 2025'!$A:$C,3,FALSE)</f>
        <v>2.0537000000000001</v>
      </c>
      <c r="M16" s="42">
        <f t="shared" si="0"/>
        <v>11.32</v>
      </c>
      <c r="N16" s="10">
        <v>45996</v>
      </c>
    </row>
    <row r="17" spans="1:14" s="9" customFormat="1" ht="45.65" hidden="1" customHeight="1" x14ac:dyDescent="0.35">
      <c r="A17" s="7" t="s">
        <v>150</v>
      </c>
      <c r="B17" s="39" t="s">
        <v>143</v>
      </c>
      <c r="C17" s="7" t="s">
        <v>12</v>
      </c>
      <c r="D17" s="44">
        <v>6711</v>
      </c>
      <c r="E17" s="41" t="s">
        <v>28</v>
      </c>
      <c r="F17" s="8">
        <v>14.236184210526316</v>
      </c>
      <c r="G17" s="8">
        <v>60</v>
      </c>
      <c r="H17" s="8">
        <v>3.8</v>
      </c>
      <c r="I17" s="26">
        <v>110242</v>
      </c>
      <c r="J17" s="4" t="str">
        <f>VLOOKUP(I17,'[1]October 2025'!$A:$C,2,FALSE)</f>
        <v>CHEESE NAT AMER FBD BARREL-500 LB(40800)</v>
      </c>
      <c r="K17" s="8">
        <v>1.88</v>
      </c>
      <c r="L17" s="40">
        <f>VLOOKUP(I17,'[1]October 2025'!$A:$C,3,FALSE)</f>
        <v>2.0537000000000001</v>
      </c>
      <c r="M17" s="42">
        <f t="shared" si="0"/>
        <v>3.86</v>
      </c>
      <c r="N17" s="10">
        <v>45996</v>
      </c>
    </row>
    <row r="18" spans="1:14" s="9" customFormat="1" ht="45.65" hidden="1" customHeight="1" x14ac:dyDescent="0.35">
      <c r="A18" s="7" t="s">
        <v>150</v>
      </c>
      <c r="B18" s="39" t="s">
        <v>143</v>
      </c>
      <c r="C18" s="7" t="s">
        <v>12</v>
      </c>
      <c r="D18" s="44">
        <v>6721</v>
      </c>
      <c r="E18" s="41" t="s">
        <v>29</v>
      </c>
      <c r="F18" s="8">
        <v>13.770888157894737</v>
      </c>
      <c r="G18" s="8">
        <v>45</v>
      </c>
      <c r="H18" s="8">
        <v>4.9000000000000004</v>
      </c>
      <c r="I18" s="26">
        <v>110242</v>
      </c>
      <c r="J18" s="4" t="str">
        <f>VLOOKUP(I18,'[1]October 2025'!$A:$C,2,FALSE)</f>
        <v>CHEESE NAT AMER FBD BARREL-500 LB(40800)</v>
      </c>
      <c r="K18" s="8">
        <v>1.41</v>
      </c>
      <c r="L18" s="40">
        <f>VLOOKUP(I18,'[1]October 2025'!$A:$C,3,FALSE)</f>
        <v>2.0537000000000001</v>
      </c>
      <c r="M18" s="42">
        <f t="shared" si="0"/>
        <v>2.9</v>
      </c>
      <c r="N18" s="10">
        <v>45996</v>
      </c>
    </row>
    <row r="19" spans="1:14" s="9" customFormat="1" ht="45.65" hidden="1" customHeight="1" x14ac:dyDescent="0.35">
      <c r="A19" s="7" t="s">
        <v>150</v>
      </c>
      <c r="B19" s="39" t="s">
        <v>143</v>
      </c>
      <c r="C19" s="7" t="s">
        <v>12</v>
      </c>
      <c r="D19" s="44">
        <v>7903</v>
      </c>
      <c r="E19" s="41" t="s">
        <v>30</v>
      </c>
      <c r="F19" s="8">
        <v>27</v>
      </c>
      <c r="G19" s="8">
        <v>96</v>
      </c>
      <c r="H19" s="8">
        <v>4.5</v>
      </c>
      <c r="I19" s="26">
        <v>100258</v>
      </c>
      <c r="J19" s="4" t="str">
        <f>VLOOKUP(I19,'[1]October 2025'!$A:$C,2,FALSE)</f>
        <v>APPLE SLICES FRZ CTN-30 LB</v>
      </c>
      <c r="K19" s="8">
        <v>27</v>
      </c>
      <c r="L19" s="40">
        <f>VLOOKUP(I19,'[1]October 2025'!$A:$C,3,FALSE)</f>
        <v>0.80300000000000005</v>
      </c>
      <c r="M19" s="42">
        <f t="shared" si="0"/>
        <v>21.68</v>
      </c>
      <c r="N19" s="10">
        <v>45996</v>
      </c>
    </row>
    <row r="20" spans="1:14" s="9" customFormat="1" ht="45.65" hidden="1" customHeight="1" x14ac:dyDescent="0.35">
      <c r="A20" s="7" t="s">
        <v>150</v>
      </c>
      <c r="B20" s="39" t="s">
        <v>143</v>
      </c>
      <c r="C20" s="7" t="s">
        <v>12</v>
      </c>
      <c r="D20" s="44">
        <v>7906</v>
      </c>
      <c r="E20" s="41" t="s">
        <v>31</v>
      </c>
      <c r="F20" s="8">
        <v>27</v>
      </c>
      <c r="G20" s="8">
        <v>96</v>
      </c>
      <c r="H20" s="8">
        <v>4.5</v>
      </c>
      <c r="I20" s="26">
        <v>100258</v>
      </c>
      <c r="J20" s="4" t="str">
        <f>VLOOKUP(I20,'[1]October 2025'!$A:$C,2,FALSE)</f>
        <v>APPLE SLICES FRZ CTN-30 LB</v>
      </c>
      <c r="K20" s="8">
        <v>27</v>
      </c>
      <c r="L20" s="40">
        <f>VLOOKUP(I20,'[1]October 2025'!$A:$C,3,FALSE)</f>
        <v>0.80300000000000005</v>
      </c>
      <c r="M20" s="42">
        <f t="shared" si="0"/>
        <v>21.68</v>
      </c>
      <c r="N20" s="10">
        <v>45996</v>
      </c>
    </row>
    <row r="21" spans="1:14" s="9" customFormat="1" ht="45.65" hidden="1" customHeight="1" x14ac:dyDescent="0.35">
      <c r="A21" s="7" t="s">
        <v>150</v>
      </c>
      <c r="B21" s="39" t="s">
        <v>143</v>
      </c>
      <c r="C21" s="7" t="s">
        <v>12</v>
      </c>
      <c r="D21" s="44">
        <v>7982</v>
      </c>
      <c r="E21" s="41" t="s">
        <v>32</v>
      </c>
      <c r="F21" s="8">
        <v>27</v>
      </c>
      <c r="G21" s="8">
        <v>96</v>
      </c>
      <c r="H21" s="8">
        <v>4.5</v>
      </c>
      <c r="I21" s="26">
        <v>100258</v>
      </c>
      <c r="J21" s="4" t="str">
        <f>VLOOKUP(I21,'[1]October 2025'!$A:$C,2,FALSE)</f>
        <v>APPLE SLICES FRZ CTN-30 LB</v>
      </c>
      <c r="K21" s="8">
        <v>27</v>
      </c>
      <c r="L21" s="40">
        <f>VLOOKUP(I21,'[1]October 2025'!$A:$C,3,FALSE)</f>
        <v>0.80300000000000005</v>
      </c>
      <c r="M21" s="42">
        <f t="shared" si="0"/>
        <v>21.68</v>
      </c>
      <c r="N21" s="10">
        <v>45996</v>
      </c>
    </row>
    <row r="22" spans="1:14" ht="45.65" hidden="1" customHeight="1" x14ac:dyDescent="0.35">
      <c r="A22" s="7" t="s">
        <v>150</v>
      </c>
      <c r="B22" s="39" t="s">
        <v>143</v>
      </c>
      <c r="C22" s="7" t="s">
        <v>12</v>
      </c>
      <c r="D22" s="44">
        <v>9116</v>
      </c>
      <c r="E22" s="41" t="s">
        <v>32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2025'!$A:$C,2,FALSE)</f>
        <v>APPLES FOR FURTHER PROCESSING – BULK</v>
      </c>
      <c r="K22" s="8">
        <v>30</v>
      </c>
      <c r="L22" s="40">
        <f>VLOOKUP(I22,'[1]October 2025'!$A:$C,3,FALSE)</f>
        <v>0.32850000000000001</v>
      </c>
      <c r="M22" s="42">
        <f t="shared" si="0"/>
        <v>9.86</v>
      </c>
      <c r="N22" s="10">
        <v>45996</v>
      </c>
    </row>
    <row r="23" spans="1:14" ht="45.65" hidden="1" customHeight="1" x14ac:dyDescent="0.35">
      <c r="A23" s="7" t="s">
        <v>150</v>
      </c>
      <c r="B23" s="39" t="s">
        <v>143</v>
      </c>
      <c r="C23" s="7" t="s">
        <v>12</v>
      </c>
      <c r="D23" s="44">
        <v>9117</v>
      </c>
      <c r="E23" s="41" t="s">
        <v>33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2025'!$A:$C,2,FALSE)</f>
        <v>APPLES FOR FURTHER PROCESSING – BULK</v>
      </c>
      <c r="K23" s="8">
        <v>30</v>
      </c>
      <c r="L23" s="40">
        <f>VLOOKUP(I23,'[1]October 2025'!$A:$C,3,FALSE)</f>
        <v>0.32850000000000001</v>
      </c>
      <c r="M23" s="42">
        <f t="shared" si="0"/>
        <v>9.86</v>
      </c>
      <c r="N23" s="10">
        <v>45996</v>
      </c>
    </row>
    <row r="24" spans="1:14" ht="45.65" hidden="1" customHeight="1" x14ac:dyDescent="0.35">
      <c r="A24" s="7" t="s">
        <v>150</v>
      </c>
      <c r="B24" s="39" t="s">
        <v>143</v>
      </c>
      <c r="C24" s="7" t="s">
        <v>12</v>
      </c>
      <c r="D24" s="44">
        <v>9118</v>
      </c>
      <c r="E24" s="41" t="s">
        <v>31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VLOOKUP(I24,'[1]October 2025'!$A:$C,2,FALSE)</f>
        <v>APPLES FOR FURTHER PROCESSING – BULK</v>
      </c>
      <c r="K24" s="8">
        <v>30</v>
      </c>
      <c r="L24" s="40">
        <f>VLOOKUP(I24,'[1]October 2025'!$A:$C,3,FALSE)</f>
        <v>0.32850000000000001</v>
      </c>
      <c r="M24" s="42">
        <f t="shared" si="0"/>
        <v>9.86</v>
      </c>
      <c r="N24" s="10">
        <v>45996</v>
      </c>
    </row>
    <row r="25" spans="1:14" ht="45.65" hidden="1" customHeight="1" x14ac:dyDescent="0.35">
      <c r="A25" s="7" t="s">
        <v>150</v>
      </c>
      <c r="B25" s="39" t="s">
        <v>143</v>
      </c>
      <c r="C25" s="7" t="s">
        <v>12</v>
      </c>
      <c r="D25" s="44">
        <v>9119</v>
      </c>
      <c r="E25" s="41" t="s">
        <v>30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VLOOKUP(I25,'[1]October 2025'!$A:$C,2,FALSE)</f>
        <v>APPLES FOR FURTHER PROCESSING – BULK</v>
      </c>
      <c r="K25" s="8">
        <v>30</v>
      </c>
      <c r="L25" s="40">
        <f>VLOOKUP(I25,'[1]October 2025'!$A:$C,3,FALSE)</f>
        <v>0.32850000000000001</v>
      </c>
      <c r="M25" s="42">
        <f t="shared" si="0"/>
        <v>9.86</v>
      </c>
      <c r="N25" s="10">
        <v>45996</v>
      </c>
    </row>
    <row r="26" spans="1:14" ht="45.65" hidden="1" customHeight="1" x14ac:dyDescent="0.35">
      <c r="A26" s="7" t="s">
        <v>150</v>
      </c>
      <c r="B26" s="39" t="s">
        <v>143</v>
      </c>
      <c r="C26" s="7" t="s">
        <v>12</v>
      </c>
      <c r="D26" s="44">
        <v>9699</v>
      </c>
      <c r="E26" s="41" t="s">
        <v>34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2025'!$A:$C,2,FALSE)</f>
        <v>APPLES FOR FURTHER PROCESSING – BULK</v>
      </c>
      <c r="K26" s="8">
        <v>30</v>
      </c>
      <c r="L26" s="40">
        <f>VLOOKUP(I26,'[1]October 2025'!$A:$C,3,FALSE)</f>
        <v>0.32850000000000001</v>
      </c>
      <c r="M26" s="42">
        <f t="shared" si="0"/>
        <v>9.86</v>
      </c>
      <c r="N26" s="10">
        <v>45996</v>
      </c>
    </row>
    <row r="27" spans="1:14" ht="45.65" hidden="1" customHeight="1" x14ac:dyDescent="0.35">
      <c r="A27" s="7" t="s">
        <v>150</v>
      </c>
      <c r="B27" s="39" t="s">
        <v>143</v>
      </c>
      <c r="C27" s="7" t="s">
        <v>12</v>
      </c>
      <c r="D27" s="44">
        <v>9700</v>
      </c>
      <c r="E27" s="41" t="s">
        <v>35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2025'!$A:$C,2,FALSE)</f>
        <v>APPLES FOR FURTHER PROCESSING – BULK</v>
      </c>
      <c r="K27" s="8">
        <v>30</v>
      </c>
      <c r="L27" s="40">
        <f>VLOOKUP(I27,'[1]October 2025'!$A:$C,3,FALSE)</f>
        <v>0.32850000000000001</v>
      </c>
      <c r="M27" s="42">
        <f t="shared" si="0"/>
        <v>9.86</v>
      </c>
      <c r="N27" s="10">
        <v>45996</v>
      </c>
    </row>
    <row r="28" spans="1:14" ht="45.65" hidden="1" customHeight="1" x14ac:dyDescent="0.35">
      <c r="A28" s="7" t="s">
        <v>150</v>
      </c>
      <c r="B28" s="39" t="s">
        <v>143</v>
      </c>
      <c r="C28" s="7" t="s">
        <v>12</v>
      </c>
      <c r="D28" s="44">
        <v>9701</v>
      </c>
      <c r="E28" s="41" t="s">
        <v>36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VLOOKUP(I28,'[1]October 2025'!$A:$C,2,FALSE)</f>
        <v>APPLES FOR FURTHER PROCESSING – BULK</v>
      </c>
      <c r="K28" s="8">
        <v>30</v>
      </c>
      <c r="L28" s="40">
        <f>VLOOKUP(I28,'[1]October 2025'!$A:$C,3,FALSE)</f>
        <v>0.32850000000000001</v>
      </c>
      <c r="M28" s="42">
        <f t="shared" si="0"/>
        <v>9.86</v>
      </c>
      <c r="N28" s="10">
        <v>45996</v>
      </c>
    </row>
    <row r="29" spans="1:14" ht="45.65" hidden="1" customHeight="1" x14ac:dyDescent="0.35">
      <c r="A29" s="7" t="s">
        <v>150</v>
      </c>
      <c r="B29" s="39" t="s">
        <v>143</v>
      </c>
      <c r="C29" s="7" t="s">
        <v>12</v>
      </c>
      <c r="D29" s="44">
        <v>9702</v>
      </c>
      <c r="E29" s="41" t="s">
        <v>37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VLOOKUP(I29,'[1]October 2025'!$A:$C,2,FALSE)</f>
        <v>APPLES FOR FURTHER PROCESSING – BULK</v>
      </c>
      <c r="K29" s="8">
        <v>30</v>
      </c>
      <c r="L29" s="40">
        <f>VLOOKUP(I29,'[1]October 2025'!$A:$C,3,FALSE)</f>
        <v>0.32850000000000001</v>
      </c>
      <c r="M29" s="42">
        <f t="shared" si="0"/>
        <v>9.86</v>
      </c>
      <c r="N29" s="10">
        <v>45996</v>
      </c>
    </row>
    <row r="30" spans="1:14" ht="45.65" customHeight="1" x14ac:dyDescent="0.35">
      <c r="A30" s="7" t="s">
        <v>150</v>
      </c>
      <c r="B30" s="39" t="s">
        <v>143</v>
      </c>
      <c r="C30" s="7" t="s">
        <v>12</v>
      </c>
      <c r="D30" s="44">
        <v>16502</v>
      </c>
      <c r="E30" s="41" t="s">
        <v>38</v>
      </c>
      <c r="F30" s="8">
        <v>24.3</v>
      </c>
      <c r="G30" s="8">
        <v>80</v>
      </c>
      <c r="H30" s="8">
        <v>4.8600000000000003</v>
      </c>
      <c r="I30" s="26">
        <v>110242</v>
      </c>
      <c r="J30" s="4" t="str">
        <f>VLOOKUP(I30,'[1]October 2025'!$A:$C,2,FALSE)</f>
        <v>CHEESE NAT AMER FBD BARREL-500 LB(40800)</v>
      </c>
      <c r="K30" s="8">
        <v>5.2</v>
      </c>
      <c r="L30" s="40">
        <f>VLOOKUP(I30,'[1]October 2025'!$A:$C,3,FALSE)</f>
        <v>2.0537000000000001</v>
      </c>
      <c r="M30" s="42">
        <f t="shared" si="0"/>
        <v>10.68</v>
      </c>
      <c r="N30" s="10">
        <v>45996</v>
      </c>
    </row>
    <row r="31" spans="1:14" ht="45.65" customHeight="1" x14ac:dyDescent="0.35">
      <c r="A31" s="7" t="s">
        <v>150</v>
      </c>
      <c r="B31" s="39" t="s">
        <v>143</v>
      </c>
      <c r="C31" s="7" t="s">
        <v>12</v>
      </c>
      <c r="D31" s="43">
        <v>16504</v>
      </c>
      <c r="E31" s="41" t="s">
        <v>146</v>
      </c>
      <c r="F31" s="8">
        <v>26.1</v>
      </c>
      <c r="G31" s="8">
        <v>96</v>
      </c>
      <c r="H31" s="8">
        <v>4.3499999999999996</v>
      </c>
      <c r="I31" s="26">
        <v>110242</v>
      </c>
      <c r="J31" s="4" t="str">
        <f>VLOOKUP(I31,'[1]October 2025'!$A:$C,2,FALSE)</f>
        <v>CHEESE NAT AMER FBD BARREL-500 LB(40800)</v>
      </c>
      <c r="K31" s="8">
        <v>6.24</v>
      </c>
      <c r="L31" s="40">
        <f>VLOOKUP(I31,'[1]October 2025'!$A:$C,3,FALSE)</f>
        <v>2.0537000000000001</v>
      </c>
      <c r="M31" s="42">
        <f t="shared" si="0"/>
        <v>12.82</v>
      </c>
      <c r="N31" s="10">
        <v>45996</v>
      </c>
    </row>
    <row r="32" spans="1:14" ht="45.65" hidden="1" customHeight="1" x14ac:dyDescent="0.35">
      <c r="A32" s="7" t="s">
        <v>150</v>
      </c>
      <c r="B32" s="39" t="s">
        <v>143</v>
      </c>
      <c r="C32" s="7" t="s">
        <v>12</v>
      </c>
      <c r="D32" s="44">
        <v>16923</v>
      </c>
      <c r="E32" s="41" t="s">
        <v>39</v>
      </c>
      <c r="F32" s="8">
        <v>23.91</v>
      </c>
      <c r="G32" s="8">
        <v>90</v>
      </c>
      <c r="H32" s="8">
        <v>4.25</v>
      </c>
      <c r="I32" s="26">
        <v>100036</v>
      </c>
      <c r="J32" s="4" t="str">
        <f>VLOOKUP(I32,'[1]October 2025'!$A:$C,2,FALSE)</f>
        <v>CHEESE BLEND AMER SKM YEL SLC LVS-6/5 LB</v>
      </c>
      <c r="K32" s="8">
        <v>5.6260000000000003</v>
      </c>
      <c r="L32" s="40">
        <f>VLOOKUP(I32,'[1]October 2025'!$A:$C,3,FALSE)</f>
        <v>1.8554999999999999</v>
      </c>
      <c r="M32" s="42">
        <f t="shared" si="0"/>
        <v>10.44</v>
      </c>
      <c r="N32" s="10">
        <v>45996</v>
      </c>
    </row>
    <row r="33" spans="1:14" ht="45.65" hidden="1" customHeight="1" x14ac:dyDescent="0.35">
      <c r="A33" s="7" t="s">
        <v>150</v>
      </c>
      <c r="B33" s="39" t="s">
        <v>143</v>
      </c>
      <c r="C33" s="7" t="s">
        <v>12</v>
      </c>
      <c r="D33" s="44">
        <v>16923</v>
      </c>
      <c r="E33" s="41" t="s">
        <v>39</v>
      </c>
      <c r="F33" s="8">
        <v>23.91</v>
      </c>
      <c r="G33" s="8">
        <v>90</v>
      </c>
      <c r="H33" s="8">
        <v>4.25</v>
      </c>
      <c r="I33" s="26">
        <v>110242</v>
      </c>
      <c r="J33" s="4" t="str">
        <f>VLOOKUP(I33,'[1]October 2025'!$A:$C,2,FALSE)</f>
        <v>CHEESE NAT AMER FBD BARREL-500 LB(40800)</v>
      </c>
      <c r="K33" s="8">
        <v>4.2759999999999998</v>
      </c>
      <c r="L33" s="40">
        <f>VLOOKUP(I33,'[1]October 2025'!$A:$C,3,FALSE)</f>
        <v>2.0537000000000001</v>
      </c>
      <c r="M33" s="42">
        <f t="shared" si="0"/>
        <v>8.7799999999999994</v>
      </c>
      <c r="N33" s="10">
        <v>45996</v>
      </c>
    </row>
    <row r="34" spans="1:14" ht="45.65" hidden="1" customHeight="1" x14ac:dyDescent="0.35">
      <c r="A34" s="7" t="s">
        <v>150</v>
      </c>
      <c r="B34" s="39" t="s">
        <v>143</v>
      </c>
      <c r="C34" s="7" t="s">
        <v>12</v>
      </c>
      <c r="D34" s="44">
        <v>16925</v>
      </c>
      <c r="E34" s="41" t="s">
        <v>40</v>
      </c>
      <c r="F34" s="8">
        <v>30.26</v>
      </c>
      <c r="G34" s="8">
        <v>90</v>
      </c>
      <c r="H34" s="8">
        <v>5.38</v>
      </c>
      <c r="I34" s="26">
        <v>100036</v>
      </c>
      <c r="J34" s="4" t="str">
        <f>VLOOKUP(I34,'[1]October 2025'!$A:$C,2,FALSE)</f>
        <v>CHEESE BLEND AMER SKM YEL SLC LVS-6/5 LB</v>
      </c>
      <c r="K34" s="8">
        <v>5.6260000000000003</v>
      </c>
      <c r="L34" s="40">
        <f>VLOOKUP(I34,'[1]October 2025'!$A:$C,3,FALSE)</f>
        <v>1.8554999999999999</v>
      </c>
      <c r="M34" s="42">
        <f t="shared" si="0"/>
        <v>10.44</v>
      </c>
      <c r="N34" s="10">
        <v>45996</v>
      </c>
    </row>
    <row r="35" spans="1:14" ht="45.65" hidden="1" customHeight="1" x14ac:dyDescent="0.35">
      <c r="A35" s="7" t="s">
        <v>150</v>
      </c>
      <c r="B35" s="39" t="s">
        <v>143</v>
      </c>
      <c r="C35" s="7" t="s">
        <v>12</v>
      </c>
      <c r="D35" s="44">
        <v>16925</v>
      </c>
      <c r="E35" s="41" t="s">
        <v>40</v>
      </c>
      <c r="F35" s="8">
        <v>30.26</v>
      </c>
      <c r="G35" s="8">
        <v>90</v>
      </c>
      <c r="H35" s="8">
        <v>5.38</v>
      </c>
      <c r="I35" s="26">
        <v>110242</v>
      </c>
      <c r="J35" s="4" t="str">
        <f>VLOOKUP(I35,'[1]October 2025'!$A:$C,2,FALSE)</f>
        <v>CHEESE NAT AMER FBD BARREL-500 LB(40800)</v>
      </c>
      <c r="K35" s="8">
        <v>4.2759999999999998</v>
      </c>
      <c r="L35" s="40">
        <f>VLOOKUP(I35,'[1]October 2025'!$A:$C,3,FALSE)</f>
        <v>2.0537000000000001</v>
      </c>
      <c r="M35" s="42">
        <f t="shared" si="0"/>
        <v>8.7799999999999994</v>
      </c>
      <c r="N35" s="10">
        <v>45996</v>
      </c>
    </row>
    <row r="36" spans="1:14" ht="45.65" hidden="1" customHeight="1" x14ac:dyDescent="0.35">
      <c r="A36" s="7" t="s">
        <v>150</v>
      </c>
      <c r="B36" s="39" t="s">
        <v>143</v>
      </c>
      <c r="C36" s="7" t="s">
        <v>12</v>
      </c>
      <c r="D36" s="44">
        <v>16926</v>
      </c>
      <c r="E36" s="41" t="s">
        <v>41</v>
      </c>
      <c r="F36" s="8">
        <v>26.78</v>
      </c>
      <c r="G36" s="8">
        <v>90</v>
      </c>
      <c r="H36" s="8">
        <v>4.76</v>
      </c>
      <c r="I36" s="26">
        <v>100036</v>
      </c>
      <c r="J36" s="4" t="str">
        <f>VLOOKUP(I36,'[1]October 2025'!$A:$C,2,FALSE)</f>
        <v>CHEESE BLEND AMER SKM YEL SLC LVS-6/5 LB</v>
      </c>
      <c r="K36" s="8">
        <v>5.6260000000000003</v>
      </c>
      <c r="L36" s="40">
        <f>VLOOKUP(I36,'[1]October 2025'!$A:$C,3,FALSE)</f>
        <v>1.8554999999999999</v>
      </c>
      <c r="M36" s="42">
        <f t="shared" ref="M36:M67" si="1">ROUND(K36*L36,2)</f>
        <v>10.44</v>
      </c>
      <c r="N36" s="10">
        <v>45996</v>
      </c>
    </row>
    <row r="37" spans="1:14" ht="45.65" hidden="1" customHeight="1" x14ac:dyDescent="0.35">
      <c r="A37" s="7" t="s">
        <v>150</v>
      </c>
      <c r="B37" s="39" t="s">
        <v>143</v>
      </c>
      <c r="C37" s="7" t="s">
        <v>12</v>
      </c>
      <c r="D37" s="44">
        <v>16926</v>
      </c>
      <c r="E37" s="41" t="s">
        <v>41</v>
      </c>
      <c r="F37" s="8">
        <v>26.78</v>
      </c>
      <c r="G37" s="8">
        <v>90</v>
      </c>
      <c r="H37" s="8">
        <v>4.76</v>
      </c>
      <c r="I37" s="26">
        <v>110242</v>
      </c>
      <c r="J37" s="4" t="str">
        <f>VLOOKUP(I37,'[1]October 2025'!$A:$C,2,FALSE)</f>
        <v>CHEESE NAT AMER FBD BARREL-500 LB(40800)</v>
      </c>
      <c r="K37" s="8">
        <v>4.2759999999999998</v>
      </c>
      <c r="L37" s="40">
        <f>VLOOKUP(I37,'[1]October 2025'!$A:$C,3,FALSE)</f>
        <v>2.0537000000000001</v>
      </c>
      <c r="M37" s="42">
        <f t="shared" si="1"/>
        <v>8.7799999999999994</v>
      </c>
      <c r="N37" s="10">
        <v>45996</v>
      </c>
    </row>
    <row r="38" spans="1:14" ht="45.65" hidden="1" customHeight="1" x14ac:dyDescent="0.35">
      <c r="A38" s="7" t="s">
        <v>150</v>
      </c>
      <c r="B38" s="39" t="s">
        <v>143</v>
      </c>
      <c r="C38" s="7" t="s">
        <v>12</v>
      </c>
      <c r="D38" s="44">
        <v>16927</v>
      </c>
      <c r="E38" s="41" t="s">
        <v>42</v>
      </c>
      <c r="F38" s="8">
        <v>28.88</v>
      </c>
      <c r="G38" s="8">
        <v>70</v>
      </c>
      <c r="H38" s="8">
        <v>6.6</v>
      </c>
      <c r="I38" s="26">
        <v>100036</v>
      </c>
      <c r="J38" s="4" t="str">
        <f>VLOOKUP(I38,'[1]October 2025'!$A:$C,2,FALSE)</f>
        <v>CHEESE BLEND AMER SKM YEL SLC LVS-6/5 LB</v>
      </c>
      <c r="K38" s="8">
        <v>4.3760000000000003</v>
      </c>
      <c r="L38" s="40">
        <f>VLOOKUP(I38,'[1]October 2025'!$A:$C,3,FALSE)</f>
        <v>1.8554999999999999</v>
      </c>
      <c r="M38" s="42">
        <f t="shared" si="1"/>
        <v>8.1199999999999992</v>
      </c>
      <c r="N38" s="10">
        <v>45996</v>
      </c>
    </row>
    <row r="39" spans="1:14" ht="45.65" hidden="1" customHeight="1" x14ac:dyDescent="0.35">
      <c r="A39" s="7" t="s">
        <v>150</v>
      </c>
      <c r="B39" s="39" t="s">
        <v>143</v>
      </c>
      <c r="C39" s="7" t="s">
        <v>12</v>
      </c>
      <c r="D39" s="44">
        <v>16927</v>
      </c>
      <c r="E39" s="41" t="s">
        <v>42</v>
      </c>
      <c r="F39" s="8">
        <v>28.88</v>
      </c>
      <c r="G39" s="8">
        <v>70</v>
      </c>
      <c r="H39" s="8">
        <v>6.6</v>
      </c>
      <c r="I39" s="26">
        <v>110242</v>
      </c>
      <c r="J39" s="4" t="str">
        <f>VLOOKUP(I39,'[1]October 2025'!$A:$C,2,FALSE)</f>
        <v>CHEESE NAT AMER FBD BARREL-500 LB(40800)</v>
      </c>
      <c r="K39" s="8">
        <v>3.0640000000000001</v>
      </c>
      <c r="L39" s="40">
        <f>VLOOKUP(I39,'[1]October 2025'!$A:$C,3,FALSE)</f>
        <v>2.0537000000000001</v>
      </c>
      <c r="M39" s="42">
        <f t="shared" si="1"/>
        <v>6.29</v>
      </c>
      <c r="N39" s="10">
        <v>45996</v>
      </c>
    </row>
    <row r="40" spans="1:14" ht="45.65" hidden="1" customHeight="1" x14ac:dyDescent="0.35">
      <c r="A40" s="7" t="s">
        <v>150</v>
      </c>
      <c r="B40" s="39" t="s">
        <v>143</v>
      </c>
      <c r="C40" s="7" t="s">
        <v>12</v>
      </c>
      <c r="D40" s="44">
        <v>16929</v>
      </c>
      <c r="E40" s="41" t="s">
        <v>43</v>
      </c>
      <c r="F40" s="8">
        <v>26.4</v>
      </c>
      <c r="G40" s="8">
        <v>96</v>
      </c>
      <c r="H40" s="8">
        <v>4.4000000000000004</v>
      </c>
      <c r="I40" s="26">
        <v>110242</v>
      </c>
      <c r="J40" s="4" t="str">
        <f>VLOOKUP(I40,'[1]October 2025'!$A:$C,2,FALSE)</f>
        <v>CHEESE NAT AMER FBD BARREL-500 LB(40800)</v>
      </c>
      <c r="K40" s="8">
        <v>12</v>
      </c>
      <c r="L40" s="40">
        <f>VLOOKUP(I40,'[1]October 2025'!$A:$C,3,FALSE)</f>
        <v>2.0537000000000001</v>
      </c>
      <c r="M40" s="42">
        <f t="shared" si="1"/>
        <v>24.64</v>
      </c>
      <c r="N40" s="10">
        <v>45996</v>
      </c>
    </row>
    <row r="41" spans="1:14" ht="45.65" hidden="1" customHeight="1" x14ac:dyDescent="0.35">
      <c r="A41" s="7" t="s">
        <v>150</v>
      </c>
      <c r="B41" s="39" t="s">
        <v>143</v>
      </c>
      <c r="C41" s="7" t="s">
        <v>12</v>
      </c>
      <c r="D41" s="44">
        <v>16929</v>
      </c>
      <c r="E41" s="41" t="s">
        <v>43</v>
      </c>
      <c r="F41" s="8">
        <v>26.4</v>
      </c>
      <c r="G41" s="8">
        <v>96</v>
      </c>
      <c r="H41" s="8">
        <v>4.4000000000000004</v>
      </c>
      <c r="I41" s="26">
        <v>100036</v>
      </c>
      <c r="J41" s="4" t="str">
        <f>VLOOKUP(I41,'[1]October 2025'!$A:$C,2,FALSE)</f>
        <v>CHEESE BLEND AMER SKM YEL SLC LVS-6/5 LB</v>
      </c>
      <c r="K41" s="8">
        <v>12</v>
      </c>
      <c r="L41" s="40">
        <f>VLOOKUP(I41,'[1]October 2025'!$A:$C,3,FALSE)</f>
        <v>1.8554999999999999</v>
      </c>
      <c r="M41" s="42">
        <f t="shared" si="1"/>
        <v>22.27</v>
      </c>
      <c r="N41" s="10">
        <v>45996</v>
      </c>
    </row>
    <row r="42" spans="1:14" ht="45.65" customHeight="1" x14ac:dyDescent="0.35">
      <c r="A42" s="7" t="s">
        <v>150</v>
      </c>
      <c r="B42" s="39" t="s">
        <v>143</v>
      </c>
      <c r="C42" s="7" t="s">
        <v>12</v>
      </c>
      <c r="D42" s="44">
        <v>16934</v>
      </c>
      <c r="E42" s="41" t="s">
        <v>44</v>
      </c>
      <c r="F42" s="8">
        <v>23.4</v>
      </c>
      <c r="G42" s="8">
        <v>96</v>
      </c>
      <c r="H42" s="8">
        <v>3.9</v>
      </c>
      <c r="I42" s="26">
        <v>110242</v>
      </c>
      <c r="J42" s="4" t="str">
        <f>VLOOKUP(I42,'[1]October 2025'!$A:$C,2,FALSE)</f>
        <v>CHEESE NAT AMER FBD BARREL-500 LB(40800)</v>
      </c>
      <c r="K42" s="8">
        <v>12</v>
      </c>
      <c r="L42" s="40">
        <f>VLOOKUP(I42,'[1]October 2025'!$A:$C,3,FALSE)</f>
        <v>2.0537000000000001</v>
      </c>
      <c r="M42" s="42">
        <f t="shared" si="1"/>
        <v>24.64</v>
      </c>
      <c r="N42" s="10">
        <v>45996</v>
      </c>
    </row>
    <row r="43" spans="1:14" ht="45.65" hidden="1" customHeight="1" x14ac:dyDescent="0.35">
      <c r="A43" s="7" t="s">
        <v>150</v>
      </c>
      <c r="B43" s="39" t="s">
        <v>143</v>
      </c>
      <c r="C43" s="7" t="s">
        <v>12</v>
      </c>
      <c r="D43" s="44">
        <v>16934</v>
      </c>
      <c r="E43" s="41" t="s">
        <v>44</v>
      </c>
      <c r="F43" s="8">
        <v>23.4</v>
      </c>
      <c r="G43" s="8">
        <v>96</v>
      </c>
      <c r="H43" s="8">
        <v>3.9</v>
      </c>
      <c r="I43" s="26">
        <v>100036</v>
      </c>
      <c r="J43" s="4" t="str">
        <f>VLOOKUP(I43,'[1]October 2025'!$A:$C,2,FALSE)</f>
        <v>CHEESE BLEND AMER SKM YEL SLC LVS-6/5 LB</v>
      </c>
      <c r="K43" s="8">
        <v>12</v>
      </c>
      <c r="L43" s="40">
        <f>VLOOKUP(I43,'[1]October 2025'!$A:$C,3,FALSE)</f>
        <v>1.8554999999999999</v>
      </c>
      <c r="M43" s="42">
        <f t="shared" si="1"/>
        <v>22.27</v>
      </c>
      <c r="N43" s="10">
        <v>45996</v>
      </c>
    </row>
    <row r="44" spans="1:14" ht="45.65" customHeight="1" x14ac:dyDescent="0.35">
      <c r="A44" s="7" t="s">
        <v>150</v>
      </c>
      <c r="B44" s="39" t="s">
        <v>143</v>
      </c>
      <c r="C44" s="7" t="s">
        <v>12</v>
      </c>
      <c r="D44" s="44">
        <v>16935</v>
      </c>
      <c r="E44" s="41" t="s">
        <v>45</v>
      </c>
      <c r="F44" s="8">
        <v>23.4</v>
      </c>
      <c r="G44" s="8">
        <v>96</v>
      </c>
      <c r="H44" s="8">
        <v>3.9</v>
      </c>
      <c r="I44" s="26">
        <v>110242</v>
      </c>
      <c r="J44" s="4" t="str">
        <f>VLOOKUP(I44,'[1]October 2025'!$A:$C,2,FALSE)</f>
        <v>CHEESE NAT AMER FBD BARREL-500 LB(40800)</v>
      </c>
      <c r="K44" s="8">
        <v>12</v>
      </c>
      <c r="L44" s="40">
        <f>VLOOKUP(I44,'[1]October 2025'!$A:$C,3,FALSE)</f>
        <v>2.0537000000000001</v>
      </c>
      <c r="M44" s="42">
        <f t="shared" si="1"/>
        <v>24.64</v>
      </c>
      <c r="N44" s="10">
        <v>45996</v>
      </c>
    </row>
    <row r="45" spans="1:14" ht="45.65" hidden="1" customHeight="1" x14ac:dyDescent="0.35">
      <c r="A45" s="7" t="s">
        <v>150</v>
      </c>
      <c r="B45" s="39" t="s">
        <v>143</v>
      </c>
      <c r="C45" s="7" t="s">
        <v>12</v>
      </c>
      <c r="D45" s="44">
        <v>16937</v>
      </c>
      <c r="E45" s="41" t="s">
        <v>46</v>
      </c>
      <c r="F45" s="8">
        <v>27.56</v>
      </c>
      <c r="G45" s="8">
        <v>90</v>
      </c>
      <c r="H45" s="8">
        <v>4.9000000000000004</v>
      </c>
      <c r="I45" s="26">
        <v>100036</v>
      </c>
      <c r="J45" s="4" t="str">
        <f>VLOOKUP(I45,'[1]October 2025'!$A:$C,2,FALSE)</f>
        <v>CHEESE BLEND AMER SKM YEL SLC LVS-6/5 LB</v>
      </c>
      <c r="K45" s="8">
        <v>5.6260000000000003</v>
      </c>
      <c r="L45" s="40">
        <f>VLOOKUP(I45,'[1]October 2025'!$A:$C,3,FALSE)</f>
        <v>1.8554999999999999</v>
      </c>
      <c r="M45" s="42">
        <f t="shared" si="1"/>
        <v>10.44</v>
      </c>
      <c r="N45" s="10">
        <v>45996</v>
      </c>
    </row>
    <row r="46" spans="1:14" ht="45.65" hidden="1" customHeight="1" x14ac:dyDescent="0.35">
      <c r="A46" s="7" t="s">
        <v>150</v>
      </c>
      <c r="B46" s="39" t="s">
        <v>143</v>
      </c>
      <c r="C46" s="7" t="s">
        <v>12</v>
      </c>
      <c r="D46" s="44">
        <v>16937</v>
      </c>
      <c r="E46" s="41" t="s">
        <v>46</v>
      </c>
      <c r="F46" s="8">
        <v>27.56</v>
      </c>
      <c r="G46" s="8">
        <v>90</v>
      </c>
      <c r="H46" s="8">
        <v>4.9000000000000004</v>
      </c>
      <c r="I46" s="26">
        <v>110242</v>
      </c>
      <c r="J46" s="4" t="str">
        <f>VLOOKUP(I46,'[1]October 2025'!$A:$C,2,FALSE)</f>
        <v>CHEESE NAT AMER FBD BARREL-500 LB(40800)</v>
      </c>
      <c r="K46" s="8">
        <v>4.2759999999999998</v>
      </c>
      <c r="L46" s="40">
        <f>VLOOKUP(I46,'[1]October 2025'!$A:$C,3,FALSE)</f>
        <v>2.0537000000000001</v>
      </c>
      <c r="M46" s="42">
        <f t="shared" si="1"/>
        <v>8.7799999999999994</v>
      </c>
      <c r="N46" s="10">
        <v>45996</v>
      </c>
    </row>
    <row r="47" spans="1:14" ht="45.65" hidden="1" customHeight="1" x14ac:dyDescent="0.35">
      <c r="A47" s="7" t="s">
        <v>150</v>
      </c>
      <c r="B47" s="39" t="s">
        <v>143</v>
      </c>
      <c r="C47" s="7" t="s">
        <v>12</v>
      </c>
      <c r="D47" s="44">
        <v>16939</v>
      </c>
      <c r="E47" s="41" t="s">
        <v>47</v>
      </c>
      <c r="F47" s="8">
        <v>26.4</v>
      </c>
      <c r="G47" s="8">
        <v>96</v>
      </c>
      <c r="H47" s="8">
        <v>4.4000000000000004</v>
      </c>
      <c r="I47" s="26">
        <v>110242</v>
      </c>
      <c r="J47" s="4" t="str">
        <f>VLOOKUP(I47,'[1]October 2025'!$A:$C,2,FALSE)</f>
        <v>CHEESE NAT AMER FBD BARREL-500 LB(40800)</v>
      </c>
      <c r="K47" s="8">
        <v>12</v>
      </c>
      <c r="L47" s="40">
        <f>VLOOKUP(I47,'[1]October 2025'!$A:$C,3,FALSE)</f>
        <v>2.0537000000000001</v>
      </c>
      <c r="M47" s="42">
        <f t="shared" si="1"/>
        <v>24.64</v>
      </c>
      <c r="N47" s="10">
        <v>45996</v>
      </c>
    </row>
    <row r="48" spans="1:14" ht="45.65" hidden="1" customHeight="1" x14ac:dyDescent="0.35">
      <c r="A48" s="7" t="s">
        <v>150</v>
      </c>
      <c r="B48" s="39" t="s">
        <v>143</v>
      </c>
      <c r="C48" s="7" t="s">
        <v>12</v>
      </c>
      <c r="D48" s="44">
        <v>16939</v>
      </c>
      <c r="E48" s="41" t="s">
        <v>47</v>
      </c>
      <c r="F48" s="8">
        <v>26.4</v>
      </c>
      <c r="G48" s="8">
        <v>96</v>
      </c>
      <c r="H48" s="8">
        <v>4.4000000000000004</v>
      </c>
      <c r="I48" s="26">
        <v>100036</v>
      </c>
      <c r="J48" s="4" t="str">
        <f>VLOOKUP(I48,'[1]October 2025'!$A:$C,2,FALSE)</f>
        <v>CHEESE BLEND AMER SKM YEL SLC LVS-6/5 LB</v>
      </c>
      <c r="K48" s="8">
        <v>12</v>
      </c>
      <c r="L48" s="40">
        <f>VLOOKUP(I48,'[1]October 2025'!$A:$C,3,FALSE)</f>
        <v>1.8554999999999999</v>
      </c>
      <c r="M48" s="42">
        <f t="shared" si="1"/>
        <v>22.27</v>
      </c>
      <c r="N48" s="10">
        <v>45996</v>
      </c>
    </row>
    <row r="49" spans="1:14" ht="45.65" hidden="1" customHeight="1" x14ac:dyDescent="0.35">
      <c r="A49" s="7" t="s">
        <v>150</v>
      </c>
      <c r="B49" s="39" t="s">
        <v>143</v>
      </c>
      <c r="C49" s="7" t="s">
        <v>12</v>
      </c>
      <c r="D49" s="44">
        <v>16940</v>
      </c>
      <c r="E49" s="41" t="s">
        <v>48</v>
      </c>
      <c r="F49" s="8">
        <v>19.8</v>
      </c>
      <c r="G49" s="8">
        <v>96</v>
      </c>
      <c r="H49" s="8">
        <v>3.3</v>
      </c>
      <c r="I49" s="26">
        <v>100036</v>
      </c>
      <c r="J49" s="4" t="str">
        <f>VLOOKUP(I49,'[1]October 2025'!$A:$C,2,FALSE)</f>
        <v>CHEESE BLEND AMER SKM YEL SLC LVS-6/5 LB</v>
      </c>
      <c r="K49" s="8">
        <v>9</v>
      </c>
      <c r="L49" s="40">
        <f>VLOOKUP(I49,'[1]October 2025'!$A:$C,3,FALSE)</f>
        <v>1.8554999999999999</v>
      </c>
      <c r="M49" s="42">
        <f t="shared" si="1"/>
        <v>16.7</v>
      </c>
      <c r="N49" s="10">
        <v>45996</v>
      </c>
    </row>
    <row r="50" spans="1:14" ht="45.65" hidden="1" customHeight="1" x14ac:dyDescent="0.35">
      <c r="A50" s="7" t="s">
        <v>150</v>
      </c>
      <c r="B50" s="39" t="s">
        <v>143</v>
      </c>
      <c r="C50" s="7" t="s">
        <v>12</v>
      </c>
      <c r="D50" s="44">
        <v>16940</v>
      </c>
      <c r="E50" s="41" t="s">
        <v>48</v>
      </c>
      <c r="F50" s="8">
        <v>19.8</v>
      </c>
      <c r="G50" s="8">
        <v>96</v>
      </c>
      <c r="H50" s="8">
        <v>3.3</v>
      </c>
      <c r="I50" s="26">
        <v>110242</v>
      </c>
      <c r="J50" s="4" t="str">
        <f>VLOOKUP(I50,'[1]October 2025'!$A:$C,2,FALSE)</f>
        <v>CHEESE NAT AMER FBD BARREL-500 LB(40800)</v>
      </c>
      <c r="K50" s="8">
        <v>6.84</v>
      </c>
      <c r="L50" s="40">
        <f>VLOOKUP(I50,'[1]October 2025'!$A:$C,3,FALSE)</f>
        <v>2.0537000000000001</v>
      </c>
      <c r="M50" s="42">
        <f t="shared" si="1"/>
        <v>14.05</v>
      </c>
      <c r="N50" s="10">
        <v>45996</v>
      </c>
    </row>
    <row r="51" spans="1:14" ht="45.65" customHeight="1" x14ac:dyDescent="0.35">
      <c r="A51" s="7" t="s">
        <v>150</v>
      </c>
      <c r="B51" s="39" t="s">
        <v>143</v>
      </c>
      <c r="C51" s="7" t="s">
        <v>12</v>
      </c>
      <c r="D51" s="44">
        <v>16944</v>
      </c>
      <c r="E51" s="41" t="s">
        <v>49</v>
      </c>
      <c r="F51" s="8">
        <v>23.4</v>
      </c>
      <c r="G51" s="8">
        <v>96</v>
      </c>
      <c r="H51" s="8">
        <v>3.9</v>
      </c>
      <c r="I51" s="26">
        <v>110242</v>
      </c>
      <c r="J51" s="4" t="str">
        <f>VLOOKUP(I51,'[1]October 2025'!$A:$C,2,FALSE)</f>
        <v>CHEESE NAT AMER FBD BARREL-500 LB(40800)</v>
      </c>
      <c r="K51" s="8">
        <v>12</v>
      </c>
      <c r="L51" s="40">
        <f>VLOOKUP(I51,'[1]October 2025'!$A:$C,3,FALSE)</f>
        <v>2.0537000000000001</v>
      </c>
      <c r="M51" s="42">
        <f t="shared" si="1"/>
        <v>24.64</v>
      </c>
      <c r="N51" s="10">
        <v>45996</v>
      </c>
    </row>
    <row r="52" spans="1:14" ht="45.65" customHeight="1" x14ac:dyDescent="0.35">
      <c r="A52" s="7" t="s">
        <v>150</v>
      </c>
      <c r="B52" s="39" t="s">
        <v>143</v>
      </c>
      <c r="C52" s="7" t="s">
        <v>12</v>
      </c>
      <c r="D52" s="44">
        <v>16945</v>
      </c>
      <c r="E52" s="41" t="s">
        <v>50</v>
      </c>
      <c r="F52" s="8">
        <v>23.4</v>
      </c>
      <c r="G52" s="8">
        <v>96</v>
      </c>
      <c r="H52" s="8">
        <v>3.9</v>
      </c>
      <c r="I52" s="26">
        <v>110242</v>
      </c>
      <c r="J52" s="4" t="str">
        <f>VLOOKUP(I52,'[1]October 2025'!$A:$C,2,FALSE)</f>
        <v>CHEESE NAT AMER FBD BARREL-500 LB(40800)</v>
      </c>
      <c r="K52" s="8">
        <v>12</v>
      </c>
      <c r="L52" s="40">
        <f>VLOOKUP(I52,'[1]October 2025'!$A:$C,3,FALSE)</f>
        <v>2.0537000000000001</v>
      </c>
      <c r="M52" s="42">
        <f t="shared" si="1"/>
        <v>24.64</v>
      </c>
      <c r="N52" s="10">
        <v>45996</v>
      </c>
    </row>
    <row r="53" spans="1:14" ht="45.65" hidden="1" customHeight="1" x14ac:dyDescent="0.35">
      <c r="A53" s="7" t="s">
        <v>150</v>
      </c>
      <c r="B53" s="39" t="s">
        <v>143</v>
      </c>
      <c r="C53" s="7" t="s">
        <v>12</v>
      </c>
      <c r="D53" s="44">
        <v>25341</v>
      </c>
      <c r="E53" s="41" t="s">
        <v>51</v>
      </c>
      <c r="F53" s="8">
        <v>20</v>
      </c>
      <c r="G53" s="8">
        <v>160</v>
      </c>
      <c r="H53" s="8">
        <v>2</v>
      </c>
      <c r="I53" s="26">
        <v>110242</v>
      </c>
      <c r="J53" s="4" t="str">
        <f>VLOOKUP(I53,'[1]October 2025'!$A:$C,2,FALSE)</f>
        <v>CHEESE NAT AMER FBD BARREL-500 LB(40800)</v>
      </c>
      <c r="K53" s="8">
        <v>5</v>
      </c>
      <c r="L53" s="40">
        <f>VLOOKUP(I53,'[1]October 2025'!$A:$C,3,FALSE)</f>
        <v>2.0537000000000001</v>
      </c>
      <c r="M53" s="42">
        <f t="shared" si="1"/>
        <v>10.27</v>
      </c>
      <c r="N53" s="10">
        <v>45996</v>
      </c>
    </row>
    <row r="54" spans="1:14" ht="45.65" hidden="1" customHeight="1" x14ac:dyDescent="0.35">
      <c r="A54" s="7" t="s">
        <v>150</v>
      </c>
      <c r="B54" s="39" t="s">
        <v>143</v>
      </c>
      <c r="C54" s="7" t="s">
        <v>12</v>
      </c>
      <c r="D54" s="44">
        <v>25342</v>
      </c>
      <c r="E54" s="41" t="s">
        <v>52</v>
      </c>
      <c r="F54" s="8">
        <v>20</v>
      </c>
      <c r="G54" s="8">
        <v>160</v>
      </c>
      <c r="H54" s="8">
        <v>2</v>
      </c>
      <c r="I54" s="26">
        <v>110242</v>
      </c>
      <c r="J54" s="4" t="str">
        <f>VLOOKUP(I54,'[1]October 2025'!$A:$C,2,FALSE)</f>
        <v>CHEESE NAT AMER FBD BARREL-500 LB(40800)</v>
      </c>
      <c r="K54" s="8">
        <v>5</v>
      </c>
      <c r="L54" s="40">
        <f>VLOOKUP(I54,'[1]October 2025'!$A:$C,3,FALSE)</f>
        <v>2.0537000000000001</v>
      </c>
      <c r="M54" s="42">
        <f t="shared" si="1"/>
        <v>10.27</v>
      </c>
      <c r="N54" s="10">
        <v>45996</v>
      </c>
    </row>
    <row r="55" spans="1:14" ht="45.65" hidden="1" customHeight="1" x14ac:dyDescent="0.35">
      <c r="A55" s="7" t="s">
        <v>150</v>
      </c>
      <c r="B55" s="39" t="s">
        <v>143</v>
      </c>
      <c r="C55" s="7" t="s">
        <v>12</v>
      </c>
      <c r="D55" s="44">
        <v>25343</v>
      </c>
      <c r="E55" s="41" t="s">
        <v>53</v>
      </c>
      <c r="F55" s="8">
        <v>20</v>
      </c>
      <c r="G55" s="8">
        <v>160</v>
      </c>
      <c r="H55" s="8">
        <v>2</v>
      </c>
      <c r="I55" s="26">
        <v>110242</v>
      </c>
      <c r="J55" s="4" t="str">
        <f>VLOOKUP(I55,'[1]October 2025'!$A:$C,2,FALSE)</f>
        <v>CHEESE NAT AMER FBD BARREL-500 LB(40800)</v>
      </c>
      <c r="K55" s="8">
        <v>5</v>
      </c>
      <c r="L55" s="40">
        <f>VLOOKUP(I55,'[1]October 2025'!$A:$C,3,FALSE)</f>
        <v>2.0537000000000001</v>
      </c>
      <c r="M55" s="42">
        <f t="shared" si="1"/>
        <v>10.27</v>
      </c>
      <c r="N55" s="10">
        <v>45996</v>
      </c>
    </row>
    <row r="56" spans="1:14" ht="45.65" hidden="1" customHeight="1" x14ac:dyDescent="0.35">
      <c r="A56" s="7" t="s">
        <v>150</v>
      </c>
      <c r="B56" s="39" t="s">
        <v>143</v>
      </c>
      <c r="C56" s="7" t="s">
        <v>12</v>
      </c>
      <c r="D56" s="44">
        <v>25344</v>
      </c>
      <c r="E56" s="41" t="s">
        <v>54</v>
      </c>
      <c r="F56" s="8">
        <v>20</v>
      </c>
      <c r="G56" s="8">
        <v>160</v>
      </c>
      <c r="H56" s="8">
        <v>2</v>
      </c>
      <c r="I56" s="26">
        <v>110242</v>
      </c>
      <c r="J56" s="4" t="str">
        <f>VLOOKUP(I56,'[1]October 2025'!$A:$C,2,FALSE)</f>
        <v>CHEESE NAT AMER FBD BARREL-500 LB(40800)</v>
      </c>
      <c r="K56" s="8">
        <v>5</v>
      </c>
      <c r="L56" s="40">
        <f>VLOOKUP(I56,'[1]October 2025'!$A:$C,3,FALSE)</f>
        <v>2.0537000000000001</v>
      </c>
      <c r="M56" s="42">
        <f t="shared" si="1"/>
        <v>10.27</v>
      </c>
      <c r="N56" s="10">
        <v>45996</v>
      </c>
    </row>
    <row r="57" spans="1:14" ht="45.65" customHeight="1" x14ac:dyDescent="0.35">
      <c r="A57" s="7" t="s">
        <v>150</v>
      </c>
      <c r="B57" s="39" t="s">
        <v>143</v>
      </c>
      <c r="C57" s="7" t="s">
        <v>12</v>
      </c>
      <c r="D57" s="44">
        <v>25401</v>
      </c>
      <c r="E57" s="41" t="s">
        <v>55</v>
      </c>
      <c r="F57" s="8">
        <v>24.6</v>
      </c>
      <c r="G57" s="8">
        <v>96</v>
      </c>
      <c r="H57" s="8">
        <v>4.0999999999999996</v>
      </c>
      <c r="I57" s="26">
        <v>110244</v>
      </c>
      <c r="J57" s="4" t="str">
        <f>VLOOKUP(I57,'[1]October 2025'!$A:$C,2,FALSE)</f>
        <v>CHEESE MOZ LM PT SKM UNFZ PROC PK(41125)</v>
      </c>
      <c r="K57" s="8">
        <v>8.6999999999999993</v>
      </c>
      <c r="L57" s="40">
        <f>VLOOKUP(I57,'[1]October 2025'!$A:$C,3,FALSE)</f>
        <v>1.8265</v>
      </c>
      <c r="M57" s="42">
        <f t="shared" si="1"/>
        <v>15.89</v>
      </c>
      <c r="N57" s="10">
        <v>45996</v>
      </c>
    </row>
    <row r="58" spans="1:14" ht="45.65" customHeight="1" x14ac:dyDescent="0.35">
      <c r="A58" s="7" t="s">
        <v>150</v>
      </c>
      <c r="B58" s="39" t="s">
        <v>143</v>
      </c>
      <c r="C58" s="7" t="s">
        <v>12</v>
      </c>
      <c r="D58" s="44">
        <v>25404</v>
      </c>
      <c r="E58" s="41" t="s">
        <v>56</v>
      </c>
      <c r="F58" s="8">
        <v>25.8</v>
      </c>
      <c r="G58" s="8">
        <v>96</v>
      </c>
      <c r="H58" s="8">
        <v>4.3</v>
      </c>
      <c r="I58" s="26">
        <v>110244</v>
      </c>
      <c r="J58" s="4" t="str">
        <f>VLOOKUP(I58,'[1]October 2025'!$A:$C,2,FALSE)</f>
        <v>CHEESE MOZ LM PT SKM UNFZ PROC PK(41125)</v>
      </c>
      <c r="K58" s="8">
        <v>7.8</v>
      </c>
      <c r="L58" s="40">
        <f>VLOOKUP(I58,'[1]October 2025'!$A:$C,3,FALSE)</f>
        <v>1.8265</v>
      </c>
      <c r="M58" s="42">
        <f t="shared" si="1"/>
        <v>14.25</v>
      </c>
      <c r="N58" s="10">
        <v>45996</v>
      </c>
    </row>
    <row r="59" spans="1:14" ht="45.65" customHeight="1" x14ac:dyDescent="0.35">
      <c r="A59" s="7" t="s">
        <v>150</v>
      </c>
      <c r="B59" s="39" t="s">
        <v>143</v>
      </c>
      <c r="C59" s="7" t="s">
        <v>12</v>
      </c>
      <c r="D59" s="44">
        <v>25405</v>
      </c>
      <c r="E59" s="41" t="s">
        <v>57</v>
      </c>
      <c r="F59" s="8">
        <v>24</v>
      </c>
      <c r="G59" s="8">
        <v>96</v>
      </c>
      <c r="H59" s="8">
        <v>4</v>
      </c>
      <c r="I59" s="26">
        <v>110244</v>
      </c>
      <c r="J59" s="4" t="str">
        <f>VLOOKUP(I59,'[1]October 2025'!$A:$C,2,FALSE)</f>
        <v>CHEESE MOZ LM PT SKM UNFZ PROC PK(41125)</v>
      </c>
      <c r="K59" s="8">
        <v>7.5</v>
      </c>
      <c r="L59" s="40">
        <f>VLOOKUP(I59,'[1]October 2025'!$A:$C,3,FALSE)</f>
        <v>1.8265</v>
      </c>
      <c r="M59" s="42">
        <f t="shared" si="1"/>
        <v>13.7</v>
      </c>
      <c r="N59" s="10">
        <v>45996</v>
      </c>
    </row>
    <row r="60" spans="1:14" ht="45.65" hidden="1" customHeight="1" x14ac:dyDescent="0.35">
      <c r="A60" s="7" t="s">
        <v>150</v>
      </c>
      <c r="B60" s="39" t="s">
        <v>143</v>
      </c>
      <c r="C60" s="7" t="s">
        <v>12</v>
      </c>
      <c r="D60" s="44">
        <v>25406</v>
      </c>
      <c r="E60" s="41" t="s">
        <v>58</v>
      </c>
      <c r="F60" s="8">
        <v>27</v>
      </c>
      <c r="G60" s="8">
        <v>96</v>
      </c>
      <c r="H60" s="8">
        <v>4.5</v>
      </c>
      <c r="I60" s="26">
        <v>110244</v>
      </c>
      <c r="J60" s="4" t="str">
        <f>VLOOKUP(I60,'[1]October 2025'!$A:$C,2,FALSE)</f>
        <v>CHEESE MOZ LM PT SKM UNFZ PROC PK(41125)</v>
      </c>
      <c r="K60" s="8">
        <v>8.1</v>
      </c>
      <c r="L60" s="40">
        <f>VLOOKUP(I60,'[1]October 2025'!$A:$C,3,FALSE)</f>
        <v>1.8265</v>
      </c>
      <c r="M60" s="42">
        <f t="shared" si="1"/>
        <v>14.79</v>
      </c>
      <c r="N60" s="10">
        <v>45996</v>
      </c>
    </row>
    <row r="61" spans="1:14" ht="45.65" customHeight="1" x14ac:dyDescent="0.35">
      <c r="A61" s="7" t="s">
        <v>150</v>
      </c>
      <c r="B61" s="39" t="s">
        <v>143</v>
      </c>
      <c r="C61" s="7" t="s">
        <v>12</v>
      </c>
      <c r="D61" s="44">
        <v>25407</v>
      </c>
      <c r="E61" s="41" t="s">
        <v>59</v>
      </c>
      <c r="F61" s="8">
        <v>27.36</v>
      </c>
      <c r="G61" s="8">
        <v>96</v>
      </c>
      <c r="H61" s="8">
        <v>4.5599999999999996</v>
      </c>
      <c r="I61" s="26">
        <v>110244</v>
      </c>
      <c r="J61" s="4" t="str">
        <f>VLOOKUP(I61,'[1]October 2025'!$A:$C,2,FALSE)</f>
        <v>CHEESE MOZ LM PT SKM UNFZ PROC PK(41125)</v>
      </c>
      <c r="K61" s="8">
        <v>8.6999999999999993</v>
      </c>
      <c r="L61" s="40">
        <f>VLOOKUP(I61,'[1]October 2025'!$A:$C,3,FALSE)</f>
        <v>1.8265</v>
      </c>
      <c r="M61" s="42">
        <f t="shared" si="1"/>
        <v>15.89</v>
      </c>
      <c r="N61" s="10">
        <v>45996</v>
      </c>
    </row>
    <row r="62" spans="1:14" ht="45.65" customHeight="1" x14ac:dyDescent="0.35">
      <c r="A62" s="7" t="s">
        <v>150</v>
      </c>
      <c r="B62" s="39" t="s">
        <v>143</v>
      </c>
      <c r="C62" s="7" t="s">
        <v>12</v>
      </c>
      <c r="D62" s="44">
        <v>25411</v>
      </c>
      <c r="E62" s="41" t="s">
        <v>60</v>
      </c>
      <c r="F62" s="8">
        <v>24.6</v>
      </c>
      <c r="G62" s="8">
        <v>96</v>
      </c>
      <c r="H62" s="8">
        <v>4.0999999999999996</v>
      </c>
      <c r="I62" s="26">
        <v>110244</v>
      </c>
      <c r="J62" s="4" t="str">
        <f>VLOOKUP(I62,'[1]October 2025'!$A:$C,2,FALSE)</f>
        <v>CHEESE MOZ LM PT SKM UNFZ PROC PK(41125)</v>
      </c>
      <c r="K62" s="8">
        <v>8.6999999999999993</v>
      </c>
      <c r="L62" s="40">
        <f>VLOOKUP(I62,'[1]October 2025'!$A:$C,3,FALSE)</f>
        <v>1.8265</v>
      </c>
      <c r="M62" s="42">
        <f t="shared" si="1"/>
        <v>15.89</v>
      </c>
      <c r="N62" s="10">
        <v>45996</v>
      </c>
    </row>
    <row r="63" spans="1:14" ht="45.65" customHeight="1" x14ac:dyDescent="0.35">
      <c r="A63" s="7" t="s">
        <v>150</v>
      </c>
      <c r="B63" s="39" t="s">
        <v>143</v>
      </c>
      <c r="C63" s="7" t="s">
        <v>12</v>
      </c>
      <c r="D63" s="44">
        <v>25414</v>
      </c>
      <c r="E63" s="41" t="s">
        <v>61</v>
      </c>
      <c r="F63" s="8">
        <v>25.8</v>
      </c>
      <c r="G63" s="8">
        <v>96</v>
      </c>
      <c r="H63" s="8">
        <v>4.3</v>
      </c>
      <c r="I63" s="26">
        <v>110244</v>
      </c>
      <c r="J63" s="4" t="str">
        <f>VLOOKUP(I63,'[1]October 2025'!$A:$C,2,FALSE)</f>
        <v>CHEESE MOZ LM PT SKM UNFZ PROC PK(41125)</v>
      </c>
      <c r="K63" s="8">
        <v>7.8</v>
      </c>
      <c r="L63" s="40">
        <f>VLOOKUP(I63,'[1]October 2025'!$A:$C,3,FALSE)</f>
        <v>1.8265</v>
      </c>
      <c r="M63" s="42">
        <f t="shared" si="1"/>
        <v>14.25</v>
      </c>
      <c r="N63" s="10">
        <v>45996</v>
      </c>
    </row>
    <row r="64" spans="1:14" ht="45.65" customHeight="1" x14ac:dyDescent="0.35">
      <c r="A64" s="7" t="s">
        <v>150</v>
      </c>
      <c r="B64" s="39" t="s">
        <v>143</v>
      </c>
      <c r="C64" s="7" t="s">
        <v>12</v>
      </c>
      <c r="D64" s="44">
        <v>25415</v>
      </c>
      <c r="E64" s="41" t="s">
        <v>62</v>
      </c>
      <c r="F64" s="8">
        <v>24</v>
      </c>
      <c r="G64" s="8">
        <v>96</v>
      </c>
      <c r="H64" s="8">
        <v>4</v>
      </c>
      <c r="I64" s="26">
        <v>110244</v>
      </c>
      <c r="J64" s="4" t="str">
        <f>VLOOKUP(I64,'[1]October 2025'!$A:$C,2,FALSE)</f>
        <v>CHEESE MOZ LM PT SKM UNFZ PROC PK(41125)</v>
      </c>
      <c r="K64" s="8">
        <v>7.5</v>
      </c>
      <c r="L64" s="40">
        <f>VLOOKUP(I64,'[1]October 2025'!$A:$C,3,FALSE)</f>
        <v>1.8265</v>
      </c>
      <c r="M64" s="42">
        <f t="shared" si="1"/>
        <v>13.7</v>
      </c>
      <c r="N64" s="10">
        <v>45996</v>
      </c>
    </row>
    <row r="65" spans="1:14" ht="45.65" hidden="1" customHeight="1" x14ac:dyDescent="0.35">
      <c r="A65" s="7" t="s">
        <v>150</v>
      </c>
      <c r="B65" s="39" t="s">
        <v>143</v>
      </c>
      <c r="C65" s="7" t="s">
        <v>12</v>
      </c>
      <c r="D65" s="44">
        <v>25416</v>
      </c>
      <c r="E65" s="41" t="s">
        <v>63</v>
      </c>
      <c r="F65" s="8">
        <v>27</v>
      </c>
      <c r="G65" s="8">
        <v>96</v>
      </c>
      <c r="H65" s="8">
        <v>4.5</v>
      </c>
      <c r="I65" s="26">
        <v>110244</v>
      </c>
      <c r="J65" s="4" t="str">
        <f>VLOOKUP(I65,'[1]October 2025'!$A:$C,2,FALSE)</f>
        <v>CHEESE MOZ LM PT SKM UNFZ PROC PK(41125)</v>
      </c>
      <c r="K65" s="8">
        <v>8.1</v>
      </c>
      <c r="L65" s="40">
        <f>VLOOKUP(I65,'[1]October 2025'!$A:$C,3,FALSE)</f>
        <v>1.8265</v>
      </c>
      <c r="M65" s="42">
        <f t="shared" si="1"/>
        <v>14.79</v>
      </c>
      <c r="N65" s="10">
        <v>45996</v>
      </c>
    </row>
    <row r="66" spans="1:14" ht="45.65" customHeight="1" x14ac:dyDescent="0.35">
      <c r="A66" s="7" t="s">
        <v>150</v>
      </c>
      <c r="B66" s="39" t="s">
        <v>143</v>
      </c>
      <c r="C66" s="7" t="s">
        <v>12</v>
      </c>
      <c r="D66" s="44">
        <v>25417</v>
      </c>
      <c r="E66" s="41" t="s">
        <v>64</v>
      </c>
      <c r="F66" s="8">
        <v>27.36</v>
      </c>
      <c r="G66" s="8">
        <v>96</v>
      </c>
      <c r="H66" s="8">
        <v>4.5599999999999996</v>
      </c>
      <c r="I66" s="26">
        <v>110244</v>
      </c>
      <c r="J66" s="4" t="str">
        <f>VLOOKUP(I66,'[1]October 2025'!$A:$C,2,FALSE)</f>
        <v>CHEESE MOZ LM PT SKM UNFZ PROC PK(41125)</v>
      </c>
      <c r="K66" s="8">
        <v>8.6999999999999993</v>
      </c>
      <c r="L66" s="40">
        <f>VLOOKUP(I66,'[1]October 2025'!$A:$C,3,FALSE)</f>
        <v>1.8265</v>
      </c>
      <c r="M66" s="42">
        <f t="shared" si="1"/>
        <v>15.89</v>
      </c>
      <c r="N66" s="10">
        <v>45996</v>
      </c>
    </row>
    <row r="67" spans="1:14" ht="45.65" customHeight="1" x14ac:dyDescent="0.35">
      <c r="A67" s="7" t="s">
        <v>150</v>
      </c>
      <c r="B67" s="39" t="s">
        <v>143</v>
      </c>
      <c r="C67" s="7" t="s">
        <v>12</v>
      </c>
      <c r="D67" s="44">
        <v>25442</v>
      </c>
      <c r="E67" s="41" t="s">
        <v>65</v>
      </c>
      <c r="F67" s="8">
        <v>16.88</v>
      </c>
      <c r="G67" s="8">
        <v>90</v>
      </c>
      <c r="H67" s="8">
        <v>3</v>
      </c>
      <c r="I67" s="26">
        <v>110244</v>
      </c>
      <c r="J67" s="4" t="str">
        <f>VLOOKUP(I67,'[1]October 2025'!$A:$C,2,FALSE)</f>
        <v>CHEESE MOZ LM PT SKM UNFZ PROC PK(41125)</v>
      </c>
      <c r="K67" s="8">
        <v>1.74</v>
      </c>
      <c r="L67" s="40">
        <f>VLOOKUP(I67,'[1]October 2025'!$A:$C,3,FALSE)</f>
        <v>1.8265</v>
      </c>
      <c r="M67" s="42">
        <f t="shared" si="1"/>
        <v>3.18</v>
      </c>
      <c r="N67" s="10">
        <v>45996</v>
      </c>
    </row>
    <row r="68" spans="1:14" ht="45.65" customHeight="1" x14ac:dyDescent="0.35">
      <c r="A68" s="7" t="s">
        <v>150</v>
      </c>
      <c r="B68" s="39" t="s">
        <v>143</v>
      </c>
      <c r="C68" s="7" t="s">
        <v>12</v>
      </c>
      <c r="D68" s="7">
        <v>25461</v>
      </c>
      <c r="E68" s="41" t="s">
        <v>148</v>
      </c>
      <c r="F68" s="8">
        <v>12.5</v>
      </c>
      <c r="G68" s="8">
        <v>50</v>
      </c>
      <c r="H68" s="8">
        <v>4</v>
      </c>
      <c r="I68" s="26">
        <v>110242</v>
      </c>
      <c r="J68" s="4" t="str">
        <f>VLOOKUP(I68,'[1]October 2025'!$A:$C,2,FALSE)</f>
        <v>CHEESE NAT AMER FBD BARREL-500 LB(40800)</v>
      </c>
      <c r="K68" s="8">
        <v>3.28</v>
      </c>
      <c r="L68" s="40">
        <f>VLOOKUP(I68,'[1]October 2025'!$A:$C,3,FALSE)</f>
        <v>2.0537000000000001</v>
      </c>
      <c r="M68" s="42">
        <f t="shared" ref="M68:M99" si="2">ROUND(K68*L68,2)</f>
        <v>6.74</v>
      </c>
      <c r="N68" s="10">
        <v>45996</v>
      </c>
    </row>
    <row r="69" spans="1:14" ht="45.65" customHeight="1" x14ac:dyDescent="0.35">
      <c r="A69" s="7" t="s">
        <v>150</v>
      </c>
      <c r="B69" s="39" t="s">
        <v>143</v>
      </c>
      <c r="C69" s="7" t="s">
        <v>12</v>
      </c>
      <c r="D69" s="7">
        <v>25462</v>
      </c>
      <c r="E69" s="41" t="s">
        <v>149</v>
      </c>
      <c r="F69" s="8">
        <v>18</v>
      </c>
      <c r="G69" s="8">
        <v>144</v>
      </c>
      <c r="H69" s="8">
        <v>2</v>
      </c>
      <c r="I69" s="26">
        <v>110242</v>
      </c>
      <c r="J69" s="4" t="str">
        <f>VLOOKUP(I69,'[1]October 2025'!$A:$C,2,FALSE)</f>
        <v>CHEESE NAT AMER FBD BARREL-500 LB(40800)</v>
      </c>
      <c r="K69" s="8">
        <v>4.7699999999999996</v>
      </c>
      <c r="L69" s="40">
        <f>VLOOKUP(I69,'[1]October 2025'!$A:$C,3,FALSE)</f>
        <v>2.0537000000000001</v>
      </c>
      <c r="M69" s="42">
        <f t="shared" si="2"/>
        <v>9.8000000000000007</v>
      </c>
      <c r="N69" s="10">
        <v>45996</v>
      </c>
    </row>
    <row r="70" spans="1:14" ht="45.65" hidden="1" customHeight="1" x14ac:dyDescent="0.35">
      <c r="A70" s="7" t="s">
        <v>150</v>
      </c>
      <c r="B70" s="39" t="s">
        <v>143</v>
      </c>
      <c r="C70" s="7" t="s">
        <v>12</v>
      </c>
      <c r="D70" s="44">
        <v>25508</v>
      </c>
      <c r="E70" s="41" t="s">
        <v>66</v>
      </c>
      <c r="F70" s="8">
        <v>21.17</v>
      </c>
      <c r="G70" s="8">
        <v>70</v>
      </c>
      <c r="H70" s="8">
        <v>4.84</v>
      </c>
      <c r="I70" s="26">
        <v>110244</v>
      </c>
      <c r="J70" s="4" t="str">
        <f>VLOOKUP(I70,'[1]October 2025'!$A:$C,2,FALSE)</f>
        <v>CHEESE MOZ LM PT SKM UNFZ PROC PK(41125)</v>
      </c>
      <c r="K70" s="8">
        <v>6.38</v>
      </c>
      <c r="L70" s="40">
        <f>VLOOKUP(I70,'[1]October 2025'!$A:$C,3,FALSE)</f>
        <v>1.8265</v>
      </c>
      <c r="M70" s="42">
        <f t="shared" si="2"/>
        <v>11.65</v>
      </c>
      <c r="N70" s="10">
        <v>45996</v>
      </c>
    </row>
    <row r="71" spans="1:14" ht="45.65" hidden="1" customHeight="1" x14ac:dyDescent="0.35">
      <c r="A71" s="7" t="s">
        <v>150</v>
      </c>
      <c r="B71" s="39" t="s">
        <v>143</v>
      </c>
      <c r="C71" s="7" t="s">
        <v>12</v>
      </c>
      <c r="D71" s="44">
        <v>25509</v>
      </c>
      <c r="E71" s="41" t="s">
        <v>67</v>
      </c>
      <c r="F71" s="8">
        <v>19.670000000000002</v>
      </c>
      <c r="G71" s="8">
        <v>70</v>
      </c>
      <c r="H71" s="8">
        <v>4.5</v>
      </c>
      <c r="I71" s="26">
        <v>110244</v>
      </c>
      <c r="J71" s="4" t="str">
        <f>VLOOKUP(I71,'[1]October 2025'!$A:$C,2,FALSE)</f>
        <v>CHEESE MOZ LM PT SKM UNFZ PROC PK(41125)</v>
      </c>
      <c r="K71" s="8">
        <v>6.78</v>
      </c>
      <c r="L71" s="40">
        <f>VLOOKUP(I71,'[1]October 2025'!$A:$C,3,FALSE)</f>
        <v>1.8265</v>
      </c>
      <c r="M71" s="42">
        <f t="shared" si="2"/>
        <v>12.38</v>
      </c>
      <c r="N71" s="10">
        <v>45996</v>
      </c>
    </row>
    <row r="72" spans="1:14" ht="45.65" hidden="1" customHeight="1" x14ac:dyDescent="0.35">
      <c r="A72" s="7" t="s">
        <v>150</v>
      </c>
      <c r="B72" s="39" t="s">
        <v>143</v>
      </c>
      <c r="C72" s="7" t="s">
        <v>12</v>
      </c>
      <c r="D72" s="44">
        <v>25510</v>
      </c>
      <c r="E72" s="41" t="s">
        <v>68</v>
      </c>
      <c r="F72" s="8">
        <v>21</v>
      </c>
      <c r="G72" s="8">
        <v>70</v>
      </c>
      <c r="H72" s="8">
        <v>4.8</v>
      </c>
      <c r="I72" s="26">
        <v>110244</v>
      </c>
      <c r="J72" s="4" t="str">
        <f>VLOOKUP(I72,'[1]October 2025'!$A:$C,2,FALSE)</f>
        <v>CHEESE MOZ LM PT SKM UNFZ PROC PK(41125)</v>
      </c>
      <c r="K72" s="8">
        <v>9.11</v>
      </c>
      <c r="L72" s="40">
        <f>VLOOKUP(I72,'[1]October 2025'!$A:$C,3,FALSE)</f>
        <v>1.8265</v>
      </c>
      <c r="M72" s="42">
        <f t="shared" si="2"/>
        <v>16.64</v>
      </c>
      <c r="N72" s="10">
        <v>45996</v>
      </c>
    </row>
    <row r="73" spans="1:14" ht="45.65" hidden="1" customHeight="1" x14ac:dyDescent="0.35">
      <c r="A73" s="7" t="s">
        <v>150</v>
      </c>
      <c r="B73" s="39" t="s">
        <v>143</v>
      </c>
      <c r="C73" s="7" t="s">
        <v>12</v>
      </c>
      <c r="D73" s="44">
        <v>25511</v>
      </c>
      <c r="E73" s="41" t="s">
        <v>69</v>
      </c>
      <c r="F73" s="8">
        <v>19.899999999999999</v>
      </c>
      <c r="G73" s="8">
        <v>70</v>
      </c>
      <c r="H73" s="8">
        <v>4.55</v>
      </c>
      <c r="I73" s="26">
        <v>110244</v>
      </c>
      <c r="J73" s="4" t="str">
        <f>VLOOKUP(I73,'[1]October 2025'!$A:$C,2,FALSE)</f>
        <v>CHEESE MOZ LM PT SKM UNFZ PROC PK(41125)</v>
      </c>
      <c r="K73" s="8">
        <v>9.11</v>
      </c>
      <c r="L73" s="40">
        <f>VLOOKUP(I73,'[1]October 2025'!$A:$C,3,FALSE)</f>
        <v>1.8265</v>
      </c>
      <c r="M73" s="42">
        <f t="shared" si="2"/>
        <v>16.64</v>
      </c>
      <c r="N73" s="10">
        <v>45996</v>
      </c>
    </row>
    <row r="74" spans="1:14" ht="45.65" hidden="1" customHeight="1" x14ac:dyDescent="0.35">
      <c r="A74" s="7" t="s">
        <v>150</v>
      </c>
      <c r="B74" s="39" t="s">
        <v>143</v>
      </c>
      <c r="C74" s="7" t="s">
        <v>12</v>
      </c>
      <c r="D74" s="44">
        <v>25604</v>
      </c>
      <c r="E74" s="41" t="s">
        <v>70</v>
      </c>
      <c r="F74" s="8">
        <v>18.75</v>
      </c>
      <c r="G74" s="8">
        <v>100</v>
      </c>
      <c r="H74" s="8">
        <v>3</v>
      </c>
      <c r="I74" s="26">
        <v>110244</v>
      </c>
      <c r="J74" s="4" t="str">
        <f>VLOOKUP(I74,'[1]October 2025'!$A:$C,2,FALSE)</f>
        <v>CHEESE MOZ LM PT SKM UNFZ PROC PK(41125)</v>
      </c>
      <c r="K74" s="8">
        <v>6.51</v>
      </c>
      <c r="L74" s="40">
        <f>VLOOKUP(I74,'[1]October 2025'!$A:$C,3,FALSE)</f>
        <v>1.8265</v>
      </c>
      <c r="M74" s="42">
        <f t="shared" si="2"/>
        <v>11.89</v>
      </c>
      <c r="N74" s="10">
        <v>45996</v>
      </c>
    </row>
    <row r="75" spans="1:14" ht="45.65" hidden="1" customHeight="1" x14ac:dyDescent="0.35">
      <c r="A75" s="7" t="s">
        <v>150</v>
      </c>
      <c r="B75" s="39" t="s">
        <v>143</v>
      </c>
      <c r="C75" s="7" t="s">
        <v>12</v>
      </c>
      <c r="D75" s="44">
        <v>25605</v>
      </c>
      <c r="E75" s="41" t="s">
        <v>71</v>
      </c>
      <c r="F75" s="8">
        <v>18.75</v>
      </c>
      <c r="G75" s="8">
        <v>100</v>
      </c>
      <c r="H75" s="8">
        <v>3</v>
      </c>
      <c r="I75" s="26">
        <v>110244</v>
      </c>
      <c r="J75" s="4" t="str">
        <f>VLOOKUP(I75,'[1]October 2025'!$A:$C,2,FALSE)</f>
        <v>CHEESE MOZ LM PT SKM UNFZ PROC PK(41125)</v>
      </c>
      <c r="K75" s="8">
        <v>6.51</v>
      </c>
      <c r="L75" s="40">
        <f>VLOOKUP(I75,'[1]October 2025'!$A:$C,3,FALSE)</f>
        <v>1.8265</v>
      </c>
      <c r="M75" s="42">
        <f t="shared" si="2"/>
        <v>11.89</v>
      </c>
      <c r="N75" s="10">
        <v>45996</v>
      </c>
    </row>
    <row r="76" spans="1:14" ht="45.65" customHeight="1" x14ac:dyDescent="0.35">
      <c r="A76" s="7" t="s">
        <v>150</v>
      </c>
      <c r="B76" s="39" t="s">
        <v>143</v>
      </c>
      <c r="C76" s="7" t="s">
        <v>12</v>
      </c>
      <c r="D76" s="44">
        <v>25606</v>
      </c>
      <c r="E76" s="41" t="s">
        <v>72</v>
      </c>
      <c r="F76" s="8">
        <v>29.831249999999997</v>
      </c>
      <c r="G76" s="8">
        <v>111</v>
      </c>
      <c r="H76" s="8">
        <v>4.3</v>
      </c>
      <c r="I76" s="26">
        <v>110242</v>
      </c>
      <c r="J76" s="4" t="str">
        <f>VLOOKUP(I76,'[1]October 2025'!$A:$C,2,FALSE)</f>
        <v>CHEESE NAT AMER FBD BARREL-500 LB(40800)</v>
      </c>
      <c r="K76" s="8">
        <v>13.88</v>
      </c>
      <c r="L76" s="40">
        <f>VLOOKUP(I76,'[1]October 2025'!$A:$C,3,FALSE)</f>
        <v>2.0537000000000001</v>
      </c>
      <c r="M76" s="42">
        <f t="shared" si="2"/>
        <v>28.51</v>
      </c>
      <c r="N76" s="10">
        <v>45996</v>
      </c>
    </row>
    <row r="77" spans="1:14" ht="45.65" customHeight="1" x14ac:dyDescent="0.35">
      <c r="A77" s="7" t="s">
        <v>150</v>
      </c>
      <c r="B77" s="39" t="s">
        <v>143</v>
      </c>
      <c r="C77" s="7" t="s">
        <v>12</v>
      </c>
      <c r="D77" s="7">
        <v>25607</v>
      </c>
      <c r="E77" s="41" t="s">
        <v>147</v>
      </c>
      <c r="F77" s="8">
        <v>21</v>
      </c>
      <c r="G77" s="8">
        <v>80</v>
      </c>
      <c r="H77" s="8">
        <v>4.2</v>
      </c>
      <c r="I77" s="26">
        <v>110242</v>
      </c>
      <c r="J77" s="4" t="str">
        <f>VLOOKUP(I77,'[1]October 2025'!$A:$C,2,FALSE)</f>
        <v>CHEESE NAT AMER FBD BARREL-500 LB(40800)</v>
      </c>
      <c r="K77" s="8">
        <v>10.4</v>
      </c>
      <c r="L77" s="40">
        <f>VLOOKUP(I77,'[1]October 2025'!$A:$C,3,FALSE)</f>
        <v>2.0537000000000001</v>
      </c>
      <c r="M77" s="42">
        <f t="shared" si="2"/>
        <v>21.36</v>
      </c>
      <c r="N77" s="10">
        <v>45996</v>
      </c>
    </row>
    <row r="78" spans="1:14" ht="45.65" hidden="1" customHeight="1" x14ac:dyDescent="0.35">
      <c r="A78" s="7" t="s">
        <v>150</v>
      </c>
      <c r="B78" s="39" t="s">
        <v>143</v>
      </c>
      <c r="C78" s="7" t="s">
        <v>12</v>
      </c>
      <c r="D78" s="44">
        <v>25610</v>
      </c>
      <c r="E78" s="41" t="s">
        <v>73</v>
      </c>
      <c r="F78" s="8">
        <v>29.76</v>
      </c>
      <c r="G78" s="8">
        <v>93</v>
      </c>
      <c r="H78" s="8">
        <v>5.12</v>
      </c>
      <c r="I78" s="26">
        <v>110244</v>
      </c>
      <c r="J78" s="4" t="str">
        <f>VLOOKUP(I78,'[1]October 2025'!$A:$C,2,FALSE)</f>
        <v>CHEESE MOZ LM PT SKM UNFZ PROC PK(41125)</v>
      </c>
      <c r="K78" s="8">
        <v>11.63</v>
      </c>
      <c r="L78" s="40">
        <f>VLOOKUP(I78,'[1]October 2025'!$A:$C,3,FALSE)</f>
        <v>1.8265</v>
      </c>
      <c r="M78" s="42">
        <f t="shared" si="2"/>
        <v>21.24</v>
      </c>
      <c r="N78" s="10">
        <v>45996</v>
      </c>
    </row>
    <row r="79" spans="1:14" ht="45.65" customHeight="1" x14ac:dyDescent="0.35">
      <c r="A79" s="7" t="s">
        <v>150</v>
      </c>
      <c r="B79" s="39" t="s">
        <v>143</v>
      </c>
      <c r="C79" s="7" t="s">
        <v>151</v>
      </c>
      <c r="D79" s="44">
        <v>34069</v>
      </c>
      <c r="E79" s="41" t="s">
        <v>153</v>
      </c>
      <c r="F79" s="8">
        <v>10</v>
      </c>
      <c r="G79" s="8">
        <v>40</v>
      </c>
      <c r="H79" s="8">
        <v>4</v>
      </c>
      <c r="I79" s="26">
        <v>110601</v>
      </c>
      <c r="J79" s="4" t="str">
        <f>VLOOKUP(I79,'[1]October 2025'!$A:$C,2,FALSE)</f>
        <v>FISH AK PLCK FRZ BULK CTN-49.5 LB</v>
      </c>
      <c r="K79" s="8">
        <v>6.7</v>
      </c>
      <c r="L79" s="40">
        <f>VLOOKUP(I79,'[1]October 2025'!$A:$C,3,FALSE)</f>
        <v>1.8579000000000001</v>
      </c>
      <c r="M79" s="42">
        <f t="shared" si="2"/>
        <v>12.45</v>
      </c>
      <c r="N79" s="10">
        <v>46014</v>
      </c>
    </row>
    <row r="80" spans="1:14" ht="45.65" customHeight="1" x14ac:dyDescent="0.35">
      <c r="A80" s="7" t="s">
        <v>150</v>
      </c>
      <c r="B80" s="39" t="s">
        <v>143</v>
      </c>
      <c r="C80" s="7" t="s">
        <v>151</v>
      </c>
      <c r="D80" s="44">
        <v>34070</v>
      </c>
      <c r="E80" s="41" t="s">
        <v>154</v>
      </c>
      <c r="F80" s="8">
        <v>10</v>
      </c>
      <c r="G80" s="8">
        <v>40</v>
      </c>
      <c r="H80" s="8">
        <v>4</v>
      </c>
      <c r="I80" s="26">
        <v>110601</v>
      </c>
      <c r="J80" s="4" t="str">
        <f>VLOOKUP(I80,'[1]October 2025'!$A:$C,2,FALSE)</f>
        <v>FISH AK PLCK FRZ BULK CTN-49.5 LB</v>
      </c>
      <c r="K80" s="8">
        <v>6.7</v>
      </c>
      <c r="L80" s="40">
        <f>VLOOKUP(I80,'[1]October 2025'!$A:$C,3,FALSE)</f>
        <v>1.8579000000000001</v>
      </c>
      <c r="M80" s="42">
        <f t="shared" si="2"/>
        <v>12.45</v>
      </c>
      <c r="N80" s="10">
        <v>46014</v>
      </c>
    </row>
    <row r="81" spans="1:14" ht="45.65" customHeight="1" x14ac:dyDescent="0.35">
      <c r="A81" s="7" t="s">
        <v>150</v>
      </c>
      <c r="B81" s="39" t="s">
        <v>143</v>
      </c>
      <c r="C81" s="7" t="s">
        <v>151</v>
      </c>
      <c r="D81" s="44">
        <v>34071</v>
      </c>
      <c r="E81" s="41" t="s">
        <v>152</v>
      </c>
      <c r="F81" s="8">
        <v>9.84</v>
      </c>
      <c r="G81" s="8">
        <v>42</v>
      </c>
      <c r="H81" s="8">
        <v>3.75</v>
      </c>
      <c r="I81" s="26">
        <v>110601</v>
      </c>
      <c r="J81" s="4" t="str">
        <f>VLOOKUP(I81,'[1]October 2025'!$A:$C,2,FALSE)</f>
        <v>FISH AK PLCK FRZ BULK CTN-49.5 LB</v>
      </c>
      <c r="K81" s="8">
        <v>7.04</v>
      </c>
      <c r="L81" s="40">
        <f>VLOOKUP(I81,'[1]October 2025'!$A:$C,3,FALSE)</f>
        <v>1.8579000000000001</v>
      </c>
      <c r="M81" s="42">
        <f t="shared" si="2"/>
        <v>13.08</v>
      </c>
      <c r="N81" s="10">
        <v>46014</v>
      </c>
    </row>
    <row r="82" spans="1:14" ht="45.65" hidden="1" customHeight="1" x14ac:dyDescent="0.35">
      <c r="A82" s="7" t="s">
        <v>150</v>
      </c>
      <c r="B82" s="39" t="s">
        <v>143</v>
      </c>
      <c r="C82" s="7" t="s">
        <v>12</v>
      </c>
      <c r="D82" s="44">
        <v>40244</v>
      </c>
      <c r="E82" s="41" t="s">
        <v>74</v>
      </c>
      <c r="F82" s="8">
        <v>10</v>
      </c>
      <c r="G82" s="8">
        <v>160</v>
      </c>
      <c r="H82" s="8">
        <v>1</v>
      </c>
      <c r="I82" s="26">
        <v>110244</v>
      </c>
      <c r="J82" s="4" t="str">
        <f>VLOOKUP(I82,'[1]October 2025'!$A:$C,2,FALSE)</f>
        <v>CHEESE MOZ LM PT SKM UNFZ PROC PK(41125)</v>
      </c>
      <c r="K82" s="8">
        <v>10</v>
      </c>
      <c r="L82" s="40">
        <f>VLOOKUP(I82,'[1]October 2025'!$A:$C,3,FALSE)</f>
        <v>1.8265</v>
      </c>
      <c r="M82" s="42">
        <f t="shared" si="2"/>
        <v>18.27</v>
      </c>
      <c r="N82" s="10">
        <v>45996</v>
      </c>
    </row>
    <row r="83" spans="1:14" ht="45.65" hidden="1" customHeight="1" x14ac:dyDescent="0.35">
      <c r="A83" s="7" t="s">
        <v>150</v>
      </c>
      <c r="B83" s="39" t="s">
        <v>143</v>
      </c>
      <c r="C83" s="7" t="s">
        <v>12</v>
      </c>
      <c r="D83" s="44">
        <v>40245</v>
      </c>
      <c r="E83" s="41" t="s">
        <v>75</v>
      </c>
      <c r="F83" s="8">
        <v>12</v>
      </c>
      <c r="G83" s="8">
        <v>48</v>
      </c>
      <c r="H83" s="8">
        <v>4</v>
      </c>
      <c r="I83" s="26">
        <v>110242</v>
      </c>
      <c r="J83" s="4" t="str">
        <f>VLOOKUP(I83,'[1]October 2025'!$A:$C,2,FALSE)</f>
        <v>CHEESE NAT AMER FBD BARREL-500 LB(40800)</v>
      </c>
      <c r="K83" s="8">
        <v>12</v>
      </c>
      <c r="L83" s="40">
        <f>VLOOKUP(I83,'[1]October 2025'!$A:$C,3,FALSE)</f>
        <v>2.0537000000000001</v>
      </c>
      <c r="M83" s="42">
        <f t="shared" si="2"/>
        <v>24.64</v>
      </c>
      <c r="N83" s="10">
        <v>45996</v>
      </c>
    </row>
    <row r="84" spans="1:14" ht="45.65" hidden="1" customHeight="1" x14ac:dyDescent="0.35">
      <c r="A84" s="7" t="s">
        <v>150</v>
      </c>
      <c r="B84" s="39" t="s">
        <v>143</v>
      </c>
      <c r="C84" s="7" t="s">
        <v>12</v>
      </c>
      <c r="D84" s="44">
        <v>40246</v>
      </c>
      <c r="E84" s="41" t="s">
        <v>76</v>
      </c>
      <c r="F84" s="8">
        <v>12</v>
      </c>
      <c r="G84" s="8">
        <v>12</v>
      </c>
      <c r="H84" s="8">
        <v>16</v>
      </c>
      <c r="I84" s="26">
        <v>110242</v>
      </c>
      <c r="J84" s="4" t="str">
        <f>VLOOKUP(I84,'[1]October 2025'!$A:$C,2,FALSE)</f>
        <v>CHEESE NAT AMER FBD BARREL-500 LB(40800)</v>
      </c>
      <c r="K84" s="8">
        <v>12</v>
      </c>
      <c r="L84" s="40">
        <f>VLOOKUP(I84,'[1]October 2025'!$A:$C,3,FALSE)</f>
        <v>2.0537000000000001</v>
      </c>
      <c r="M84" s="42">
        <f t="shared" si="2"/>
        <v>24.64</v>
      </c>
      <c r="N84" s="10">
        <v>45996</v>
      </c>
    </row>
    <row r="85" spans="1:14" ht="45.65" hidden="1" customHeight="1" x14ac:dyDescent="0.35">
      <c r="A85" s="7" t="s">
        <v>150</v>
      </c>
      <c r="B85" s="39" t="s">
        <v>143</v>
      </c>
      <c r="C85" s="7" t="s">
        <v>12</v>
      </c>
      <c r="D85" s="44">
        <v>40247</v>
      </c>
      <c r="E85" s="41" t="s">
        <v>77</v>
      </c>
      <c r="F85" s="8">
        <v>10</v>
      </c>
      <c r="G85" s="8">
        <v>160</v>
      </c>
      <c r="H85" s="8">
        <v>1</v>
      </c>
      <c r="I85" s="26">
        <v>110242</v>
      </c>
      <c r="J85" s="4" t="str">
        <f>VLOOKUP(I85,'[1]October 2025'!$A:$C,2,FALSE)</f>
        <v>CHEESE NAT AMER FBD BARREL-500 LB(40800)</v>
      </c>
      <c r="K85" s="8">
        <v>10</v>
      </c>
      <c r="L85" s="40">
        <f>VLOOKUP(I85,'[1]October 2025'!$A:$C,3,FALSE)</f>
        <v>2.0537000000000001</v>
      </c>
      <c r="M85" s="42">
        <f t="shared" si="2"/>
        <v>20.54</v>
      </c>
      <c r="N85" s="10">
        <v>45996</v>
      </c>
    </row>
    <row r="86" spans="1:14" ht="45.65" hidden="1" customHeight="1" x14ac:dyDescent="0.35">
      <c r="A86" s="7" t="s">
        <v>150</v>
      </c>
      <c r="B86" s="39" t="s">
        <v>143</v>
      </c>
      <c r="C86" s="7" t="s">
        <v>12</v>
      </c>
      <c r="D86" s="44">
        <v>40248</v>
      </c>
      <c r="E86" s="41" t="s">
        <v>78</v>
      </c>
      <c r="F86" s="8">
        <v>10</v>
      </c>
      <c r="G86" s="8">
        <v>160</v>
      </c>
      <c r="H86" s="8">
        <v>1</v>
      </c>
      <c r="I86" s="26">
        <v>110242</v>
      </c>
      <c r="J86" s="4" t="str">
        <f>VLOOKUP(I86,'[1]October 2025'!$A:$C,2,FALSE)</f>
        <v>CHEESE NAT AMER FBD BARREL-500 LB(40800)</v>
      </c>
      <c r="K86" s="8">
        <v>10</v>
      </c>
      <c r="L86" s="40">
        <f>VLOOKUP(I86,'[1]October 2025'!$A:$C,3,FALSE)</f>
        <v>2.0537000000000001</v>
      </c>
      <c r="M86" s="42">
        <f t="shared" si="2"/>
        <v>20.54</v>
      </c>
      <c r="N86" s="10">
        <v>45996</v>
      </c>
    </row>
    <row r="87" spans="1:14" ht="45.65" hidden="1" customHeight="1" x14ac:dyDescent="0.35">
      <c r="A87" s="7" t="s">
        <v>150</v>
      </c>
      <c r="B87" s="39" t="s">
        <v>143</v>
      </c>
      <c r="C87" s="7" t="s">
        <v>12</v>
      </c>
      <c r="D87" s="44">
        <v>40249</v>
      </c>
      <c r="E87" s="41" t="s">
        <v>79</v>
      </c>
      <c r="F87" s="8">
        <v>10</v>
      </c>
      <c r="G87" s="8">
        <v>160</v>
      </c>
      <c r="H87" s="8">
        <v>1</v>
      </c>
      <c r="I87" s="26">
        <v>110242</v>
      </c>
      <c r="J87" s="4" t="str">
        <f>VLOOKUP(I87,'[1]October 2025'!$A:$C,2,FALSE)</f>
        <v>CHEESE NAT AMER FBD BARREL-500 LB(40800)</v>
      </c>
      <c r="K87" s="8">
        <v>10</v>
      </c>
      <c r="L87" s="40">
        <f>VLOOKUP(I87,'[1]October 2025'!$A:$C,3,FALSE)</f>
        <v>2.0537000000000001</v>
      </c>
      <c r="M87" s="42">
        <f t="shared" si="2"/>
        <v>20.54</v>
      </c>
      <c r="N87" s="10">
        <v>45996</v>
      </c>
    </row>
    <row r="88" spans="1:14" ht="45.65" hidden="1" customHeight="1" x14ac:dyDescent="0.35">
      <c r="A88" s="7" t="s">
        <v>150</v>
      </c>
      <c r="B88" s="39" t="s">
        <v>143</v>
      </c>
      <c r="C88" s="7" t="s">
        <v>12</v>
      </c>
      <c r="D88" s="44">
        <v>40250</v>
      </c>
      <c r="E88" s="41" t="s">
        <v>77</v>
      </c>
      <c r="F88" s="8">
        <v>10.5</v>
      </c>
      <c r="G88" s="8">
        <v>84</v>
      </c>
      <c r="H88" s="8">
        <v>2</v>
      </c>
      <c r="I88" s="26">
        <v>110242</v>
      </c>
      <c r="J88" s="4" t="str">
        <f>VLOOKUP(I88,'[1]October 2025'!$A:$C,2,FALSE)</f>
        <v>CHEESE NAT AMER FBD BARREL-500 LB(40800)</v>
      </c>
      <c r="K88" s="8">
        <v>10.5</v>
      </c>
      <c r="L88" s="40">
        <f>VLOOKUP(I88,'[1]October 2025'!$A:$C,3,FALSE)</f>
        <v>2.0537000000000001</v>
      </c>
      <c r="M88" s="42">
        <f t="shared" si="2"/>
        <v>21.56</v>
      </c>
      <c r="N88" s="10">
        <v>45996</v>
      </c>
    </row>
    <row r="89" spans="1:14" ht="45.65" hidden="1" customHeight="1" x14ac:dyDescent="0.35">
      <c r="A89" s="7" t="s">
        <v>150</v>
      </c>
      <c r="B89" s="39" t="s">
        <v>143</v>
      </c>
      <c r="C89" s="7" t="s">
        <v>12</v>
      </c>
      <c r="D89" s="44">
        <v>61151</v>
      </c>
      <c r="E89" s="41" t="s">
        <v>80</v>
      </c>
      <c r="F89" s="8">
        <v>27.24</v>
      </c>
      <c r="G89" s="8">
        <v>48</v>
      </c>
      <c r="H89" s="8">
        <v>9.08</v>
      </c>
      <c r="I89" s="26">
        <v>100258</v>
      </c>
      <c r="J89" s="4" t="str">
        <f>VLOOKUP(I89,'[1]October 2025'!$A:$C,2,FALSE)</f>
        <v>APPLE SLICES FRZ CTN-30 LB</v>
      </c>
      <c r="K89" s="8">
        <v>13.5</v>
      </c>
      <c r="L89" s="40">
        <f>VLOOKUP(I89,'[1]October 2025'!$A:$C,3,FALSE)</f>
        <v>0.80300000000000005</v>
      </c>
      <c r="M89" s="42">
        <f t="shared" si="2"/>
        <v>10.84</v>
      </c>
      <c r="N89" s="10">
        <v>45996</v>
      </c>
    </row>
    <row r="90" spans="1:14" ht="45.65" hidden="1" customHeight="1" x14ac:dyDescent="0.35">
      <c r="A90" s="7" t="s">
        <v>150</v>
      </c>
      <c r="B90" s="39" t="s">
        <v>143</v>
      </c>
      <c r="C90" s="7" t="s">
        <v>12</v>
      </c>
      <c r="D90" s="44">
        <v>61156</v>
      </c>
      <c r="E90" s="41" t="s">
        <v>80</v>
      </c>
      <c r="F90" s="8">
        <v>27.24</v>
      </c>
      <c r="G90" s="8">
        <v>48</v>
      </c>
      <c r="H90" s="8">
        <v>9.08</v>
      </c>
      <c r="I90" s="26">
        <v>100258</v>
      </c>
      <c r="J90" s="4" t="str">
        <f>VLOOKUP(I90,'[1]October 2025'!$A:$C,2,FALSE)</f>
        <v>APPLE SLICES FRZ CTN-30 LB</v>
      </c>
      <c r="K90" s="8">
        <v>13.5</v>
      </c>
      <c r="L90" s="40">
        <f>VLOOKUP(I90,'[1]October 2025'!$A:$C,3,FALSE)</f>
        <v>0.80300000000000005</v>
      </c>
      <c r="M90" s="42">
        <f t="shared" si="2"/>
        <v>10.84</v>
      </c>
      <c r="N90" s="10">
        <v>45996</v>
      </c>
    </row>
    <row r="91" spans="1:14" ht="45.65" hidden="1" customHeight="1" x14ac:dyDescent="0.35">
      <c r="A91" s="7" t="s">
        <v>150</v>
      </c>
      <c r="B91" s="39" t="s">
        <v>143</v>
      </c>
      <c r="C91" s="7" t="s">
        <v>12</v>
      </c>
      <c r="D91" s="44">
        <v>61157</v>
      </c>
      <c r="E91" s="41" t="s">
        <v>81</v>
      </c>
      <c r="F91" s="8">
        <v>11.73</v>
      </c>
      <c r="G91" s="8">
        <v>48</v>
      </c>
      <c r="H91" s="8">
        <v>3.91</v>
      </c>
      <c r="I91" s="26">
        <v>110242</v>
      </c>
      <c r="J91" s="4" t="str">
        <f>VLOOKUP(I91,'[1]October 2025'!$A:$C,2,FALSE)</f>
        <v>CHEESE NAT AMER FBD BARREL-500 LB(40800)</v>
      </c>
      <c r="K91" s="8">
        <v>3</v>
      </c>
      <c r="L91" s="40">
        <f>VLOOKUP(I91,'[1]October 2025'!$A:$C,3,FALSE)</f>
        <v>2.0537000000000001</v>
      </c>
      <c r="M91" s="42">
        <f t="shared" si="2"/>
        <v>6.16</v>
      </c>
      <c r="N91" s="10">
        <v>45996</v>
      </c>
    </row>
    <row r="92" spans="1:14" ht="45.65" hidden="1" customHeight="1" x14ac:dyDescent="0.35">
      <c r="A92" s="7" t="s">
        <v>150</v>
      </c>
      <c r="B92" s="39" t="s">
        <v>143</v>
      </c>
      <c r="C92" s="7" t="s">
        <v>12</v>
      </c>
      <c r="D92" s="44">
        <v>61158</v>
      </c>
      <c r="E92" s="41" t="s">
        <v>81</v>
      </c>
      <c r="F92" s="8">
        <v>11.73</v>
      </c>
      <c r="G92" s="8">
        <v>48</v>
      </c>
      <c r="H92" s="8">
        <v>3.91</v>
      </c>
      <c r="I92" s="26">
        <v>110242</v>
      </c>
      <c r="J92" s="4" t="str">
        <f>VLOOKUP(I92,'[1]October 2025'!$A:$C,2,FALSE)</f>
        <v>CHEESE NAT AMER FBD BARREL-500 LB(40800)</v>
      </c>
      <c r="K92" s="8">
        <v>3</v>
      </c>
      <c r="L92" s="40">
        <f>VLOOKUP(I92,'[1]October 2025'!$A:$C,3,FALSE)</f>
        <v>2.0537000000000001</v>
      </c>
      <c r="M92" s="42">
        <f t="shared" si="2"/>
        <v>6.16</v>
      </c>
      <c r="N92" s="10">
        <v>45996</v>
      </c>
    </row>
    <row r="93" spans="1:14" ht="45.65" customHeight="1" x14ac:dyDescent="0.35">
      <c r="A93" s="7" t="s">
        <v>150</v>
      </c>
      <c r="B93" s="39" t="s">
        <v>143</v>
      </c>
      <c r="C93" s="7" t="s">
        <v>12</v>
      </c>
      <c r="D93" s="44">
        <v>61191</v>
      </c>
      <c r="E93" s="41" t="s">
        <v>82</v>
      </c>
      <c r="F93" s="8">
        <v>12.79</v>
      </c>
      <c r="G93" s="8">
        <v>60</v>
      </c>
      <c r="H93" s="8">
        <v>3.41</v>
      </c>
      <c r="I93" s="26">
        <v>110244</v>
      </c>
      <c r="J93" s="4" t="str">
        <f>VLOOKUP(I93,'[1]October 2025'!$A:$C,2,FALSE)</f>
        <v>CHEESE MOZ LM PT SKM UNFZ PROC PK(41125)</v>
      </c>
      <c r="K93" s="8">
        <v>3.74</v>
      </c>
      <c r="L93" s="40">
        <f>VLOOKUP(I93,'[1]October 2025'!$A:$C,3,FALSE)</f>
        <v>1.8265</v>
      </c>
      <c r="M93" s="42">
        <f t="shared" si="2"/>
        <v>6.83</v>
      </c>
      <c r="N93" s="10">
        <v>45996</v>
      </c>
    </row>
    <row r="94" spans="1:14" ht="45.65" hidden="1" customHeight="1" x14ac:dyDescent="0.35">
      <c r="A94" s="7" t="s">
        <v>150</v>
      </c>
      <c r="B94" s="39" t="s">
        <v>143</v>
      </c>
      <c r="C94" s="7" t="s">
        <v>12</v>
      </c>
      <c r="D94" s="44">
        <v>61209</v>
      </c>
      <c r="E94" s="41" t="s">
        <v>83</v>
      </c>
      <c r="F94" s="8">
        <v>24.75</v>
      </c>
      <c r="G94" s="8">
        <v>60</v>
      </c>
      <c r="H94" s="8">
        <v>6.6</v>
      </c>
      <c r="I94" s="26">
        <v>100258</v>
      </c>
      <c r="J94" s="4" t="str">
        <f>VLOOKUP(I94,'[1]October 2025'!$A:$C,2,FALSE)</f>
        <v>APPLE SLICES FRZ CTN-30 LB</v>
      </c>
      <c r="K94" s="8">
        <v>16.875</v>
      </c>
      <c r="L94" s="40">
        <f>VLOOKUP(I94,'[1]October 2025'!$A:$C,3,FALSE)</f>
        <v>0.80300000000000005</v>
      </c>
      <c r="M94" s="42">
        <f t="shared" si="2"/>
        <v>13.55</v>
      </c>
      <c r="N94" s="10">
        <v>45996</v>
      </c>
    </row>
    <row r="95" spans="1:14" ht="45.65" hidden="1" customHeight="1" x14ac:dyDescent="0.35">
      <c r="A95" s="7" t="s">
        <v>150</v>
      </c>
      <c r="B95" s="39" t="s">
        <v>143</v>
      </c>
      <c r="C95" s="7" t="s">
        <v>12</v>
      </c>
      <c r="D95" s="44">
        <v>61219</v>
      </c>
      <c r="E95" s="41" t="s">
        <v>83</v>
      </c>
      <c r="F95" s="8">
        <v>28.8</v>
      </c>
      <c r="G95" s="8">
        <v>72</v>
      </c>
      <c r="H95" s="8">
        <v>6.4</v>
      </c>
      <c r="I95" s="26">
        <v>100258</v>
      </c>
      <c r="J95" s="4" t="str">
        <f>VLOOKUP(I95,'[1]October 2025'!$A:$C,2,FALSE)</f>
        <v>APPLE SLICES FRZ CTN-30 LB</v>
      </c>
      <c r="K95" s="8">
        <v>20.25</v>
      </c>
      <c r="L95" s="40">
        <f>VLOOKUP(I95,'[1]October 2025'!$A:$C,3,FALSE)</f>
        <v>0.80300000000000005</v>
      </c>
      <c r="M95" s="42">
        <f t="shared" si="2"/>
        <v>16.260000000000002</v>
      </c>
      <c r="N95" s="10">
        <v>45996</v>
      </c>
    </row>
    <row r="96" spans="1:14" ht="45.65" hidden="1" customHeight="1" x14ac:dyDescent="0.35">
      <c r="A96" s="7" t="s">
        <v>150</v>
      </c>
      <c r="B96" s="39" t="s">
        <v>143</v>
      </c>
      <c r="C96" s="7" t="s">
        <v>12</v>
      </c>
      <c r="D96" s="44">
        <v>61235</v>
      </c>
      <c r="E96" s="41" t="s">
        <v>84</v>
      </c>
      <c r="F96" s="8">
        <v>27.24</v>
      </c>
      <c r="G96" s="8">
        <v>48</v>
      </c>
      <c r="H96" s="8">
        <v>9.08</v>
      </c>
      <c r="I96" s="26">
        <v>100258</v>
      </c>
      <c r="J96" s="4" t="str">
        <f>VLOOKUP(I96,'[1]October 2025'!$A:$C,2,FALSE)</f>
        <v>APPLE SLICES FRZ CTN-30 LB</v>
      </c>
      <c r="K96" s="8">
        <v>13.5</v>
      </c>
      <c r="L96" s="40">
        <f>VLOOKUP(I96,'[1]October 2025'!$A:$C,3,FALSE)</f>
        <v>0.80300000000000005</v>
      </c>
      <c r="M96" s="42">
        <f t="shared" si="2"/>
        <v>10.84</v>
      </c>
      <c r="N96" s="10">
        <v>45996</v>
      </c>
    </row>
    <row r="97" spans="1:14" ht="45.65" hidden="1" customHeight="1" x14ac:dyDescent="0.35">
      <c r="A97" s="7" t="s">
        <v>150</v>
      </c>
      <c r="B97" s="39" t="s">
        <v>143</v>
      </c>
      <c r="C97" s="7" t="s">
        <v>12</v>
      </c>
      <c r="D97" s="44">
        <v>61243</v>
      </c>
      <c r="E97" s="41" t="s">
        <v>85</v>
      </c>
      <c r="F97" s="8">
        <v>18.98</v>
      </c>
      <c r="G97" s="8">
        <v>42</v>
      </c>
      <c r="H97" s="8">
        <v>7.23</v>
      </c>
      <c r="I97" s="26">
        <v>100258</v>
      </c>
      <c r="J97" s="4" t="str">
        <f>VLOOKUP(I97,'[1]October 2025'!$A:$C,2,FALSE)</f>
        <v>APPLE SLICES FRZ CTN-30 LB</v>
      </c>
      <c r="K97" s="8">
        <v>11.813000000000001</v>
      </c>
      <c r="L97" s="40">
        <f>VLOOKUP(I97,'[1]October 2025'!$A:$C,3,FALSE)</f>
        <v>0.80300000000000005</v>
      </c>
      <c r="M97" s="42">
        <f t="shared" si="2"/>
        <v>9.49</v>
      </c>
      <c r="N97" s="10">
        <v>45996</v>
      </c>
    </row>
    <row r="98" spans="1:14" ht="45.65" hidden="1" customHeight="1" x14ac:dyDescent="0.35">
      <c r="A98" s="7" t="s">
        <v>150</v>
      </c>
      <c r="B98" s="39" t="s">
        <v>143</v>
      </c>
      <c r="C98" s="7" t="s">
        <v>12</v>
      </c>
      <c r="D98" s="44">
        <v>61253</v>
      </c>
      <c r="E98" s="41" t="s">
        <v>86</v>
      </c>
      <c r="F98" s="8">
        <v>22.5</v>
      </c>
      <c r="G98" s="8">
        <v>60</v>
      </c>
      <c r="H98" s="8">
        <v>6</v>
      </c>
      <c r="I98" s="26">
        <v>110242</v>
      </c>
      <c r="J98" s="4" t="str">
        <f>VLOOKUP(I98,'[1]October 2025'!$A:$C,2,FALSE)</f>
        <v>CHEESE NAT AMER FBD BARREL-500 LB(40800)</v>
      </c>
      <c r="K98" s="8">
        <v>3.75</v>
      </c>
      <c r="L98" s="40">
        <f>VLOOKUP(I98,'[1]October 2025'!$A:$C,3,FALSE)</f>
        <v>2.0537000000000001</v>
      </c>
      <c r="M98" s="42">
        <f t="shared" si="2"/>
        <v>7.7</v>
      </c>
      <c r="N98" s="10">
        <v>45996</v>
      </c>
    </row>
    <row r="99" spans="1:14" ht="45.65" customHeight="1" x14ac:dyDescent="0.35">
      <c r="A99" s="7" t="s">
        <v>150</v>
      </c>
      <c r="B99" s="39" t="s">
        <v>143</v>
      </c>
      <c r="C99" s="7" t="s">
        <v>12</v>
      </c>
      <c r="D99" s="44">
        <v>61406</v>
      </c>
      <c r="E99" s="41" t="s">
        <v>87</v>
      </c>
      <c r="F99" s="8">
        <v>21.5</v>
      </c>
      <c r="G99" s="8">
        <v>30</v>
      </c>
      <c r="H99" s="8">
        <v>11.5</v>
      </c>
      <c r="I99" s="26">
        <v>110242</v>
      </c>
      <c r="J99" s="4" t="str">
        <f>VLOOKUP(I99,'[1]October 2025'!$A:$C,2,FALSE)</f>
        <v>CHEESE NAT AMER FBD BARREL-500 LB(40800)</v>
      </c>
      <c r="K99" s="8">
        <v>1.706</v>
      </c>
      <c r="L99" s="40">
        <f>VLOOKUP(I99,'[1]October 2025'!$A:$C,3,FALSE)</f>
        <v>2.0537000000000001</v>
      </c>
      <c r="M99" s="42">
        <f t="shared" si="2"/>
        <v>3.5</v>
      </c>
      <c r="N99" s="10">
        <v>45996</v>
      </c>
    </row>
    <row r="100" spans="1:14" ht="45.65" hidden="1" customHeight="1" x14ac:dyDescent="0.35">
      <c r="A100" s="7" t="s">
        <v>150</v>
      </c>
      <c r="B100" s="39" t="s">
        <v>143</v>
      </c>
      <c r="C100" s="7" t="s">
        <v>12</v>
      </c>
      <c r="D100" s="44">
        <v>61408</v>
      </c>
      <c r="E100" s="41" t="s">
        <v>88</v>
      </c>
      <c r="F100" s="8">
        <v>22.99</v>
      </c>
      <c r="G100" s="8">
        <v>30</v>
      </c>
      <c r="H100" s="8">
        <v>12.26</v>
      </c>
      <c r="I100" s="26">
        <v>110242</v>
      </c>
      <c r="J100" s="4" t="str">
        <f>VLOOKUP(I100,'[1]October 2025'!$A:$C,2,FALSE)</f>
        <v>CHEESE NAT AMER FBD BARREL-500 LB(40800)</v>
      </c>
      <c r="K100" s="8">
        <v>1.3129999999999999</v>
      </c>
      <c r="L100" s="40">
        <f>VLOOKUP(I100,'[1]October 2025'!$A:$C,3,FALSE)</f>
        <v>2.0537000000000001</v>
      </c>
      <c r="M100" s="42">
        <f t="shared" ref="M100:M131" si="3">ROUND(K100*L100,2)</f>
        <v>2.7</v>
      </c>
      <c r="N100" s="10">
        <v>45996</v>
      </c>
    </row>
    <row r="101" spans="1:14" ht="45.65" hidden="1" customHeight="1" x14ac:dyDescent="0.35">
      <c r="A101" s="7" t="s">
        <v>150</v>
      </c>
      <c r="B101" s="39" t="s">
        <v>143</v>
      </c>
      <c r="C101" s="7" t="s">
        <v>12</v>
      </c>
      <c r="D101" s="44">
        <v>61410</v>
      </c>
      <c r="E101" s="41" t="s">
        <v>89</v>
      </c>
      <c r="F101" s="8">
        <v>17.5</v>
      </c>
      <c r="G101" s="8">
        <v>30</v>
      </c>
      <c r="H101" s="8">
        <v>9.33</v>
      </c>
      <c r="I101" s="26">
        <v>110242</v>
      </c>
      <c r="J101" s="4" t="str">
        <f>VLOOKUP(I101,'[1]October 2025'!$A:$C,2,FALSE)</f>
        <v>CHEESE NAT AMER FBD BARREL-500 LB(40800)</v>
      </c>
      <c r="K101" s="8">
        <v>1.94</v>
      </c>
      <c r="L101" s="40">
        <f>VLOOKUP(I101,'[1]October 2025'!$A:$C,3,FALSE)</f>
        <v>2.0537000000000001</v>
      </c>
      <c r="M101" s="42">
        <f t="shared" si="3"/>
        <v>3.98</v>
      </c>
      <c r="N101" s="10">
        <v>45996</v>
      </c>
    </row>
    <row r="102" spans="1:14" ht="45.65" customHeight="1" x14ac:dyDescent="0.35">
      <c r="A102" s="7" t="s">
        <v>150</v>
      </c>
      <c r="B102" s="39" t="s">
        <v>143</v>
      </c>
      <c r="C102" s="7" t="s">
        <v>12</v>
      </c>
      <c r="D102" s="44">
        <v>61411</v>
      </c>
      <c r="E102" s="41" t="s">
        <v>90</v>
      </c>
      <c r="F102" s="8">
        <v>17.600000000000001</v>
      </c>
      <c r="G102" s="8">
        <v>30</v>
      </c>
      <c r="H102" s="8">
        <v>9.43</v>
      </c>
      <c r="I102" s="26">
        <v>110242</v>
      </c>
      <c r="J102" s="4" t="str">
        <f>VLOOKUP(I102,'[1]October 2025'!$A:$C,2,FALSE)</f>
        <v>CHEESE NAT AMER FBD BARREL-500 LB(40800)</v>
      </c>
      <c r="K102" s="8">
        <v>1.556</v>
      </c>
      <c r="L102" s="40">
        <f>VLOOKUP(I102,'[1]October 2025'!$A:$C,3,FALSE)</f>
        <v>2.0537000000000001</v>
      </c>
      <c r="M102" s="42">
        <f t="shared" si="3"/>
        <v>3.2</v>
      </c>
      <c r="N102" s="10">
        <v>45996</v>
      </c>
    </row>
    <row r="103" spans="1:14" ht="45.65" customHeight="1" x14ac:dyDescent="0.35">
      <c r="A103" s="7" t="s">
        <v>150</v>
      </c>
      <c r="B103" s="39" t="s">
        <v>143</v>
      </c>
      <c r="C103" s="7" t="s">
        <v>12</v>
      </c>
      <c r="D103" s="44">
        <v>61418</v>
      </c>
      <c r="E103" s="41" t="s">
        <v>91</v>
      </c>
      <c r="F103" s="8">
        <v>18.75</v>
      </c>
      <c r="G103" s="8">
        <v>30</v>
      </c>
      <c r="H103" s="8">
        <v>10</v>
      </c>
      <c r="I103" s="26">
        <v>110242</v>
      </c>
      <c r="J103" s="4" t="str">
        <f>VLOOKUP(I103,'[1]October 2025'!$A:$C,2,FALSE)</f>
        <v>CHEESE NAT AMER FBD BARREL-500 LB(40800)</v>
      </c>
      <c r="K103" s="8">
        <v>1.556</v>
      </c>
      <c r="L103" s="40">
        <f>VLOOKUP(I103,'[1]October 2025'!$A:$C,3,FALSE)</f>
        <v>2.0537000000000001</v>
      </c>
      <c r="M103" s="42">
        <f t="shared" si="3"/>
        <v>3.2</v>
      </c>
      <c r="N103" s="10">
        <v>45996</v>
      </c>
    </row>
    <row r="104" spans="1:14" ht="45.65" customHeight="1" x14ac:dyDescent="0.35">
      <c r="A104" s="7" t="s">
        <v>150</v>
      </c>
      <c r="B104" s="39" t="s">
        <v>143</v>
      </c>
      <c r="C104" s="7" t="s">
        <v>12</v>
      </c>
      <c r="D104" s="44">
        <v>61419</v>
      </c>
      <c r="E104" s="41" t="s">
        <v>92</v>
      </c>
      <c r="F104" s="8">
        <v>20.6</v>
      </c>
      <c r="G104" s="8">
        <v>30</v>
      </c>
      <c r="H104" s="8">
        <v>11</v>
      </c>
      <c r="I104" s="26">
        <v>110242</v>
      </c>
      <c r="J104" s="4" t="str">
        <f>VLOOKUP(I104,'[1]October 2025'!$A:$C,2,FALSE)</f>
        <v>CHEESE NAT AMER FBD BARREL-500 LB(40800)</v>
      </c>
      <c r="K104" s="8">
        <v>1.94</v>
      </c>
      <c r="L104" s="40">
        <f>VLOOKUP(I104,'[1]October 2025'!$A:$C,3,FALSE)</f>
        <v>2.0537000000000001</v>
      </c>
      <c r="M104" s="42">
        <f t="shared" si="3"/>
        <v>3.98</v>
      </c>
      <c r="N104" s="10">
        <v>45996</v>
      </c>
    </row>
    <row r="105" spans="1:14" ht="45.65" hidden="1" customHeight="1" x14ac:dyDescent="0.35">
      <c r="A105" s="7" t="s">
        <v>150</v>
      </c>
      <c r="B105" s="39" t="s">
        <v>143</v>
      </c>
      <c r="C105" s="7" t="s">
        <v>12</v>
      </c>
      <c r="D105" s="44">
        <v>61430</v>
      </c>
      <c r="E105" s="41" t="s">
        <v>93</v>
      </c>
      <c r="F105" s="8">
        <v>17.03</v>
      </c>
      <c r="G105" s="8">
        <v>30</v>
      </c>
      <c r="H105" s="8">
        <v>9.08</v>
      </c>
      <c r="I105" s="26">
        <v>110242</v>
      </c>
      <c r="J105" s="4" t="str">
        <f>VLOOKUP(I105,'[1]October 2025'!$A:$C,2,FALSE)</f>
        <v>CHEESE NAT AMER FBD BARREL-500 LB(40800)</v>
      </c>
      <c r="K105" s="8">
        <v>1.94</v>
      </c>
      <c r="L105" s="40">
        <f>VLOOKUP(I105,'[1]October 2025'!$A:$C,3,FALSE)</f>
        <v>2.0537000000000001</v>
      </c>
      <c r="M105" s="42">
        <f t="shared" si="3"/>
        <v>3.98</v>
      </c>
      <c r="N105" s="10">
        <v>45996</v>
      </c>
    </row>
    <row r="106" spans="1:14" ht="45.65" hidden="1" customHeight="1" x14ac:dyDescent="0.35">
      <c r="A106" s="7" t="s">
        <v>150</v>
      </c>
      <c r="B106" s="39" t="s">
        <v>143</v>
      </c>
      <c r="C106" s="7" t="s">
        <v>12</v>
      </c>
      <c r="D106" s="44">
        <v>61430</v>
      </c>
      <c r="E106" s="41" t="s">
        <v>93</v>
      </c>
      <c r="F106" s="8">
        <v>17.03</v>
      </c>
      <c r="G106" s="8">
        <v>30</v>
      </c>
      <c r="H106" s="8">
        <v>9.08</v>
      </c>
      <c r="I106" s="26">
        <v>100258</v>
      </c>
      <c r="J106" s="4" t="str">
        <f>VLOOKUP(I106,'[1]October 2025'!$A:$C,2,FALSE)</f>
        <v>APPLE SLICES FRZ CTN-30 LB</v>
      </c>
      <c r="K106" s="8">
        <v>8.4380000000000006</v>
      </c>
      <c r="L106" s="40">
        <f>VLOOKUP(I106,'[1]October 2025'!$A:$C,3,FALSE)</f>
        <v>0.80300000000000005</v>
      </c>
      <c r="M106" s="42">
        <f t="shared" si="3"/>
        <v>6.78</v>
      </c>
      <c r="N106" s="10">
        <v>45996</v>
      </c>
    </row>
    <row r="107" spans="1:14" ht="45.65" customHeight="1" x14ac:dyDescent="0.35">
      <c r="A107" s="7" t="s">
        <v>150</v>
      </c>
      <c r="B107" s="39" t="s">
        <v>143</v>
      </c>
      <c r="C107" s="7" t="s">
        <v>12</v>
      </c>
      <c r="D107" s="44">
        <v>61491</v>
      </c>
      <c r="E107" s="41" t="s">
        <v>94</v>
      </c>
      <c r="F107" s="8">
        <v>19.37</v>
      </c>
      <c r="G107" s="8">
        <v>30</v>
      </c>
      <c r="H107" s="8">
        <v>10.33</v>
      </c>
      <c r="I107" s="26">
        <v>110242</v>
      </c>
      <c r="J107" s="4" t="str">
        <f>VLOOKUP(I107,'[1]October 2025'!$A:$C,2,FALSE)</f>
        <v>CHEESE NAT AMER FBD BARREL-500 LB(40800)</v>
      </c>
      <c r="K107" s="8">
        <v>1.88</v>
      </c>
      <c r="L107" s="40">
        <f>VLOOKUP(I107,'[1]October 2025'!$A:$C,3,FALSE)</f>
        <v>2.0537000000000001</v>
      </c>
      <c r="M107" s="42">
        <f t="shared" si="3"/>
        <v>3.86</v>
      </c>
      <c r="N107" s="10">
        <v>45996</v>
      </c>
    </row>
    <row r="108" spans="1:14" ht="45.65" customHeight="1" x14ac:dyDescent="0.35">
      <c r="A108" s="7" t="s">
        <v>150</v>
      </c>
      <c r="B108" s="39" t="s">
        <v>143</v>
      </c>
      <c r="C108" s="7" t="s">
        <v>12</v>
      </c>
      <c r="D108" s="44">
        <v>61498</v>
      </c>
      <c r="E108" s="41" t="s">
        <v>95</v>
      </c>
      <c r="F108" s="8">
        <v>20.440000000000001</v>
      </c>
      <c r="G108" s="8">
        <v>30</v>
      </c>
      <c r="H108" s="8">
        <v>10.9</v>
      </c>
      <c r="I108" s="26">
        <v>110242</v>
      </c>
      <c r="J108" s="4" t="str">
        <f>VLOOKUP(I108,'[1]October 2025'!$A:$C,2,FALSE)</f>
        <v>CHEESE NAT AMER FBD BARREL-500 LB(40800)</v>
      </c>
      <c r="K108" s="8">
        <v>3.75</v>
      </c>
      <c r="L108" s="40">
        <f>VLOOKUP(I108,'[1]October 2025'!$A:$C,3,FALSE)</f>
        <v>2.0537000000000001</v>
      </c>
      <c r="M108" s="42">
        <f t="shared" si="3"/>
        <v>7.7</v>
      </c>
      <c r="N108" s="10">
        <v>45996</v>
      </c>
    </row>
    <row r="109" spans="1:14" ht="45.65" customHeight="1" x14ac:dyDescent="0.35">
      <c r="A109" s="7" t="s">
        <v>150</v>
      </c>
      <c r="B109" s="39" t="s">
        <v>143</v>
      </c>
      <c r="C109" s="7" t="s">
        <v>12</v>
      </c>
      <c r="D109" s="44">
        <v>61499</v>
      </c>
      <c r="E109" s="41" t="s">
        <v>96</v>
      </c>
      <c r="F109" s="8">
        <v>22.03</v>
      </c>
      <c r="G109" s="8">
        <v>30</v>
      </c>
      <c r="H109" s="8">
        <v>11.75</v>
      </c>
      <c r="I109" s="26">
        <v>110242</v>
      </c>
      <c r="J109" s="4" t="str">
        <f>VLOOKUP(I109,'[1]October 2025'!$A:$C,2,FALSE)</f>
        <v>CHEESE NAT AMER FBD BARREL-500 LB(40800)</v>
      </c>
      <c r="K109" s="8">
        <v>1.93</v>
      </c>
      <c r="L109" s="40">
        <f>VLOOKUP(I109,'[1]October 2025'!$A:$C,3,FALSE)</f>
        <v>2.0537000000000001</v>
      </c>
      <c r="M109" s="42">
        <f t="shared" si="3"/>
        <v>3.96</v>
      </c>
      <c r="N109" s="10">
        <v>45996</v>
      </c>
    </row>
    <row r="110" spans="1:14" ht="45.65" customHeight="1" x14ac:dyDescent="0.35">
      <c r="A110" s="7" t="s">
        <v>150</v>
      </c>
      <c r="B110" s="39" t="s">
        <v>143</v>
      </c>
      <c r="C110" s="7" t="s">
        <v>12</v>
      </c>
      <c r="D110" s="44">
        <v>61500</v>
      </c>
      <c r="E110" s="41" t="s">
        <v>97</v>
      </c>
      <c r="F110" s="8">
        <v>16.71</v>
      </c>
      <c r="G110" s="8">
        <v>30</v>
      </c>
      <c r="H110" s="8">
        <v>8.91</v>
      </c>
      <c r="I110" s="26">
        <v>110242</v>
      </c>
      <c r="J110" s="4" t="str">
        <f>VLOOKUP(I110,'[1]October 2025'!$A:$C,2,FALSE)</f>
        <v>CHEESE NAT AMER FBD BARREL-500 LB(40800)</v>
      </c>
      <c r="K110" s="8">
        <v>1.88</v>
      </c>
      <c r="L110" s="40">
        <f>VLOOKUP(I110,'[1]October 2025'!$A:$C,3,FALSE)</f>
        <v>2.0537000000000001</v>
      </c>
      <c r="M110" s="42">
        <f t="shared" si="3"/>
        <v>3.86</v>
      </c>
      <c r="N110" s="10">
        <v>45996</v>
      </c>
    </row>
    <row r="111" spans="1:14" ht="45.65" hidden="1" customHeight="1" x14ac:dyDescent="0.35">
      <c r="A111" s="7" t="s">
        <v>150</v>
      </c>
      <c r="B111" s="39" t="s">
        <v>143</v>
      </c>
      <c r="C111" s="7" t="s">
        <v>12</v>
      </c>
      <c r="D111" s="43">
        <v>61802</v>
      </c>
      <c r="E111" s="41" t="s">
        <v>145</v>
      </c>
      <c r="F111" s="8">
        <v>22.06</v>
      </c>
      <c r="G111" s="8">
        <v>50</v>
      </c>
      <c r="H111" s="8">
        <v>7.06</v>
      </c>
      <c r="I111" s="26">
        <v>110244</v>
      </c>
      <c r="J111" s="4" t="str">
        <f>VLOOKUP(I111,'[1]October 2025'!$A:$C,2,FALSE)</f>
        <v>CHEESE MOZ LM PT SKM UNFZ PROC PK(41125)</v>
      </c>
      <c r="K111" s="8">
        <v>3.25</v>
      </c>
      <c r="L111" s="40">
        <f>VLOOKUP(I111,'[1]October 2025'!$A:$C,3,FALSE)</f>
        <v>1.8265</v>
      </c>
      <c r="M111" s="42">
        <f t="shared" si="3"/>
        <v>5.94</v>
      </c>
      <c r="N111" s="10">
        <v>45996</v>
      </c>
    </row>
    <row r="112" spans="1:14" ht="45.65" hidden="1" customHeight="1" x14ac:dyDescent="0.35">
      <c r="A112" s="7" t="s">
        <v>150</v>
      </c>
      <c r="B112" s="39" t="s">
        <v>143</v>
      </c>
      <c r="C112" s="7" t="s">
        <v>12</v>
      </c>
      <c r="D112" s="44">
        <v>61852</v>
      </c>
      <c r="E112" s="41" t="s">
        <v>98</v>
      </c>
      <c r="F112" s="8">
        <v>31.56</v>
      </c>
      <c r="G112" s="8">
        <v>48</v>
      </c>
      <c r="H112" s="8">
        <v>10.52</v>
      </c>
      <c r="I112" s="26">
        <v>110242</v>
      </c>
      <c r="J112" s="4" t="str">
        <f>VLOOKUP(I112,'[1]October 2025'!$A:$C,2,FALSE)</f>
        <v>CHEESE NAT AMER FBD BARREL-500 LB(40800)</v>
      </c>
      <c r="K112" s="8">
        <v>2.3809999999999998</v>
      </c>
      <c r="L112" s="40">
        <f>VLOOKUP(I112,'[1]October 2025'!$A:$C,3,FALSE)</f>
        <v>2.0537000000000001</v>
      </c>
      <c r="M112" s="42">
        <f t="shared" si="3"/>
        <v>4.8899999999999997</v>
      </c>
      <c r="N112" s="10">
        <v>45996</v>
      </c>
    </row>
    <row r="113" spans="1:14" ht="45.65" hidden="1" customHeight="1" x14ac:dyDescent="0.35">
      <c r="A113" s="7" t="s">
        <v>150</v>
      </c>
      <c r="B113" s="39" t="s">
        <v>143</v>
      </c>
      <c r="C113" s="7" t="s">
        <v>12</v>
      </c>
      <c r="D113" s="44">
        <v>61853</v>
      </c>
      <c r="E113" s="41" t="s">
        <v>99</v>
      </c>
      <c r="F113" s="8">
        <v>25.5</v>
      </c>
      <c r="G113" s="8">
        <v>48</v>
      </c>
      <c r="H113" s="8">
        <v>8.5</v>
      </c>
      <c r="I113" s="26">
        <v>110242</v>
      </c>
      <c r="J113" s="4" t="str">
        <f>VLOOKUP(I113,'[1]October 2025'!$A:$C,2,FALSE)</f>
        <v>CHEESE NAT AMER FBD BARREL-500 LB(40800)</v>
      </c>
      <c r="K113" s="8">
        <v>3.99</v>
      </c>
      <c r="L113" s="40">
        <f>VLOOKUP(I113,'[1]October 2025'!$A:$C,3,FALSE)</f>
        <v>2.0537000000000001</v>
      </c>
      <c r="M113" s="42">
        <f t="shared" si="3"/>
        <v>8.19</v>
      </c>
      <c r="N113" s="10">
        <v>45996</v>
      </c>
    </row>
    <row r="114" spans="1:14" ht="45.65" hidden="1" customHeight="1" x14ac:dyDescent="0.35">
      <c r="A114" s="7" t="s">
        <v>150</v>
      </c>
      <c r="B114" s="39" t="s">
        <v>143</v>
      </c>
      <c r="C114" s="7" t="s">
        <v>12</v>
      </c>
      <c r="D114" s="44">
        <v>61856</v>
      </c>
      <c r="E114" s="41" t="s">
        <v>100</v>
      </c>
      <c r="F114" s="8">
        <v>30</v>
      </c>
      <c r="G114" s="8">
        <v>48</v>
      </c>
      <c r="H114" s="8">
        <v>10</v>
      </c>
      <c r="I114" s="26">
        <v>110242</v>
      </c>
      <c r="J114" s="4" t="str">
        <f>VLOOKUP(I114,'[1]October 2025'!$A:$C,2,FALSE)</f>
        <v>CHEESE NAT AMER FBD BARREL-500 LB(40800)</v>
      </c>
      <c r="K114" s="8">
        <v>1.1479999999999999</v>
      </c>
      <c r="L114" s="40">
        <f>VLOOKUP(I114,'[1]October 2025'!$A:$C,3,FALSE)</f>
        <v>2.0537000000000001</v>
      </c>
      <c r="M114" s="42">
        <f t="shared" si="3"/>
        <v>2.36</v>
      </c>
      <c r="N114" s="10">
        <v>45996</v>
      </c>
    </row>
    <row r="115" spans="1:14" ht="45.65" hidden="1" customHeight="1" x14ac:dyDescent="0.35">
      <c r="A115" s="7" t="s">
        <v>150</v>
      </c>
      <c r="B115" s="39" t="s">
        <v>143</v>
      </c>
      <c r="C115" s="7" t="s">
        <v>12</v>
      </c>
      <c r="D115" s="44">
        <v>61862</v>
      </c>
      <c r="E115" s="41" t="s">
        <v>101</v>
      </c>
      <c r="F115" s="8">
        <v>26.07</v>
      </c>
      <c r="G115" s="8">
        <v>48</v>
      </c>
      <c r="H115" s="8">
        <v>8.69</v>
      </c>
      <c r="I115" s="26">
        <v>110244</v>
      </c>
      <c r="J115" s="4" t="str">
        <f>VLOOKUP(I115,'[1]October 2025'!$A:$C,2,FALSE)</f>
        <v>CHEESE MOZ LM PT SKM UNFZ PROC PK(41125)</v>
      </c>
      <c r="K115" s="8">
        <v>3.12</v>
      </c>
      <c r="L115" s="40">
        <f>VLOOKUP(I115,'[1]October 2025'!$A:$C,3,FALSE)</f>
        <v>1.8265</v>
      </c>
      <c r="M115" s="42">
        <f t="shared" si="3"/>
        <v>5.7</v>
      </c>
      <c r="N115" s="10">
        <v>45996</v>
      </c>
    </row>
    <row r="116" spans="1:14" ht="45.65" customHeight="1" x14ac:dyDescent="0.35">
      <c r="A116" s="7" t="s">
        <v>150</v>
      </c>
      <c r="B116" s="39" t="s">
        <v>143</v>
      </c>
      <c r="C116" s="7" t="s">
        <v>12</v>
      </c>
      <c r="D116" s="43">
        <v>61863</v>
      </c>
      <c r="E116" s="41" t="s">
        <v>144</v>
      </c>
      <c r="F116" s="8">
        <v>21.79</v>
      </c>
      <c r="G116" s="8">
        <v>55</v>
      </c>
      <c r="H116" s="8">
        <v>6.34</v>
      </c>
      <c r="I116" s="26">
        <v>110242</v>
      </c>
      <c r="J116" s="4" t="str">
        <f>VLOOKUP(I116,'[1]October 2025'!$A:$C,2,FALSE)</f>
        <v>CHEESE NAT AMER FBD BARREL-500 LB(40800)</v>
      </c>
      <c r="K116" s="8">
        <v>5.05</v>
      </c>
      <c r="L116" s="40">
        <f>VLOOKUP(I116,'[1]October 2025'!$A:$C,3,FALSE)</f>
        <v>2.0537000000000001</v>
      </c>
      <c r="M116" s="42">
        <f t="shared" si="3"/>
        <v>10.37</v>
      </c>
      <c r="N116" s="10">
        <v>45996</v>
      </c>
    </row>
    <row r="117" spans="1:14" ht="45.65" hidden="1" customHeight="1" x14ac:dyDescent="0.35">
      <c r="A117" s="7" t="s">
        <v>150</v>
      </c>
      <c r="B117" s="39" t="s">
        <v>143</v>
      </c>
      <c r="C117" s="7" t="s">
        <v>12</v>
      </c>
      <c r="D117" s="44">
        <v>61920</v>
      </c>
      <c r="E117" s="41" t="s">
        <v>102</v>
      </c>
      <c r="F117" s="8">
        <v>18.579999999999998</v>
      </c>
      <c r="G117" s="8">
        <v>30</v>
      </c>
      <c r="H117" s="8">
        <v>9.91</v>
      </c>
      <c r="I117" s="26">
        <v>100036</v>
      </c>
      <c r="J117" s="4" t="str">
        <f>VLOOKUP(I117,'[1]October 2025'!$A:$C,2,FALSE)</f>
        <v>CHEESE BLEND AMER SKM YEL SLC LVS-6/5 LB</v>
      </c>
      <c r="K117" s="8">
        <v>1.875</v>
      </c>
      <c r="L117" s="40">
        <f>VLOOKUP(I117,'[1]October 2025'!$A:$C,3,FALSE)</f>
        <v>1.8554999999999999</v>
      </c>
      <c r="M117" s="42">
        <f t="shared" si="3"/>
        <v>3.48</v>
      </c>
      <c r="N117" s="10">
        <v>45996</v>
      </c>
    </row>
    <row r="118" spans="1:14" ht="45.65" hidden="1" customHeight="1" x14ac:dyDescent="0.35">
      <c r="A118" s="7" t="s">
        <v>150</v>
      </c>
      <c r="B118" s="39" t="s">
        <v>143</v>
      </c>
      <c r="C118" s="7" t="s">
        <v>12</v>
      </c>
      <c r="D118" s="44">
        <v>61920</v>
      </c>
      <c r="E118" s="41" t="s">
        <v>102</v>
      </c>
      <c r="F118" s="8">
        <v>18.579999999999998</v>
      </c>
      <c r="G118" s="8">
        <v>30</v>
      </c>
      <c r="H118" s="8">
        <v>9.91</v>
      </c>
      <c r="I118" s="26">
        <v>110242</v>
      </c>
      <c r="J118" s="4" t="str">
        <f>VLOOKUP(I118,'[1]October 2025'!$A:$C,2,FALSE)</f>
        <v>CHEESE NAT AMER FBD BARREL-500 LB(40800)</v>
      </c>
      <c r="K118" s="8">
        <v>1.425</v>
      </c>
      <c r="L118" s="40">
        <f>VLOOKUP(I118,'[1]October 2025'!$A:$C,3,FALSE)</f>
        <v>2.0537000000000001</v>
      </c>
      <c r="M118" s="42">
        <f t="shared" si="3"/>
        <v>2.93</v>
      </c>
      <c r="N118" s="10">
        <v>45996</v>
      </c>
    </row>
    <row r="119" spans="1:14" ht="45.65" hidden="1" customHeight="1" x14ac:dyDescent="0.35">
      <c r="A119" s="7" t="s">
        <v>150</v>
      </c>
      <c r="B119" s="39" t="s">
        <v>143</v>
      </c>
      <c r="C119" s="7" t="s">
        <v>12</v>
      </c>
      <c r="D119" s="44">
        <v>61920</v>
      </c>
      <c r="E119" s="41" t="s">
        <v>102</v>
      </c>
      <c r="F119" s="8">
        <v>18.579999999999998</v>
      </c>
      <c r="G119" s="8">
        <v>30</v>
      </c>
      <c r="H119" s="8">
        <v>9.91</v>
      </c>
      <c r="I119" s="26">
        <v>100258</v>
      </c>
      <c r="J119" s="4" t="str">
        <f>VLOOKUP(I119,'[1]October 2025'!$A:$C,2,FALSE)</f>
        <v>APPLE SLICES FRZ CTN-30 LB</v>
      </c>
      <c r="K119" s="8">
        <v>8.4380000000000006</v>
      </c>
      <c r="L119" s="40">
        <f>VLOOKUP(I119,'[1]October 2025'!$A:$C,3,FALSE)</f>
        <v>0.80300000000000005</v>
      </c>
      <c r="M119" s="42">
        <f t="shared" si="3"/>
        <v>6.78</v>
      </c>
      <c r="N119" s="10">
        <v>45996</v>
      </c>
    </row>
    <row r="120" spans="1:14" ht="45.65" customHeight="1" x14ac:dyDescent="0.35">
      <c r="A120" s="7" t="s">
        <v>150</v>
      </c>
      <c r="B120" s="39" t="s">
        <v>143</v>
      </c>
      <c r="C120" s="7" t="s">
        <v>12</v>
      </c>
      <c r="D120" s="7">
        <v>61921</v>
      </c>
      <c r="E120" s="41" t="s">
        <v>140</v>
      </c>
      <c r="F120" s="8">
        <v>24.5</v>
      </c>
      <c r="G120" s="8">
        <v>30</v>
      </c>
      <c r="H120" s="8">
        <v>13.05</v>
      </c>
      <c r="I120" s="26">
        <v>110244</v>
      </c>
      <c r="J120" s="4" t="str">
        <f>VLOOKUP(I120,'[1]October 2025'!$A:$C,2,FALSE)</f>
        <v>CHEESE MOZ LM PT SKM UNFZ PROC PK(41125)</v>
      </c>
      <c r="K120" s="8">
        <v>1.875</v>
      </c>
      <c r="L120" s="40">
        <f>VLOOKUP(I120,'[1]October 2025'!$A:$C,3,FALSE)</f>
        <v>1.8265</v>
      </c>
      <c r="M120" s="42">
        <f t="shared" si="3"/>
        <v>3.42</v>
      </c>
      <c r="N120" s="10">
        <v>45996</v>
      </c>
    </row>
    <row r="121" spans="1:14" ht="45.65" hidden="1" customHeight="1" x14ac:dyDescent="0.35">
      <c r="A121" s="7" t="s">
        <v>150</v>
      </c>
      <c r="B121" s="39" t="s">
        <v>143</v>
      </c>
      <c r="C121" s="7" t="s">
        <v>12</v>
      </c>
      <c r="D121" s="44">
        <v>61923</v>
      </c>
      <c r="E121" s="41" t="s">
        <v>103</v>
      </c>
      <c r="F121" s="8">
        <v>18.559999999999999</v>
      </c>
      <c r="G121" s="8">
        <v>30</v>
      </c>
      <c r="H121" s="8">
        <v>9.9</v>
      </c>
      <c r="I121" s="26">
        <v>100036</v>
      </c>
      <c r="J121" s="4" t="str">
        <f>VLOOKUP(I121,'[1]October 2025'!$A:$C,2,FALSE)</f>
        <v>CHEESE BLEND AMER SKM YEL SLC LVS-6/5 LB</v>
      </c>
      <c r="K121" s="8">
        <v>1.875</v>
      </c>
      <c r="L121" s="40">
        <f>VLOOKUP(I121,'[1]October 2025'!$A:$C,3,FALSE)</f>
        <v>1.8554999999999999</v>
      </c>
      <c r="M121" s="42">
        <f t="shared" si="3"/>
        <v>3.48</v>
      </c>
      <c r="N121" s="10">
        <v>45996</v>
      </c>
    </row>
    <row r="122" spans="1:14" ht="45.65" hidden="1" customHeight="1" x14ac:dyDescent="0.35">
      <c r="A122" s="7" t="s">
        <v>150</v>
      </c>
      <c r="B122" s="39" t="s">
        <v>143</v>
      </c>
      <c r="C122" s="7" t="s">
        <v>12</v>
      </c>
      <c r="D122" s="44">
        <v>61923</v>
      </c>
      <c r="E122" s="41" t="s">
        <v>103</v>
      </c>
      <c r="F122" s="8">
        <v>18.559999999999999</v>
      </c>
      <c r="G122" s="8">
        <v>30</v>
      </c>
      <c r="H122" s="8">
        <v>9.9</v>
      </c>
      <c r="I122" s="26">
        <v>110242</v>
      </c>
      <c r="J122" s="4" t="str">
        <f>VLOOKUP(I122,'[1]October 2025'!$A:$C,2,FALSE)</f>
        <v>CHEESE NAT AMER FBD BARREL-500 LB(40800)</v>
      </c>
      <c r="K122" s="8">
        <v>1.425</v>
      </c>
      <c r="L122" s="40">
        <f>VLOOKUP(I122,'[1]October 2025'!$A:$C,3,FALSE)</f>
        <v>2.0537000000000001</v>
      </c>
      <c r="M122" s="42">
        <f t="shared" si="3"/>
        <v>2.93</v>
      </c>
      <c r="N122" s="10">
        <v>45996</v>
      </c>
    </row>
    <row r="123" spans="1:14" ht="45.65" hidden="1" customHeight="1" x14ac:dyDescent="0.35">
      <c r="A123" s="7" t="s">
        <v>150</v>
      </c>
      <c r="B123" s="39" t="s">
        <v>143</v>
      </c>
      <c r="C123" s="7" t="s">
        <v>12</v>
      </c>
      <c r="D123" s="44">
        <v>61923</v>
      </c>
      <c r="E123" s="41" t="s">
        <v>103</v>
      </c>
      <c r="F123" s="8">
        <v>18.559999999999999</v>
      </c>
      <c r="G123" s="8">
        <v>30</v>
      </c>
      <c r="H123" s="8">
        <v>9.9</v>
      </c>
      <c r="I123" s="26">
        <v>100258</v>
      </c>
      <c r="J123" s="4" t="str">
        <f>VLOOKUP(I123,'[1]October 2025'!$A:$C,2,FALSE)</f>
        <v>APPLE SLICES FRZ CTN-30 LB</v>
      </c>
      <c r="K123" s="8">
        <v>8.4380000000000006</v>
      </c>
      <c r="L123" s="40">
        <f>VLOOKUP(I123,'[1]October 2025'!$A:$C,3,FALSE)</f>
        <v>0.80300000000000005</v>
      </c>
      <c r="M123" s="42">
        <f t="shared" si="3"/>
        <v>6.78</v>
      </c>
      <c r="N123" s="10">
        <v>45996</v>
      </c>
    </row>
    <row r="124" spans="1:14" ht="45.65" customHeight="1" x14ac:dyDescent="0.35">
      <c r="A124" s="7" t="s">
        <v>150</v>
      </c>
      <c r="B124" s="39" t="s">
        <v>143</v>
      </c>
      <c r="C124" s="7" t="s">
        <v>12</v>
      </c>
      <c r="D124" s="7">
        <v>61925</v>
      </c>
      <c r="E124" s="41" t="s">
        <v>141</v>
      </c>
      <c r="F124" s="8">
        <v>24.2</v>
      </c>
      <c r="G124" s="8">
        <v>30</v>
      </c>
      <c r="H124" s="8">
        <v>12.9</v>
      </c>
      <c r="I124" s="26">
        <v>110242</v>
      </c>
      <c r="J124" s="4" t="str">
        <f>VLOOKUP(I124,'[1]October 2025'!$A:$C,2,FALSE)</f>
        <v>CHEESE NAT AMER FBD BARREL-500 LB(40800)</v>
      </c>
      <c r="K124" s="8">
        <v>1.425</v>
      </c>
      <c r="L124" s="40">
        <f>VLOOKUP(I124,'[1]October 2025'!$A:$C,3,FALSE)</f>
        <v>2.0537000000000001</v>
      </c>
      <c r="M124" s="42">
        <f t="shared" si="3"/>
        <v>2.93</v>
      </c>
      <c r="N124" s="10">
        <v>45996</v>
      </c>
    </row>
    <row r="125" spans="1:14" ht="45.65" hidden="1" customHeight="1" x14ac:dyDescent="0.35">
      <c r="A125" s="7" t="s">
        <v>150</v>
      </c>
      <c r="B125" s="39" t="s">
        <v>143</v>
      </c>
      <c r="C125" s="7" t="s">
        <v>12</v>
      </c>
      <c r="D125" s="44">
        <v>61937</v>
      </c>
      <c r="E125" s="41" t="s">
        <v>104</v>
      </c>
      <c r="F125" s="8">
        <v>20.53</v>
      </c>
      <c r="G125" s="8">
        <v>30</v>
      </c>
      <c r="H125" s="8">
        <v>10.95</v>
      </c>
      <c r="I125" s="26">
        <v>100036</v>
      </c>
      <c r="J125" s="4" t="str">
        <f>VLOOKUP(I125,'[1]October 2025'!$A:$C,2,FALSE)</f>
        <v>CHEESE BLEND AMER SKM YEL SLC LVS-6/5 LB</v>
      </c>
      <c r="K125" s="8">
        <v>1.875</v>
      </c>
      <c r="L125" s="40">
        <f>VLOOKUP(I125,'[1]October 2025'!$A:$C,3,FALSE)</f>
        <v>1.8554999999999999</v>
      </c>
      <c r="M125" s="42">
        <f t="shared" si="3"/>
        <v>3.48</v>
      </c>
      <c r="N125" s="10">
        <v>45996</v>
      </c>
    </row>
    <row r="126" spans="1:14" ht="45.65" hidden="1" customHeight="1" x14ac:dyDescent="0.35">
      <c r="A126" s="7" t="s">
        <v>150</v>
      </c>
      <c r="B126" s="39" t="s">
        <v>143</v>
      </c>
      <c r="C126" s="7" t="s">
        <v>12</v>
      </c>
      <c r="D126" s="44">
        <v>61937</v>
      </c>
      <c r="E126" s="41" t="s">
        <v>104</v>
      </c>
      <c r="F126" s="8">
        <v>20.53</v>
      </c>
      <c r="G126" s="8">
        <v>30</v>
      </c>
      <c r="H126" s="8">
        <v>10.95</v>
      </c>
      <c r="I126" s="26">
        <v>110242</v>
      </c>
      <c r="J126" s="4" t="str">
        <f>VLOOKUP(I126,'[1]October 2025'!$A:$C,2,FALSE)</f>
        <v>CHEESE NAT AMER FBD BARREL-500 LB(40800)</v>
      </c>
      <c r="K126" s="8">
        <v>1.425</v>
      </c>
      <c r="L126" s="40">
        <f>VLOOKUP(I126,'[1]October 2025'!$A:$C,3,FALSE)</f>
        <v>2.0537000000000001</v>
      </c>
      <c r="M126" s="42">
        <f t="shared" si="3"/>
        <v>2.93</v>
      </c>
      <c r="N126" s="10">
        <v>45996</v>
      </c>
    </row>
    <row r="127" spans="1:14" ht="45.65" hidden="1" customHeight="1" x14ac:dyDescent="0.35">
      <c r="A127" s="7" t="s">
        <v>150</v>
      </c>
      <c r="B127" s="39" t="s">
        <v>143</v>
      </c>
      <c r="C127" s="7" t="s">
        <v>12</v>
      </c>
      <c r="D127" s="44">
        <v>61937</v>
      </c>
      <c r="E127" s="41" t="s">
        <v>104</v>
      </c>
      <c r="F127" s="8">
        <v>20.53</v>
      </c>
      <c r="G127" s="8">
        <v>30</v>
      </c>
      <c r="H127" s="8">
        <v>10.95</v>
      </c>
      <c r="I127" s="26">
        <v>100258</v>
      </c>
      <c r="J127" s="4" t="str">
        <f>VLOOKUP(I127,'[1]October 2025'!$A:$C,2,FALSE)</f>
        <v>APPLE SLICES FRZ CTN-30 LB</v>
      </c>
      <c r="K127" s="8">
        <v>8.4380000000000006</v>
      </c>
      <c r="L127" s="40">
        <f>VLOOKUP(I127,'[1]October 2025'!$A:$C,3,FALSE)</f>
        <v>0.80300000000000005</v>
      </c>
      <c r="M127" s="42">
        <f t="shared" si="3"/>
        <v>6.78</v>
      </c>
      <c r="N127" s="10">
        <v>45996</v>
      </c>
    </row>
    <row r="128" spans="1:14" ht="45.65" hidden="1" customHeight="1" x14ac:dyDescent="0.35">
      <c r="A128" s="7" t="s">
        <v>150</v>
      </c>
      <c r="B128" s="39" t="s">
        <v>143</v>
      </c>
      <c r="C128" s="7" t="s">
        <v>12</v>
      </c>
      <c r="D128" s="44">
        <v>61938</v>
      </c>
      <c r="E128" s="41" t="s">
        <v>105</v>
      </c>
      <c r="F128" s="8">
        <v>19.899999999999999</v>
      </c>
      <c r="G128" s="8">
        <v>30</v>
      </c>
      <c r="H128" s="8">
        <v>10.65</v>
      </c>
      <c r="I128" s="26">
        <v>110242</v>
      </c>
      <c r="J128" s="4" t="str">
        <f>VLOOKUP(I128,'[1]October 2025'!$A:$C,2,FALSE)</f>
        <v>CHEESE NAT AMER FBD BARREL-500 LB(40800)</v>
      </c>
      <c r="K128" s="8">
        <v>1.425</v>
      </c>
      <c r="L128" s="40">
        <f>VLOOKUP(I128,'[1]October 2025'!$A:$C,3,FALSE)</f>
        <v>2.0537000000000001</v>
      </c>
      <c r="M128" s="42">
        <f t="shared" si="3"/>
        <v>2.93</v>
      </c>
      <c r="N128" s="10">
        <v>45996</v>
      </c>
    </row>
    <row r="129" spans="1:14" ht="45.65" hidden="1" customHeight="1" x14ac:dyDescent="0.35">
      <c r="A129" s="7" t="s">
        <v>150</v>
      </c>
      <c r="B129" s="39" t="s">
        <v>143</v>
      </c>
      <c r="C129" s="7" t="s">
        <v>12</v>
      </c>
      <c r="D129" s="44">
        <v>61940</v>
      </c>
      <c r="E129" s="41" t="s">
        <v>106</v>
      </c>
      <c r="F129" s="8">
        <v>11.63</v>
      </c>
      <c r="G129" s="8">
        <v>60</v>
      </c>
      <c r="H129" s="8">
        <v>3.1</v>
      </c>
      <c r="I129" s="26">
        <v>110244</v>
      </c>
      <c r="J129" s="4" t="str">
        <f>VLOOKUP(I129,'[1]October 2025'!$A:$C,2,FALSE)</f>
        <v>CHEESE MOZ LM PT SKM UNFZ PROC PK(41125)</v>
      </c>
      <c r="K129" s="8">
        <v>3.74</v>
      </c>
      <c r="L129" s="40">
        <f>VLOOKUP(I129,'[1]October 2025'!$A:$C,3,FALSE)</f>
        <v>1.8265</v>
      </c>
      <c r="M129" s="42">
        <f t="shared" si="3"/>
        <v>6.83</v>
      </c>
      <c r="N129" s="10">
        <v>45996</v>
      </c>
    </row>
    <row r="130" spans="1:14" ht="45.65" hidden="1" customHeight="1" x14ac:dyDescent="0.35">
      <c r="A130" s="7" t="s">
        <v>150</v>
      </c>
      <c r="B130" s="39" t="s">
        <v>143</v>
      </c>
      <c r="C130" s="7" t="s">
        <v>12</v>
      </c>
      <c r="D130" s="44">
        <v>61948</v>
      </c>
      <c r="E130" s="41" t="s">
        <v>107</v>
      </c>
      <c r="F130" s="8">
        <v>23.111842105263158</v>
      </c>
      <c r="G130" s="8">
        <v>30</v>
      </c>
      <c r="H130" s="8">
        <v>12.33</v>
      </c>
      <c r="I130" s="26">
        <v>110242</v>
      </c>
      <c r="J130" s="4" t="str">
        <f>VLOOKUP(I130,'[1]October 2025'!$A:$C,2,FALSE)</f>
        <v>CHEESE NAT AMER FBD BARREL-500 LB(40800)</v>
      </c>
      <c r="K130" s="8">
        <v>0.94</v>
      </c>
      <c r="L130" s="40">
        <f>VLOOKUP(I130,'[1]October 2025'!$A:$C,3,FALSE)</f>
        <v>2.0537000000000001</v>
      </c>
      <c r="M130" s="42">
        <f t="shared" si="3"/>
        <v>1.93</v>
      </c>
      <c r="N130" s="10">
        <v>45996</v>
      </c>
    </row>
    <row r="131" spans="1:14" ht="45.65" hidden="1" customHeight="1" x14ac:dyDescent="0.35">
      <c r="A131" s="7" t="s">
        <v>150</v>
      </c>
      <c r="B131" s="39" t="s">
        <v>143</v>
      </c>
      <c r="C131" s="7" t="s">
        <v>12</v>
      </c>
      <c r="D131" s="44">
        <v>61949</v>
      </c>
      <c r="E131" s="41" t="s">
        <v>108</v>
      </c>
      <c r="F131" s="8">
        <v>23.06</v>
      </c>
      <c r="G131" s="8">
        <v>30</v>
      </c>
      <c r="H131" s="8">
        <v>12.3</v>
      </c>
      <c r="I131" s="26">
        <v>110244</v>
      </c>
      <c r="J131" s="4" t="str">
        <f>VLOOKUP(I131,'[1]October 2025'!$A:$C,2,FALSE)</f>
        <v>CHEESE MOZ LM PT SKM UNFZ PROC PK(41125)</v>
      </c>
      <c r="K131" s="8">
        <v>1.87</v>
      </c>
      <c r="L131" s="40">
        <f>VLOOKUP(I131,'[1]October 2025'!$A:$C,3,FALSE)</f>
        <v>1.8265</v>
      </c>
      <c r="M131" s="42">
        <f t="shared" si="3"/>
        <v>3.42</v>
      </c>
      <c r="N131" s="10">
        <v>45996</v>
      </c>
    </row>
    <row r="132" spans="1:14" ht="45.65" hidden="1" customHeight="1" x14ac:dyDescent="0.35">
      <c r="A132" s="7" t="s">
        <v>150</v>
      </c>
      <c r="B132" s="39" t="s">
        <v>143</v>
      </c>
      <c r="C132" s="7" t="s">
        <v>12</v>
      </c>
      <c r="D132" s="44">
        <v>61952</v>
      </c>
      <c r="E132" s="41" t="s">
        <v>109</v>
      </c>
      <c r="F132" s="8">
        <v>23.25</v>
      </c>
      <c r="G132" s="8">
        <v>30</v>
      </c>
      <c r="H132" s="8">
        <v>12.4</v>
      </c>
      <c r="I132" s="26">
        <v>110244</v>
      </c>
      <c r="J132" s="4" t="str">
        <f>VLOOKUP(I132,'[1]October 2025'!$A:$C,2,FALSE)</f>
        <v>CHEESE MOZ LM PT SKM UNFZ PROC PK(41125)</v>
      </c>
      <c r="K132" s="8">
        <v>1.87</v>
      </c>
      <c r="L132" s="40">
        <f>VLOOKUP(I132,'[1]October 2025'!$A:$C,3,FALSE)</f>
        <v>1.8265</v>
      </c>
      <c r="M132" s="42">
        <f t="shared" ref="M132:M156" si="4">ROUND(K132*L132,2)</f>
        <v>3.42</v>
      </c>
      <c r="N132" s="10">
        <v>45996</v>
      </c>
    </row>
    <row r="133" spans="1:14" ht="45.65" hidden="1" customHeight="1" x14ac:dyDescent="0.35">
      <c r="A133" s="7" t="s">
        <v>150</v>
      </c>
      <c r="B133" s="39" t="s">
        <v>143</v>
      </c>
      <c r="C133" s="7" t="s">
        <v>12</v>
      </c>
      <c r="D133" s="7">
        <v>61953</v>
      </c>
      <c r="E133" s="41" t="s">
        <v>142</v>
      </c>
      <c r="F133" s="8">
        <v>25.1</v>
      </c>
      <c r="G133" s="8">
        <v>30</v>
      </c>
      <c r="H133" s="8">
        <v>13.4</v>
      </c>
      <c r="I133" s="26">
        <v>110242</v>
      </c>
      <c r="J133" s="4" t="str">
        <f>VLOOKUP(I133,'[1]October 2025'!$A:$C,2,FALSE)</f>
        <v>CHEESE NAT AMER FBD BARREL-500 LB(40800)</v>
      </c>
      <c r="K133" s="8">
        <v>0.94</v>
      </c>
      <c r="L133" s="40">
        <f>VLOOKUP(I133,'[1]October 2025'!$A:$C,3,FALSE)</f>
        <v>2.0537000000000001</v>
      </c>
      <c r="M133" s="42">
        <f t="shared" si="4"/>
        <v>1.93</v>
      </c>
      <c r="N133" s="10">
        <v>45996</v>
      </c>
    </row>
    <row r="134" spans="1:14" ht="45.65" hidden="1" customHeight="1" x14ac:dyDescent="0.35">
      <c r="A134" s="7" t="s">
        <v>150</v>
      </c>
      <c r="B134" s="39" t="s">
        <v>143</v>
      </c>
      <c r="C134" s="7" t="s">
        <v>12</v>
      </c>
      <c r="D134" s="44">
        <v>61954</v>
      </c>
      <c r="E134" s="41" t="s">
        <v>110</v>
      </c>
      <c r="F134" s="8">
        <v>25.1</v>
      </c>
      <c r="G134" s="8">
        <v>30</v>
      </c>
      <c r="H134" s="8">
        <v>13.4</v>
      </c>
      <c r="I134" s="26">
        <v>110244</v>
      </c>
      <c r="J134" s="4" t="str">
        <f>VLOOKUP(I134,'[1]October 2025'!$A:$C,2,FALSE)</f>
        <v>CHEESE MOZ LM PT SKM UNFZ PROC PK(41125)</v>
      </c>
      <c r="K134" s="8">
        <v>1.88</v>
      </c>
      <c r="L134" s="40">
        <f>VLOOKUP(I134,'[1]October 2025'!$A:$C,3,FALSE)</f>
        <v>1.8265</v>
      </c>
      <c r="M134" s="42">
        <f t="shared" si="4"/>
        <v>3.43</v>
      </c>
      <c r="N134" s="10">
        <v>45996</v>
      </c>
    </row>
    <row r="135" spans="1:14" ht="45.65" customHeight="1" x14ac:dyDescent="0.35">
      <c r="A135" s="7" t="s">
        <v>150</v>
      </c>
      <c r="B135" s="39" t="s">
        <v>143</v>
      </c>
      <c r="C135" s="7" t="s">
        <v>12</v>
      </c>
      <c r="D135" s="44">
        <v>61955</v>
      </c>
      <c r="E135" s="41" t="s">
        <v>111</v>
      </c>
      <c r="F135" s="8">
        <v>22.3</v>
      </c>
      <c r="G135" s="8">
        <v>30</v>
      </c>
      <c r="H135" s="8">
        <v>11.9</v>
      </c>
      <c r="I135" s="26">
        <v>110244</v>
      </c>
      <c r="J135" s="4" t="str">
        <f>VLOOKUP(I135,'[1]October 2025'!$A:$C,2,FALSE)</f>
        <v>CHEESE MOZ LM PT SKM UNFZ PROC PK(41125)</v>
      </c>
      <c r="K135" s="8">
        <v>1.88</v>
      </c>
      <c r="L135" s="40">
        <f>VLOOKUP(I135,'[1]October 2025'!$A:$C,3,FALSE)</f>
        <v>1.8265</v>
      </c>
      <c r="M135" s="42">
        <f t="shared" si="4"/>
        <v>3.43</v>
      </c>
      <c r="N135" s="10">
        <v>45996</v>
      </c>
    </row>
    <row r="136" spans="1:14" ht="45.65" customHeight="1" x14ac:dyDescent="0.35">
      <c r="A136" s="7" t="s">
        <v>150</v>
      </c>
      <c r="B136" s="39" t="s">
        <v>143</v>
      </c>
      <c r="C136" s="7" t="s">
        <v>12</v>
      </c>
      <c r="D136" s="44">
        <v>61956</v>
      </c>
      <c r="E136" s="41" t="s">
        <v>112</v>
      </c>
      <c r="F136" s="8">
        <v>25.05</v>
      </c>
      <c r="G136" s="8">
        <v>30</v>
      </c>
      <c r="H136" s="8">
        <v>13.36</v>
      </c>
      <c r="I136" s="26">
        <v>110242</v>
      </c>
      <c r="J136" s="4" t="str">
        <f>VLOOKUP(I136,'[1]October 2025'!$A:$C,2,FALSE)</f>
        <v>CHEESE NAT AMER FBD BARREL-500 LB(40800)</v>
      </c>
      <c r="K136" s="8">
        <v>1.95</v>
      </c>
      <c r="L136" s="40">
        <f>VLOOKUP(I136,'[1]October 2025'!$A:$C,3,FALSE)</f>
        <v>2.0537000000000001</v>
      </c>
      <c r="M136" s="42">
        <f t="shared" si="4"/>
        <v>4</v>
      </c>
      <c r="N136" s="10">
        <v>45996</v>
      </c>
    </row>
    <row r="137" spans="1:14" ht="45.65" customHeight="1" x14ac:dyDescent="0.35">
      <c r="A137" s="7" t="s">
        <v>150</v>
      </c>
      <c r="B137" s="39" t="s">
        <v>143</v>
      </c>
      <c r="C137" s="7" t="s">
        <v>12</v>
      </c>
      <c r="D137" s="44">
        <v>61960</v>
      </c>
      <c r="E137" s="41" t="s">
        <v>113</v>
      </c>
      <c r="F137" s="8">
        <v>18.39</v>
      </c>
      <c r="G137" s="8">
        <v>30</v>
      </c>
      <c r="H137" s="8">
        <v>9.81</v>
      </c>
      <c r="I137" s="26">
        <v>110242</v>
      </c>
      <c r="J137" s="4" t="str">
        <f>VLOOKUP(I137,'[1]October 2025'!$A:$C,2,FALSE)</f>
        <v>CHEESE NAT AMER FBD BARREL-500 LB(40800)</v>
      </c>
      <c r="K137" s="8">
        <v>3.75</v>
      </c>
      <c r="L137" s="40">
        <f>VLOOKUP(I137,'[1]October 2025'!$A:$C,3,FALSE)</f>
        <v>2.0537000000000001</v>
      </c>
      <c r="M137" s="42">
        <f t="shared" si="4"/>
        <v>7.7</v>
      </c>
      <c r="N137" s="10">
        <v>45996</v>
      </c>
    </row>
    <row r="138" spans="1:14" ht="45.65" customHeight="1" x14ac:dyDescent="0.35">
      <c r="A138" s="7" t="s">
        <v>150</v>
      </c>
      <c r="B138" s="39" t="s">
        <v>143</v>
      </c>
      <c r="C138" s="7" t="s">
        <v>12</v>
      </c>
      <c r="D138" s="44">
        <v>61961</v>
      </c>
      <c r="E138" s="41" t="s">
        <v>114</v>
      </c>
      <c r="F138" s="8">
        <v>18.675000000000001</v>
      </c>
      <c r="G138" s="8">
        <v>30</v>
      </c>
      <c r="H138" s="8">
        <v>9.9600000000000009</v>
      </c>
      <c r="I138" s="26">
        <v>110242</v>
      </c>
      <c r="J138" s="4" t="str">
        <f>VLOOKUP(I138,'[1]October 2025'!$A:$C,2,FALSE)</f>
        <v>CHEESE NAT AMER FBD BARREL-500 LB(40800)</v>
      </c>
      <c r="K138" s="8">
        <v>3.75</v>
      </c>
      <c r="L138" s="40">
        <f>VLOOKUP(I138,'[1]October 2025'!$A:$C,3,FALSE)</f>
        <v>2.0537000000000001</v>
      </c>
      <c r="M138" s="42">
        <f t="shared" si="4"/>
        <v>7.7</v>
      </c>
      <c r="N138" s="10">
        <v>45996</v>
      </c>
    </row>
    <row r="139" spans="1:14" ht="45.65" hidden="1" customHeight="1" x14ac:dyDescent="0.35">
      <c r="A139" s="7" t="s">
        <v>150</v>
      </c>
      <c r="B139" s="39" t="s">
        <v>143</v>
      </c>
      <c r="C139" s="7" t="s">
        <v>12</v>
      </c>
      <c r="D139" s="44">
        <v>61970</v>
      </c>
      <c r="E139" s="41" t="s">
        <v>115</v>
      </c>
      <c r="F139" s="8">
        <v>11.63</v>
      </c>
      <c r="G139" s="8">
        <v>60</v>
      </c>
      <c r="H139" s="8">
        <v>3.1</v>
      </c>
      <c r="I139" s="26">
        <v>110244</v>
      </c>
      <c r="J139" s="4" t="str">
        <f>VLOOKUP(I139,'[1]October 2025'!$A:$C,2,FALSE)</f>
        <v>CHEESE MOZ LM PT SKM UNFZ PROC PK(41125)</v>
      </c>
      <c r="K139" s="8">
        <v>3.74</v>
      </c>
      <c r="L139" s="40">
        <f>VLOOKUP(I139,'[1]October 2025'!$A:$C,3,FALSE)</f>
        <v>1.8265</v>
      </c>
      <c r="M139" s="42">
        <f t="shared" si="4"/>
        <v>6.83</v>
      </c>
      <c r="N139" s="10">
        <v>45996</v>
      </c>
    </row>
    <row r="140" spans="1:14" ht="45.65" customHeight="1" x14ac:dyDescent="0.35">
      <c r="A140" s="7" t="s">
        <v>150</v>
      </c>
      <c r="B140" s="39" t="s">
        <v>143</v>
      </c>
      <c r="C140" s="7" t="s">
        <v>12</v>
      </c>
      <c r="D140" s="44">
        <v>65004</v>
      </c>
      <c r="E140" s="41" t="s">
        <v>116</v>
      </c>
      <c r="F140" s="8">
        <v>7</v>
      </c>
      <c r="G140" s="8">
        <v>3</v>
      </c>
      <c r="H140" s="8">
        <v>37.340000000000003</v>
      </c>
      <c r="I140" s="26">
        <v>110242</v>
      </c>
      <c r="J140" s="4" t="str">
        <f>VLOOKUP(I140,'[1]October 2025'!$A:$C,2,FALSE)</f>
        <v>CHEESE NAT AMER FBD BARREL-500 LB(40800)</v>
      </c>
      <c r="K140" s="8">
        <v>0.16</v>
      </c>
      <c r="L140" s="40">
        <f>VLOOKUP(I140,'[1]October 2025'!$A:$C,3,FALSE)</f>
        <v>2.0537000000000001</v>
      </c>
      <c r="M140" s="42">
        <f t="shared" si="4"/>
        <v>0.33</v>
      </c>
      <c r="N140" s="10">
        <v>45996</v>
      </c>
    </row>
    <row r="141" spans="1:14" ht="45.65" customHeight="1" x14ac:dyDescent="0.35">
      <c r="A141" s="7" t="s">
        <v>150</v>
      </c>
      <c r="B141" s="39" t="s">
        <v>143</v>
      </c>
      <c r="C141" s="7" t="s">
        <v>12</v>
      </c>
      <c r="D141" s="44">
        <v>65006</v>
      </c>
      <c r="E141" s="41" t="s">
        <v>117</v>
      </c>
      <c r="F141" s="8">
        <v>6.8</v>
      </c>
      <c r="G141" s="8">
        <v>2</v>
      </c>
      <c r="H141" s="8">
        <v>54.4</v>
      </c>
      <c r="I141" s="26">
        <v>110242</v>
      </c>
      <c r="J141" s="4" t="str">
        <f>VLOOKUP(I141,'[1]October 2025'!$A:$C,2,FALSE)</f>
        <v>CHEESE NAT AMER FBD BARREL-500 LB(40800)</v>
      </c>
      <c r="K141" s="8">
        <v>0.1</v>
      </c>
      <c r="L141" s="40">
        <f>VLOOKUP(I141,'[1]October 2025'!$A:$C,3,FALSE)</f>
        <v>2.0537000000000001</v>
      </c>
      <c r="M141" s="42">
        <f t="shared" si="4"/>
        <v>0.21</v>
      </c>
      <c r="N141" s="10">
        <v>45996</v>
      </c>
    </row>
    <row r="142" spans="1:14" ht="45.65" customHeight="1" x14ac:dyDescent="0.35">
      <c r="A142" s="7" t="s">
        <v>150</v>
      </c>
      <c r="B142" s="39" t="s">
        <v>143</v>
      </c>
      <c r="C142" s="7" t="s">
        <v>12</v>
      </c>
      <c r="D142" s="44">
        <v>65030</v>
      </c>
      <c r="E142" s="41" t="s">
        <v>118</v>
      </c>
      <c r="F142" s="8">
        <v>2.6</v>
      </c>
      <c r="G142" s="8">
        <v>1</v>
      </c>
      <c r="H142" s="8">
        <v>41.6</v>
      </c>
      <c r="I142" s="26">
        <v>110242</v>
      </c>
      <c r="J142" s="4" t="str">
        <f>VLOOKUP(I142,'[1]October 2025'!$A:$C,2,FALSE)</f>
        <v>CHEESE NAT AMER FBD BARREL-500 LB(40800)</v>
      </c>
      <c r="K142" s="8">
        <v>0.05</v>
      </c>
      <c r="L142" s="40">
        <f>VLOOKUP(I142,'[1]October 2025'!$A:$C,3,FALSE)</f>
        <v>2.0537000000000001</v>
      </c>
      <c r="M142" s="42">
        <f t="shared" si="4"/>
        <v>0.1</v>
      </c>
      <c r="N142" s="10">
        <v>45996</v>
      </c>
    </row>
    <row r="143" spans="1:14" ht="45.65" customHeight="1" x14ac:dyDescent="0.35">
      <c r="A143" s="7" t="s">
        <v>150</v>
      </c>
      <c r="B143" s="39" t="s">
        <v>143</v>
      </c>
      <c r="C143" s="7" t="s">
        <v>12</v>
      </c>
      <c r="D143" s="44">
        <v>65050</v>
      </c>
      <c r="E143" s="41" t="s">
        <v>119</v>
      </c>
      <c r="F143" s="8">
        <v>4.7</v>
      </c>
      <c r="G143" s="8">
        <v>2</v>
      </c>
      <c r="H143" s="8">
        <v>37.6</v>
      </c>
      <c r="I143" s="26">
        <v>110242</v>
      </c>
      <c r="J143" s="4" t="str">
        <f>VLOOKUP(I143,'[1]October 2025'!$A:$C,2,FALSE)</f>
        <v>CHEESE NAT AMER FBD BARREL-500 LB(40800)</v>
      </c>
      <c r="K143" s="8">
        <v>0.1</v>
      </c>
      <c r="L143" s="40">
        <f>VLOOKUP(I143,'[1]October 2025'!$A:$C,3,FALSE)</f>
        <v>2.0537000000000001</v>
      </c>
      <c r="M143" s="42">
        <f t="shared" si="4"/>
        <v>0.21</v>
      </c>
      <c r="N143" s="10">
        <v>45996</v>
      </c>
    </row>
    <row r="144" spans="1:14" ht="45.65" customHeight="1" x14ac:dyDescent="0.35">
      <c r="A144" s="7" t="s">
        <v>150</v>
      </c>
      <c r="B144" s="39" t="s">
        <v>143</v>
      </c>
      <c r="C144" s="7" t="s">
        <v>12</v>
      </c>
      <c r="D144" s="44">
        <v>65500</v>
      </c>
      <c r="E144" s="41" t="s">
        <v>120</v>
      </c>
      <c r="F144" s="8">
        <v>8</v>
      </c>
      <c r="G144" s="8">
        <v>2</v>
      </c>
      <c r="H144" s="8">
        <v>64</v>
      </c>
      <c r="I144" s="26">
        <v>110242</v>
      </c>
      <c r="J144" s="4" t="str">
        <f>VLOOKUP(I144,'[1]October 2025'!$A:$C,2,FALSE)</f>
        <v>CHEESE NAT AMER FBD BARREL-500 LB(40800)</v>
      </c>
      <c r="K144" s="8">
        <v>0.31</v>
      </c>
      <c r="L144" s="40">
        <f>VLOOKUP(I144,'[1]October 2025'!$A:$C,3,FALSE)</f>
        <v>2.0537000000000001</v>
      </c>
      <c r="M144" s="42">
        <f t="shared" si="4"/>
        <v>0.64</v>
      </c>
      <c r="N144" s="10">
        <v>45996</v>
      </c>
    </row>
    <row r="145" spans="1:14" ht="45.65" customHeight="1" x14ac:dyDescent="0.35">
      <c r="A145" s="7" t="s">
        <v>150</v>
      </c>
      <c r="B145" s="39" t="s">
        <v>143</v>
      </c>
      <c r="C145" s="7" t="s">
        <v>12</v>
      </c>
      <c r="D145" s="44">
        <v>65500</v>
      </c>
      <c r="E145" s="41" t="s">
        <v>120</v>
      </c>
      <c r="F145" s="8">
        <v>8</v>
      </c>
      <c r="G145" s="8">
        <v>2</v>
      </c>
      <c r="H145" s="8">
        <v>64</v>
      </c>
      <c r="I145" s="26">
        <v>110244</v>
      </c>
      <c r="J145" s="4" t="str">
        <f>VLOOKUP(I145,'[1]October 2025'!$A:$C,2,FALSE)</f>
        <v>CHEESE MOZ LM PT SKM UNFZ PROC PK(41125)</v>
      </c>
      <c r="K145" s="8">
        <v>0.19</v>
      </c>
      <c r="L145" s="40">
        <f>VLOOKUP(I145,'[1]October 2025'!$A:$C,3,FALSE)</f>
        <v>1.8265</v>
      </c>
      <c r="M145" s="42">
        <f t="shared" si="4"/>
        <v>0.35</v>
      </c>
      <c r="N145" s="10">
        <v>45996</v>
      </c>
    </row>
    <row r="146" spans="1:14" ht="45.65" hidden="1" customHeight="1" x14ac:dyDescent="0.35">
      <c r="A146" s="7" t="s">
        <v>150</v>
      </c>
      <c r="B146" s="39" t="s">
        <v>143</v>
      </c>
      <c r="C146" s="7" t="s">
        <v>12</v>
      </c>
      <c r="D146" s="44">
        <v>65501</v>
      </c>
      <c r="E146" s="41" t="s">
        <v>121</v>
      </c>
      <c r="F146" s="8">
        <v>7.91</v>
      </c>
      <c r="G146" s="8">
        <v>2</v>
      </c>
      <c r="H146" s="8">
        <v>2</v>
      </c>
      <c r="I146" s="26">
        <v>110242</v>
      </c>
      <c r="J146" s="4" t="str">
        <f>VLOOKUP(I146,'[1]October 2025'!$A:$C,2,FALSE)</f>
        <v>CHEESE NAT AMER FBD BARREL-500 LB(40800)</v>
      </c>
      <c r="K146" s="8">
        <v>0.27</v>
      </c>
      <c r="L146" s="40">
        <f>VLOOKUP(I146,'[1]October 2025'!$A:$C,3,FALSE)</f>
        <v>2.0537000000000001</v>
      </c>
      <c r="M146" s="42">
        <f t="shared" si="4"/>
        <v>0.55000000000000004</v>
      </c>
      <c r="N146" s="10">
        <v>45996</v>
      </c>
    </row>
    <row r="147" spans="1:14" ht="45.65" customHeight="1" x14ac:dyDescent="0.35">
      <c r="A147" s="7" t="s">
        <v>150</v>
      </c>
      <c r="B147" s="39" t="s">
        <v>143</v>
      </c>
      <c r="C147" s="7" t="s">
        <v>12</v>
      </c>
      <c r="D147" s="44">
        <v>65530</v>
      </c>
      <c r="E147" s="41" t="s">
        <v>122</v>
      </c>
      <c r="F147" s="8">
        <v>3.46</v>
      </c>
      <c r="G147" s="8">
        <v>1</v>
      </c>
      <c r="H147" s="8">
        <v>55.36</v>
      </c>
      <c r="I147" s="26">
        <v>110242</v>
      </c>
      <c r="J147" s="4" t="str">
        <f>VLOOKUP(I147,'[1]October 2025'!$A:$C,2,FALSE)</f>
        <v>CHEESE NAT AMER FBD BARREL-500 LB(40800)</v>
      </c>
      <c r="K147" s="8">
        <v>0.16</v>
      </c>
      <c r="L147" s="40">
        <f>VLOOKUP(I147,'[1]October 2025'!$A:$C,3,FALSE)</f>
        <v>2.0537000000000001</v>
      </c>
      <c r="M147" s="42">
        <f t="shared" si="4"/>
        <v>0.33</v>
      </c>
      <c r="N147" s="10">
        <v>45996</v>
      </c>
    </row>
    <row r="148" spans="1:14" ht="45.65" customHeight="1" x14ac:dyDescent="0.35">
      <c r="A148" s="7" t="s">
        <v>150</v>
      </c>
      <c r="B148" s="39" t="s">
        <v>143</v>
      </c>
      <c r="C148" s="7" t="s">
        <v>12</v>
      </c>
      <c r="D148" s="44">
        <v>65550</v>
      </c>
      <c r="E148" s="41" t="s">
        <v>123</v>
      </c>
      <c r="F148" s="8">
        <v>5.7</v>
      </c>
      <c r="G148" s="8">
        <v>2</v>
      </c>
      <c r="H148" s="8">
        <v>45.6</v>
      </c>
      <c r="I148" s="26">
        <v>110242</v>
      </c>
      <c r="J148" s="4" t="str">
        <f>VLOOKUP(I148,'[1]October 2025'!$A:$C,2,FALSE)</f>
        <v>CHEESE NAT AMER FBD BARREL-500 LB(40800)</v>
      </c>
      <c r="K148" s="8">
        <v>0.1</v>
      </c>
      <c r="L148" s="40">
        <f>VLOOKUP(I148,'[1]October 2025'!$A:$C,3,FALSE)</f>
        <v>2.0537000000000001</v>
      </c>
      <c r="M148" s="42">
        <f t="shared" si="4"/>
        <v>0.21</v>
      </c>
      <c r="N148" s="10">
        <v>45996</v>
      </c>
    </row>
    <row r="149" spans="1:14" ht="45.65" customHeight="1" x14ac:dyDescent="0.35">
      <c r="A149" s="7" t="s">
        <v>150</v>
      </c>
      <c r="B149" s="39" t="s">
        <v>143</v>
      </c>
      <c r="C149" s="7" t="s">
        <v>12</v>
      </c>
      <c r="D149" s="44">
        <v>65550</v>
      </c>
      <c r="E149" s="41" t="s">
        <v>123</v>
      </c>
      <c r="F149" s="8">
        <v>5.7</v>
      </c>
      <c r="G149" s="8">
        <v>2</v>
      </c>
      <c r="H149" s="8">
        <v>45.6</v>
      </c>
      <c r="I149" s="26">
        <v>110244</v>
      </c>
      <c r="J149" s="4" t="str">
        <f>VLOOKUP(I149,'[1]October 2025'!$A:$C,2,FALSE)</f>
        <v>CHEESE MOZ LM PT SKM UNFZ PROC PK(41125)</v>
      </c>
      <c r="K149" s="8">
        <v>0.13</v>
      </c>
      <c r="L149" s="40">
        <f>VLOOKUP(I149,'[1]October 2025'!$A:$C,3,FALSE)</f>
        <v>1.8265</v>
      </c>
      <c r="M149" s="42">
        <f t="shared" si="4"/>
        <v>0.24</v>
      </c>
      <c r="N149" s="10">
        <v>45996</v>
      </c>
    </row>
    <row r="150" spans="1:14" ht="45.65" hidden="1" customHeight="1" x14ac:dyDescent="0.35">
      <c r="A150" s="7" t="s">
        <v>150</v>
      </c>
      <c r="B150" s="39" t="s">
        <v>143</v>
      </c>
      <c r="C150" s="7" t="s">
        <v>12</v>
      </c>
      <c r="D150" s="44" t="s">
        <v>126</v>
      </c>
      <c r="E150" s="41" t="s">
        <v>127</v>
      </c>
      <c r="F150" s="8">
        <v>18.98</v>
      </c>
      <c r="G150" s="8">
        <v>42</v>
      </c>
      <c r="H150" s="8">
        <v>7.23</v>
      </c>
      <c r="I150" s="26">
        <v>100258</v>
      </c>
      <c r="J150" s="4" t="str">
        <f>VLOOKUP(I150,'[1]October 2025'!$A:$C,2,FALSE)</f>
        <v>APPLE SLICES FRZ CTN-30 LB</v>
      </c>
      <c r="K150" s="8">
        <v>11.813000000000001</v>
      </c>
      <c r="L150" s="40">
        <f>VLOOKUP(I150,'[1]October 2025'!$A:$C,3,FALSE)</f>
        <v>0.80300000000000005</v>
      </c>
      <c r="M150" s="42">
        <f t="shared" si="4"/>
        <v>9.49</v>
      </c>
      <c r="N150" s="10">
        <v>45996</v>
      </c>
    </row>
    <row r="151" spans="1:14" ht="45.65" hidden="1" customHeight="1" x14ac:dyDescent="0.35">
      <c r="A151" s="7" t="s">
        <v>150</v>
      </c>
      <c r="B151" s="39" t="s">
        <v>143</v>
      </c>
      <c r="C151" s="7" t="s">
        <v>12</v>
      </c>
      <c r="D151" s="44" t="s">
        <v>128</v>
      </c>
      <c r="E151" s="41" t="s">
        <v>129</v>
      </c>
      <c r="F151" s="8">
        <v>23.4</v>
      </c>
      <c r="G151" s="8">
        <v>36</v>
      </c>
      <c r="H151" s="8">
        <v>10.4</v>
      </c>
      <c r="I151" s="26">
        <v>100258</v>
      </c>
      <c r="J151" s="4" t="str">
        <f>VLOOKUP(I151,'[1]October 2025'!$A:$C,2,FALSE)</f>
        <v>APPLE SLICES FRZ CTN-30 LB</v>
      </c>
      <c r="K151" s="8">
        <v>10.125</v>
      </c>
      <c r="L151" s="40">
        <f>VLOOKUP(I151,'[1]October 2025'!$A:$C,3,FALSE)</f>
        <v>0.80300000000000005</v>
      </c>
      <c r="M151" s="42">
        <f t="shared" si="4"/>
        <v>8.1300000000000008</v>
      </c>
      <c r="N151" s="10">
        <v>45996</v>
      </c>
    </row>
    <row r="152" spans="1:14" ht="45.65" hidden="1" customHeight="1" x14ac:dyDescent="0.35">
      <c r="A152" s="7" t="s">
        <v>150</v>
      </c>
      <c r="B152" s="39" t="s">
        <v>143</v>
      </c>
      <c r="C152" s="7" t="s">
        <v>12</v>
      </c>
      <c r="D152" s="44" t="s">
        <v>130</v>
      </c>
      <c r="E152" s="41" t="s">
        <v>131</v>
      </c>
      <c r="F152" s="8">
        <v>23.4</v>
      </c>
      <c r="G152" s="8">
        <v>36</v>
      </c>
      <c r="H152" s="8">
        <v>10.4</v>
      </c>
      <c r="I152" s="26">
        <v>100258</v>
      </c>
      <c r="J152" s="4" t="str">
        <f>VLOOKUP(I152,'[1]October 2025'!$A:$C,2,FALSE)</f>
        <v>APPLE SLICES FRZ CTN-30 LB</v>
      </c>
      <c r="K152" s="8">
        <v>10.125</v>
      </c>
      <c r="L152" s="40">
        <f>VLOOKUP(I152,'[1]October 2025'!$A:$C,3,FALSE)</f>
        <v>0.80300000000000005</v>
      </c>
      <c r="M152" s="42">
        <f t="shared" si="4"/>
        <v>8.1300000000000008</v>
      </c>
      <c r="N152" s="10">
        <v>45996</v>
      </c>
    </row>
    <row r="153" spans="1:14" ht="45.65" hidden="1" customHeight="1" x14ac:dyDescent="0.35">
      <c r="A153" s="7" t="s">
        <v>150</v>
      </c>
      <c r="B153" s="39" t="s">
        <v>143</v>
      </c>
      <c r="C153" s="7" t="s">
        <v>12</v>
      </c>
      <c r="D153" s="44" t="s">
        <v>132</v>
      </c>
      <c r="E153" s="41" t="s">
        <v>133</v>
      </c>
      <c r="F153" s="8">
        <v>23.4</v>
      </c>
      <c r="G153" s="8">
        <v>36</v>
      </c>
      <c r="H153" s="8">
        <v>10.4</v>
      </c>
      <c r="I153" s="26">
        <v>100258</v>
      </c>
      <c r="J153" s="4" t="str">
        <f>VLOOKUP(I153,'[1]October 2025'!$A:$C,2,FALSE)</f>
        <v>APPLE SLICES FRZ CTN-30 LB</v>
      </c>
      <c r="K153" s="8">
        <v>10.125</v>
      </c>
      <c r="L153" s="40">
        <f>VLOOKUP(I153,'[1]October 2025'!$A:$C,3,FALSE)</f>
        <v>0.80300000000000005</v>
      </c>
      <c r="M153" s="42">
        <f t="shared" si="4"/>
        <v>8.1300000000000008</v>
      </c>
      <c r="N153" s="10">
        <v>45996</v>
      </c>
    </row>
    <row r="154" spans="1:14" ht="45.65" hidden="1" customHeight="1" x14ac:dyDescent="0.35">
      <c r="A154" s="7" t="s">
        <v>150</v>
      </c>
      <c r="B154" s="39" t="s">
        <v>143</v>
      </c>
      <c r="C154" s="7" t="s">
        <v>12</v>
      </c>
      <c r="D154" s="44" t="s">
        <v>134</v>
      </c>
      <c r="E154" s="41" t="s">
        <v>135</v>
      </c>
      <c r="F154" s="8">
        <v>23.4</v>
      </c>
      <c r="G154" s="8">
        <v>36</v>
      </c>
      <c r="H154" s="8">
        <v>10.4</v>
      </c>
      <c r="I154" s="26">
        <v>100258</v>
      </c>
      <c r="J154" s="4" t="str">
        <f>VLOOKUP(I154,'[1]October 2025'!$A:$C,2,FALSE)</f>
        <v>APPLE SLICES FRZ CTN-30 LB</v>
      </c>
      <c r="K154" s="8">
        <v>10.125</v>
      </c>
      <c r="L154" s="40">
        <f>VLOOKUP(I154,'[1]October 2025'!$A:$C,3,FALSE)</f>
        <v>0.80300000000000005</v>
      </c>
      <c r="M154" s="42">
        <f t="shared" si="4"/>
        <v>8.1300000000000008</v>
      </c>
      <c r="N154" s="10">
        <v>45996</v>
      </c>
    </row>
    <row r="155" spans="1:14" ht="45.65" hidden="1" customHeight="1" x14ac:dyDescent="0.35">
      <c r="A155" s="7" t="s">
        <v>150</v>
      </c>
      <c r="B155" s="39" t="s">
        <v>143</v>
      </c>
      <c r="C155" s="7" t="s">
        <v>12</v>
      </c>
      <c r="D155" s="44" t="s">
        <v>136</v>
      </c>
      <c r="E155" s="41" t="s">
        <v>137</v>
      </c>
      <c r="F155" s="8">
        <v>23.4</v>
      </c>
      <c r="G155" s="8">
        <v>36</v>
      </c>
      <c r="H155" s="8">
        <v>10.4</v>
      </c>
      <c r="I155" s="26">
        <v>100258</v>
      </c>
      <c r="J155" s="4" t="str">
        <f>VLOOKUP(I155,'[1]October 2025'!$A:$C,2,FALSE)</f>
        <v>APPLE SLICES FRZ CTN-30 LB</v>
      </c>
      <c r="K155" s="8">
        <v>10.125</v>
      </c>
      <c r="L155" s="40">
        <f>VLOOKUP(I155,'[1]October 2025'!$A:$C,3,FALSE)</f>
        <v>0.80300000000000005</v>
      </c>
      <c r="M155" s="42">
        <f t="shared" si="4"/>
        <v>8.1300000000000008</v>
      </c>
      <c r="N155" s="10">
        <v>45996</v>
      </c>
    </row>
    <row r="156" spans="1:14" ht="45.65" hidden="1" customHeight="1" x14ac:dyDescent="0.35">
      <c r="A156" s="7" t="s">
        <v>150</v>
      </c>
      <c r="B156" s="39" t="s">
        <v>143</v>
      </c>
      <c r="C156" s="7" t="s">
        <v>12</v>
      </c>
      <c r="D156" s="44" t="s">
        <v>138</v>
      </c>
      <c r="E156" s="41" t="s">
        <v>139</v>
      </c>
      <c r="F156" s="8">
        <v>24.2</v>
      </c>
      <c r="G156" s="8">
        <v>30</v>
      </c>
      <c r="H156" s="8">
        <v>12.9</v>
      </c>
      <c r="I156" s="26">
        <v>110242</v>
      </c>
      <c r="J156" s="4" t="str">
        <f>VLOOKUP(I156,'[1]October 2025'!$A:$C,2,FALSE)</f>
        <v>CHEESE NAT AMER FBD BARREL-500 LB(40800)</v>
      </c>
      <c r="K156" s="8">
        <v>1.425</v>
      </c>
      <c r="L156" s="40">
        <f>VLOOKUP(I156,'[1]October 2025'!$A:$C,3,FALSE)</f>
        <v>2.0537000000000001</v>
      </c>
      <c r="M156" s="42">
        <f t="shared" si="4"/>
        <v>2.93</v>
      </c>
      <c r="N156" s="10">
        <v>45996</v>
      </c>
    </row>
  </sheetData>
  <sheetProtection algorithmName="SHA-512" hashValue="7Vnpqz1yCxf4bNDvkYS7yX+RBNpxWrNwK5qkqVgy2GpNy+ZhmL2C7voGfKKBieSx75b5a2CEUsSEU2mFbERJwQ==" saltValue="i+w2gmIUwQxoOVu9Cn47tg==" spinCount="100000" sheet="1" formatCells="0" formatColumns="0" formatRows="0" deleteColumns="0" deleteRows="0" sort="0" autoFilter="0"/>
  <autoFilter ref="A3:N156" xr:uid="{00000000-0009-0000-0000-000000000000}">
    <filterColumn colId="3">
      <filters>
        <filter val="05813"/>
        <filter val="16502"/>
        <filter val="16504"/>
        <filter val="16934"/>
        <filter val="16935"/>
        <filter val="16944"/>
        <filter val="16945"/>
        <filter val="25401"/>
        <filter val="25404"/>
        <filter val="25405"/>
        <filter val="25407"/>
        <filter val="25411"/>
        <filter val="25414"/>
        <filter val="25415"/>
        <filter val="25417"/>
        <filter val="25442"/>
        <filter val="25461"/>
        <filter val="25462"/>
        <filter val="25606"/>
        <filter val="25607"/>
        <filter val="34069"/>
        <filter val="34070"/>
        <filter val="34071"/>
        <filter val="5811"/>
        <filter val="5812"/>
        <filter val="5905"/>
        <filter val="5915"/>
        <filter val="61191"/>
        <filter val="61406"/>
        <filter val="61411"/>
        <filter val="61418"/>
        <filter val="61419"/>
        <filter val="61491"/>
        <filter val="61498"/>
        <filter val="61499"/>
        <filter val="61500"/>
        <filter val="61863"/>
        <filter val="61921"/>
        <filter val="61925"/>
        <filter val="61955"/>
        <filter val="61956"/>
        <filter val="61960"/>
        <filter val="61961"/>
        <filter val="65004"/>
        <filter val="65006"/>
        <filter val="65030"/>
        <filter val="65050"/>
        <filter val="65500"/>
        <filter val="65530"/>
        <filter val="65550"/>
      </filters>
    </filterColumn>
    <filterColumn colId="8">
      <filters>
        <filter val="110242"/>
        <filter val="110244"/>
        <filter val="110601"/>
      </filters>
    </filterColumn>
    <sortState xmlns:xlrd2="http://schemas.microsoft.com/office/spreadsheetml/2017/richdata2" ref="A4:N156">
      <sortCondition ref="D3:D153"/>
    </sortState>
  </autoFilter>
  <mergeCells count="1">
    <mergeCell ref="K1:N1"/>
  </mergeCells>
  <phoneticPr fontId="7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C1917E-53E4-4C72-B576-2BFAEF124229}"/>
</file>

<file path=customXml/itemProps2.xml><?xml version="1.0" encoding="utf-8"?>
<ds:datastoreItem xmlns:ds="http://schemas.openxmlformats.org/officeDocument/2006/customXml" ds:itemID="{4CC708BE-2651-4BA2-80DD-CAE41E28C34A}">
  <ds:schemaRefs>
    <ds:schemaRef ds:uri="04631362-3490-4693-8228-3547ae335008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90a9e379-130e-4cdb-a0ac-9bd7aff7a797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3.xml><?xml version="1.0" encoding="utf-8"?>
<ds:datastoreItem xmlns:ds="http://schemas.openxmlformats.org/officeDocument/2006/customXml" ds:itemID="{7C05EDD3-4455-45E5-A1E5-3DD8B1C90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3CFE3A-FB3C-4395-A337-BCF1B8225D7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2025-12-24T15:20:51Z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6fe7fc3a-2836-4878-96a5-2f7034e63867</vt:lpwstr>
  </property>
</Properties>
</file>