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A8E91E0D-C127-4031-8D3C-B2E0E1A374D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'10.12.23'!$A$3:$N$36</definedName>
    <definedName name="_xlnm.Print_Area" localSheetId="0">'10.12.23'!$A$1:$N$36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/>
  <c r="L9" i="1"/>
  <c r="M9" i="1"/>
  <c r="L10" i="1"/>
  <c r="M10" i="1"/>
  <c r="L11" i="1"/>
  <c r="M11" i="1"/>
  <c r="L12" i="1"/>
  <c r="M12" i="1"/>
  <c r="L13" i="1"/>
  <c r="L14" i="1"/>
  <c r="L15" i="1"/>
  <c r="L16" i="1"/>
  <c r="L17" i="1"/>
  <c r="L18" i="1"/>
  <c r="M18" i="1"/>
  <c r="L19" i="1"/>
  <c r="M19" i="1"/>
  <c r="L20" i="1"/>
  <c r="M20" i="1"/>
  <c r="L21" i="1"/>
  <c r="L22" i="1"/>
  <c r="L23" i="1"/>
  <c r="L24" i="1"/>
  <c r="M24" i="1"/>
  <c r="L25" i="1"/>
  <c r="M25" i="1"/>
  <c r="L26" i="1"/>
  <c r="M26" i="1"/>
  <c r="L27" i="1"/>
  <c r="M27" i="1"/>
  <c r="L28" i="1"/>
  <c r="M28" i="1"/>
  <c r="L29" i="1"/>
  <c r="L30" i="1"/>
  <c r="L31" i="1"/>
  <c r="L32" i="1"/>
  <c r="L33" i="1"/>
  <c r="M33" i="1"/>
  <c r="L34" i="1"/>
  <c r="M34" i="1"/>
  <c r="L35" i="1"/>
  <c r="M35" i="1"/>
  <c r="L36" i="1"/>
  <c r="M3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L4" i="1"/>
  <c r="J4" i="1"/>
  <c r="M32" i="1"/>
  <c r="M31" i="1"/>
  <c r="M30" i="1"/>
  <c r="M29" i="1"/>
  <c r="M23" i="1"/>
  <c r="M22" i="1"/>
  <c r="M21" i="1"/>
  <c r="M17" i="1"/>
  <c r="M16" i="1"/>
  <c r="M15" i="1"/>
  <c r="M14" i="1"/>
  <c r="M13" i="1"/>
  <c r="M7" i="1"/>
  <c r="M6" i="1"/>
  <c r="M5" i="1"/>
  <c r="M4" i="1"/>
</calcChain>
</file>

<file path=xl/sharedStrings.xml><?xml version="1.0" encoding="utf-8"?>
<sst xmlns="http://schemas.openxmlformats.org/spreadsheetml/2006/main" count="169" uniqueCount="53">
  <si>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</si>
  <si>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</si>
  <si>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</si>
  <si>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</si>
  <si>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</si>
  <si>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</si>
  <si>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</si>
  <si>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</si>
  <si>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</si>
  <si>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</si>
  <si>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</si>
  <si>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</si>
  <si>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</si>
  <si>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</si>
  <si>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</si>
  <si>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</si>
  <si>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</si>
  <si>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</si>
  <si>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</si>
  <si>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Foster Poultry Farms</t>
  </si>
  <si>
    <t>BEEF CHILI CHEESE &amp; BEAN BURRITO PF FIESTA</t>
  </si>
  <si>
    <t>Taco Snack Beef &amp; Cheese, Bulk</t>
  </si>
  <si>
    <t>Chicken and Cheese Burrito</t>
  </si>
  <si>
    <t>Cheese and Bean Burrito Fiesta Red Sauce</t>
  </si>
  <si>
    <t>Beef Cheese and Bean Burrito</t>
  </si>
  <si>
    <t>Egg Bean and Cheese Breakfast Burrito</t>
  </si>
  <si>
    <t>Egg, Pork Sausage, Bean &amp; Cheese Breakfast Burrito</t>
  </si>
  <si>
    <t>Taco Snack Beef and Cheese
Individually Wrapped</t>
  </si>
  <si>
    <t>IW Beef Cheese and Bean Burrito</t>
  </si>
  <si>
    <t>WG Egg TURKEY Sausage, Bean &amp; Cheese Breakfast Burrito IW</t>
  </si>
  <si>
    <t>Cheese, Beef, Bean,&amp; Textured Vegetable Protein ProductBurrito</t>
  </si>
  <si>
    <t>Cheese &amp; Bean Burrito</t>
  </si>
  <si>
    <t>Cheese and Bean Burrito</t>
  </si>
  <si>
    <t>CN, WG, NAE Popcorn Chicken, White Meat</t>
  </si>
  <si>
    <t>100103W</t>
  </si>
  <si>
    <t>100103D</t>
  </si>
  <si>
    <t>CN WG NAE Chicken Fillet Patty, White/Dark Meat</t>
  </si>
  <si>
    <t>CN WG NAE Chicken Fillet Patty , White/Dark
Meat Spicy</t>
  </si>
  <si>
    <t xml:space="preserve">NAE Chicken Thigh Strips, Fully Cooked </t>
  </si>
  <si>
    <t>Whole Grain NAE Chicken Corn Dog</t>
  </si>
  <si>
    <t>100% Whole Grain Lower Fat Corn Dog</t>
  </si>
  <si>
    <t>100% Whole Grain Mini Corn dogs, CN</t>
  </si>
  <si>
    <t>NAE Diced Chicken Thigh Pieces, Fully Cooked</t>
  </si>
  <si>
    <t xml:space="preserve">All Natural Buffalo Chicken Wings </t>
  </si>
  <si>
    <t>Oven Roasted Wings</t>
  </si>
  <si>
    <t>Grilled Chicken Breast Strips</t>
  </si>
  <si>
    <t>NAE FC Oven Roasted Diced Chicken</t>
  </si>
  <si>
    <t>NAE FC Shredded Chicken</t>
  </si>
  <si>
    <t>NAE Cajun Style Diced Chicken Breast, Fully Cooked</t>
  </si>
  <si>
    <t>NAE Chili Verde Diced Chicken, Fully Cooked</t>
  </si>
  <si>
    <t>NAE Parmesan Garlic Diced chicken, Fully Cooked</t>
  </si>
  <si>
    <t>R</t>
  </si>
  <si>
    <t>CN WG NAE Chicken Nugget, White/Dark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</si>
</sst>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45280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5" customHeight="1" x14ac:dyDescent="0.35">
      <c r="A4" s="7" t="s">
        <v>18</v>
      </c>
      <c r="B4" s="40" t="s">
        <v>19</v>
      </c>
      <c r="C4" s="7" t="s">
        <v>12</v>
      </c>
      <c r="D4" s="29">
        <v>5210</v>
      </c>
      <c r="E4" s="42" t="s">
        <v>20</v>
      </c>
      <c r="F4" s="8">
        <v>18.75</v>
      </c>
      <c r="G4" s="8">
        <v>60</v>
      </c>
      <c r="H4" s="8">
        <v>5</v>
      </c>
      <c r="I4" s="26">
        <v>110242</v>
      </c>
      <c r="J4" s="4" t="str">
        <f>VLOOKUP(I4,'[1]October 2023'!A:C,2,FALSE)</f>
        <v>CHEESE NAT AMER FBD BARREL-500 LB(40800)</v>
      </c>
      <c r="K4" s="8">
        <v>1.75</v>
      </c>
      <c r="L4" s="41">
        <f>VLOOKUP(I4,'[1]October 2023'!A:C,3,FALSE)</f>
        <v>2.1036999999999999</v>
      </c>
      <c r="M4" s="43">
        <f t="shared" ref="M4:M36" si="0">ROUND(K4*L4,2)</f>
        <v>3.68</v>
      </c>
      <c r="N4" s="10">
        <v>45231</v>
      </c>
    </row>
    <row r="5" spans="1:14" s="9" customFormat="1" ht="48.5" customHeight="1" x14ac:dyDescent="0.35">
      <c r="A5" s="7" t="s">
        <v>18</v>
      </c>
      <c r="B5" s="40" t="s">
        <v>19</v>
      </c>
      <c r="C5" s="7" t="s">
        <v>12</v>
      </c>
      <c r="D5" s="29">
        <v>5211</v>
      </c>
      <c r="E5" s="42" t="s">
        <v>21</v>
      </c>
      <c r="F5" s="8">
        <v>18.75</v>
      </c>
      <c r="G5" s="8">
        <v>60</v>
      </c>
      <c r="H5" s="8">
        <v>5</v>
      </c>
      <c r="I5" s="26">
        <v>110242</v>
      </c>
      <c r="J5" s="4" t="str">
        <f>VLOOKUP(I5,'[1]October 2023'!A:C,2,FALSE)</f>
        <v>CHEESE NAT AMER FBD BARREL-500 LB(40800)</v>
      </c>
      <c r="K5" s="8">
        <v>1.72</v>
      </c>
      <c r="L5" s="41">
        <f>VLOOKUP(I5,'[1]October 2023'!A:C,3,FALSE)</f>
        <v>2.1036999999999999</v>
      </c>
      <c r="M5" s="43">
        <f t="shared" si="0"/>
        <v>3.62</v>
      </c>
      <c r="N5" s="10">
        <v>45231</v>
      </c>
    </row>
    <row r="6" spans="1:14" s="9" customFormat="1" ht="48.5" customHeight="1" x14ac:dyDescent="0.35">
      <c r="A6" s="7" t="s">
        <v>18</v>
      </c>
      <c r="B6" s="40" t="s">
        <v>19</v>
      </c>
      <c r="C6" s="7" t="s">
        <v>12</v>
      </c>
      <c r="D6" s="29">
        <v>5213</v>
      </c>
      <c r="E6" s="42" t="s">
        <v>22</v>
      </c>
      <c r="F6" s="8">
        <v>18.75</v>
      </c>
      <c r="G6" s="8">
        <v>60</v>
      </c>
      <c r="H6" s="8">
        <v>5</v>
      </c>
      <c r="I6" s="26">
        <v>110242</v>
      </c>
      <c r="J6" s="4" t="str">
        <f>VLOOKUP(I6,'[1]October 2023'!A:C,2,FALSE)</f>
        <v>CHEESE NAT AMER FBD BARREL-500 LB(40800)</v>
      </c>
      <c r="K6" s="8">
        <v>1.91</v>
      </c>
      <c r="L6" s="41">
        <f>VLOOKUP(I6,'[1]October 2023'!A:C,3,FALSE)</f>
        <v>2.1036999999999999</v>
      </c>
      <c r="M6" s="43">
        <f t="shared" si="0"/>
        <v>4.0199999999999996</v>
      </c>
      <c r="N6" s="10">
        <v>45231</v>
      </c>
    </row>
    <row r="7" spans="1:14" s="9" customFormat="1" ht="48.5" customHeight="1" x14ac:dyDescent="0.35">
      <c r="A7" s="7" t="s">
        <v>18</v>
      </c>
      <c r="B7" s="40" t="s">
        <v>19</v>
      </c>
      <c r="C7" s="7" t="s">
        <v>12</v>
      </c>
      <c r="D7" s="29">
        <v>5216</v>
      </c>
      <c r="E7" s="42" t="s">
        <v>23</v>
      </c>
      <c r="F7" s="8">
        <v>18.75</v>
      </c>
      <c r="G7" s="8">
        <v>60</v>
      </c>
      <c r="H7" s="8">
        <v>5</v>
      </c>
      <c r="I7" s="26">
        <v>110242</v>
      </c>
      <c r="J7" s="4" t="str">
        <f>VLOOKUP(I7,'[1]October 2023'!A:C,2,FALSE)</f>
        <v>CHEESE NAT AMER FBD BARREL-500 LB(40800)</v>
      </c>
      <c r="K7" s="8">
        <v>2.65</v>
      </c>
      <c r="L7" s="41">
        <f>VLOOKUP(I7,'[1]October 2023'!A:C,3,FALSE)</f>
        <v>2.1036999999999999</v>
      </c>
      <c r="M7" s="43">
        <f t="shared" si="0"/>
        <v>5.57</v>
      </c>
      <c r="N7" s="10">
        <v>45231</v>
      </c>
    </row>
    <row r="8" spans="1:14" s="9" customFormat="1" ht="48.5" customHeight="1" x14ac:dyDescent="0.35">
      <c r="A8" s="7" t="s">
        <v>18</v>
      </c>
      <c r="B8" s="40" t="s">
        <v>19</v>
      </c>
      <c r="C8" s="7" t="s">
        <v>12</v>
      </c>
      <c r="D8" s="29">
        <v>5218</v>
      </c>
      <c r="E8" s="42" t="s">
        <v>24</v>
      </c>
      <c r="F8" s="8">
        <v>18.75</v>
      </c>
      <c r="G8" s="8">
        <v>60</v>
      </c>
      <c r="H8" s="8">
        <v>5</v>
      </c>
      <c r="I8" s="26">
        <v>110242</v>
      </c>
      <c r="J8" s="4" t="str">
        <f>VLOOKUP(I8,'[1]October 2023'!A:C,2,FALSE)</f>
        <v>CHEESE NAT AMER FBD BARREL-500 LB(40800)</v>
      </c>
      <c r="K8" s="8">
        <v>1.56</v>
      </c>
      <c r="L8" s="41">
        <f>VLOOKUP(I8,'[1]October 2023'!A:C,3,FALSE)</f>
        <v>2.1036999999999999</v>
      </c>
      <c r="M8" s="43">
        <f t="shared" si="0"/>
        <v>3.28</v>
      </c>
      <c r="N8" s="10">
        <v>45231</v>
      </c>
    </row>
    <row r="9" spans="1:14" s="9" customFormat="1" ht="48.5" customHeight="1" x14ac:dyDescent="0.35">
      <c r="A9" s="7" t="s">
        <v>18</v>
      </c>
      <c r="B9" s="40" t="s">
        <v>19</v>
      </c>
      <c r="C9" s="7" t="s">
        <v>12</v>
      </c>
      <c r="D9" s="29">
        <v>5220</v>
      </c>
      <c r="E9" s="42" t="s">
        <v>25</v>
      </c>
      <c r="F9" s="8">
        <v>19.68</v>
      </c>
      <c r="G9" s="8">
        <v>90</v>
      </c>
      <c r="H9" s="8">
        <v>3.5</v>
      </c>
      <c r="I9" s="26">
        <v>110242</v>
      </c>
      <c r="J9" s="4" t="str">
        <f>VLOOKUP(I9,'[1]October 2023'!A:C,2,FALSE)</f>
        <v>CHEESE NAT AMER FBD BARREL-500 LB(40800)</v>
      </c>
      <c r="K9" s="8">
        <v>1.89</v>
      </c>
      <c r="L9" s="41">
        <f>VLOOKUP(I9,'[1]October 2023'!A:C,3,FALSE)</f>
        <v>2.1036999999999999</v>
      </c>
      <c r="M9" s="43">
        <f t="shared" si="0"/>
        <v>3.98</v>
      </c>
      <c r="N9" s="10">
        <v>45231</v>
      </c>
    </row>
    <row r="10" spans="1:14" s="9" customFormat="1" ht="48.5" customHeight="1" x14ac:dyDescent="0.35">
      <c r="A10" s="7" t="s">
        <v>18</v>
      </c>
      <c r="B10" s="40" t="s">
        <v>19</v>
      </c>
      <c r="C10" s="7" t="s">
        <v>12</v>
      </c>
      <c r="D10" s="29">
        <v>5221</v>
      </c>
      <c r="E10" s="42" t="s">
        <v>26</v>
      </c>
      <c r="F10" s="8">
        <v>19.68</v>
      </c>
      <c r="G10" s="8">
        <v>90</v>
      </c>
      <c r="H10" s="8">
        <v>3.5</v>
      </c>
      <c r="I10" s="26">
        <v>110242</v>
      </c>
      <c r="J10" s="4" t="str">
        <f>VLOOKUP(I10,'[1]October 2023'!A:C,2,FALSE)</f>
        <v>CHEESE NAT AMER FBD BARREL-500 LB(40800)</v>
      </c>
      <c r="K10" s="8">
        <v>1.57</v>
      </c>
      <c r="L10" s="41">
        <f>VLOOKUP(I10,'[1]October 2023'!A:C,3,FALSE)</f>
        <v>2.1036999999999999</v>
      </c>
      <c r="M10" s="43">
        <f t="shared" si="0"/>
        <v>3.3</v>
      </c>
      <c r="N10" s="10">
        <v>45231</v>
      </c>
    </row>
    <row r="11" spans="1:14" s="9" customFormat="1" ht="48.5" customHeight="1" x14ac:dyDescent="0.35">
      <c r="A11" s="7" t="s">
        <v>18</v>
      </c>
      <c r="B11" s="40" t="s">
        <v>19</v>
      </c>
      <c r="C11" s="7" t="s">
        <v>12</v>
      </c>
      <c r="D11" s="29">
        <v>5811</v>
      </c>
      <c r="E11" s="42" t="s">
        <v>27</v>
      </c>
      <c r="F11" s="8">
        <v>30</v>
      </c>
      <c r="G11" s="8">
        <v>96</v>
      </c>
      <c r="H11" s="8">
        <v>5</v>
      </c>
      <c r="I11" s="26">
        <v>110242</v>
      </c>
      <c r="J11" s="4" t="str">
        <f>VLOOKUP(I11,'[1]October 2023'!A:C,2,FALSE)</f>
        <v>CHEESE NAT AMER FBD BARREL-500 LB(40800)</v>
      </c>
      <c r="K11" s="8">
        <v>2.76</v>
      </c>
      <c r="L11" s="41">
        <f>VLOOKUP(I11,'[1]October 2023'!A:C,3,FALSE)</f>
        <v>2.1036999999999999</v>
      </c>
      <c r="M11" s="43">
        <f t="shared" si="0"/>
        <v>5.81</v>
      </c>
      <c r="N11" s="10">
        <v>45231</v>
      </c>
    </row>
    <row r="12" spans="1:14" s="9" customFormat="1" ht="48.5" customHeight="1" x14ac:dyDescent="0.35">
      <c r="A12" s="7" t="s">
        <v>18</v>
      </c>
      <c r="B12" s="40" t="s">
        <v>19</v>
      </c>
      <c r="C12" s="7" t="s">
        <v>12</v>
      </c>
      <c r="D12" s="29">
        <v>5818</v>
      </c>
      <c r="E12" s="42" t="s">
        <v>28</v>
      </c>
      <c r="F12" s="8">
        <v>30</v>
      </c>
      <c r="G12" s="8">
        <v>96</v>
      </c>
      <c r="H12" s="8">
        <v>5</v>
      </c>
      <c r="I12" s="26">
        <v>110242</v>
      </c>
      <c r="J12" s="4" t="str">
        <f>VLOOKUP(I12,'[1]October 2023'!A:C,2,FALSE)</f>
        <v>CHEESE NAT AMER FBD BARREL-500 LB(40800)</v>
      </c>
      <c r="K12" s="8">
        <v>2.5</v>
      </c>
      <c r="L12" s="41">
        <f>VLOOKUP(I12,'[1]October 2023'!A:C,3,FALSE)</f>
        <v>2.1036999999999999</v>
      </c>
      <c r="M12" s="43">
        <f t="shared" si="0"/>
        <v>5.26</v>
      </c>
      <c r="N12" s="10">
        <v>45231</v>
      </c>
    </row>
    <row r="13" spans="1:14" s="9" customFormat="1" ht="48.5" customHeight="1" x14ac:dyDescent="0.35">
      <c r="A13" s="7" t="s">
        <v>18</v>
      </c>
      <c r="B13" s="40" t="s">
        <v>19</v>
      </c>
      <c r="C13" s="7" t="s">
        <v>12</v>
      </c>
      <c r="D13" s="29">
        <v>5828</v>
      </c>
      <c r="E13" s="42" t="s">
        <v>29</v>
      </c>
      <c r="F13" s="8">
        <v>21</v>
      </c>
      <c r="G13" s="8">
        <v>96</v>
      </c>
      <c r="H13" s="8">
        <v>3.5</v>
      </c>
      <c r="I13" s="26">
        <v>110242</v>
      </c>
      <c r="J13" s="4" t="str">
        <f>VLOOKUP(I13,'[1]October 2023'!A:C,2,FALSE)</f>
        <v>CHEESE NAT AMER FBD BARREL-500 LB(40800)</v>
      </c>
      <c r="K13" s="8">
        <v>1.91</v>
      </c>
      <c r="L13" s="41">
        <f>VLOOKUP(I13,'[1]October 2023'!A:C,3,FALSE)</f>
        <v>2.1036999999999999</v>
      </c>
      <c r="M13" s="43">
        <f t="shared" si="0"/>
        <v>4.0199999999999996</v>
      </c>
      <c r="N13" s="10">
        <v>45231</v>
      </c>
    </row>
    <row r="14" spans="1:14" s="9" customFormat="1" ht="48.5" customHeight="1" x14ac:dyDescent="0.35">
      <c r="A14" s="7" t="s">
        <v>18</v>
      </c>
      <c r="B14" s="40" t="s">
        <v>19</v>
      </c>
      <c r="C14" s="7" t="s">
        <v>12</v>
      </c>
      <c r="D14" s="29">
        <v>21072</v>
      </c>
      <c r="E14" s="42" t="s">
        <v>30</v>
      </c>
      <c r="F14" s="8">
        <v>21.38</v>
      </c>
      <c r="G14" s="8">
        <v>72</v>
      </c>
      <c r="H14" s="8">
        <v>4.75</v>
      </c>
      <c r="I14" s="26">
        <v>110242</v>
      </c>
      <c r="J14" s="4" t="str">
        <f>VLOOKUP(I14,'[1]October 2023'!A:C,2,FALSE)</f>
        <v>CHEESE NAT AMER FBD BARREL-500 LB(40800)</v>
      </c>
      <c r="K14" s="8">
        <v>3.48</v>
      </c>
      <c r="L14" s="41">
        <f>VLOOKUP(I14,'[1]October 2023'!A:C,3,FALSE)</f>
        <v>2.1036999999999999</v>
      </c>
      <c r="M14" s="43">
        <f t="shared" si="0"/>
        <v>7.32</v>
      </c>
      <c r="N14" s="10">
        <v>45231</v>
      </c>
    </row>
    <row r="15" spans="1:14" s="9" customFormat="1" ht="48.5" customHeight="1" x14ac:dyDescent="0.35">
      <c r="A15" s="7" t="s">
        <v>18</v>
      </c>
      <c r="B15" s="40" t="s">
        <v>19</v>
      </c>
      <c r="C15" s="7" t="s">
        <v>12</v>
      </c>
      <c r="D15" s="29">
        <v>21200</v>
      </c>
      <c r="E15" s="42" t="s">
        <v>31</v>
      </c>
      <c r="F15" s="8">
        <v>27</v>
      </c>
      <c r="G15" s="8">
        <v>96</v>
      </c>
      <c r="H15" s="8">
        <v>4.5</v>
      </c>
      <c r="I15" s="26">
        <v>110242</v>
      </c>
      <c r="J15" s="4" t="str">
        <f>VLOOKUP(I15,'[1]October 2023'!A:C,2,FALSE)</f>
        <v>CHEESE NAT AMER FBD BARREL-500 LB(40800)</v>
      </c>
      <c r="K15" s="8">
        <v>3.06</v>
      </c>
      <c r="L15" s="41">
        <f>VLOOKUP(I15,'[1]October 2023'!A:C,3,FALSE)</f>
        <v>2.1036999999999999</v>
      </c>
      <c r="M15" s="43">
        <f t="shared" si="0"/>
        <v>6.44</v>
      </c>
      <c r="N15" s="10">
        <v>45231</v>
      </c>
    </row>
    <row r="16" spans="1:14" s="9" customFormat="1" ht="48.5" customHeight="1" x14ac:dyDescent="0.35">
      <c r="A16" s="7" t="s">
        <v>18</v>
      </c>
      <c r="B16" s="40" t="s">
        <v>19</v>
      </c>
      <c r="C16" s="7" t="s">
        <v>12</v>
      </c>
      <c r="D16" s="29">
        <v>33212</v>
      </c>
      <c r="E16" s="42" t="s">
        <v>32</v>
      </c>
      <c r="F16" s="8">
        <v>27</v>
      </c>
      <c r="G16" s="8">
        <v>96</v>
      </c>
      <c r="H16" s="8">
        <v>4.5</v>
      </c>
      <c r="I16" s="26">
        <v>110242</v>
      </c>
      <c r="J16" s="4" t="str">
        <f>VLOOKUP(I16,'[1]October 2023'!A:C,2,FALSE)</f>
        <v>CHEESE NAT AMER FBD BARREL-500 LB(40800)</v>
      </c>
      <c r="K16" s="8">
        <v>3.06</v>
      </c>
      <c r="L16" s="41">
        <f>VLOOKUP(I16,'[1]October 2023'!A:C,3,FALSE)</f>
        <v>2.1036999999999999</v>
      </c>
      <c r="M16" s="43">
        <f t="shared" si="0"/>
        <v>6.44</v>
      </c>
      <c r="N16" s="10">
        <v>45231</v>
      </c>
    </row>
    <row r="17" spans="1:14" s="9" customFormat="1" ht="48.5" customHeight="1" x14ac:dyDescent="0.35">
      <c r="A17" s="7" t="s">
        <v>18</v>
      </c>
      <c r="B17" s="40" t="s">
        <v>19</v>
      </c>
      <c r="C17" s="7" t="s">
        <v>12</v>
      </c>
      <c r="D17" s="29">
        <v>90008</v>
      </c>
      <c r="E17" s="42" t="s">
        <v>33</v>
      </c>
      <c r="F17" s="8">
        <v>30</v>
      </c>
      <c r="G17" s="8">
        <v>112</v>
      </c>
      <c r="H17" s="8">
        <v>4.3</v>
      </c>
      <c r="I17" s="26" t="s">
        <v>34</v>
      </c>
      <c r="J17" s="4" t="str">
        <f>VLOOKUP(I17,'[1]October 2023'!A:C,2,FALSE)</f>
        <v>CHICKEN LARGE CHILLED -BULK</v>
      </c>
      <c r="K17" s="8">
        <v>26.97</v>
      </c>
      <c r="L17" s="41">
        <f>VLOOKUP(I17,'[1]October 2023'!A:C,3,FALSE)</f>
        <v>1.4098999999999999</v>
      </c>
      <c r="M17" s="43">
        <f t="shared" si="0"/>
        <v>38.03</v>
      </c>
      <c r="N17" s="10">
        <v>45231</v>
      </c>
    </row>
    <row r="18" spans="1:14" s="9" customFormat="1" ht="48.5" customHeight="1" x14ac:dyDescent="0.35">
      <c r="A18" s="7" t="s">
        <v>18</v>
      </c>
      <c r="B18" s="40" t="s">
        <v>19</v>
      </c>
      <c r="C18" s="7" t="s">
        <v>51</v>
      </c>
      <c r="D18" s="29">
        <v>90012</v>
      </c>
      <c r="E18" s="42" t="s">
        <v>52</v>
      </c>
      <c r="F18" s="8">
        <v>30</v>
      </c>
      <c r="G18" s="8">
        <v>133</v>
      </c>
      <c r="H18" s="8">
        <v>3.6</v>
      </c>
      <c r="I18" s="26" t="s">
        <v>34</v>
      </c>
      <c r="J18" s="4" t="str">
        <f>VLOOKUP(I18,'[1]October 2023'!A:C,2,FALSE)</f>
        <v>CHICKEN LARGE CHILLED -BULK</v>
      </c>
      <c r="K18" s="8">
        <v>19.100000000000001</v>
      </c>
      <c r="L18" s="41">
        <f>VLOOKUP(I18,'[1]October 2023'!A:C,3,FALSE)</f>
        <v>1.4098999999999999</v>
      </c>
      <c r="M18" s="43">
        <f t="shared" si="0"/>
        <v>26.93</v>
      </c>
      <c r="N18" s="10">
        <v>45236</v>
      </c>
    </row>
    <row r="19" spans="1:14" s="9" customFormat="1" ht="48.5" customHeight="1" x14ac:dyDescent="0.35">
      <c r="A19" s="7" t="s">
        <v>18</v>
      </c>
      <c r="B19" s="40" t="s">
        <v>19</v>
      </c>
      <c r="C19" s="7" t="s">
        <v>51</v>
      </c>
      <c r="D19" s="29">
        <v>90012</v>
      </c>
      <c r="E19" s="42" t="s">
        <v>52</v>
      </c>
      <c r="F19" s="8">
        <v>30</v>
      </c>
      <c r="G19" s="8">
        <v>133</v>
      </c>
      <c r="H19" s="8">
        <v>3.6</v>
      </c>
      <c r="I19" s="26" t="s">
        <v>35</v>
      </c>
      <c r="J19" s="4" t="str">
        <f>VLOOKUP(I19,'[1]October 2023'!A:C,2,FALSE)</f>
        <v>CHICKEN LARGE CHILLED -BULK</v>
      </c>
      <c r="K19" s="8">
        <v>10.16</v>
      </c>
      <c r="L19" s="41">
        <f>VLOOKUP(I19,'[1]October 2023'!A:C,3,FALSE)</f>
        <v>1.4098999999999999</v>
      </c>
      <c r="M19" s="43">
        <f t="shared" si="0"/>
        <v>14.32</v>
      </c>
      <c r="N19" s="10">
        <v>45236</v>
      </c>
    </row>
    <row r="20" spans="1:14" s="9" customFormat="1" ht="48.5" customHeight="1" x14ac:dyDescent="0.35">
      <c r="A20" s="7" t="s">
        <v>18</v>
      </c>
      <c r="B20" s="40" t="s">
        <v>19</v>
      </c>
      <c r="C20" s="7" t="s">
        <v>12</v>
      </c>
      <c r="D20" s="29">
        <v>90013</v>
      </c>
      <c r="E20" s="42" t="s">
        <v>36</v>
      </c>
      <c r="F20" s="8">
        <v>30</v>
      </c>
      <c r="G20" s="8">
        <v>137</v>
      </c>
      <c r="H20" s="8">
        <v>3.5</v>
      </c>
      <c r="I20" s="26" t="s">
        <v>34</v>
      </c>
      <c r="J20" s="4" t="str">
        <f>VLOOKUP(I20,'[1]October 2023'!A:C,2,FALSE)</f>
        <v>CHICKEN LARGE CHILLED -BULK</v>
      </c>
      <c r="K20" s="8">
        <v>19</v>
      </c>
      <c r="L20" s="41">
        <f>VLOOKUP(I20,'[1]October 2023'!A:C,3,FALSE)</f>
        <v>1.4098999999999999</v>
      </c>
      <c r="M20" s="43">
        <f t="shared" si="0"/>
        <v>26.79</v>
      </c>
      <c r="N20" s="10">
        <v>45231</v>
      </c>
    </row>
    <row r="21" spans="1:14" s="9" customFormat="1" ht="48.5" customHeight="1" x14ac:dyDescent="0.35">
      <c r="A21" s="7" t="s">
        <v>18</v>
      </c>
      <c r="B21" s="40" t="s">
        <v>19</v>
      </c>
      <c r="C21" s="7" t="s">
        <v>12</v>
      </c>
      <c r="D21" s="29">
        <v>90013</v>
      </c>
      <c r="E21" s="42" t="s">
        <v>36</v>
      </c>
      <c r="F21" s="8">
        <v>30</v>
      </c>
      <c r="G21" s="8">
        <v>137</v>
      </c>
      <c r="H21" s="8">
        <v>3.5</v>
      </c>
      <c r="I21" s="26" t="s">
        <v>35</v>
      </c>
      <c r="J21" s="4" t="str">
        <f>VLOOKUP(I21,'[1]October 2023'!A:C,2,FALSE)</f>
        <v>CHICKEN LARGE CHILLED -BULK</v>
      </c>
      <c r="K21" s="8">
        <v>10.16</v>
      </c>
      <c r="L21" s="41">
        <f>VLOOKUP(I21,'[1]October 2023'!A:C,3,FALSE)</f>
        <v>1.4098999999999999</v>
      </c>
      <c r="M21" s="43">
        <f t="shared" si="0"/>
        <v>14.32</v>
      </c>
      <c r="N21" s="10">
        <v>45231</v>
      </c>
    </row>
    <row r="22" spans="1:14" ht="48.5" customHeight="1" x14ac:dyDescent="0.35">
      <c r="A22" s="7" t="s">
        <v>18</v>
      </c>
      <c r="B22" s="40" t="s">
        <v>19</v>
      </c>
      <c r="C22" s="7" t="s">
        <v>12</v>
      </c>
      <c r="D22" s="29">
        <v>90014</v>
      </c>
      <c r="E22" s="42" t="s">
        <v>37</v>
      </c>
      <c r="F22" s="8">
        <v>30</v>
      </c>
      <c r="G22" s="8">
        <v>137</v>
      </c>
      <c r="H22" s="8">
        <v>3.5</v>
      </c>
      <c r="I22" s="26" t="s">
        <v>34</v>
      </c>
      <c r="J22" s="4" t="str">
        <f>VLOOKUP(I22,'[1]October 2023'!A:C,2,FALSE)</f>
        <v>CHICKEN LARGE CHILLED -BULK</v>
      </c>
      <c r="K22" s="8">
        <v>19</v>
      </c>
      <c r="L22" s="41">
        <f>VLOOKUP(I22,'[1]October 2023'!A:C,3,FALSE)</f>
        <v>1.4098999999999999</v>
      </c>
      <c r="M22" s="43">
        <f t="shared" si="0"/>
        <v>26.79</v>
      </c>
      <c r="N22" s="10">
        <v>45231</v>
      </c>
    </row>
    <row r="23" spans="1:14" ht="48.5" customHeight="1" x14ac:dyDescent="0.35">
      <c r="A23" s="7" t="s">
        <v>18</v>
      </c>
      <c r="B23" s="40" t="s">
        <v>19</v>
      </c>
      <c r="C23" s="7" t="s">
        <v>12</v>
      </c>
      <c r="D23" s="29">
        <v>90014</v>
      </c>
      <c r="E23" s="42" t="s">
        <v>37</v>
      </c>
      <c r="F23" s="8">
        <v>30</v>
      </c>
      <c r="G23" s="8">
        <v>137</v>
      </c>
      <c r="H23" s="8">
        <v>3.5</v>
      </c>
      <c r="I23" s="26" t="s">
        <v>35</v>
      </c>
      <c r="J23" s="4" t="str">
        <f>VLOOKUP(I23,'[1]October 2023'!A:C,2,FALSE)</f>
        <v>CHICKEN LARGE CHILLED -BULK</v>
      </c>
      <c r="K23" s="8">
        <v>10.16</v>
      </c>
      <c r="L23" s="41">
        <f>VLOOKUP(I23,'[1]October 2023'!A:C,3,FALSE)</f>
        <v>1.4098999999999999</v>
      </c>
      <c r="M23" s="43">
        <f t="shared" si="0"/>
        <v>14.32</v>
      </c>
      <c r="N23" s="10">
        <v>45231</v>
      </c>
    </row>
    <row r="24" spans="1:14" ht="48.5" customHeight="1" x14ac:dyDescent="0.35">
      <c r="A24" s="7" t="s">
        <v>18</v>
      </c>
      <c r="B24" s="40" t="s">
        <v>19</v>
      </c>
      <c r="C24" s="7" t="s">
        <v>12</v>
      </c>
      <c r="D24" s="29">
        <v>91694</v>
      </c>
      <c r="E24" s="42" t="s">
        <v>38</v>
      </c>
      <c r="F24" s="8">
        <v>30</v>
      </c>
      <c r="G24" s="8">
        <v>160</v>
      </c>
      <c r="H24" s="8">
        <v>3</v>
      </c>
      <c r="I24" s="26" t="s">
        <v>35</v>
      </c>
      <c r="J24" s="4" t="str">
        <f>VLOOKUP(I24,'[1]October 2023'!A:C,2,FALSE)</f>
        <v>CHICKEN LARGE CHILLED -BULK</v>
      </c>
      <c r="K24" s="8">
        <v>35.32</v>
      </c>
      <c r="L24" s="41">
        <f>VLOOKUP(I24,'[1]October 2023'!A:C,3,FALSE)</f>
        <v>1.4098999999999999</v>
      </c>
      <c r="M24" s="43">
        <f t="shared" si="0"/>
        <v>49.8</v>
      </c>
      <c r="N24" s="10">
        <v>45231</v>
      </c>
    </row>
    <row r="25" spans="1:14" ht="48.5" customHeight="1" x14ac:dyDescent="0.35">
      <c r="A25" s="7" t="s">
        <v>18</v>
      </c>
      <c r="B25" s="40" t="s">
        <v>19</v>
      </c>
      <c r="C25" s="7" t="s">
        <v>12</v>
      </c>
      <c r="D25" s="29">
        <v>94125</v>
      </c>
      <c r="E25" s="42" t="s">
        <v>39</v>
      </c>
      <c r="F25" s="8">
        <v>18</v>
      </c>
      <c r="G25" s="8">
        <v>72</v>
      </c>
      <c r="H25" s="8">
        <v>4</v>
      </c>
      <c r="I25" s="26" t="s">
        <v>35</v>
      </c>
      <c r="J25" s="4" t="str">
        <f>VLOOKUP(I25,'[1]October 2023'!A:C,2,FALSE)</f>
        <v>CHICKEN LARGE CHILLED -BULK</v>
      </c>
      <c r="K25" s="8">
        <v>8.41</v>
      </c>
      <c r="L25" s="41">
        <f>VLOOKUP(I25,'[1]October 2023'!A:C,3,FALSE)</f>
        <v>1.4098999999999999</v>
      </c>
      <c r="M25" s="43">
        <f t="shared" si="0"/>
        <v>11.86</v>
      </c>
      <c r="N25" s="10">
        <v>45231</v>
      </c>
    </row>
    <row r="26" spans="1:14" ht="48.5" customHeight="1" x14ac:dyDescent="0.35">
      <c r="A26" s="7" t="s">
        <v>18</v>
      </c>
      <c r="B26" s="40" t="s">
        <v>19</v>
      </c>
      <c r="C26" s="7" t="s">
        <v>12</v>
      </c>
      <c r="D26" s="29">
        <v>95157</v>
      </c>
      <c r="E26" s="42" t="s">
        <v>40</v>
      </c>
      <c r="F26" s="8">
        <v>18</v>
      </c>
      <c r="G26" s="8">
        <v>72</v>
      </c>
      <c r="H26" s="8">
        <v>4</v>
      </c>
      <c r="I26" s="26" t="s">
        <v>35</v>
      </c>
      <c r="J26" s="4" t="str">
        <f>VLOOKUP(I26,'[1]October 2023'!A:C,2,FALSE)</f>
        <v>CHICKEN LARGE CHILLED -BULK</v>
      </c>
      <c r="K26" s="8">
        <v>8.41</v>
      </c>
      <c r="L26" s="41">
        <f>VLOOKUP(I26,'[1]October 2023'!A:C,3,FALSE)</f>
        <v>1.4098999999999999</v>
      </c>
      <c r="M26" s="43">
        <f t="shared" si="0"/>
        <v>11.86</v>
      </c>
      <c r="N26" s="10">
        <v>45231</v>
      </c>
    </row>
    <row r="27" spans="1:14" ht="48.5" customHeight="1" x14ac:dyDescent="0.35">
      <c r="A27" s="7" t="s">
        <v>18</v>
      </c>
      <c r="B27" s="40" t="s">
        <v>19</v>
      </c>
      <c r="C27" s="7" t="s">
        <v>12</v>
      </c>
      <c r="D27" s="29">
        <v>96041</v>
      </c>
      <c r="E27" s="42" t="s">
        <v>41</v>
      </c>
      <c r="F27" s="8">
        <v>10</v>
      </c>
      <c r="G27" s="8">
        <v>40</v>
      </c>
      <c r="H27" s="8">
        <v>4</v>
      </c>
      <c r="I27" s="26" t="s">
        <v>35</v>
      </c>
      <c r="J27" s="4" t="str">
        <f>VLOOKUP(I27,'[1]October 2023'!A:C,2,FALSE)</f>
        <v>CHICKEN LARGE CHILLED -BULK</v>
      </c>
      <c r="K27" s="8">
        <v>4.67</v>
      </c>
      <c r="L27" s="41">
        <f>VLOOKUP(I27,'[1]October 2023'!A:C,3,FALSE)</f>
        <v>1.4098999999999999</v>
      </c>
      <c r="M27" s="43">
        <f t="shared" si="0"/>
        <v>6.58</v>
      </c>
      <c r="N27" s="10">
        <v>45231</v>
      </c>
    </row>
    <row r="28" spans="1:14" ht="48.5" customHeight="1" x14ac:dyDescent="0.35">
      <c r="A28" s="7" t="s">
        <v>18</v>
      </c>
      <c r="B28" s="40" t="s">
        <v>19</v>
      </c>
      <c r="C28" s="7" t="s">
        <v>12</v>
      </c>
      <c r="D28" s="29">
        <v>96207</v>
      </c>
      <c r="E28" s="42" t="s">
        <v>42</v>
      </c>
      <c r="F28" s="8">
        <v>10</v>
      </c>
      <c r="G28" s="8">
        <v>50</v>
      </c>
      <c r="H28" s="8">
        <v>3</v>
      </c>
      <c r="I28" s="26" t="s">
        <v>35</v>
      </c>
      <c r="J28" s="4" t="str">
        <f>VLOOKUP(I28,'[1]October 2023'!A:C,2,FALSE)</f>
        <v>CHICKEN LARGE CHILLED -BULK</v>
      </c>
      <c r="K28" s="8">
        <v>11.74</v>
      </c>
      <c r="L28" s="41">
        <f>VLOOKUP(I28,'[1]October 2023'!A:C,3,FALSE)</f>
        <v>1.4098999999999999</v>
      </c>
      <c r="M28" s="43">
        <f t="shared" si="0"/>
        <v>16.55</v>
      </c>
      <c r="N28" s="10">
        <v>45231</v>
      </c>
    </row>
    <row r="29" spans="1:14" ht="48.5" customHeight="1" x14ac:dyDescent="0.35">
      <c r="A29" s="7" t="s">
        <v>18</v>
      </c>
      <c r="B29" s="40" t="s">
        <v>19</v>
      </c>
      <c r="C29" s="7" t="s">
        <v>51</v>
      </c>
      <c r="D29" s="29">
        <v>96210</v>
      </c>
      <c r="E29" s="42" t="s">
        <v>43</v>
      </c>
      <c r="F29" s="8">
        <v>10</v>
      </c>
      <c r="G29" s="8">
        <v>20</v>
      </c>
      <c r="H29" s="8">
        <v>8.1</v>
      </c>
      <c r="I29" s="26" t="s">
        <v>34</v>
      </c>
      <c r="J29" s="4" t="str">
        <f>VLOOKUP(I29,'[1]October 2023'!A:C,2,FALSE)</f>
        <v>CHICKEN LARGE CHILLED -BULK</v>
      </c>
      <c r="K29" s="8">
        <v>7.89</v>
      </c>
      <c r="L29" s="41">
        <f>VLOOKUP(I29,'[1]October 2023'!A:C,3,FALSE)</f>
        <v>1.4098999999999999</v>
      </c>
      <c r="M29" s="43">
        <f t="shared" si="0"/>
        <v>11.12</v>
      </c>
      <c r="N29" s="10">
        <v>45280</v>
      </c>
    </row>
    <row r="30" spans="1:14" ht="48.5" customHeight="1" x14ac:dyDescent="0.35">
      <c r="A30" s="7" t="s">
        <v>18</v>
      </c>
      <c r="B30" s="40" t="s">
        <v>19</v>
      </c>
      <c r="C30" s="7" t="s">
        <v>51</v>
      </c>
      <c r="D30" s="29">
        <v>96523</v>
      </c>
      <c r="E30" s="42" t="s">
        <v>44</v>
      </c>
      <c r="F30" s="8">
        <v>15</v>
      </c>
      <c r="G30" s="8">
        <v>34</v>
      </c>
      <c r="H30" s="8">
        <v>6.9</v>
      </c>
      <c r="I30" s="26" t="s">
        <v>34</v>
      </c>
      <c r="J30" s="4" t="str">
        <f>VLOOKUP(I30,'[1]October 2023'!A:C,2,FALSE)</f>
        <v>CHICKEN LARGE CHILLED -BULK</v>
      </c>
      <c r="K30" s="8">
        <v>13.93</v>
      </c>
      <c r="L30" s="41">
        <f>VLOOKUP(I30,'[1]October 2023'!A:C,3,FALSE)</f>
        <v>1.4098999999999999</v>
      </c>
      <c r="M30" s="43">
        <f t="shared" si="0"/>
        <v>19.64</v>
      </c>
      <c r="N30" s="10">
        <v>45280</v>
      </c>
    </row>
    <row r="31" spans="1:14" ht="48.5" customHeight="1" x14ac:dyDescent="0.35">
      <c r="A31" s="7" t="s">
        <v>18</v>
      </c>
      <c r="B31" s="40" t="s">
        <v>19</v>
      </c>
      <c r="C31" s="7" t="s">
        <v>12</v>
      </c>
      <c r="D31" s="29">
        <v>96640</v>
      </c>
      <c r="E31" s="42" t="s">
        <v>45</v>
      </c>
      <c r="F31" s="8">
        <v>10</v>
      </c>
      <c r="G31" s="8">
        <v>46</v>
      </c>
      <c r="H31" s="8">
        <v>3.5</v>
      </c>
      <c r="I31" s="26" t="s">
        <v>34</v>
      </c>
      <c r="J31" s="4" t="str">
        <f>VLOOKUP(I31,'[1]October 2023'!A:C,2,FALSE)</f>
        <v>CHICKEN LARGE CHILLED -BULK</v>
      </c>
      <c r="K31" s="8">
        <v>11.08</v>
      </c>
      <c r="L31" s="41">
        <f>VLOOKUP(I31,'[1]October 2023'!A:C,3,FALSE)</f>
        <v>1.4098999999999999</v>
      </c>
      <c r="M31" s="43">
        <f t="shared" si="0"/>
        <v>15.62</v>
      </c>
      <c r="N31" s="10">
        <v>45231</v>
      </c>
    </row>
    <row r="32" spans="1:14" ht="48.5" customHeight="1" x14ac:dyDescent="0.35">
      <c r="A32" s="7" t="s">
        <v>18</v>
      </c>
      <c r="B32" s="40" t="s">
        <v>19</v>
      </c>
      <c r="C32" s="7" t="s">
        <v>12</v>
      </c>
      <c r="D32" s="29">
        <v>99649</v>
      </c>
      <c r="E32" s="42" t="s">
        <v>46</v>
      </c>
      <c r="F32" s="8">
        <v>10</v>
      </c>
      <c r="G32" s="8">
        <v>53</v>
      </c>
      <c r="H32" s="8">
        <v>3</v>
      </c>
      <c r="I32" s="26" t="s">
        <v>34</v>
      </c>
      <c r="J32" s="4" t="str">
        <f>VLOOKUP(I32,'[1]October 2023'!A:C,2,FALSE)</f>
        <v>CHICKEN LARGE CHILLED -BULK</v>
      </c>
      <c r="K32" s="8">
        <v>13.49</v>
      </c>
      <c r="L32" s="41">
        <f>VLOOKUP(I32,'[1]October 2023'!A:C,3,FALSE)</f>
        <v>1.4098999999999999</v>
      </c>
      <c r="M32" s="43">
        <f t="shared" si="0"/>
        <v>19.02</v>
      </c>
      <c r="N32" s="10">
        <v>45231</v>
      </c>
    </row>
    <row r="33" spans="1:14" ht="48.5" customHeight="1" x14ac:dyDescent="0.35">
      <c r="A33" s="7" t="s">
        <v>18</v>
      </c>
      <c r="B33" s="40" t="s">
        <v>19</v>
      </c>
      <c r="C33" s="7" t="s">
        <v>12</v>
      </c>
      <c r="D33" s="29">
        <v>99650</v>
      </c>
      <c r="E33" s="42" t="s">
        <v>47</v>
      </c>
      <c r="F33" s="8">
        <v>10</v>
      </c>
      <c r="G33" s="8">
        <v>53</v>
      </c>
      <c r="H33" s="8">
        <v>3</v>
      </c>
      <c r="I33" s="26" t="s">
        <v>34</v>
      </c>
      <c r="J33" s="4" t="str">
        <f>VLOOKUP(I33,'[1]October 2023'!A:C,2,FALSE)</f>
        <v>CHICKEN LARGE CHILLED -BULK</v>
      </c>
      <c r="K33" s="8">
        <v>14.28</v>
      </c>
      <c r="L33" s="41">
        <f>VLOOKUP(I33,'[1]October 2023'!A:C,3,FALSE)</f>
        <v>1.4098999999999999</v>
      </c>
      <c r="M33" s="43">
        <f t="shared" si="0"/>
        <v>20.13</v>
      </c>
      <c r="N33" s="10">
        <v>45231</v>
      </c>
    </row>
    <row r="34" spans="1:14" ht="48.5" customHeight="1" x14ac:dyDescent="0.35">
      <c r="A34" s="7" t="s">
        <v>18</v>
      </c>
      <c r="B34" s="40" t="s">
        <v>19</v>
      </c>
      <c r="C34" s="7" t="s">
        <v>12</v>
      </c>
      <c r="D34" s="29">
        <v>99706</v>
      </c>
      <c r="E34" s="42" t="s">
        <v>48</v>
      </c>
      <c r="F34" s="8">
        <v>18</v>
      </c>
      <c r="G34" s="8">
        <v>87</v>
      </c>
      <c r="H34" s="8">
        <v>3.3</v>
      </c>
      <c r="I34" s="26" t="s">
        <v>34</v>
      </c>
      <c r="J34" s="4" t="str">
        <f>VLOOKUP(I34,'[1]October 2023'!A:C,2,FALSE)</f>
        <v>CHICKEN LARGE CHILLED -BULK</v>
      </c>
      <c r="K34" s="8">
        <v>23.33</v>
      </c>
      <c r="L34" s="41">
        <f>VLOOKUP(I34,'[1]October 2023'!A:C,3,FALSE)</f>
        <v>1.4098999999999999</v>
      </c>
      <c r="M34" s="43">
        <f t="shared" si="0"/>
        <v>32.89</v>
      </c>
      <c r="N34" s="10">
        <v>45231</v>
      </c>
    </row>
    <row r="35" spans="1:14" ht="48.5" customHeight="1" x14ac:dyDescent="0.35">
      <c r="A35" s="7" t="s">
        <v>18</v>
      </c>
      <c r="B35" s="40" t="s">
        <v>19</v>
      </c>
      <c r="C35" s="7" t="s">
        <v>12</v>
      </c>
      <c r="D35" s="29">
        <v>99707</v>
      </c>
      <c r="E35" s="42" t="s">
        <v>49</v>
      </c>
      <c r="F35" s="8">
        <v>18</v>
      </c>
      <c r="G35" s="8">
        <v>87</v>
      </c>
      <c r="H35" s="8">
        <v>3.3</v>
      </c>
      <c r="I35" s="26" t="s">
        <v>34</v>
      </c>
      <c r="J35" s="4" t="str">
        <f>VLOOKUP(I35,'[1]October 2023'!A:C,2,FALSE)</f>
        <v>CHICKEN LARGE CHILLED -BULK</v>
      </c>
      <c r="K35" s="8">
        <v>23.1</v>
      </c>
      <c r="L35" s="41">
        <f>VLOOKUP(I35,'[1]October 2023'!A:C,3,FALSE)</f>
        <v>1.4098999999999999</v>
      </c>
      <c r="M35" s="43">
        <f t="shared" si="0"/>
        <v>32.57</v>
      </c>
      <c r="N35" s="10">
        <v>45231</v>
      </c>
    </row>
    <row r="36" spans="1:14" ht="48.5" customHeight="1" x14ac:dyDescent="0.35">
      <c r="A36" s="7" t="s">
        <v>18</v>
      </c>
      <c r="B36" s="40" t="s">
        <v>19</v>
      </c>
      <c r="C36" s="7" t="s">
        <v>12</v>
      </c>
      <c r="D36" s="29">
        <v>99708</v>
      </c>
      <c r="E36" s="42" t="s">
        <v>50</v>
      </c>
      <c r="F36" s="8">
        <v>18</v>
      </c>
      <c r="G36" s="8">
        <v>78</v>
      </c>
      <c r="H36" s="8">
        <v>3.7</v>
      </c>
      <c r="I36" s="26" t="s">
        <v>34</v>
      </c>
      <c r="J36" s="4" t="str">
        <f>VLOOKUP(I36,'[1]October 2023'!A:C,2,FALSE)</f>
        <v>CHICKEN LARGE CHILLED -BULK</v>
      </c>
      <c r="K36" s="8">
        <v>23.1</v>
      </c>
      <c r="L36" s="41">
        <f>VLOOKUP(I36,'[1]October 2023'!A:C,3,FALSE)</f>
        <v>1.4098999999999999</v>
      </c>
      <c r="M36" s="43">
        <f t="shared" si="0"/>
        <v>32.57</v>
      </c>
      <c r="N36" s="10">
        <v>45231</v>
      </c>
    </row>
  </sheetData>
  <sheetProtection algorithmName="SHA-512" hashValue="O71h9zuxERpOMvN4FyTDTvIeBF/FNSHbsAycjz+snXI4DoCg8+IKRc+cHjBzq3ctZ6jHbxXLfZT0Ae0mRIduTg==" saltValue="r7ErBk+wvl6IhqYEJb12qA==" spinCount="100000" sheet="1" formatCells="0" formatColumns="0" formatRows="0" deleteColumns="0" deleteRows="0" sort="0" autoFilter="0"/>
  <autoFilter ref="A3:N36" xr:uid="{00000000-0009-0000-0000-000000000000}">
    <sortState xmlns:xlrd2="http://schemas.microsoft.com/office/spreadsheetml/2017/richdata2" ref="A4:N36">
      <sortCondition ref="D3:D3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2024-01-29T16:29:03+00:00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93172-E9A5-49D5-B424-8CF580EB5AD0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8E511E9-19AE-4708-90EE-7FABE0A09C10}"/>
</file>

<file path=customXml/itemProps3.xml><?xml version="1.0" encoding="utf-8"?>
<ds:datastoreItem xmlns:ds="http://schemas.openxmlformats.org/officeDocument/2006/customXml" ds:itemID="{B25DBD86-BDD2-4DDD-BE7B-B315D7846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2024-01-17T16:34:34Z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2024-01-17T16:34:06Z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f65e727a-65ab-4134-a7f6-9f412c531a8d</vt:lpwstr>
  </property>
  <property fmtid="{D5CDD505-2E9C-101B-9397-08002B2CF9AE}" pid="9" name="MSIP_Label_7730ea53-6f5e-4160-81a5-992a9105450a_ContentBits">
    <vt:lpwstr>0</vt:lpwstr>
  </property>
</Properties>
</file>