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Fresh Innovations\"/>
    </mc:Choice>
  </mc:AlternateContent>
  <bookViews>
    <workbookView xWindow="0" yWindow="0" windowWidth="27072" windowHeight="13056"/>
  </bookViews>
  <sheets>
    <sheet name="Fresh Innovation Calculator" sheetId="3" r:id="rId1"/>
  </sheets>
  <definedNames>
    <definedName name="_xlnm._FilterDatabase" localSheetId="0" hidden="1">'Fresh Innovation Calculator'!#REF!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0" i="3"/>
  <c r="K9" i="3"/>
  <c r="K8" i="3"/>
  <c r="F11" i="3" l="1"/>
  <c r="F10" i="3"/>
  <c r="F9" i="3"/>
  <c r="F8" i="3"/>
  <c r="F7" i="3"/>
  <c r="G7" i="3" s="1"/>
  <c r="G9" i="3" l="1"/>
  <c r="J9" i="3" s="1"/>
  <c r="G10" i="3"/>
  <c r="L10" i="3" s="1"/>
  <c r="G11" i="3"/>
  <c r="L11" i="3" s="1"/>
  <c r="G8" i="3"/>
  <c r="L8" i="3" s="1"/>
  <c r="K7" i="3"/>
  <c r="J7" i="3"/>
  <c r="J12" i="3" s="1"/>
  <c r="J13" i="3" s="1"/>
  <c r="L9" i="3" l="1"/>
  <c r="J8" i="3"/>
  <c r="J10" i="3"/>
  <c r="L7" i="3"/>
  <c r="L12" i="3" s="1"/>
  <c r="J11" i="3"/>
</calcChain>
</file>

<file path=xl/sharedStrings.xml><?xml version="1.0" encoding="utf-8"?>
<sst xmlns="http://schemas.openxmlformats.org/spreadsheetml/2006/main" count="23" uniqueCount="23">
  <si>
    <t>Description</t>
  </si>
  <si>
    <t xml:space="preserve">Total Dollar Value </t>
  </si>
  <si>
    <t>Product Code</t>
  </si>
  <si>
    <t>Net Weight Per Case</t>
  </si>
  <si>
    <t>Total Servings Per Case</t>
  </si>
  <si>
    <t>Total for 110149</t>
  </si>
  <si>
    <t>Raw Whole Apples For Processing - Bulk</t>
  </si>
  <si>
    <t>FRESH CUT</t>
  </si>
  <si>
    <t>Total pounds 110149 to order for fresh-cut</t>
  </si>
  <si>
    <t>Raw Pound Value</t>
  </si>
  <si>
    <t>Average Weekly Servings</t>
  </si>
  <si>
    <t>Sliced Apples 100-2.0oz</t>
  </si>
  <si>
    <t>Sliced apples 200-2.0oz</t>
  </si>
  <si>
    <t>Sliced Apples 4.0oz</t>
  </si>
  <si>
    <t>Sliced Apples 4-3 LBS. Saddle Pack</t>
  </si>
  <si>
    <t>Sliced Apples 100 Count - 3 oz</t>
  </si>
  <si>
    <t>Fresh Innovations School Commodity Calculator</t>
  </si>
  <si>
    <t>Estimated Annual Servings/yr (32 Weeks)</t>
  </si>
  <si>
    <t>Estimated Number of Finished Cases/yr    (32 weeks)</t>
  </si>
  <si>
    <t>USDA Inventory Drawdown   lbs per case</t>
  </si>
  <si>
    <t>USDA Value Per Case</t>
  </si>
  <si>
    <t xml:space="preserve">Total Raw Pounds Needed  </t>
  </si>
  <si>
    <t>SY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</si>
</sst>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"/>
  </numFmts>
  <fonts count="16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2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8" fontId="15" fillId="0" borderId="0" applyFont="0" applyFill="0" applyBorder="0" applyAlignment="0" applyProtection="0"/>
  </cellStyleXfs>
  <cellXfs count="63">
    <xf numFmtId="0" fontId="0" fillId="0" borderId="0" xfId="0"/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43" fontId="0" fillId="0" borderId="0" xfId="1" applyFont="1"/>
    <xf numFmtId="43" fontId="0" fillId="0" borderId="2" xfId="1" applyFont="1" applyBorder="1"/>
    <xf numFmtId="0" fontId="8" fillId="0" borderId="0" xfId="0" applyFont="1" applyFill="1" applyAlignment="1">
      <alignment horizontal="center"/>
    </xf>
    <xf numFmtId="0" fontId="0" fillId="0" borderId="0" xfId="0" applyFill="1"/>
    <xf numFmtId="0" fontId="0" fillId="2" borderId="2" xfId="0" applyFill="1" applyBorder="1"/>
    <xf numFmtId="0" fontId="6" fillId="0" borderId="0" xfId="0" applyFont="1" applyFill="1" applyBorder="1"/>
    <xf numFmtId="0" fontId="6" fillId="0" borderId="0" xfId="0" applyFont="1" applyFill="1"/>
    <xf numFmtId="44" fontId="0" fillId="0" borderId="2" xfId="2" applyFont="1" applyBorder="1"/>
    <xf numFmtId="2" fontId="8" fillId="0" borderId="0" xfId="0" applyNumberFormat="1" applyFont="1" applyFill="1" applyAlignment="1">
      <alignment horizontal="center"/>
    </xf>
    <xf numFmtId="2" fontId="0" fillId="0" borderId="0" xfId="0" applyNumberFormat="1"/>
    <xf numFmtId="0" fontId="10" fillId="0" borderId="0" xfId="0" applyFont="1" applyFill="1" applyAlignment="1">
      <alignment horizontal="right"/>
    </xf>
    <xf numFmtId="43" fontId="0" fillId="0" borderId="0" xfId="1" applyFont="1" applyFill="1" applyBorder="1"/>
    <xf numFmtId="1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0" fillId="4" borderId="3" xfId="0" applyFill="1" applyBorder="1"/>
    <xf numFmtId="0" fontId="11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left" wrapText="1"/>
    </xf>
    <xf numFmtId="0" fontId="13" fillId="0" borderId="2" xfId="0" applyFont="1" applyFill="1" applyBorder="1" applyAlignment="1" applyProtection="1">
      <alignment horizontal="left" wrapText="1"/>
    </xf>
    <xf numFmtId="0" fontId="13" fillId="0" borderId="2" xfId="0" applyFont="1" applyFill="1" applyBorder="1" applyAlignment="1" applyProtection="1">
      <alignment wrapText="1"/>
    </xf>
    <xf numFmtId="0" fontId="14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2" xfId="0" applyNumberFormat="1" applyFont="1" applyBorder="1" applyAlignment="1">
      <alignment horizontal="center" vertical="center"/>
    </xf>
    <xf numFmtId="0" fontId="12" fillId="0" borderId="2" xfId="5" applyNumberFormat="1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" fontId="5" fillId="3" borderId="9" xfId="4" applyNumberFormat="1" applyFont="1" applyFill="1" applyBorder="1" applyAlignment="1" applyProtection="1">
      <alignment horizontal="left" vertical="center"/>
    </xf>
    <xf numFmtId="1" fontId="5" fillId="3" borderId="3" xfId="4" applyNumberFormat="1" applyFont="1" applyFill="1" applyBorder="1" applyAlignment="1" applyProtection="1">
      <alignment horizontal="left" vertical="center"/>
    </xf>
    <xf numFmtId="0" fontId="0" fillId="3" borderId="4" xfId="0" applyFill="1" applyBorder="1"/>
    <xf numFmtId="2" fontId="0" fillId="3" borderId="4" xfId="0" applyNumberFormat="1" applyFill="1" applyBorder="1"/>
    <xf numFmtId="43" fontId="9" fillId="3" borderId="4" xfId="1" applyFont="1" applyFill="1" applyBorder="1"/>
    <xf numFmtId="0" fontId="0" fillId="3" borderId="5" xfId="0" applyFill="1" applyBorder="1"/>
    <xf numFmtId="0" fontId="4" fillId="3" borderId="2" xfId="0" applyFont="1" applyFill="1" applyBorder="1"/>
    <xf numFmtId="0" fontId="4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center" wrapText="1"/>
    </xf>
    <xf numFmtId="43" fontId="4" fillId="3" borderId="6" xfId="1" applyFont="1" applyFill="1" applyBorder="1" applyAlignment="1">
      <alignment horizontal="center" wrapText="1"/>
    </xf>
    <xf numFmtId="1" fontId="6" fillId="3" borderId="2" xfId="0" applyNumberFormat="1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5" borderId="7" xfId="0" applyFont="1" applyFill="1" applyBorder="1"/>
    <xf numFmtId="0" fontId="6" fillId="5" borderId="8" xfId="0" applyFont="1" applyFill="1" applyBorder="1"/>
    <xf numFmtId="2" fontId="6" fillId="5" borderId="8" xfId="0" applyNumberFormat="1" applyFont="1" applyFill="1" applyBorder="1"/>
    <xf numFmtId="0" fontId="7" fillId="5" borderId="8" xfId="0" applyFont="1" applyFill="1" applyBorder="1"/>
    <xf numFmtId="43" fontId="6" fillId="5" borderId="10" xfId="1" applyFont="1" applyFill="1" applyBorder="1"/>
    <xf numFmtId="164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1" xfId="0" applyFont="1" applyFill="1" applyBorder="1"/>
    <xf numFmtId="0" fontId="6" fillId="3" borderId="0" xfId="0" applyFont="1" applyFill="1" applyBorder="1"/>
    <xf numFmtId="2" fontId="6" fillId="3" borderId="0" xfId="0" applyNumberFormat="1" applyFont="1" applyFill="1" applyBorder="1"/>
    <xf numFmtId="0" fontId="7" fillId="3" borderId="0" xfId="0" applyFont="1" applyFill="1" applyBorder="1"/>
    <xf numFmtId="43" fontId="6" fillId="3" borderId="12" xfId="1" applyFont="1" applyFill="1" applyBorder="1"/>
    <xf numFmtId="44" fontId="6" fillId="3" borderId="11" xfId="2" applyFont="1" applyFill="1" applyBorder="1"/>
    <xf numFmtId="44" fontId="6" fillId="3" borderId="13" xfId="2" applyFont="1" applyFill="1" applyBorder="1"/>
    <xf numFmtId="0" fontId="3" fillId="2" borderId="2" xfId="0" applyFont="1" applyFill="1" applyBorder="1"/>
    <xf numFmtId="0" fontId="8" fillId="6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Currency_06-07 SEPDS_A" xfId="5"/>
    <cellStyle name="Normal" xfId="0" builtinId="0"/>
    <cellStyle name="Normal 2" xfId="3"/>
    <cellStyle name="Normal_ACDA Std Yld 05-06" xfId="4"/>
  </cellStyles>
  <dxfs count="2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2107407</xdr:colOff>
      <xdr:row>1</xdr:row>
      <xdr:rowOff>71439</xdr:rowOff>
    </xdr:from>
    <xdr:to>
      <xdr:col>8</xdr:col>
      <xdr:colOff>738189</xdr:colOff>
      <xdr:row>3</xdr:row>
      <xdr:rowOff>267039</xdr:rowOff>
    </xdr:to>
    <xdr:pic>
      <xdr:nvPicPr>
        <xdr:cNvPr id="4" name="Picture 3" descr="Fresh Innovations Logo">
          <a:extLst>
            <a:ext uri="{FF2B5EF4-FFF2-40B4-BE49-F238E27FC236}">
              <a16:creationId xmlns:a16="http://schemas.microsoft.com/office/drawing/2014/main" id="{87D849C2-509E-42CF-AD34-D714BE0F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3" y="452439"/>
          <a:ext cx="6369844" cy="9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="70" zoomScaleNormal="70" workbookViewId="0">
      <selection activeCell="Q15" sqref="Q15"/>
    </sheetView>
  </sheetViews>
  <sheetFormatPr defaultColWidth="8.88671875" defaultRowHeight="13.2" x14ac:dyDescent="0.25"/>
  <cols>
    <col min="1" max="1" width="26.44140625" style="5" bestFit="1" customWidth="1"/>
    <col min="2" max="2" width="44" style="5" customWidth="1"/>
    <col min="3" max="3" width="11.109375" style="17" customWidth="1"/>
    <col min="4" max="4" width="11.109375" style="5" customWidth="1"/>
    <col min="5" max="5" width="11.109375" style="17" customWidth="1"/>
    <col min="6" max="6" width="13" style="17" customWidth="1"/>
    <col min="7" max="7" width="12.33203125" style="18" customWidth="1"/>
    <col min="8" max="8" width="13.5546875" style="19" customWidth="1"/>
    <col min="9" max="9" width="12.6640625" style="5" customWidth="1"/>
    <col min="10" max="10" width="16.33203125" style="18" bestFit="1" customWidth="1"/>
    <col min="11" max="11" width="11.109375" style="5" customWidth="1"/>
    <col min="12" max="12" width="19.88671875" style="5" customWidth="1"/>
    <col min="13" max="16384" width="8.88671875" style="5"/>
  </cols>
  <sheetData>
    <row r="1" spans="1:12" ht="30" x14ac:dyDescent="0.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30" x14ac:dyDescent="0.5">
      <c r="A2" s="8"/>
      <c r="B2" s="8"/>
      <c r="C2" s="8"/>
      <c r="D2" s="8"/>
      <c r="E2" s="8"/>
      <c r="F2" s="8"/>
      <c r="G2" s="8"/>
      <c r="H2" s="14"/>
      <c r="I2" s="8"/>
      <c r="J2" s="9"/>
      <c r="K2" s="9"/>
      <c r="L2" s="16" t="s">
        <v>22</v>
      </c>
    </row>
    <row r="3" spans="1:12" ht="30" x14ac:dyDescent="0.5">
      <c r="A3" s="8"/>
      <c r="B3" s="8"/>
      <c r="C3" s="8"/>
      <c r="D3" s="8"/>
      <c r="E3" s="8"/>
      <c r="F3" s="8"/>
      <c r="G3" s="8"/>
      <c r="H3" s="14"/>
      <c r="I3" s="8"/>
      <c r="J3" s="8"/>
      <c r="K3" s="9"/>
      <c r="L3" s="9"/>
    </row>
    <row r="4" spans="1:12" ht="30" x14ac:dyDescent="0.5">
      <c r="A4" s="21" t="s">
        <v>7</v>
      </c>
      <c r="B4" s="8"/>
      <c r="C4" s="8"/>
      <c r="D4" s="8"/>
      <c r="E4" s="8"/>
      <c r="F4" s="8"/>
      <c r="G4" s="8"/>
      <c r="H4" s="14"/>
      <c r="I4" s="8"/>
      <c r="J4" s="8"/>
      <c r="K4" s="9"/>
      <c r="L4" s="9"/>
    </row>
    <row r="5" spans="1:12" ht="24.6" x14ac:dyDescent="0.25">
      <c r="A5" s="34">
        <v>110149</v>
      </c>
      <c r="B5" s="35" t="s">
        <v>6</v>
      </c>
      <c r="C5" s="36"/>
      <c r="D5" s="36"/>
      <c r="E5" s="36"/>
      <c r="F5" s="36"/>
      <c r="G5" s="36"/>
      <c r="H5" s="37"/>
      <c r="I5" s="36"/>
      <c r="J5" s="38"/>
      <c r="K5" s="36"/>
      <c r="L5" s="39"/>
    </row>
    <row r="6" spans="1:12" ht="66" x14ac:dyDescent="0.25">
      <c r="A6" s="40" t="s">
        <v>2</v>
      </c>
      <c r="B6" s="41" t="s">
        <v>0</v>
      </c>
      <c r="C6" s="42" t="s">
        <v>3</v>
      </c>
      <c r="D6" s="42" t="s">
        <v>4</v>
      </c>
      <c r="E6" s="42" t="s">
        <v>10</v>
      </c>
      <c r="F6" s="42" t="s">
        <v>17</v>
      </c>
      <c r="G6" s="42" t="s">
        <v>18</v>
      </c>
      <c r="H6" s="43" t="s">
        <v>19</v>
      </c>
      <c r="I6" s="42" t="s">
        <v>9</v>
      </c>
      <c r="J6" s="44" t="s">
        <v>21</v>
      </c>
      <c r="K6" s="42" t="s">
        <v>20</v>
      </c>
      <c r="L6" s="42" t="s">
        <v>1</v>
      </c>
    </row>
    <row r="7" spans="1:12" ht="13.8" x14ac:dyDescent="0.25">
      <c r="A7" s="22">
        <v>130101</v>
      </c>
      <c r="B7" s="25" t="s">
        <v>11</v>
      </c>
      <c r="C7" s="22">
        <v>12.5</v>
      </c>
      <c r="D7" s="29">
        <v>100</v>
      </c>
      <c r="E7" s="61">
        <v>0</v>
      </c>
      <c r="F7" s="10">
        <f t="shared" ref="F7:F11" si="0">SUM(E7*32)</f>
        <v>0</v>
      </c>
      <c r="G7" s="20">
        <f>SUM(F7/100)</f>
        <v>0</v>
      </c>
      <c r="H7" s="31">
        <v>19.23</v>
      </c>
      <c r="I7" s="33">
        <v>0.38840000000000002</v>
      </c>
      <c r="J7" s="7">
        <f t="shared" ref="J7:J11" si="1">G7*H7</f>
        <v>0</v>
      </c>
      <c r="K7" s="13">
        <f t="shared" ref="K7:K11" si="2">I7*H7</f>
        <v>7.4689320000000006</v>
      </c>
      <c r="L7" s="13">
        <f t="shared" ref="L7:L11" si="3">K7*G7</f>
        <v>0</v>
      </c>
    </row>
    <row r="8" spans="1:12" ht="13.8" x14ac:dyDescent="0.25">
      <c r="A8" s="23">
        <v>130082</v>
      </c>
      <c r="B8" s="26" t="s">
        <v>12</v>
      </c>
      <c r="C8" s="28">
        <v>25</v>
      </c>
      <c r="D8" s="30">
        <v>200</v>
      </c>
      <c r="E8" s="10">
        <v>0</v>
      </c>
      <c r="F8" s="10">
        <f t="shared" si="0"/>
        <v>0</v>
      </c>
      <c r="G8" s="20">
        <f t="shared" ref="G8:G11" si="4">F8/D8</f>
        <v>0</v>
      </c>
      <c r="H8" s="32">
        <v>38.46</v>
      </c>
      <c r="I8" s="33">
        <v>0.38840000000000002</v>
      </c>
      <c r="J8" s="7">
        <f t="shared" si="1"/>
        <v>0</v>
      </c>
      <c r="K8" s="13">
        <f t="shared" si="2"/>
        <v>14.937864000000001</v>
      </c>
      <c r="L8" s="13">
        <f t="shared" si="3"/>
        <v>0</v>
      </c>
    </row>
    <row r="9" spans="1:12" ht="13.8" x14ac:dyDescent="0.25">
      <c r="A9" s="23">
        <v>130090</v>
      </c>
      <c r="B9" s="26" t="s">
        <v>13</v>
      </c>
      <c r="C9" s="28">
        <v>25</v>
      </c>
      <c r="D9" s="30">
        <v>100</v>
      </c>
      <c r="E9" s="10">
        <v>0</v>
      </c>
      <c r="F9" s="10">
        <f t="shared" si="0"/>
        <v>0</v>
      </c>
      <c r="G9" s="20">
        <f t="shared" si="4"/>
        <v>0</v>
      </c>
      <c r="H9" s="32">
        <v>38.46</v>
      </c>
      <c r="I9" s="33">
        <v>0.38840000000000002</v>
      </c>
      <c r="J9" s="7">
        <f t="shared" si="1"/>
        <v>0</v>
      </c>
      <c r="K9" s="13">
        <f t="shared" si="2"/>
        <v>14.937864000000001</v>
      </c>
      <c r="L9" s="13">
        <f t="shared" si="3"/>
        <v>0</v>
      </c>
    </row>
    <row r="10" spans="1:12" ht="13.8" x14ac:dyDescent="0.25">
      <c r="A10" s="24">
        <v>130087</v>
      </c>
      <c r="B10" s="27" t="s">
        <v>14</v>
      </c>
      <c r="C10" s="28">
        <v>12</v>
      </c>
      <c r="D10" s="28">
        <v>192</v>
      </c>
      <c r="E10" s="10">
        <v>0</v>
      </c>
      <c r="F10" s="10">
        <f t="shared" si="0"/>
        <v>0</v>
      </c>
      <c r="G10" s="20">
        <f t="shared" ref="G10" si="5">F10/D10</f>
        <v>0</v>
      </c>
      <c r="H10" s="32">
        <v>18.46</v>
      </c>
      <c r="I10" s="33">
        <v>0.38840000000000002</v>
      </c>
      <c r="J10" s="7">
        <f t="shared" ref="J10" si="6">G10*H10</f>
        <v>0</v>
      </c>
      <c r="K10" s="13">
        <f t="shared" si="2"/>
        <v>7.1698640000000005</v>
      </c>
      <c r="L10" s="13">
        <f t="shared" ref="L10" si="7">K10*G10</f>
        <v>0</v>
      </c>
    </row>
    <row r="11" spans="1:12" ht="13.8" x14ac:dyDescent="0.25">
      <c r="A11" s="24">
        <v>130300</v>
      </c>
      <c r="B11" s="27" t="s">
        <v>15</v>
      </c>
      <c r="C11" s="28">
        <v>18.75</v>
      </c>
      <c r="D11" s="28">
        <v>100</v>
      </c>
      <c r="E11" s="10">
        <v>0</v>
      </c>
      <c r="F11" s="10">
        <f t="shared" si="0"/>
        <v>0</v>
      </c>
      <c r="G11" s="20">
        <f t="shared" si="4"/>
        <v>0</v>
      </c>
      <c r="H11" s="32">
        <v>28.85</v>
      </c>
      <c r="I11" s="33">
        <v>0.38840000000000002</v>
      </c>
      <c r="J11" s="7">
        <f t="shared" si="1"/>
        <v>0</v>
      </c>
      <c r="K11" s="13">
        <f t="shared" si="2"/>
        <v>11.205340000000001</v>
      </c>
      <c r="L11" s="13">
        <f t="shared" si="3"/>
        <v>0</v>
      </c>
    </row>
    <row r="12" spans="1:12" ht="18" thickBot="1" x14ac:dyDescent="0.35">
      <c r="A12" s="45" t="s">
        <v>5</v>
      </c>
      <c r="B12" s="46"/>
      <c r="C12" s="52"/>
      <c r="D12" s="53"/>
      <c r="E12" s="54"/>
      <c r="F12" s="55"/>
      <c r="G12" s="55"/>
      <c r="H12" s="56"/>
      <c r="I12" s="57"/>
      <c r="J12" s="58">
        <f>SUM(J7:J11)</f>
        <v>0</v>
      </c>
      <c r="K12" s="59"/>
      <c r="L12" s="60">
        <f>SUM(L7:L11)</f>
        <v>0</v>
      </c>
    </row>
    <row r="13" spans="1:12" ht="33.75" customHeight="1" thickBot="1" x14ac:dyDescent="0.35">
      <c r="A13" s="1"/>
      <c r="B13" s="2"/>
      <c r="C13" s="3"/>
      <c r="D13" s="4"/>
      <c r="E13" s="11"/>
      <c r="F13" s="47" t="s">
        <v>8</v>
      </c>
      <c r="G13" s="48"/>
      <c r="H13" s="49"/>
      <c r="I13" s="50"/>
      <c r="J13" s="51">
        <f>J12</f>
        <v>0</v>
      </c>
      <c r="K13" s="12"/>
      <c r="L13" s="12"/>
    </row>
    <row r="14" spans="1:12" x14ac:dyDescent="0.25">
      <c r="A14"/>
      <c r="B14"/>
      <c r="C14"/>
      <c r="D14"/>
      <c r="E14"/>
      <c r="F14"/>
      <c r="G14"/>
      <c r="H14" s="15"/>
      <c r="I14"/>
      <c r="J14" s="6"/>
      <c r="K14"/>
      <c r="L14"/>
    </row>
    <row r="15" spans="1:12" ht="12.75" customHeight="1" x14ac:dyDescent="0.25">
      <c r="A15"/>
      <c r="B15"/>
      <c r="C15" s="6"/>
      <c r="D15"/>
      <c r="E15"/>
      <c r="F15" s="5"/>
      <c r="G15" s="5"/>
      <c r="H15" s="5"/>
      <c r="J15" s="5"/>
    </row>
    <row r="16" spans="1:12" ht="12.75" customHeight="1" x14ac:dyDescent="0.25">
      <c r="A16"/>
      <c r="B16"/>
      <c r="C16" s="6"/>
      <c r="D16"/>
      <c r="E16"/>
      <c r="F16" s="5"/>
      <c r="G16" s="5"/>
      <c r="H16" s="5"/>
      <c r="J16" s="5"/>
    </row>
    <row r="17" spans="1:10" ht="49.5" customHeight="1" x14ac:dyDescent="0.25">
      <c r="A17"/>
      <c r="B17"/>
      <c r="C17" s="6"/>
      <c r="D17"/>
      <c r="E17"/>
      <c r="F17" s="5"/>
      <c r="G17" s="5"/>
      <c r="H17" s="5"/>
      <c r="J17" s="5"/>
    </row>
    <row r="34" ht="12.75" customHeight="1" x14ac:dyDescent="0.25"/>
    <row r="35" ht="12.75" customHeight="1" x14ac:dyDescent="0.25"/>
    <row r="36" ht="29.25" customHeight="1" x14ac:dyDescent="0.25"/>
  </sheetData>
  <mergeCells count="1">
    <mergeCell ref="A1:L1"/>
  </mergeCells>
  <conditionalFormatting sqref="D7">
    <cfRule type="expression" dxfId="1" priority="7" stopIfTrue="1">
      <formula>$U$6=#REF!</formula>
    </cfRule>
    <cfRule type="expression" dxfId="0" priority="8" stopIfTrue="1">
      <formula>#REF!=#REF!</formula>
    </cfRule>
  </conditionalFormatting>
  <pageMargins left="0.22" right="0.19" top="0.75" bottom="0.75" header="0.3" footer="0.3"/>
  <pageSetup scale="70" orientation="landscape" horizontalDpi="4294967293" verticalDpi="4294967293" r:id="rId1"/>
  <headerFooter>
    <oddFooter>&amp;LUpdated 2/4/2016&amp;R&amp;F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2022-01-19T22:18:29+00:00</Remediation_x0020_Date>
  </documentManagement>
</p:properties>
</file>

<file path=customXml/itemProps1.xml><?xml version="1.0" encoding="utf-8"?>
<ds:datastoreItem xmlns:ds="http://schemas.openxmlformats.org/officeDocument/2006/customXml" ds:itemID="{4AE6D6A0-596B-43C4-A093-E0550AFC5957}"/>
</file>

<file path=customXml/itemProps2.xml><?xml version="1.0" encoding="utf-8"?>
<ds:datastoreItem xmlns:ds="http://schemas.openxmlformats.org/officeDocument/2006/customXml" ds:itemID="{38DE9491-34A6-47D3-B2F5-4F3BB25F4B7B}"/>
</file>

<file path=customXml/itemProps3.xml><?xml version="1.0" encoding="utf-8"?>
<ds:datastoreItem xmlns:ds="http://schemas.openxmlformats.org/officeDocument/2006/customXml" ds:itemID="{61D22C69-1302-43CE-920B-4890A8E1B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Fresh Innovation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Fresh Innovations SY19 Commodity Calculator</dc:title>
  <dc:creator>henryw@fresh-innovations.com</dc:creator>
  <cp:lastModifiedBy>"englishs"</cp:lastModifiedBy>
  <cp:lastPrinted>2016-02-17T17:14:26Z</cp:lastPrinted>
  <dcterms:created xsi:type="dcterms:W3CDTF">2008-01-29T03:19:29Z</dcterms:created>
  <dcterms:modified xsi:type="dcterms:W3CDTF">2022-01-18T14:57:13Z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