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13_ncr:1_{81C9B9E6-3883-42AA-B33D-CA9CD8989F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'10.12.23'!$A$3:$N$74</definedName>
    <definedName name="_xlnm.Print_Area" localSheetId="0">'10.12.23'!$A$1:$N$74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L29" i="1"/>
  <c r="M29" i="1" s="1"/>
  <c r="L25" i="1" l="1"/>
  <c r="M25" i="1" s="1"/>
  <c r="J25" i="1"/>
  <c r="L27" i="1"/>
  <c r="M27" i="1" s="1"/>
  <c r="J27" i="1"/>
  <c r="L26" i="1"/>
  <c r="M26" i="1" s="1"/>
  <c r="J26" i="1"/>
  <c r="L24" i="1"/>
  <c r="M24" i="1" s="1"/>
  <c r="J24" i="1"/>
  <c r="L23" i="1"/>
  <c r="M23" i="1" s="1"/>
  <c r="J23" i="1"/>
  <c r="L22" i="1"/>
  <c r="M22" i="1" s="1"/>
  <c r="J22" i="1"/>
  <c r="L21" i="1"/>
  <c r="M21" i="1" s="1"/>
  <c r="J21" i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L18" i="1"/>
  <c r="M18" i="1" s="1"/>
  <c r="L19" i="1"/>
  <c r="L20" i="1"/>
  <c r="M20" i="1" s="1"/>
  <c r="L28" i="1"/>
  <c r="M28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L74" i="1"/>
  <c r="M74" i="1" s="1"/>
  <c r="L4" i="1"/>
  <c r="M4" i="1" s="1"/>
  <c r="L5" i="1"/>
  <c r="M5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4" i="1"/>
  <c r="J5" i="1"/>
  <c r="L6" i="1"/>
  <c r="J6" i="1"/>
  <c r="M73" i="1"/>
  <c r="M35" i="1"/>
  <c r="M19" i="1"/>
  <c r="M17" i="1"/>
  <c r="M66" i="1"/>
  <c r="M50" i="1"/>
  <c r="M6" i="1" l="1"/>
</calcChain>
</file>

<file path=xl/sharedStrings.xml><?xml version="1.0" encoding="utf-8"?>
<sst xmlns="http://schemas.openxmlformats.org/spreadsheetml/2006/main" count="381" uniqueCount="92">
  <si>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</si>
  <si>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</si>
  <si>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</si>
  <si>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</si>
  <si>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</si>
  <si>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</si>
  <si>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</si>
  <si>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</si>
  <si>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</si>
  <si>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</si>
  <si>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</si>
  <si>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</si>
  <si>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</si>
  <si>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</si>
  <si>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</si>
  <si>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</si>
  <si>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</si>
  <si>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</si>
  <si>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</si>
  <si>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Hormel Foods</t>
  </si>
  <si>
    <t>Jennie-O Pre Cooked Turkey Meatballs (2oz. MT/MT ALT)</t>
  </si>
  <si>
    <t>100124W</t>
  </si>
  <si>
    <t>100124D</t>
  </si>
  <si>
    <t>Jennie-O Pre Cooked Turkey Chorizo Crumbles (2oz. MT/MT ALT)</t>
  </si>
  <si>
    <t>Jennie-O Sliced Canadian Style Turkey Ham (1 oz MT/MT ALT)</t>
  </si>
  <si>
    <t>Jennie-O Diced Turkey Ham (1oz MT/MT ALT)</t>
  </si>
  <si>
    <t>Jennie-O Diced Oven Roasted Turkey Breast (1oz MT/MT ALT)</t>
  </si>
  <si>
    <t>Jennie-O NAE Browned Turkey Breast Steak (2oz MT/MT ALT)</t>
  </si>
  <si>
    <t>Jennie‐O Fully Cooked Dark Turkey Barbacoa (2oz MT/MT ALT)</t>
  </si>
  <si>
    <t>20 lbs.</t>
  </si>
  <si>
    <t>Jennie-O Raw Ground Turkey (2oz MT/MT ALT)</t>
  </si>
  <si>
    <t>Jennie‐O Fully Cooked Smokehouse Seasoned Turkey Breast Sticks (1oz MT/MT ALT)</t>
  </si>
  <si>
    <t>Jennie‐O Fully Cooked Sweet BBQ Seasoned Turkey Breast Sticks (1oz MT/MT ALT)</t>
  </si>
  <si>
    <t>Jennie-O Sliced Oven Roasted Turkey Breast (2oz MT/MT ALT)</t>
  </si>
  <si>
    <t>Jennie-O Sliced Oven Roasted Turkey Breast 12-1.5 lb units (2oz MT/MT ALT)</t>
  </si>
  <si>
    <t>Jennie-O Pepperoni Style Seasoned Turkey Slices 1.5", 8 / 2-2.5 lb / case (1 oz MT/MT ALT)</t>
  </si>
  <si>
    <t>20.00 Avg.
(15-22 lbs)</t>
  </si>
  <si>
    <t>Jennie-O 1.41 oz Browned Turkey Breast Steak (2oz MT/MT ALT)</t>
  </si>
  <si>
    <t xml:space="preserve">Jennie-O All Natural Oven Roasted Sliced Turkey Breast (2oz MT/MT ALT)
</t>
  </si>
  <si>
    <t>Jennie-O All Natural Smoked Sliced Turkey Breast 12-1.5 lb units (2oz MT/MT ALT)</t>
  </si>
  <si>
    <t>Jennie-O Sliced Turkey Ham (2oz MT/MT ALT)</t>
  </si>
  <si>
    <t>Jennie-O Sliced Turkey Ham 4-5.25 lb units (2oz MT/MT ALT)</t>
  </si>
  <si>
    <t>Jennie-O All Natural Sliced Turkey Ham 12-1.5 lb units (2oz MT/MT ALT)</t>
  </si>
  <si>
    <t>Jennie-O All Natural Sliced Smoked Turkey Breast 1.75" (1 oz MT/MT ALT)</t>
  </si>
  <si>
    <t>Jennie-O Sliced Turkey Salami 12-1.5 lb units (2oz MT/MT ALT)</t>
  </si>
  <si>
    <t>Jennie-O Pre-Cooked Turkey Bacon (1 oz MT/MT ALT)</t>
  </si>
  <si>
    <t>Jennie-O Reduced Sodium Smoked Uncured Turkey Frank 4/5 lb units/case (2oz MT/MT ALT)</t>
  </si>
  <si>
    <t>Jennie-O Fully Cooked Uncured Turkey Kielbasa</t>
  </si>
  <si>
    <t>Jennie-O Pre-Cooked Turkey Sausage Patty (1 oz  M/MA)</t>
  </si>
  <si>
    <t>Jennie-O Pre-Cooked Turkey Burger (White &amp; Dark Meat) (2oz MT/MT ALT)</t>
  </si>
  <si>
    <t>Jennie-O Pre-Cooked All Natural Turkey Breast Strips (2oz MT/MT ALT)</t>
  </si>
  <si>
    <t>Jennie-O Pepperoni Style Seasoned Turkey Diced 4/5 lbs. (1 oz MT/MT ALT)</t>
  </si>
  <si>
    <t>Jennie-O Pre-Cooked Chunked White Turkey (2oz MT/MT ALT)</t>
  </si>
  <si>
    <t>Jennie-O Turkey Ham Log 3-10 lb units (2oz MT/MT ALT)</t>
  </si>
  <si>
    <t>Jennie-O Oven Roasted Breast 3-10 lb units (2oz MT/MT ALT)</t>
  </si>
  <si>
    <t>Jennie-O Blue Ribbon Oven Roasted Skinless Turkey Breast, Reduced Sodium (2oz MT/MT ALT)</t>
  </si>
  <si>
    <t>20.8 Avg.
(18-22 lbs)</t>
  </si>
  <si>
    <t>Jennie-O Natural Choice Browned Turkey Breast (2oz MT/MT ALT)</t>
  </si>
  <si>
    <t>16.50 Avg.
(14-18 lbs)</t>
  </si>
  <si>
    <t>08996</t>
  </si>
  <si>
    <t>Jennie-O Pre Cooked Turkey Savory Crumble (2oz. MT/MT ALT)</t>
  </si>
  <si>
    <t>N</t>
  </si>
  <si>
    <t>40.12 Avg (36-45 lbs)</t>
  </si>
  <si>
    <t>R</t>
  </si>
  <si>
    <t>Jennie‐O Pre‐cooked Turkey Sausage with Italian Style Seasoning (2oz MT/MT ALT)</t>
  </si>
  <si>
    <t>Jennie-O Sliced Turkey Combo Pack (2oz MT/MT ALT)</t>
  </si>
  <si>
    <t>Jennie-O Sliced Turkey Italian-Style Combo Pack (2oz MT/MT ALT)</t>
  </si>
  <si>
    <t>Jennie‐O Pre‐Cooked Chili Seasoned Ground Turkey With Sauce (2oz MT/MT ALT)</t>
  </si>
  <si>
    <t>Jennie‐O Pre‐Cooked Chili Seasoned Ground Turkey With Sauce  (2oz MT/MT ALT)</t>
  </si>
  <si>
    <t>Jennie‐O Pre‐Cooked Chunked and Shredded White Turkey with Gravy (2oz MT/MT ALT)</t>
  </si>
  <si>
    <t>Jennie‐O Pre‐Cooked Turkey Spaghetti Sauce (2oz MT/MT ALT)</t>
  </si>
  <si>
    <t>Jennie‐O Pre‐Cooked Turkey and Gravy (2oz MT/MT ALT)</t>
  </si>
  <si>
    <t>Jennie‐O Pre‐Cooked Ground Turkey in Sauce with Taco Seasonings (2oz MT/MT ALT)</t>
  </si>
  <si>
    <t>Jennie‐O All‐Natural Sliced Fully Cooked Uncured Turkey Ham(2oz MT/MT ALT)</t>
  </si>
  <si>
    <t>Jennie‐O All‐Natural Sliced Oven Roasted Turkey Breast (2oz MT/MT ALT)</t>
  </si>
  <si>
    <t>Jennie‐O Fully Cooked Turkey Breast and Thigh Roast With Broth (2oz MT/MT ALT)</t>
  </si>
  <si>
    <t>44.00 Avg.
(34-46 lbs)</t>
  </si>
  <si>
    <t>Jennie‐O VIP Roasted Turkey Breast (1/4" Slice In‐Tact) (2oz MT/MT ALT)</t>
  </si>
  <si>
    <t>40.12
(36-45 lbs)</t>
  </si>
  <si>
    <t>X</t>
  </si>
  <si>
    <t>Jennie‐O No Antibiotics Ever Slow Roasted Dark Turkey 2 oz MT/Mt Alt</t>
  </si>
  <si>
    <t>Jennie‐O Breaded Turkey Nuggets with Dill
Seasoning 2 oz MT/Mt Alt</t>
  </si>
  <si>
    <t>Jennie‐O Breaded Turkey Patties with Dill
Seasoning 2 oz MT/Mt Alt</t>
  </si>
  <si>
    <t>Jennie‐O Raw Turkey Breast and Thigh Roast Netted with 7% Solution 2 oz MT/Mt Alt</t>
  </si>
  <si>
    <t>Jennie‐O Halal All‐Natural Fully Cooked Dark Turkey Sliced 2 oz MT/Mt Alt</t>
  </si>
  <si>
    <t>Jennie‐O Halal All Natural Oven Roasted White Turkey Sliced .74 oz 2 oz MT/Mt Alt</t>
  </si>
  <si>
    <t>Jennie‐O Halal VIP Fully Cooked Turkey Breast Roast Sliced 2 oz MT/Mt Alt</t>
  </si>
  <si>
    <t>Jennie‐O Halal Fully Cooked Turkey Taco Meat 2 oz MT/Mt Alt</t>
  </si>
  <si>
    <t>Jennie‐O Oven Roasted Skinless Reduced Sodium Turkey Breast (Blue Ribbon) 2 oz MT/Mt Alt</t>
  </si>
  <si>
    <t>Jennie‐O All‐Natural Smokehouse Turkey Breast Stick 1 oz MT/Mt Alt</t>
  </si>
  <si>
    <t>Jennie-O Country Recipe Turkey Sausage Patties 1.025oz serving(1oz MT/MT ALT)</t>
  </si>
  <si>
    <t>Jennie-O Country Recipe Turkey Sausage Links 1.025oz serving (1oz MT/MT ALT)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</si>
</sst>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 wrapText="1"/>
    </xf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zoomScaleNormal="100" zoomScaleSheetLayoutView="70" workbookViewId="0">
      <pane ySplit="3" topLeftCell="A21" activePane="bottomLeft" state="frozen"/>
      <selection pane="bottomLeft" activeCell="I24" sqref="I24"/>
    </sheetView>
  </sheetViews>
  <sheetFormatPr defaultRowHeight="15" x14ac:dyDescent="0.25"/>
  <cols>
    <col min="1" max="1" width="10.85546875" style="41" customWidth="1"/>
    <col min="2" max="2" width="22.42578125" style="42" customWidth="1"/>
    <col min="3" max="3" width="19.140625" style="41" bestFit="1" customWidth="1"/>
    <col min="4" max="4" width="20.140625" style="43" customWidth="1"/>
    <col min="5" max="5" width="39.85546875" style="39" customWidth="1"/>
    <col min="6" max="6" width="11.42578125" style="44" customWidth="1"/>
    <col min="7" max="8" width="9.85546875" style="45" customWidth="1"/>
    <col min="9" max="9" width="13.5703125" style="46" customWidth="1"/>
    <col min="10" max="10" width="39.5703125" style="41" customWidth="1"/>
    <col min="11" max="11" width="11.5703125" style="45" customWidth="1"/>
    <col min="12" max="12" width="12.140625" style="47" customWidth="1"/>
    <col min="13" max="13" width="10.5703125" style="48" customWidth="1"/>
    <col min="14" max="14" width="12.42578125" style="49" customWidth="1"/>
    <col min="15" max="16384" width="9.140625" style="39"/>
  </cols>
  <sheetData>
    <row r="1" spans="1:14" s="4" customFormat="1" ht="31.5" x14ac:dyDescent="0.5">
      <c r="A1" s="1" t="s">
        <v>13</v>
      </c>
      <c r="B1" s="1"/>
      <c r="C1" s="2"/>
      <c r="D1" s="3"/>
      <c r="F1" s="5"/>
      <c r="G1" s="6"/>
      <c r="H1" s="6"/>
      <c r="I1" s="7"/>
      <c r="J1" s="8"/>
      <c r="K1" s="9"/>
      <c r="L1" s="9"/>
      <c r="M1" s="9"/>
      <c r="N1" s="9"/>
    </row>
    <row r="2" spans="1:14" s="21" customFormat="1" ht="31.5" x14ac:dyDescent="0.25">
      <c r="A2" s="10" t="s">
        <v>2</v>
      </c>
      <c r="B2" s="11"/>
      <c r="C2" s="12"/>
      <c r="D2" s="13" t="s">
        <v>1</v>
      </c>
      <c r="E2" s="14">
        <v>45267</v>
      </c>
      <c r="F2" s="15"/>
      <c r="G2" s="16"/>
      <c r="H2" s="17"/>
      <c r="I2" s="18"/>
      <c r="J2" s="2"/>
      <c r="K2" s="16"/>
      <c r="L2" s="19"/>
      <c r="M2" s="16"/>
      <c r="N2" s="20"/>
    </row>
    <row r="3" spans="1:14" s="28" customFormat="1" ht="122.45" customHeight="1" x14ac:dyDescent="0.25">
      <c r="A3" s="22" t="s">
        <v>3</v>
      </c>
      <c r="B3" s="22" t="s">
        <v>0</v>
      </c>
      <c r="C3" s="22" t="s">
        <v>4</v>
      </c>
      <c r="D3" s="23" t="s">
        <v>5</v>
      </c>
      <c r="E3" s="22" t="s">
        <v>6</v>
      </c>
      <c r="F3" s="24" t="s">
        <v>16</v>
      </c>
      <c r="G3" s="24" t="s">
        <v>17</v>
      </c>
      <c r="H3" s="24" t="s">
        <v>7</v>
      </c>
      <c r="I3" s="25" t="s">
        <v>8</v>
      </c>
      <c r="J3" s="22" t="s">
        <v>9</v>
      </c>
      <c r="K3" s="24" t="s">
        <v>14</v>
      </c>
      <c r="L3" s="26" t="s">
        <v>10</v>
      </c>
      <c r="M3" s="24" t="s">
        <v>15</v>
      </c>
      <c r="N3" s="27" t="s">
        <v>11</v>
      </c>
    </row>
    <row r="4" spans="1:14" s="38" customFormat="1" ht="43.5" customHeight="1" x14ac:dyDescent="0.25">
      <c r="A4" s="29" t="s">
        <v>18</v>
      </c>
      <c r="B4" s="30" t="s">
        <v>19</v>
      </c>
      <c r="C4" s="29" t="s">
        <v>12</v>
      </c>
      <c r="D4" s="31" t="s">
        <v>59</v>
      </c>
      <c r="E4" s="32" t="s">
        <v>60</v>
      </c>
      <c r="F4" s="24">
        <v>40</v>
      </c>
      <c r="G4" s="33">
        <v>284</v>
      </c>
      <c r="H4" s="33">
        <v>2.25</v>
      </c>
      <c r="I4" s="34" t="s">
        <v>21</v>
      </c>
      <c r="J4" s="22" t="str">
        <f>VLOOKUP(I4,'[1]October 2023'!A:C,2,FALSE)</f>
        <v>TURKEY CHILLED -BULK</v>
      </c>
      <c r="K4" s="33">
        <v>20.96</v>
      </c>
      <c r="L4" s="35">
        <f>VLOOKUP(I4,'[1]October 2023'!A:C,3,FALSE)</f>
        <v>1.5880000000000001</v>
      </c>
      <c r="M4" s="36">
        <f t="shared" ref="M4:M35" si="0">ROUND(K4*L4,2)</f>
        <v>33.28</v>
      </c>
      <c r="N4" s="37">
        <v>45231</v>
      </c>
    </row>
    <row r="5" spans="1:14" s="38" customFormat="1" ht="43.5" customHeight="1" x14ac:dyDescent="0.25">
      <c r="A5" s="29" t="s">
        <v>18</v>
      </c>
      <c r="B5" s="30" t="s">
        <v>19</v>
      </c>
      <c r="C5" s="29" t="s">
        <v>63</v>
      </c>
      <c r="D5" s="31" t="s">
        <v>59</v>
      </c>
      <c r="E5" s="32" t="s">
        <v>60</v>
      </c>
      <c r="F5" s="24">
        <v>40</v>
      </c>
      <c r="G5" s="33">
        <v>284</v>
      </c>
      <c r="H5" s="33">
        <v>2.25</v>
      </c>
      <c r="I5" s="34" t="s">
        <v>22</v>
      </c>
      <c r="J5" s="22" t="str">
        <f>VLOOKUP(I5,'[1]October 2023'!A:C,2,FALSE)</f>
        <v>TURKEY CHILLED -BULK</v>
      </c>
      <c r="K5" s="33">
        <v>24.1</v>
      </c>
      <c r="L5" s="35">
        <f>VLOOKUP(I5,'[1]October 2023'!A:C,3,FALSE)</f>
        <v>1.5880000000000001</v>
      </c>
      <c r="M5" s="36">
        <f t="shared" si="0"/>
        <v>38.270000000000003</v>
      </c>
      <c r="N5" s="37">
        <v>45267</v>
      </c>
    </row>
    <row r="6" spans="1:14" s="38" customFormat="1" ht="43.5" customHeight="1" x14ac:dyDescent="0.25">
      <c r="A6" s="29" t="s">
        <v>18</v>
      </c>
      <c r="B6" s="30" t="s">
        <v>19</v>
      </c>
      <c r="C6" s="29" t="s">
        <v>12</v>
      </c>
      <c r="D6" s="31">
        <v>19200</v>
      </c>
      <c r="E6" s="32" t="s">
        <v>20</v>
      </c>
      <c r="F6" s="24">
        <v>30</v>
      </c>
      <c r="G6" s="33">
        <v>184</v>
      </c>
      <c r="H6" s="33">
        <v>2.6</v>
      </c>
      <c r="I6" s="34" t="s">
        <v>21</v>
      </c>
      <c r="J6" s="22" t="str">
        <f>VLOOKUP(I6,'[1]October 2023'!A:C,2,FALSE)</f>
        <v>TURKEY CHILLED -BULK</v>
      </c>
      <c r="K6" s="33">
        <v>13.73</v>
      </c>
      <c r="L6" s="35">
        <f>VLOOKUP(I6,'[1]October 2023'!A:C,3,FALSE)</f>
        <v>1.5880000000000001</v>
      </c>
      <c r="M6" s="36">
        <f t="shared" si="0"/>
        <v>21.8</v>
      </c>
      <c r="N6" s="37">
        <v>45231</v>
      </c>
    </row>
    <row r="7" spans="1:14" s="38" customFormat="1" ht="43.5" customHeight="1" x14ac:dyDescent="0.25">
      <c r="A7" s="29" t="s">
        <v>18</v>
      </c>
      <c r="B7" s="30" t="s">
        <v>19</v>
      </c>
      <c r="C7" s="29" t="s">
        <v>12</v>
      </c>
      <c r="D7" s="31">
        <v>19200</v>
      </c>
      <c r="E7" s="32" t="s">
        <v>20</v>
      </c>
      <c r="F7" s="24">
        <v>30</v>
      </c>
      <c r="G7" s="33">
        <v>184</v>
      </c>
      <c r="H7" s="33">
        <v>2.6</v>
      </c>
      <c r="I7" s="34" t="s">
        <v>22</v>
      </c>
      <c r="J7" s="22" t="str">
        <f>VLOOKUP(I7,'[1]October 2023'!A:C,2,FALSE)</f>
        <v>TURKEY CHILLED -BULK</v>
      </c>
      <c r="K7" s="33">
        <v>15.8</v>
      </c>
      <c r="L7" s="35">
        <f>VLOOKUP(I7,'[1]October 2023'!A:C,3,FALSE)</f>
        <v>1.5880000000000001</v>
      </c>
      <c r="M7" s="36">
        <f t="shared" si="0"/>
        <v>25.09</v>
      </c>
      <c r="N7" s="37">
        <v>45231</v>
      </c>
    </row>
    <row r="8" spans="1:14" s="38" customFormat="1" ht="43.5" customHeight="1" x14ac:dyDescent="0.25">
      <c r="A8" s="29" t="s">
        <v>18</v>
      </c>
      <c r="B8" s="30" t="s">
        <v>19</v>
      </c>
      <c r="C8" s="29" t="s">
        <v>63</v>
      </c>
      <c r="D8" s="31">
        <v>33038</v>
      </c>
      <c r="E8" s="32" t="s">
        <v>23</v>
      </c>
      <c r="F8" s="24">
        <v>40</v>
      </c>
      <c r="G8" s="33">
        <v>245</v>
      </c>
      <c r="H8" s="33">
        <v>2.61</v>
      </c>
      <c r="I8" s="34" t="s">
        <v>21</v>
      </c>
      <c r="J8" s="22" t="str">
        <f>VLOOKUP(I8,'[1]October 2023'!A:C,2,FALSE)</f>
        <v>TURKEY CHILLED -BULK</v>
      </c>
      <c r="K8" s="33">
        <v>18.97</v>
      </c>
      <c r="L8" s="35">
        <f>VLOOKUP(I8,'[1]October 2023'!A:C,3,FALSE)</f>
        <v>1.5880000000000001</v>
      </c>
      <c r="M8" s="36">
        <f t="shared" si="0"/>
        <v>30.12</v>
      </c>
      <c r="N8" s="37">
        <v>45267</v>
      </c>
    </row>
    <row r="9" spans="1:14" s="38" customFormat="1" ht="43.5" customHeight="1" x14ac:dyDescent="0.25">
      <c r="A9" s="29" t="s">
        <v>18</v>
      </c>
      <c r="B9" s="30" t="s">
        <v>19</v>
      </c>
      <c r="C9" s="29" t="s">
        <v>12</v>
      </c>
      <c r="D9" s="31">
        <v>33038</v>
      </c>
      <c r="E9" s="32" t="s">
        <v>23</v>
      </c>
      <c r="F9" s="24">
        <v>40</v>
      </c>
      <c r="G9" s="33">
        <v>245</v>
      </c>
      <c r="H9" s="33">
        <v>2.61</v>
      </c>
      <c r="I9" s="34" t="s">
        <v>22</v>
      </c>
      <c r="J9" s="22" t="str">
        <f>VLOOKUP(I9,'[1]October 2023'!A:C,2,FALSE)</f>
        <v>TURKEY CHILLED -BULK</v>
      </c>
      <c r="K9" s="33">
        <v>21.82</v>
      </c>
      <c r="L9" s="35">
        <f>VLOOKUP(I9,'[1]October 2023'!A:C,3,FALSE)</f>
        <v>1.5880000000000001</v>
      </c>
      <c r="M9" s="36">
        <f t="shared" si="0"/>
        <v>34.65</v>
      </c>
      <c r="N9" s="37">
        <v>45231</v>
      </c>
    </row>
    <row r="10" spans="1:14" s="38" customFormat="1" ht="43.5" customHeight="1" x14ac:dyDescent="0.25">
      <c r="A10" s="29" t="s">
        <v>18</v>
      </c>
      <c r="B10" s="30" t="s">
        <v>19</v>
      </c>
      <c r="C10" s="29" t="s">
        <v>63</v>
      </c>
      <c r="D10" s="31">
        <v>54057</v>
      </c>
      <c r="E10" s="32" t="s">
        <v>64</v>
      </c>
      <c r="F10" s="24">
        <v>30</v>
      </c>
      <c r="G10" s="33">
        <v>195</v>
      </c>
      <c r="H10" s="33">
        <v>2.4500000000000002</v>
      </c>
      <c r="I10" s="34" t="s">
        <v>22</v>
      </c>
      <c r="J10" s="22" t="str">
        <f>VLOOKUP(I10,'[1]October 2023'!A:C,2,FALSE)</f>
        <v>TURKEY CHILLED -BULK</v>
      </c>
      <c r="K10" s="33">
        <v>30.89</v>
      </c>
      <c r="L10" s="35">
        <f>VLOOKUP(I10,'[1]October 2023'!A:C,3,FALSE)</f>
        <v>1.5880000000000001</v>
      </c>
      <c r="M10" s="36">
        <f t="shared" si="0"/>
        <v>49.05</v>
      </c>
      <c r="N10" s="37">
        <v>45259</v>
      </c>
    </row>
    <row r="11" spans="1:14" s="38" customFormat="1" ht="43.5" customHeight="1" x14ac:dyDescent="0.25">
      <c r="A11" s="29" t="s">
        <v>18</v>
      </c>
      <c r="B11" s="30" t="s">
        <v>19</v>
      </c>
      <c r="C11" s="29" t="s">
        <v>63</v>
      </c>
      <c r="D11" s="31">
        <v>119356</v>
      </c>
      <c r="E11" s="32" t="s">
        <v>24</v>
      </c>
      <c r="F11" s="24">
        <v>25</v>
      </c>
      <c r="G11" s="33">
        <v>263</v>
      </c>
      <c r="H11" s="33">
        <v>1.52</v>
      </c>
      <c r="I11" s="34" t="s">
        <v>22</v>
      </c>
      <c r="J11" s="22" t="str">
        <f>VLOOKUP(I11,'[1]October 2023'!A:C,2,FALSE)</f>
        <v>TURKEY CHILLED -BULK</v>
      </c>
      <c r="K11" s="33">
        <v>27.61</v>
      </c>
      <c r="L11" s="35">
        <f>VLOOKUP(I11,'[1]October 2023'!A:C,3,FALSE)</f>
        <v>1.5880000000000001</v>
      </c>
      <c r="M11" s="36">
        <f t="shared" si="0"/>
        <v>43.84</v>
      </c>
      <c r="N11" s="37">
        <v>45267</v>
      </c>
    </row>
    <row r="12" spans="1:14" s="38" customFormat="1" ht="43.5" customHeight="1" x14ac:dyDescent="0.25">
      <c r="A12" s="29" t="s">
        <v>18</v>
      </c>
      <c r="B12" s="30" t="s">
        <v>19</v>
      </c>
      <c r="C12" s="29" t="s">
        <v>12</v>
      </c>
      <c r="D12" s="31">
        <v>119371</v>
      </c>
      <c r="E12" s="32" t="s">
        <v>25</v>
      </c>
      <c r="F12" s="24">
        <v>10</v>
      </c>
      <c r="G12" s="33">
        <v>105</v>
      </c>
      <c r="H12" s="33">
        <v>1.51</v>
      </c>
      <c r="I12" s="34" t="s">
        <v>22</v>
      </c>
      <c r="J12" s="22" t="str">
        <f>VLOOKUP(I12,'[1]October 2023'!A:C,2,FALSE)</f>
        <v>TURKEY CHILLED -BULK</v>
      </c>
      <c r="K12" s="33">
        <v>11.05</v>
      </c>
      <c r="L12" s="35">
        <f>VLOOKUP(I12,'[1]October 2023'!A:C,3,FALSE)</f>
        <v>1.5880000000000001</v>
      </c>
      <c r="M12" s="36">
        <f t="shared" si="0"/>
        <v>17.55</v>
      </c>
      <c r="N12" s="37">
        <v>45231</v>
      </c>
    </row>
    <row r="13" spans="1:14" s="38" customFormat="1" ht="43.5" customHeight="1" x14ac:dyDescent="0.25">
      <c r="A13" s="29" t="s">
        <v>18</v>
      </c>
      <c r="B13" s="30" t="s">
        <v>19</v>
      </c>
      <c r="C13" s="29" t="s">
        <v>63</v>
      </c>
      <c r="D13" s="31">
        <v>119376</v>
      </c>
      <c r="E13" s="32" t="s">
        <v>26</v>
      </c>
      <c r="F13" s="24">
        <v>10</v>
      </c>
      <c r="G13" s="33">
        <v>81</v>
      </c>
      <c r="H13" s="33">
        <v>1.96</v>
      </c>
      <c r="I13" s="34" t="s">
        <v>21</v>
      </c>
      <c r="J13" s="22" t="str">
        <f>VLOOKUP(I13,'[1]October 2023'!A:C,2,FALSE)</f>
        <v>TURKEY CHILLED -BULK</v>
      </c>
      <c r="K13" s="33">
        <v>8.3000000000000007</v>
      </c>
      <c r="L13" s="35">
        <f>VLOOKUP(I13,'[1]October 2023'!A:C,3,FALSE)</f>
        <v>1.5880000000000001</v>
      </c>
      <c r="M13" s="36">
        <f t="shared" si="0"/>
        <v>13.18</v>
      </c>
      <c r="N13" s="37">
        <v>45267</v>
      </c>
    </row>
    <row r="14" spans="1:14" s="38" customFormat="1" ht="43.5" customHeight="1" x14ac:dyDescent="0.25">
      <c r="A14" s="29" t="s">
        <v>18</v>
      </c>
      <c r="B14" s="30" t="s">
        <v>19</v>
      </c>
      <c r="C14" s="29" t="s">
        <v>63</v>
      </c>
      <c r="D14" s="31">
        <v>129909</v>
      </c>
      <c r="E14" s="32" t="s">
        <v>27</v>
      </c>
      <c r="F14" s="24">
        <v>24.68</v>
      </c>
      <c r="G14" s="33">
        <v>140</v>
      </c>
      <c r="H14" s="33">
        <v>2.82</v>
      </c>
      <c r="I14" s="34" t="s">
        <v>21</v>
      </c>
      <c r="J14" s="22" t="str">
        <f>VLOOKUP(I14,'[1]October 2023'!A:C,2,FALSE)</f>
        <v>TURKEY CHILLED -BULK</v>
      </c>
      <c r="K14" s="33">
        <v>25.5</v>
      </c>
      <c r="L14" s="35">
        <f>VLOOKUP(I14,'[1]October 2023'!A:C,3,FALSE)</f>
        <v>1.5880000000000001</v>
      </c>
      <c r="M14" s="36">
        <f t="shared" si="0"/>
        <v>40.49</v>
      </c>
      <c r="N14" s="37">
        <v>45267</v>
      </c>
    </row>
    <row r="15" spans="1:14" s="38" customFormat="1" ht="43.5" customHeight="1" x14ac:dyDescent="0.25">
      <c r="A15" s="29" t="s">
        <v>18</v>
      </c>
      <c r="B15" s="30" t="s">
        <v>19</v>
      </c>
      <c r="C15" s="29" t="s">
        <v>63</v>
      </c>
      <c r="D15" s="31">
        <v>131053</v>
      </c>
      <c r="E15" s="32" t="s">
        <v>28</v>
      </c>
      <c r="F15" s="24">
        <v>20</v>
      </c>
      <c r="G15" s="33">
        <v>97</v>
      </c>
      <c r="H15" s="33">
        <v>3.29</v>
      </c>
      <c r="I15" s="34" t="s">
        <v>22</v>
      </c>
      <c r="J15" s="22" t="str">
        <f>VLOOKUP(I15,'[1]October 2023'!A:C,2,FALSE)</f>
        <v>TURKEY CHILLED -BULK</v>
      </c>
      <c r="K15" s="33">
        <v>20.22</v>
      </c>
      <c r="L15" s="35">
        <f>VLOOKUP(I15,'[1]October 2023'!A:C,3,FALSE)</f>
        <v>1.5880000000000001</v>
      </c>
      <c r="M15" s="36">
        <f t="shared" si="0"/>
        <v>32.11</v>
      </c>
      <c r="N15" s="37">
        <v>45258</v>
      </c>
    </row>
    <row r="16" spans="1:14" s="38" customFormat="1" ht="43.5" customHeight="1" x14ac:dyDescent="0.25">
      <c r="A16" s="29" t="s">
        <v>18</v>
      </c>
      <c r="B16" s="30" t="s">
        <v>19</v>
      </c>
      <c r="C16" s="29" t="s">
        <v>12</v>
      </c>
      <c r="D16" s="31">
        <v>133615</v>
      </c>
      <c r="E16" s="32" t="s">
        <v>80</v>
      </c>
      <c r="F16" s="24">
        <v>15</v>
      </c>
      <c r="G16" s="33">
        <v>74</v>
      </c>
      <c r="H16" s="33">
        <v>3.22</v>
      </c>
      <c r="I16" s="34" t="s">
        <v>22</v>
      </c>
      <c r="J16" s="22" t="str">
        <f>VLOOKUP(I16,'[1]October 2023'!A:C,2,FALSE)</f>
        <v>TURKEY CHILLED -BULK</v>
      </c>
      <c r="K16" s="33">
        <v>15.48</v>
      </c>
      <c r="L16" s="35">
        <f>VLOOKUP(I16,'[1]October 2023'!A:C,3,FALSE)</f>
        <v>1.5880000000000001</v>
      </c>
      <c r="M16" s="36">
        <f t="shared" si="0"/>
        <v>24.58</v>
      </c>
      <c r="N16" s="37">
        <v>45267</v>
      </c>
    </row>
    <row r="17" spans="1:14" s="38" customFormat="1" ht="43.5" customHeight="1" x14ac:dyDescent="0.25">
      <c r="A17" s="29" t="s">
        <v>18</v>
      </c>
      <c r="B17" s="30" t="s">
        <v>19</v>
      </c>
      <c r="C17" s="29" t="s">
        <v>12</v>
      </c>
      <c r="D17" s="31">
        <v>134658</v>
      </c>
      <c r="E17" s="32" t="s">
        <v>81</v>
      </c>
      <c r="F17" s="24" t="s">
        <v>29</v>
      </c>
      <c r="G17" s="33">
        <v>69</v>
      </c>
      <c r="H17" s="33">
        <v>4.62</v>
      </c>
      <c r="I17" s="34" t="s">
        <v>21</v>
      </c>
      <c r="J17" s="22" t="str">
        <f>VLOOKUP(I17,'[1]October 2023'!A:C,2,FALSE)</f>
        <v>TURKEY CHILLED -BULK</v>
      </c>
      <c r="K17" s="33">
        <v>14.77</v>
      </c>
      <c r="L17" s="35">
        <f>VLOOKUP(I17,'[1]October 2023'!A:C,3,FALSE)</f>
        <v>1.5880000000000001</v>
      </c>
      <c r="M17" s="36">
        <f t="shared" si="0"/>
        <v>23.45</v>
      </c>
      <c r="N17" s="37">
        <v>45267</v>
      </c>
    </row>
    <row r="18" spans="1:14" s="38" customFormat="1" ht="43.5" customHeight="1" x14ac:dyDescent="0.25">
      <c r="A18" s="29" t="s">
        <v>18</v>
      </c>
      <c r="B18" s="30" t="s">
        <v>19</v>
      </c>
      <c r="C18" s="29" t="s">
        <v>12</v>
      </c>
      <c r="D18" s="31">
        <v>134659</v>
      </c>
      <c r="E18" s="32" t="s">
        <v>82</v>
      </c>
      <c r="F18" s="24" t="s">
        <v>29</v>
      </c>
      <c r="G18" s="33">
        <v>71</v>
      </c>
      <c r="H18" s="33">
        <v>4.5</v>
      </c>
      <c r="I18" s="34" t="s">
        <v>21</v>
      </c>
      <c r="J18" s="22" t="str">
        <f>VLOOKUP(I18,'[1]October 2023'!A:C,2,FALSE)</f>
        <v>TURKEY CHILLED -BULK</v>
      </c>
      <c r="K18" s="33">
        <v>14.77</v>
      </c>
      <c r="L18" s="35">
        <f>VLOOKUP(I18,'[1]October 2023'!A:C,3,FALSE)</f>
        <v>1.5880000000000001</v>
      </c>
      <c r="M18" s="36">
        <f t="shared" si="0"/>
        <v>23.45</v>
      </c>
      <c r="N18" s="37">
        <v>45267</v>
      </c>
    </row>
    <row r="19" spans="1:14" s="38" customFormat="1" ht="43.5" customHeight="1" x14ac:dyDescent="0.25">
      <c r="A19" s="29" t="s">
        <v>18</v>
      </c>
      <c r="B19" s="30" t="s">
        <v>19</v>
      </c>
      <c r="C19" s="29" t="s">
        <v>12</v>
      </c>
      <c r="D19" s="31">
        <v>134674</v>
      </c>
      <c r="E19" s="32" t="s">
        <v>83</v>
      </c>
      <c r="F19" s="24">
        <v>44.8</v>
      </c>
      <c r="G19" s="33">
        <v>221</v>
      </c>
      <c r="H19" s="33">
        <v>3.24</v>
      </c>
      <c r="I19" s="34" t="s">
        <v>21</v>
      </c>
      <c r="J19" s="22" t="str">
        <f>VLOOKUP(I19,'[1]October 2023'!A:C,2,FALSE)</f>
        <v>TURKEY CHILLED -BULK</v>
      </c>
      <c r="K19" s="33">
        <v>26.3</v>
      </c>
      <c r="L19" s="35">
        <f>VLOOKUP(I19,'[1]October 2023'!A:C,3,FALSE)</f>
        <v>1.5880000000000001</v>
      </c>
      <c r="M19" s="36">
        <f t="shared" si="0"/>
        <v>41.76</v>
      </c>
      <c r="N19" s="37">
        <v>45267</v>
      </c>
    </row>
    <row r="20" spans="1:14" s="38" customFormat="1" ht="43.5" customHeight="1" x14ac:dyDescent="0.25">
      <c r="A20" s="29" t="s">
        <v>18</v>
      </c>
      <c r="B20" s="30" t="s">
        <v>19</v>
      </c>
      <c r="C20" s="29" t="s">
        <v>12</v>
      </c>
      <c r="D20" s="31">
        <v>134674</v>
      </c>
      <c r="E20" s="32" t="s">
        <v>83</v>
      </c>
      <c r="F20" s="24">
        <v>44.8</v>
      </c>
      <c r="G20" s="33">
        <v>221</v>
      </c>
      <c r="H20" s="33">
        <v>3.24</v>
      </c>
      <c r="I20" s="34" t="s">
        <v>22</v>
      </c>
      <c r="J20" s="22" t="str">
        <f>VLOOKUP(I20,'[1]October 2023'!A:C,2,FALSE)</f>
        <v>TURKEY CHILLED -BULK</v>
      </c>
      <c r="K20" s="33">
        <v>22.5</v>
      </c>
      <c r="L20" s="35">
        <f>VLOOKUP(I20,'[1]October 2023'!A:C,3,FALSE)</f>
        <v>1.5880000000000001</v>
      </c>
      <c r="M20" s="36">
        <f t="shared" si="0"/>
        <v>35.729999999999997</v>
      </c>
      <c r="N20" s="37">
        <v>45267</v>
      </c>
    </row>
    <row r="21" spans="1:14" s="38" customFormat="1" ht="43.5" customHeight="1" x14ac:dyDescent="0.25">
      <c r="A21" s="29" t="s">
        <v>18</v>
      </c>
      <c r="B21" s="30" t="s">
        <v>19</v>
      </c>
      <c r="C21" s="29" t="s">
        <v>61</v>
      </c>
      <c r="D21" s="29">
        <v>136272</v>
      </c>
      <c r="E21" s="32" t="s">
        <v>84</v>
      </c>
      <c r="F21" s="24">
        <v>12</v>
      </c>
      <c r="G21" s="33">
        <v>63</v>
      </c>
      <c r="H21" s="33">
        <v>3.04</v>
      </c>
      <c r="I21" s="34" t="s">
        <v>22</v>
      </c>
      <c r="J21" s="22" t="str">
        <f>VLOOKUP(I21,'[1]October 2023'!A:C,2,FALSE)</f>
        <v>TURKEY CHILLED -BULK</v>
      </c>
      <c r="K21" s="33">
        <v>12.94</v>
      </c>
      <c r="L21" s="35">
        <f>VLOOKUP(I21,'[1]October 2023'!A:C,3,FALSE)</f>
        <v>1.5880000000000001</v>
      </c>
      <c r="M21" s="36">
        <f t="shared" si="0"/>
        <v>20.55</v>
      </c>
      <c r="N21" s="37">
        <v>45267</v>
      </c>
    </row>
    <row r="22" spans="1:14" ht="43.5" customHeight="1" x14ac:dyDescent="0.25">
      <c r="A22" s="29" t="s">
        <v>18</v>
      </c>
      <c r="B22" s="30" t="s">
        <v>19</v>
      </c>
      <c r="C22" s="29" t="s">
        <v>61</v>
      </c>
      <c r="D22" s="29">
        <v>136273</v>
      </c>
      <c r="E22" s="32" t="s">
        <v>85</v>
      </c>
      <c r="F22" s="24">
        <v>12</v>
      </c>
      <c r="G22" s="33">
        <v>64</v>
      </c>
      <c r="H22" s="33">
        <v>2.96</v>
      </c>
      <c r="I22" s="34" t="s">
        <v>21</v>
      </c>
      <c r="J22" s="22" t="str">
        <f>VLOOKUP(I22,'[1]October 2023'!A:C,2,FALSE)</f>
        <v>TURKEY CHILLED -BULK</v>
      </c>
      <c r="K22" s="33">
        <v>12.13</v>
      </c>
      <c r="L22" s="35">
        <f>VLOOKUP(I22,'[1]October 2023'!A:C,3,FALSE)</f>
        <v>1.5880000000000001</v>
      </c>
      <c r="M22" s="36">
        <f t="shared" si="0"/>
        <v>19.260000000000002</v>
      </c>
      <c r="N22" s="37">
        <v>45267</v>
      </c>
    </row>
    <row r="23" spans="1:14" ht="43.5" customHeight="1" x14ac:dyDescent="0.25">
      <c r="A23" s="29" t="s">
        <v>18</v>
      </c>
      <c r="B23" s="30" t="s">
        <v>19</v>
      </c>
      <c r="C23" s="29" t="s">
        <v>61</v>
      </c>
      <c r="D23" s="29">
        <v>136274</v>
      </c>
      <c r="E23" s="32" t="s">
        <v>86</v>
      </c>
      <c r="F23" s="24" t="s">
        <v>62</v>
      </c>
      <c r="G23" s="33">
        <v>219</v>
      </c>
      <c r="H23" s="33">
        <v>2.93</v>
      </c>
      <c r="I23" s="34" t="s">
        <v>21</v>
      </c>
      <c r="J23" s="22" t="str">
        <f>VLOOKUP(I23,'[1]October 2023'!A:C,2,FALSE)</f>
        <v>TURKEY CHILLED -BULK</v>
      </c>
      <c r="K23" s="33">
        <v>36.28</v>
      </c>
      <c r="L23" s="35">
        <f>VLOOKUP(I23,'[1]October 2023'!A:C,3,FALSE)</f>
        <v>1.5880000000000001</v>
      </c>
      <c r="M23" s="36">
        <f t="shared" si="0"/>
        <v>57.61</v>
      </c>
      <c r="N23" s="37">
        <v>45267</v>
      </c>
    </row>
    <row r="24" spans="1:14" ht="43.5" customHeight="1" x14ac:dyDescent="0.25">
      <c r="A24" s="29" t="s">
        <v>18</v>
      </c>
      <c r="B24" s="30" t="s">
        <v>19</v>
      </c>
      <c r="C24" s="29" t="s">
        <v>61</v>
      </c>
      <c r="D24" s="29">
        <v>136275</v>
      </c>
      <c r="E24" s="32" t="s">
        <v>87</v>
      </c>
      <c r="F24" s="24">
        <v>28</v>
      </c>
      <c r="G24" s="33">
        <v>142</v>
      </c>
      <c r="H24" s="33">
        <v>3.15</v>
      </c>
      <c r="I24" s="34" t="s">
        <v>21</v>
      </c>
      <c r="J24" s="22" t="str">
        <f>VLOOKUP(I24,'[1]October 2023'!A:C,2,FALSE)</f>
        <v>TURKEY CHILLED -BULK</v>
      </c>
      <c r="K24" s="33">
        <v>13.61</v>
      </c>
      <c r="L24" s="35">
        <f>VLOOKUP(I24,'[1]October 2023'!A:C,3,FALSE)</f>
        <v>1.5880000000000001</v>
      </c>
      <c r="M24" s="36">
        <f t="shared" si="0"/>
        <v>21.61</v>
      </c>
      <c r="N24" s="37">
        <v>45267</v>
      </c>
    </row>
    <row r="25" spans="1:14" ht="43.5" customHeight="1" x14ac:dyDescent="0.25">
      <c r="A25" s="29" t="s">
        <v>18</v>
      </c>
      <c r="B25" s="30" t="s">
        <v>19</v>
      </c>
      <c r="C25" s="29" t="s">
        <v>61</v>
      </c>
      <c r="D25" s="29">
        <v>136275</v>
      </c>
      <c r="E25" s="32" t="s">
        <v>87</v>
      </c>
      <c r="F25" s="24">
        <v>28</v>
      </c>
      <c r="G25" s="33">
        <v>142</v>
      </c>
      <c r="H25" s="33">
        <v>3.15</v>
      </c>
      <c r="I25" s="34" t="s">
        <v>22</v>
      </c>
      <c r="J25" s="22" t="str">
        <f>VLOOKUP(I25,'[1]October 2023'!A:C,2,FALSE)</f>
        <v>TURKEY CHILLED -BULK</v>
      </c>
      <c r="K25" s="33">
        <v>15.65</v>
      </c>
      <c r="L25" s="35">
        <f>VLOOKUP(I25,'[1]October 2023'!A:C,3,FALSE)</f>
        <v>1.5880000000000001</v>
      </c>
      <c r="M25" s="36">
        <f t="shared" si="0"/>
        <v>24.85</v>
      </c>
      <c r="N25" s="37">
        <v>45267</v>
      </c>
    </row>
    <row r="26" spans="1:14" ht="43.5" customHeight="1" x14ac:dyDescent="0.25">
      <c r="A26" s="29" t="s">
        <v>18</v>
      </c>
      <c r="B26" s="30" t="s">
        <v>19</v>
      </c>
      <c r="C26" s="29" t="s">
        <v>61</v>
      </c>
      <c r="D26" s="29">
        <v>136374</v>
      </c>
      <c r="E26" s="32" t="s">
        <v>89</v>
      </c>
      <c r="F26" s="24">
        <v>15</v>
      </c>
      <c r="G26" s="33">
        <v>200</v>
      </c>
      <c r="H26" s="33">
        <v>1.2</v>
      </c>
      <c r="I26" s="34" t="s">
        <v>21</v>
      </c>
      <c r="J26" s="22" t="str">
        <f>VLOOKUP(I26,'[1]October 2023'!A:C,2,FALSE)</f>
        <v>TURKEY CHILLED -BULK</v>
      </c>
      <c r="K26" s="33">
        <v>15.87</v>
      </c>
      <c r="L26" s="35">
        <f>VLOOKUP(I26,'[1]October 2023'!A:C,3,FALSE)</f>
        <v>1.5880000000000001</v>
      </c>
      <c r="M26" s="36">
        <f t="shared" si="0"/>
        <v>25.2</v>
      </c>
      <c r="N26" s="37">
        <v>45267</v>
      </c>
    </row>
    <row r="27" spans="1:14" ht="43.5" customHeight="1" x14ac:dyDescent="0.25">
      <c r="A27" s="29" t="s">
        <v>18</v>
      </c>
      <c r="B27" s="30" t="s">
        <v>19</v>
      </c>
      <c r="C27" s="29" t="s">
        <v>61</v>
      </c>
      <c r="D27" s="29">
        <v>136398</v>
      </c>
      <c r="E27" s="32" t="s">
        <v>88</v>
      </c>
      <c r="F27" s="24">
        <v>19.45</v>
      </c>
      <c r="G27" s="33">
        <v>77</v>
      </c>
      <c r="H27" s="33">
        <v>4</v>
      </c>
      <c r="I27" s="34" t="s">
        <v>21</v>
      </c>
      <c r="J27" s="22" t="str">
        <f>VLOOKUP(I27,'[1]October 2023'!A:C,2,FALSE)</f>
        <v>TURKEY CHILLED -BULK</v>
      </c>
      <c r="K27" s="33">
        <v>16.149999999999999</v>
      </c>
      <c r="L27" s="35">
        <f>VLOOKUP(I27,'[1]October 2023'!A:C,3,FALSE)</f>
        <v>1.5880000000000001</v>
      </c>
      <c r="M27" s="36">
        <f t="shared" si="0"/>
        <v>25.65</v>
      </c>
      <c r="N27" s="37">
        <v>45267</v>
      </c>
    </row>
    <row r="28" spans="1:14" ht="43.5" customHeight="1" x14ac:dyDescent="0.25">
      <c r="A28" s="29" t="s">
        <v>18</v>
      </c>
      <c r="B28" s="30" t="s">
        <v>19</v>
      </c>
      <c r="C28" s="29" t="s">
        <v>63</v>
      </c>
      <c r="D28" s="31">
        <v>205135</v>
      </c>
      <c r="E28" s="32" t="s">
        <v>30</v>
      </c>
      <c r="F28" s="24">
        <v>20</v>
      </c>
      <c r="G28" s="33">
        <v>111</v>
      </c>
      <c r="H28" s="33">
        <v>2.86</v>
      </c>
      <c r="I28" s="34">
        <v>100883</v>
      </c>
      <c r="J28" s="22" t="str">
        <f>VLOOKUP(I28,'[1]October 2023'!A:C,2,FALSE)</f>
        <v>TURKEY THIGHS BNLS SKNLS CHILLED-BULK</v>
      </c>
      <c r="K28" s="33">
        <v>20</v>
      </c>
      <c r="L28" s="35">
        <f>VLOOKUP(I28,'[1]October 2023'!A:C,3,FALSE)</f>
        <v>2.0903</v>
      </c>
      <c r="M28" s="36">
        <f t="shared" si="0"/>
        <v>41.81</v>
      </c>
      <c r="N28" s="37">
        <v>45267</v>
      </c>
    </row>
    <row r="29" spans="1:14" ht="43.5" customHeight="1" x14ac:dyDescent="0.25">
      <c r="A29" s="29" t="s">
        <v>18</v>
      </c>
      <c r="B29" s="30" t="s">
        <v>19</v>
      </c>
      <c r="C29" s="29" t="s">
        <v>79</v>
      </c>
      <c r="D29" s="31">
        <v>207130</v>
      </c>
      <c r="E29" s="32" t="s">
        <v>31</v>
      </c>
      <c r="F29" s="24">
        <v>30</v>
      </c>
      <c r="G29" s="33">
        <v>400</v>
      </c>
      <c r="H29" s="33">
        <v>1.2</v>
      </c>
      <c r="I29" s="34" t="s">
        <v>21</v>
      </c>
      <c r="J29" s="22" t="str">
        <f>VLOOKUP(I29,'[1]October 2023'!A:C,2,FALSE)</f>
        <v>TURKEY CHILLED -BULK</v>
      </c>
      <c r="K29" s="33">
        <v>31.76</v>
      </c>
      <c r="L29" s="35">
        <f>VLOOKUP(I29,'[1]October 2023'!A:C,3,FALSE)</f>
        <v>1.5880000000000001</v>
      </c>
      <c r="M29" s="36">
        <f t="shared" si="0"/>
        <v>50.43</v>
      </c>
      <c r="N29" s="37">
        <v>45267</v>
      </c>
    </row>
    <row r="30" spans="1:14" ht="43.5" customHeight="1" x14ac:dyDescent="0.25">
      <c r="A30" s="29" t="s">
        <v>18</v>
      </c>
      <c r="B30" s="30" t="s">
        <v>19</v>
      </c>
      <c r="C30" s="29" t="s">
        <v>79</v>
      </c>
      <c r="D30" s="31">
        <v>207230</v>
      </c>
      <c r="E30" s="32" t="s">
        <v>32</v>
      </c>
      <c r="F30" s="24">
        <v>30</v>
      </c>
      <c r="G30" s="33">
        <v>400</v>
      </c>
      <c r="H30" s="33">
        <v>1.2</v>
      </c>
      <c r="I30" s="34" t="s">
        <v>21</v>
      </c>
      <c r="J30" s="22" t="str">
        <f>VLOOKUP(I30,'[1]October 2023'!A:C,2,FALSE)</f>
        <v>TURKEY CHILLED -BULK</v>
      </c>
      <c r="K30" s="33">
        <v>31.76</v>
      </c>
      <c r="L30" s="35">
        <f>VLOOKUP(I30,'[1]October 2023'!A:C,3,FALSE)</f>
        <v>1.5880000000000001</v>
      </c>
      <c r="M30" s="36">
        <f t="shared" si="0"/>
        <v>50.43</v>
      </c>
      <c r="N30" s="37">
        <v>45267</v>
      </c>
    </row>
    <row r="31" spans="1:14" ht="43.5" customHeight="1" x14ac:dyDescent="0.25">
      <c r="A31" s="29" t="s">
        <v>18</v>
      </c>
      <c r="B31" s="30" t="s">
        <v>19</v>
      </c>
      <c r="C31" s="29" t="s">
        <v>63</v>
      </c>
      <c r="D31" s="31">
        <v>209503</v>
      </c>
      <c r="E31" s="32" t="s">
        <v>65</v>
      </c>
      <c r="F31" s="24">
        <v>12</v>
      </c>
      <c r="G31" s="33">
        <v>64</v>
      </c>
      <c r="H31" s="33">
        <v>3</v>
      </c>
      <c r="I31" s="34" t="s">
        <v>22</v>
      </c>
      <c r="J31" s="22" t="str">
        <f>VLOOKUP(I31,'[1]October 2023'!A:C,2,FALSE)</f>
        <v>TURKEY CHILLED -BULK</v>
      </c>
      <c r="K31" s="33">
        <v>10.52</v>
      </c>
      <c r="L31" s="35">
        <f>VLOOKUP(I31,'[1]October 2023'!A:C,3,FALSE)</f>
        <v>1.5880000000000001</v>
      </c>
      <c r="M31" s="36">
        <f t="shared" si="0"/>
        <v>16.71</v>
      </c>
      <c r="N31" s="37">
        <v>45259</v>
      </c>
    </row>
    <row r="32" spans="1:14" ht="43.5" customHeight="1" x14ac:dyDescent="0.25">
      <c r="A32" s="29" t="s">
        <v>18</v>
      </c>
      <c r="B32" s="30" t="s">
        <v>19</v>
      </c>
      <c r="C32" s="29" t="s">
        <v>63</v>
      </c>
      <c r="D32" s="31">
        <v>209612</v>
      </c>
      <c r="E32" s="32" t="s">
        <v>66</v>
      </c>
      <c r="F32" s="24">
        <v>12</v>
      </c>
      <c r="G32" s="33">
        <v>64</v>
      </c>
      <c r="H32" s="33">
        <v>3</v>
      </c>
      <c r="I32" s="34" t="s">
        <v>22</v>
      </c>
      <c r="J32" s="22" t="str">
        <f>VLOOKUP(I32,'[1]October 2023'!A:C,2,FALSE)</f>
        <v>TURKEY CHILLED -BULK</v>
      </c>
      <c r="K32" s="33">
        <v>11.1</v>
      </c>
      <c r="L32" s="35">
        <f>VLOOKUP(I32,'[1]October 2023'!A:C,3,FALSE)</f>
        <v>1.5880000000000001</v>
      </c>
      <c r="M32" s="36">
        <f t="shared" si="0"/>
        <v>17.63</v>
      </c>
      <c r="N32" s="37">
        <v>45258</v>
      </c>
    </row>
    <row r="33" spans="1:14" ht="43.5" customHeight="1" x14ac:dyDescent="0.25">
      <c r="A33" s="29" t="s">
        <v>18</v>
      </c>
      <c r="B33" s="30" t="s">
        <v>19</v>
      </c>
      <c r="C33" s="29" t="s">
        <v>63</v>
      </c>
      <c r="D33" s="31">
        <v>209903</v>
      </c>
      <c r="E33" s="32" t="s">
        <v>33</v>
      </c>
      <c r="F33" s="24">
        <v>12</v>
      </c>
      <c r="G33" s="33">
        <v>64</v>
      </c>
      <c r="H33" s="33">
        <v>3</v>
      </c>
      <c r="I33" s="34" t="s">
        <v>21</v>
      </c>
      <c r="J33" s="22" t="str">
        <f>VLOOKUP(I33,'[1]October 2023'!A:C,2,FALSE)</f>
        <v>TURKEY CHILLED -BULK</v>
      </c>
      <c r="K33" s="33">
        <v>10.7</v>
      </c>
      <c r="L33" s="35">
        <f>VLOOKUP(I33,'[1]October 2023'!A:C,3,FALSE)</f>
        <v>1.5880000000000001</v>
      </c>
      <c r="M33" s="36">
        <f t="shared" si="0"/>
        <v>16.989999999999998</v>
      </c>
      <c r="N33" s="37">
        <v>45267</v>
      </c>
    </row>
    <row r="34" spans="1:14" ht="43.5" customHeight="1" x14ac:dyDescent="0.25">
      <c r="A34" s="29" t="s">
        <v>18</v>
      </c>
      <c r="B34" s="30" t="s">
        <v>19</v>
      </c>
      <c r="C34" s="29" t="s">
        <v>12</v>
      </c>
      <c r="D34" s="31">
        <v>209918</v>
      </c>
      <c r="E34" s="32" t="s">
        <v>34</v>
      </c>
      <c r="F34" s="24">
        <v>18</v>
      </c>
      <c r="G34" s="33">
        <v>96</v>
      </c>
      <c r="H34" s="33">
        <v>3</v>
      </c>
      <c r="I34" s="34" t="s">
        <v>21</v>
      </c>
      <c r="J34" s="22" t="str">
        <f>VLOOKUP(I34,'[1]October 2023'!A:C,2,FALSE)</f>
        <v>TURKEY CHILLED -BULK</v>
      </c>
      <c r="K34" s="33">
        <v>16.059999999999999</v>
      </c>
      <c r="L34" s="35">
        <f>VLOOKUP(I34,'[1]October 2023'!A:C,3,FALSE)</f>
        <v>1.5880000000000001</v>
      </c>
      <c r="M34" s="36">
        <f t="shared" si="0"/>
        <v>25.5</v>
      </c>
      <c r="N34" s="37">
        <v>45231</v>
      </c>
    </row>
    <row r="35" spans="1:14" ht="43.5" customHeight="1" x14ac:dyDescent="0.25">
      <c r="A35" s="29" t="s">
        <v>18</v>
      </c>
      <c r="B35" s="30" t="s">
        <v>19</v>
      </c>
      <c r="C35" s="29" t="s">
        <v>63</v>
      </c>
      <c r="D35" s="31">
        <v>213008</v>
      </c>
      <c r="E35" s="32" t="s">
        <v>35</v>
      </c>
      <c r="F35" s="24" t="s">
        <v>36</v>
      </c>
      <c r="G35" s="33">
        <v>233</v>
      </c>
      <c r="H35" s="33">
        <v>1.37</v>
      </c>
      <c r="I35" s="34" t="s">
        <v>22</v>
      </c>
      <c r="J35" s="22" t="str">
        <f>VLOOKUP(I35,'[1]October 2023'!A:C,2,FALSE)</f>
        <v>TURKEY CHILLED -BULK</v>
      </c>
      <c r="K35" s="33">
        <v>20.66</v>
      </c>
      <c r="L35" s="35">
        <f>VLOOKUP(I35,'[1]October 2023'!A:C,3,FALSE)</f>
        <v>1.5880000000000001</v>
      </c>
      <c r="M35" s="36">
        <f t="shared" si="0"/>
        <v>32.81</v>
      </c>
      <c r="N35" s="37">
        <v>45267</v>
      </c>
    </row>
    <row r="36" spans="1:14" ht="43.5" customHeight="1" x14ac:dyDescent="0.25">
      <c r="A36" s="29" t="s">
        <v>18</v>
      </c>
      <c r="B36" s="30" t="s">
        <v>19</v>
      </c>
      <c r="C36" s="29" t="s">
        <v>63</v>
      </c>
      <c r="D36" s="31">
        <v>230324</v>
      </c>
      <c r="E36" s="32" t="s">
        <v>37</v>
      </c>
      <c r="F36" s="24">
        <v>24.68</v>
      </c>
      <c r="G36" s="33">
        <v>140</v>
      </c>
      <c r="H36" s="33">
        <v>2.82</v>
      </c>
      <c r="I36" s="34" t="s">
        <v>21</v>
      </c>
      <c r="J36" s="22" t="str">
        <f>VLOOKUP(I36,'[1]October 2023'!A:C,2,FALSE)</f>
        <v>TURKEY CHILLED -BULK</v>
      </c>
      <c r="K36" s="33">
        <v>25.5</v>
      </c>
      <c r="L36" s="35">
        <f>VLOOKUP(I36,'[1]October 2023'!A:C,3,FALSE)</f>
        <v>1.5880000000000001</v>
      </c>
      <c r="M36" s="36">
        <f t="shared" ref="M36:M67" si="1">ROUND(K36*L36,2)</f>
        <v>40.49</v>
      </c>
      <c r="N36" s="37">
        <v>45267</v>
      </c>
    </row>
    <row r="37" spans="1:14" ht="43.5" customHeight="1" x14ac:dyDescent="0.25">
      <c r="A37" s="29" t="s">
        <v>18</v>
      </c>
      <c r="B37" s="30" t="s">
        <v>19</v>
      </c>
      <c r="C37" s="29" t="s">
        <v>63</v>
      </c>
      <c r="D37" s="31">
        <v>231812</v>
      </c>
      <c r="E37" s="40" t="s">
        <v>74</v>
      </c>
      <c r="F37" s="24">
        <v>12</v>
      </c>
      <c r="G37" s="33">
        <v>64</v>
      </c>
      <c r="H37" s="33">
        <v>2.96</v>
      </c>
      <c r="I37" s="34" t="s">
        <v>21</v>
      </c>
      <c r="J37" s="22" t="str">
        <f>VLOOKUP(I37,'[1]October 2023'!A:C,2,FALSE)</f>
        <v>TURKEY CHILLED -BULK</v>
      </c>
      <c r="K37" s="33">
        <v>12.13</v>
      </c>
      <c r="L37" s="35">
        <f>VLOOKUP(I37,'[1]October 2023'!A:C,3,FALSE)</f>
        <v>1.5880000000000001</v>
      </c>
      <c r="M37" s="36">
        <f t="shared" si="1"/>
        <v>19.260000000000002</v>
      </c>
      <c r="N37" s="37">
        <v>45259</v>
      </c>
    </row>
    <row r="38" spans="1:14" ht="43.5" customHeight="1" x14ac:dyDescent="0.25">
      <c r="A38" s="29" t="s">
        <v>18</v>
      </c>
      <c r="B38" s="30" t="s">
        <v>19</v>
      </c>
      <c r="C38" s="29" t="s">
        <v>63</v>
      </c>
      <c r="D38" s="31">
        <v>231818</v>
      </c>
      <c r="E38" s="32" t="s">
        <v>38</v>
      </c>
      <c r="F38" s="24">
        <v>18</v>
      </c>
      <c r="G38" s="33">
        <v>96</v>
      </c>
      <c r="H38" s="33">
        <v>3</v>
      </c>
      <c r="I38" s="34" t="s">
        <v>21</v>
      </c>
      <c r="J38" s="22" t="str">
        <f>VLOOKUP(I38,'[1]October 2023'!A:C,2,FALSE)</f>
        <v>TURKEY CHILLED -BULK</v>
      </c>
      <c r="K38" s="33">
        <v>18.2</v>
      </c>
      <c r="L38" s="35">
        <f>VLOOKUP(I38,'[1]October 2023'!A:C,3,FALSE)</f>
        <v>1.5880000000000001</v>
      </c>
      <c r="M38" s="36">
        <f t="shared" si="1"/>
        <v>28.9</v>
      </c>
      <c r="N38" s="37">
        <v>45267</v>
      </c>
    </row>
    <row r="39" spans="1:14" ht="43.5" customHeight="1" x14ac:dyDescent="0.25">
      <c r="A39" s="29" t="s">
        <v>18</v>
      </c>
      <c r="B39" s="30" t="s">
        <v>19</v>
      </c>
      <c r="C39" s="29" t="s">
        <v>63</v>
      </c>
      <c r="D39" s="31">
        <v>231918</v>
      </c>
      <c r="E39" s="32" t="s">
        <v>39</v>
      </c>
      <c r="F39" s="24">
        <v>18</v>
      </c>
      <c r="G39" s="33">
        <v>96</v>
      </c>
      <c r="H39" s="33">
        <v>3</v>
      </c>
      <c r="I39" s="34" t="s">
        <v>21</v>
      </c>
      <c r="J39" s="22" t="str">
        <f>VLOOKUP(I39,'[1]October 2023'!A:C,2,FALSE)</f>
        <v>TURKEY CHILLED -BULK</v>
      </c>
      <c r="K39" s="33">
        <v>18.2</v>
      </c>
      <c r="L39" s="35">
        <f>VLOOKUP(I39,'[1]October 2023'!A:C,3,FALSE)</f>
        <v>1.5880000000000001</v>
      </c>
      <c r="M39" s="36">
        <f t="shared" si="1"/>
        <v>28.9</v>
      </c>
      <c r="N39" s="37">
        <v>45267</v>
      </c>
    </row>
    <row r="40" spans="1:14" ht="43.5" customHeight="1" x14ac:dyDescent="0.25">
      <c r="A40" s="29" t="s">
        <v>18</v>
      </c>
      <c r="B40" s="30" t="s">
        <v>19</v>
      </c>
      <c r="C40" s="29" t="s">
        <v>63</v>
      </c>
      <c r="D40" s="31">
        <v>256503</v>
      </c>
      <c r="E40" s="32" t="s">
        <v>40</v>
      </c>
      <c r="F40" s="24">
        <v>12</v>
      </c>
      <c r="G40" s="33">
        <v>62</v>
      </c>
      <c r="H40" s="33">
        <v>3.06</v>
      </c>
      <c r="I40" s="34" t="s">
        <v>22</v>
      </c>
      <c r="J40" s="22" t="str">
        <f>VLOOKUP(I40,'[1]October 2023'!A:C,2,FALSE)</f>
        <v>TURKEY CHILLED -BULK</v>
      </c>
      <c r="K40" s="33">
        <v>13.25</v>
      </c>
      <c r="L40" s="35">
        <f>VLOOKUP(I40,'[1]October 2023'!A:C,3,FALSE)</f>
        <v>1.5880000000000001</v>
      </c>
      <c r="M40" s="36">
        <f t="shared" si="1"/>
        <v>21.04</v>
      </c>
      <c r="N40" s="37">
        <v>45267</v>
      </c>
    </row>
    <row r="41" spans="1:14" ht="43.5" customHeight="1" x14ac:dyDescent="0.25">
      <c r="A41" s="29" t="s">
        <v>18</v>
      </c>
      <c r="B41" s="30" t="s">
        <v>19</v>
      </c>
      <c r="C41" s="29" t="s">
        <v>12</v>
      </c>
      <c r="D41" s="31">
        <v>256535</v>
      </c>
      <c r="E41" s="32" t="s">
        <v>41</v>
      </c>
      <c r="F41" s="24">
        <v>21</v>
      </c>
      <c r="G41" s="33">
        <v>109</v>
      </c>
      <c r="H41" s="33">
        <v>3.06</v>
      </c>
      <c r="I41" s="34">
        <v>100883</v>
      </c>
      <c r="J41" s="22" t="str">
        <f>VLOOKUP(I41,'[1]October 2023'!A:C,2,FALSE)</f>
        <v>TURKEY THIGHS BNLS SKNLS CHILLED-BULK</v>
      </c>
      <c r="K41" s="33">
        <v>17.059999999999999</v>
      </c>
      <c r="L41" s="35">
        <f>VLOOKUP(I41,'[1]October 2023'!A:C,3,FALSE)</f>
        <v>2.0903</v>
      </c>
      <c r="M41" s="36">
        <f t="shared" si="1"/>
        <v>35.659999999999997</v>
      </c>
      <c r="N41" s="37">
        <v>45231</v>
      </c>
    </row>
    <row r="42" spans="1:14" ht="43.5" customHeight="1" x14ac:dyDescent="0.25">
      <c r="A42" s="29" t="s">
        <v>18</v>
      </c>
      <c r="B42" s="30" t="s">
        <v>19</v>
      </c>
      <c r="C42" s="29" t="s">
        <v>63</v>
      </c>
      <c r="D42" s="31">
        <v>256818</v>
      </c>
      <c r="E42" s="32" t="s">
        <v>42</v>
      </c>
      <c r="F42" s="24">
        <v>18</v>
      </c>
      <c r="G42" s="33">
        <v>96</v>
      </c>
      <c r="H42" s="33">
        <v>3</v>
      </c>
      <c r="I42" s="34" t="s">
        <v>22</v>
      </c>
      <c r="J42" s="22" t="str">
        <f>VLOOKUP(I42,'[1]October 2023'!A:C,2,FALSE)</f>
        <v>TURKEY CHILLED -BULK</v>
      </c>
      <c r="K42" s="33">
        <v>19.41</v>
      </c>
      <c r="L42" s="35">
        <f>VLOOKUP(I42,'[1]October 2023'!A:C,3,FALSE)</f>
        <v>1.5880000000000001</v>
      </c>
      <c r="M42" s="36">
        <f t="shared" si="1"/>
        <v>30.82</v>
      </c>
      <c r="N42" s="37">
        <v>45267</v>
      </c>
    </row>
    <row r="43" spans="1:14" ht="43.5" customHeight="1" x14ac:dyDescent="0.25">
      <c r="A43" s="29" t="s">
        <v>18</v>
      </c>
      <c r="B43" s="30" t="s">
        <v>19</v>
      </c>
      <c r="C43" s="29" t="s">
        <v>63</v>
      </c>
      <c r="D43" s="29">
        <v>256821</v>
      </c>
      <c r="E43" s="32" t="s">
        <v>73</v>
      </c>
      <c r="F43" s="24">
        <v>12</v>
      </c>
      <c r="G43" s="33">
        <v>63</v>
      </c>
      <c r="H43" s="33">
        <v>3.04</v>
      </c>
      <c r="I43" s="34" t="s">
        <v>22</v>
      </c>
      <c r="J43" s="22" t="str">
        <f>VLOOKUP(I43,'[1]October 2023'!A:C,2,FALSE)</f>
        <v>TURKEY CHILLED -BULK</v>
      </c>
      <c r="K43" s="33">
        <v>12.94</v>
      </c>
      <c r="L43" s="35">
        <f>VLOOKUP(I43,'[1]October 2023'!A:C,3,FALSE)</f>
        <v>1.5880000000000001</v>
      </c>
      <c r="M43" s="36">
        <f t="shared" si="1"/>
        <v>20.55</v>
      </c>
      <c r="N43" s="37">
        <v>45259</v>
      </c>
    </row>
    <row r="44" spans="1:14" ht="43.5" customHeight="1" x14ac:dyDescent="0.25">
      <c r="A44" s="29" t="s">
        <v>18</v>
      </c>
      <c r="B44" s="30" t="s">
        <v>19</v>
      </c>
      <c r="C44" s="29" t="s">
        <v>63</v>
      </c>
      <c r="D44" s="31">
        <v>257412</v>
      </c>
      <c r="E44" s="32" t="s">
        <v>43</v>
      </c>
      <c r="F44" s="24">
        <v>12</v>
      </c>
      <c r="G44" s="33">
        <v>116</v>
      </c>
      <c r="H44" s="33">
        <v>1.65</v>
      </c>
      <c r="I44" s="34" t="s">
        <v>21</v>
      </c>
      <c r="J44" s="22" t="str">
        <f>VLOOKUP(I44,'[1]October 2023'!A:C,2,FALSE)</f>
        <v>TURKEY CHILLED -BULK</v>
      </c>
      <c r="K44" s="33">
        <v>12.13</v>
      </c>
      <c r="L44" s="35">
        <f>VLOOKUP(I44,'[1]October 2023'!A:C,3,FALSE)</f>
        <v>1.5880000000000001</v>
      </c>
      <c r="M44" s="36">
        <f t="shared" si="1"/>
        <v>19.260000000000002</v>
      </c>
      <c r="N44" s="37">
        <v>45267</v>
      </c>
    </row>
    <row r="45" spans="1:14" ht="43.5" customHeight="1" x14ac:dyDescent="0.25">
      <c r="A45" s="29" t="s">
        <v>18</v>
      </c>
      <c r="B45" s="30" t="s">
        <v>19</v>
      </c>
      <c r="C45" s="29" t="s">
        <v>12</v>
      </c>
      <c r="D45" s="31">
        <v>263118</v>
      </c>
      <c r="E45" s="32" t="s">
        <v>44</v>
      </c>
      <c r="F45" s="24">
        <v>18</v>
      </c>
      <c r="G45" s="33">
        <v>96</v>
      </c>
      <c r="H45" s="33">
        <v>3</v>
      </c>
      <c r="I45" s="34" t="s">
        <v>22</v>
      </c>
      <c r="J45" s="22" t="str">
        <f>VLOOKUP(I45,'[1]October 2023'!A:C,2,FALSE)</f>
        <v>TURKEY CHILLED -BULK</v>
      </c>
      <c r="K45" s="33">
        <v>18.399999999999999</v>
      </c>
      <c r="L45" s="35">
        <f>VLOOKUP(I45,'[1]October 2023'!A:C,3,FALSE)</f>
        <v>1.5880000000000001</v>
      </c>
      <c r="M45" s="36">
        <f t="shared" si="1"/>
        <v>29.22</v>
      </c>
      <c r="N45" s="37">
        <v>45231</v>
      </c>
    </row>
    <row r="46" spans="1:14" ht="43.5" customHeight="1" x14ac:dyDescent="0.25">
      <c r="A46" s="29" t="s">
        <v>18</v>
      </c>
      <c r="B46" s="30" t="s">
        <v>19</v>
      </c>
      <c r="C46" s="29" t="s">
        <v>63</v>
      </c>
      <c r="D46" s="31">
        <v>271106</v>
      </c>
      <c r="E46" s="32" t="s">
        <v>45</v>
      </c>
      <c r="F46" s="24">
        <v>7.5</v>
      </c>
      <c r="G46" s="33">
        <v>120</v>
      </c>
      <c r="H46" s="33">
        <v>1</v>
      </c>
      <c r="I46" s="34" t="s">
        <v>22</v>
      </c>
      <c r="J46" s="22" t="str">
        <f>VLOOKUP(I46,'[1]October 2023'!A:C,2,FALSE)</f>
        <v>TURKEY CHILLED -BULK</v>
      </c>
      <c r="K46" s="33">
        <v>3.41</v>
      </c>
      <c r="L46" s="35">
        <f>VLOOKUP(I46,'[1]October 2023'!A:C,3,FALSE)</f>
        <v>1.5880000000000001</v>
      </c>
      <c r="M46" s="36">
        <f t="shared" si="1"/>
        <v>5.42</v>
      </c>
      <c r="N46" s="37">
        <v>45267</v>
      </c>
    </row>
    <row r="47" spans="1:14" ht="43.5" customHeight="1" x14ac:dyDescent="0.25">
      <c r="A47" s="29" t="s">
        <v>18</v>
      </c>
      <c r="B47" s="30" t="s">
        <v>19</v>
      </c>
      <c r="C47" s="29" t="s">
        <v>63</v>
      </c>
      <c r="D47" s="31">
        <v>271106</v>
      </c>
      <c r="E47" s="32" t="s">
        <v>45</v>
      </c>
      <c r="F47" s="24">
        <v>7.5</v>
      </c>
      <c r="G47" s="33">
        <v>120</v>
      </c>
      <c r="H47" s="33">
        <v>1</v>
      </c>
      <c r="I47" s="34" t="s">
        <v>21</v>
      </c>
      <c r="J47" s="22" t="str">
        <f>VLOOKUP(I47,'[1]October 2023'!A:C,2,FALSE)</f>
        <v>TURKEY CHILLED -BULK</v>
      </c>
      <c r="K47" s="33">
        <v>3.23</v>
      </c>
      <c r="L47" s="35">
        <f>VLOOKUP(I47,'[1]October 2023'!A:C,3,FALSE)</f>
        <v>1.5880000000000001</v>
      </c>
      <c r="M47" s="36">
        <f t="shared" si="1"/>
        <v>5.13</v>
      </c>
      <c r="N47" s="37">
        <v>45267</v>
      </c>
    </row>
    <row r="48" spans="1:14" ht="43.5" customHeight="1" x14ac:dyDescent="0.25">
      <c r="A48" s="29" t="s">
        <v>18</v>
      </c>
      <c r="B48" s="30" t="s">
        <v>19</v>
      </c>
      <c r="C48" s="29" t="s">
        <v>63</v>
      </c>
      <c r="D48" s="29">
        <v>284028</v>
      </c>
      <c r="E48" s="32" t="s">
        <v>72</v>
      </c>
      <c r="F48" s="24">
        <v>28</v>
      </c>
      <c r="G48" s="33">
        <v>142</v>
      </c>
      <c r="H48" s="33">
        <v>3.15</v>
      </c>
      <c r="I48" s="34" t="s">
        <v>22</v>
      </c>
      <c r="J48" s="22" t="str">
        <f>VLOOKUP(I48,'[1]October 2023'!A:C,2,FALSE)</f>
        <v>TURKEY CHILLED -BULK</v>
      </c>
      <c r="K48" s="33">
        <v>29.26</v>
      </c>
      <c r="L48" s="35">
        <f>VLOOKUP(I48,'[1]October 2023'!A:C,3,FALSE)</f>
        <v>1.5880000000000001</v>
      </c>
      <c r="M48" s="36">
        <f t="shared" si="1"/>
        <v>46.46</v>
      </c>
      <c r="N48" s="37">
        <v>45258</v>
      </c>
    </row>
    <row r="49" spans="1:14" ht="43.5" customHeight="1" x14ac:dyDescent="0.25">
      <c r="A49" s="29" t="s">
        <v>18</v>
      </c>
      <c r="B49" s="30" t="s">
        <v>19</v>
      </c>
      <c r="C49" s="29" t="s">
        <v>63</v>
      </c>
      <c r="D49" s="31">
        <v>284728</v>
      </c>
      <c r="E49" s="32" t="s">
        <v>71</v>
      </c>
      <c r="F49" s="24">
        <v>28</v>
      </c>
      <c r="G49" s="33">
        <v>106</v>
      </c>
      <c r="H49" s="33">
        <v>4.21</v>
      </c>
      <c r="I49" s="34" t="s">
        <v>22</v>
      </c>
      <c r="J49" s="22" t="str">
        <f>VLOOKUP(I49,'[1]October 2023'!A:C,2,FALSE)</f>
        <v>TURKEY CHILLED -BULK</v>
      </c>
      <c r="K49" s="33">
        <v>11.23</v>
      </c>
      <c r="L49" s="35">
        <f>VLOOKUP(I49,'[1]October 2023'!A:C,3,FALSE)</f>
        <v>1.5880000000000001</v>
      </c>
      <c r="M49" s="36">
        <f t="shared" si="1"/>
        <v>17.829999999999998</v>
      </c>
      <c r="N49" s="37">
        <v>45258</v>
      </c>
    </row>
    <row r="50" spans="1:14" ht="43.5" customHeight="1" x14ac:dyDescent="0.25">
      <c r="A50" s="29" t="s">
        <v>18</v>
      </c>
      <c r="B50" s="30" t="s">
        <v>19</v>
      </c>
      <c r="C50" s="29" t="s">
        <v>63</v>
      </c>
      <c r="D50" s="31">
        <v>284728</v>
      </c>
      <c r="E50" s="32" t="s">
        <v>71</v>
      </c>
      <c r="F50" s="24">
        <v>28</v>
      </c>
      <c r="G50" s="33">
        <v>106</v>
      </c>
      <c r="H50" s="33">
        <v>4.21</v>
      </c>
      <c r="I50" s="34" t="s">
        <v>21</v>
      </c>
      <c r="J50" s="22" t="str">
        <f>VLOOKUP(I50,'[1]October 2023'!A:C,2,FALSE)</f>
        <v>TURKEY CHILLED -BULK</v>
      </c>
      <c r="K50" s="33">
        <v>9.77</v>
      </c>
      <c r="L50" s="35">
        <f>VLOOKUP(I50,'[1]October 2023'!A:C,3,FALSE)</f>
        <v>1.5880000000000001</v>
      </c>
      <c r="M50" s="36">
        <f t="shared" si="1"/>
        <v>15.51</v>
      </c>
      <c r="N50" s="37">
        <v>45258</v>
      </c>
    </row>
    <row r="51" spans="1:14" ht="43.5" customHeight="1" x14ac:dyDescent="0.25">
      <c r="A51" s="29" t="s">
        <v>18</v>
      </c>
      <c r="B51" s="30" t="s">
        <v>19</v>
      </c>
      <c r="C51" s="29" t="s">
        <v>63</v>
      </c>
      <c r="D51" s="31">
        <v>285328</v>
      </c>
      <c r="E51" s="32" t="s">
        <v>70</v>
      </c>
      <c r="F51" s="24">
        <v>28</v>
      </c>
      <c r="G51" s="33">
        <v>87</v>
      </c>
      <c r="H51" s="33">
        <v>5.12</v>
      </c>
      <c r="I51" s="34" t="s">
        <v>22</v>
      </c>
      <c r="J51" s="22" t="str">
        <f>VLOOKUP(I51,'[1]October 2023'!A:C,2,FALSE)</f>
        <v>TURKEY CHILLED -BULK</v>
      </c>
      <c r="K51" s="33">
        <v>9.6300000000000008</v>
      </c>
      <c r="L51" s="35">
        <f>VLOOKUP(I51,'[1]October 2023'!A:C,3,FALSE)</f>
        <v>1.5880000000000001</v>
      </c>
      <c r="M51" s="36">
        <f t="shared" si="1"/>
        <v>15.29</v>
      </c>
      <c r="N51" s="37">
        <v>45258</v>
      </c>
    </row>
    <row r="52" spans="1:14" ht="43.5" customHeight="1" x14ac:dyDescent="0.25">
      <c r="A52" s="29" t="s">
        <v>18</v>
      </c>
      <c r="B52" s="30" t="s">
        <v>19</v>
      </c>
      <c r="C52" s="29" t="s">
        <v>63</v>
      </c>
      <c r="D52" s="31">
        <v>285328</v>
      </c>
      <c r="E52" s="32" t="s">
        <v>70</v>
      </c>
      <c r="F52" s="24">
        <v>28</v>
      </c>
      <c r="G52" s="33">
        <v>87</v>
      </c>
      <c r="H52" s="33">
        <v>5.12</v>
      </c>
      <c r="I52" s="34" t="s">
        <v>21</v>
      </c>
      <c r="J52" s="22" t="str">
        <f>VLOOKUP(I52,'[1]October 2023'!A:C,2,FALSE)</f>
        <v>TURKEY CHILLED -BULK</v>
      </c>
      <c r="K52" s="33">
        <v>8.3699999999999992</v>
      </c>
      <c r="L52" s="35">
        <f>VLOOKUP(I52,'[1]October 2023'!A:C,3,FALSE)</f>
        <v>1.5880000000000001</v>
      </c>
      <c r="M52" s="36">
        <f t="shared" si="1"/>
        <v>13.29</v>
      </c>
      <c r="N52" s="37">
        <v>45258</v>
      </c>
    </row>
    <row r="53" spans="1:14" ht="43.5" customHeight="1" x14ac:dyDescent="0.25">
      <c r="A53" s="29" t="s">
        <v>18</v>
      </c>
      <c r="B53" s="30" t="s">
        <v>19</v>
      </c>
      <c r="C53" s="29" t="s">
        <v>63</v>
      </c>
      <c r="D53" s="31">
        <v>285428</v>
      </c>
      <c r="E53" s="32" t="s">
        <v>67</v>
      </c>
      <c r="F53" s="24">
        <v>28</v>
      </c>
      <c r="G53" s="33">
        <v>102</v>
      </c>
      <c r="H53" s="33">
        <v>4.37</v>
      </c>
      <c r="I53" s="34" t="s">
        <v>22</v>
      </c>
      <c r="J53" s="22" t="str">
        <f>VLOOKUP(I53,'[1]October 2023'!A:C,2,FALSE)</f>
        <v>TURKEY CHILLED -BULK</v>
      </c>
      <c r="K53" s="33">
        <v>11.28</v>
      </c>
      <c r="L53" s="35">
        <f>VLOOKUP(I53,'[1]October 2023'!A:C,3,FALSE)</f>
        <v>1.5880000000000001</v>
      </c>
      <c r="M53" s="36">
        <f t="shared" si="1"/>
        <v>17.91</v>
      </c>
      <c r="N53" s="37">
        <v>45258</v>
      </c>
    </row>
    <row r="54" spans="1:14" ht="43.5" customHeight="1" x14ac:dyDescent="0.25">
      <c r="A54" s="29" t="s">
        <v>18</v>
      </c>
      <c r="B54" s="30" t="s">
        <v>19</v>
      </c>
      <c r="C54" s="29" t="s">
        <v>63</v>
      </c>
      <c r="D54" s="31">
        <v>285428</v>
      </c>
      <c r="E54" s="32" t="s">
        <v>68</v>
      </c>
      <c r="F54" s="24">
        <v>28</v>
      </c>
      <c r="G54" s="33">
        <v>102</v>
      </c>
      <c r="H54" s="33">
        <v>4.37</v>
      </c>
      <c r="I54" s="34" t="s">
        <v>21</v>
      </c>
      <c r="J54" s="22" t="str">
        <f>VLOOKUP(I54,'[1]October 2023'!A:C,2,FALSE)</f>
        <v>TURKEY CHILLED -BULK</v>
      </c>
      <c r="K54" s="33">
        <v>9.8000000000000007</v>
      </c>
      <c r="L54" s="35">
        <f>VLOOKUP(I54,'[1]October 2023'!A:C,3,FALSE)</f>
        <v>1.5880000000000001</v>
      </c>
      <c r="M54" s="36">
        <f t="shared" si="1"/>
        <v>15.56</v>
      </c>
      <c r="N54" s="37">
        <v>45258</v>
      </c>
    </row>
    <row r="55" spans="1:14" ht="43.5" customHeight="1" x14ac:dyDescent="0.25">
      <c r="A55" s="29" t="s">
        <v>18</v>
      </c>
      <c r="B55" s="30" t="s">
        <v>19</v>
      </c>
      <c r="C55" s="29" t="s">
        <v>63</v>
      </c>
      <c r="D55" s="31">
        <v>285628</v>
      </c>
      <c r="E55" s="32" t="s">
        <v>72</v>
      </c>
      <c r="F55" s="24">
        <v>28</v>
      </c>
      <c r="G55" s="33">
        <v>142</v>
      </c>
      <c r="H55" s="33">
        <v>3.15</v>
      </c>
      <c r="I55" s="34" t="s">
        <v>22</v>
      </c>
      <c r="J55" s="22" t="str">
        <f>VLOOKUP(I55,'[1]October 2023'!A:C,2,FALSE)</f>
        <v>TURKEY CHILLED -BULK</v>
      </c>
      <c r="K55" s="33">
        <v>15.65</v>
      </c>
      <c r="L55" s="35">
        <f>VLOOKUP(I55,'[1]October 2023'!A:C,3,FALSE)</f>
        <v>1.5880000000000001</v>
      </c>
      <c r="M55" s="36">
        <f t="shared" si="1"/>
        <v>24.85</v>
      </c>
      <c r="N55" s="37">
        <v>45258</v>
      </c>
    </row>
    <row r="56" spans="1:14" ht="43.5" customHeight="1" x14ac:dyDescent="0.25">
      <c r="A56" s="29" t="s">
        <v>18</v>
      </c>
      <c r="B56" s="30" t="s">
        <v>19</v>
      </c>
      <c r="C56" s="29" t="s">
        <v>63</v>
      </c>
      <c r="D56" s="31">
        <v>285628</v>
      </c>
      <c r="E56" s="32" t="s">
        <v>72</v>
      </c>
      <c r="F56" s="24">
        <v>28</v>
      </c>
      <c r="G56" s="33">
        <v>142</v>
      </c>
      <c r="H56" s="33">
        <v>3.15</v>
      </c>
      <c r="I56" s="34" t="s">
        <v>21</v>
      </c>
      <c r="J56" s="22" t="str">
        <f>VLOOKUP(I56,'[1]October 2023'!A:C,2,FALSE)</f>
        <v>TURKEY CHILLED -BULK</v>
      </c>
      <c r="K56" s="33">
        <v>13.61</v>
      </c>
      <c r="L56" s="35">
        <f>VLOOKUP(I56,'[1]October 2023'!A:C,3,FALSE)</f>
        <v>1.5880000000000001</v>
      </c>
      <c r="M56" s="36">
        <f t="shared" si="1"/>
        <v>21.61</v>
      </c>
      <c r="N56" s="37">
        <v>45258</v>
      </c>
    </row>
    <row r="57" spans="1:14" ht="43.5" customHeight="1" x14ac:dyDescent="0.25">
      <c r="A57" s="29" t="s">
        <v>18</v>
      </c>
      <c r="B57" s="30" t="s">
        <v>19</v>
      </c>
      <c r="C57" s="29" t="s">
        <v>63</v>
      </c>
      <c r="D57" s="31">
        <v>286228</v>
      </c>
      <c r="E57" s="32" t="s">
        <v>69</v>
      </c>
      <c r="F57" s="24">
        <v>28</v>
      </c>
      <c r="G57" s="33">
        <v>102</v>
      </c>
      <c r="H57" s="33">
        <v>4.3499999999999996</v>
      </c>
      <c r="I57" s="34" t="s">
        <v>21</v>
      </c>
      <c r="J57" s="22" t="str">
        <f>VLOOKUP(I57,'[1]October 2023'!A:C,2,FALSE)</f>
        <v>TURKEY CHILLED -BULK</v>
      </c>
      <c r="K57" s="33">
        <v>20.98</v>
      </c>
      <c r="L57" s="35">
        <f>VLOOKUP(I57,'[1]October 2023'!A:C,3,FALSE)</f>
        <v>1.5880000000000001</v>
      </c>
      <c r="M57" s="36">
        <f t="shared" si="1"/>
        <v>33.32</v>
      </c>
      <c r="N57" s="37">
        <v>45258</v>
      </c>
    </row>
    <row r="58" spans="1:14" ht="43.5" customHeight="1" x14ac:dyDescent="0.25">
      <c r="A58" s="29" t="s">
        <v>18</v>
      </c>
      <c r="B58" s="30" t="s">
        <v>19</v>
      </c>
      <c r="C58" s="29" t="s">
        <v>63</v>
      </c>
      <c r="D58" s="31">
        <v>317004</v>
      </c>
      <c r="E58" s="32" t="s">
        <v>75</v>
      </c>
      <c r="F58" s="24" t="s">
        <v>76</v>
      </c>
      <c r="G58" s="33">
        <v>213</v>
      </c>
      <c r="H58" s="33">
        <v>3.29</v>
      </c>
      <c r="I58" s="34" t="s">
        <v>22</v>
      </c>
      <c r="J58" s="22" t="str">
        <f>VLOOKUP(I58,'[1]October 2023'!A:C,2,FALSE)</f>
        <v>TURKEY CHILLED -BULK</v>
      </c>
      <c r="K58" s="33">
        <v>15.57</v>
      </c>
      <c r="L58" s="35">
        <f>VLOOKUP(I58,'[1]October 2023'!A:C,3,FALSE)</f>
        <v>1.5880000000000001</v>
      </c>
      <c r="M58" s="36">
        <f t="shared" si="1"/>
        <v>24.73</v>
      </c>
      <c r="N58" s="37">
        <v>45258</v>
      </c>
    </row>
    <row r="59" spans="1:14" ht="43.5" customHeight="1" x14ac:dyDescent="0.25">
      <c r="A59" s="29" t="s">
        <v>18</v>
      </c>
      <c r="B59" s="30" t="s">
        <v>19</v>
      </c>
      <c r="C59" s="29" t="s">
        <v>63</v>
      </c>
      <c r="D59" s="31">
        <v>317004</v>
      </c>
      <c r="E59" s="32" t="s">
        <v>75</v>
      </c>
      <c r="F59" s="24" t="s">
        <v>76</v>
      </c>
      <c r="G59" s="33">
        <v>213</v>
      </c>
      <c r="H59" s="33">
        <v>3.29</v>
      </c>
      <c r="I59" s="34" t="s">
        <v>21</v>
      </c>
      <c r="J59" s="22" t="str">
        <f>VLOOKUP(I59,'[1]October 2023'!A:C,2,FALSE)</f>
        <v>TURKEY CHILLED -BULK</v>
      </c>
      <c r="K59" s="33">
        <v>26.69</v>
      </c>
      <c r="L59" s="35">
        <f>VLOOKUP(I59,'[1]October 2023'!A:C,3,FALSE)</f>
        <v>1.5880000000000001</v>
      </c>
      <c r="M59" s="36">
        <f t="shared" si="1"/>
        <v>42.38</v>
      </c>
      <c r="N59" s="37">
        <v>45258</v>
      </c>
    </row>
    <row r="60" spans="1:14" ht="43.5" customHeight="1" x14ac:dyDescent="0.25">
      <c r="A60" s="29" t="s">
        <v>18</v>
      </c>
      <c r="B60" s="30" t="s">
        <v>19</v>
      </c>
      <c r="C60" s="29" t="s">
        <v>12</v>
      </c>
      <c r="D60" s="31">
        <v>612620</v>
      </c>
      <c r="E60" s="32" t="s">
        <v>46</v>
      </c>
      <c r="F60" s="24">
        <v>20</v>
      </c>
      <c r="G60" s="33">
        <v>160</v>
      </c>
      <c r="H60" s="33">
        <v>2</v>
      </c>
      <c r="I60" s="34" t="s">
        <v>22</v>
      </c>
      <c r="J60" s="22" t="str">
        <f>VLOOKUP(I60,'[1]October 2023'!A:C,2,FALSE)</f>
        <v>TURKEY CHILLED -BULK</v>
      </c>
      <c r="K60" s="33">
        <v>20.97</v>
      </c>
      <c r="L60" s="35">
        <f>VLOOKUP(I60,'[1]October 2023'!A:C,3,FALSE)</f>
        <v>1.5880000000000001</v>
      </c>
      <c r="M60" s="36">
        <f t="shared" si="1"/>
        <v>33.299999999999997</v>
      </c>
      <c r="N60" s="37">
        <v>45231</v>
      </c>
    </row>
    <row r="61" spans="1:14" ht="43.5" customHeight="1" x14ac:dyDescent="0.25">
      <c r="A61" s="29" t="s">
        <v>18</v>
      </c>
      <c r="B61" s="30" t="s">
        <v>19</v>
      </c>
      <c r="C61" s="29" t="s">
        <v>12</v>
      </c>
      <c r="D61" s="31">
        <v>613203</v>
      </c>
      <c r="E61" s="32" t="s">
        <v>90</v>
      </c>
      <c r="F61" s="24">
        <v>10.25</v>
      </c>
      <c r="G61" s="33">
        <v>160</v>
      </c>
      <c r="H61" s="33">
        <v>1.03</v>
      </c>
      <c r="I61" s="34" t="s">
        <v>22</v>
      </c>
      <c r="J61" s="22" t="str">
        <f>VLOOKUP(I61,'[1]October 2023'!A:C,2,FALSE)</f>
        <v>TURKEY CHILLED -BULK</v>
      </c>
      <c r="K61" s="33">
        <v>9.9700000000000006</v>
      </c>
      <c r="L61" s="35">
        <f>VLOOKUP(I61,'[1]October 2023'!A:C,3,FALSE)</f>
        <v>1.5880000000000001</v>
      </c>
      <c r="M61" s="36">
        <f t="shared" si="1"/>
        <v>15.83</v>
      </c>
      <c r="N61" s="37">
        <v>45267</v>
      </c>
    </row>
    <row r="62" spans="1:14" ht="43.5" customHeight="1" x14ac:dyDescent="0.25">
      <c r="A62" s="29" t="s">
        <v>18</v>
      </c>
      <c r="B62" s="30" t="s">
        <v>19</v>
      </c>
      <c r="C62" s="29" t="s">
        <v>12</v>
      </c>
      <c r="D62" s="31">
        <v>613620</v>
      </c>
      <c r="E62" s="32" t="s">
        <v>47</v>
      </c>
      <c r="F62" s="24">
        <v>18</v>
      </c>
      <c r="G62" s="33">
        <v>96</v>
      </c>
      <c r="H62" s="33">
        <v>3</v>
      </c>
      <c r="I62" s="34" t="s">
        <v>22</v>
      </c>
      <c r="J62" s="22" t="str">
        <f>VLOOKUP(I62,'[1]October 2023'!A:C,2,FALSE)</f>
        <v>TURKEY CHILLED -BULK</v>
      </c>
      <c r="K62" s="33">
        <v>17.059999999999999</v>
      </c>
      <c r="L62" s="35">
        <f>VLOOKUP(I62,'[1]October 2023'!A:C,3,FALSE)</f>
        <v>1.5880000000000001</v>
      </c>
      <c r="M62" s="36">
        <f t="shared" si="1"/>
        <v>27.09</v>
      </c>
      <c r="N62" s="37">
        <v>45231</v>
      </c>
    </row>
    <row r="63" spans="1:14" ht="43.5" customHeight="1" x14ac:dyDescent="0.25">
      <c r="A63" s="29" t="s">
        <v>18</v>
      </c>
      <c r="B63" s="30" t="s">
        <v>19</v>
      </c>
      <c r="C63" s="29" t="s">
        <v>12</v>
      </c>
      <c r="D63" s="31">
        <v>613810</v>
      </c>
      <c r="E63" s="32" t="s">
        <v>48</v>
      </c>
      <c r="F63" s="24">
        <v>10.02</v>
      </c>
      <c r="G63" s="33">
        <v>137</v>
      </c>
      <c r="H63" s="33">
        <v>1.17</v>
      </c>
      <c r="I63" s="34" t="s">
        <v>22</v>
      </c>
      <c r="J63" s="22" t="str">
        <f>VLOOKUP(I63,'[1]October 2023'!A:C,2,FALSE)</f>
        <v>TURKEY CHILLED -BULK</v>
      </c>
      <c r="K63" s="33">
        <v>11.17</v>
      </c>
      <c r="L63" s="35">
        <f>VLOOKUP(I63,'[1]October 2023'!A:C,3,FALSE)</f>
        <v>1.5880000000000001</v>
      </c>
      <c r="M63" s="36">
        <f t="shared" si="1"/>
        <v>17.739999999999998</v>
      </c>
      <c r="N63" s="37">
        <v>45231</v>
      </c>
    </row>
    <row r="64" spans="1:14" ht="43.5" customHeight="1" x14ac:dyDescent="0.25">
      <c r="A64" s="29" t="s">
        <v>18</v>
      </c>
      <c r="B64" s="30" t="s">
        <v>19</v>
      </c>
      <c r="C64" s="29" t="s">
        <v>12</v>
      </c>
      <c r="D64" s="31">
        <v>614003</v>
      </c>
      <c r="E64" s="32" t="s">
        <v>91</v>
      </c>
      <c r="F64" s="24">
        <v>10.25</v>
      </c>
      <c r="G64" s="33">
        <v>160</v>
      </c>
      <c r="H64" s="33">
        <v>1.03</v>
      </c>
      <c r="I64" s="34" t="s">
        <v>22</v>
      </c>
      <c r="J64" s="22" t="str">
        <f>VLOOKUP(I64,'[1]October 2023'!A:C,2,FALSE)</f>
        <v>TURKEY CHILLED -BULK</v>
      </c>
      <c r="K64" s="33">
        <v>9.9700000000000006</v>
      </c>
      <c r="L64" s="35">
        <f>VLOOKUP(I64,'[1]October 2023'!A:C,3,FALSE)</f>
        <v>1.5880000000000001</v>
      </c>
      <c r="M64" s="36">
        <f t="shared" si="1"/>
        <v>15.83</v>
      </c>
      <c r="N64" s="37">
        <v>45267</v>
      </c>
    </row>
    <row r="65" spans="1:14" ht="43.5" customHeight="1" x14ac:dyDescent="0.25">
      <c r="A65" s="29" t="s">
        <v>18</v>
      </c>
      <c r="B65" s="30" t="s">
        <v>19</v>
      </c>
      <c r="C65" s="29" t="s">
        <v>63</v>
      </c>
      <c r="D65" s="31">
        <v>616630</v>
      </c>
      <c r="E65" s="32" t="s">
        <v>49</v>
      </c>
      <c r="F65" s="24">
        <v>30</v>
      </c>
      <c r="G65" s="33">
        <v>174</v>
      </c>
      <c r="H65" s="33">
        <v>2.75</v>
      </c>
      <c r="I65" s="34" t="s">
        <v>22</v>
      </c>
      <c r="J65" s="22" t="str">
        <f>VLOOKUP(I65,'[1]October 2023'!A:C,2,FALSE)</f>
        <v>TURKEY CHILLED -BULK</v>
      </c>
      <c r="K65" s="33">
        <v>15.54</v>
      </c>
      <c r="L65" s="35">
        <f>VLOOKUP(I65,'[1]October 2023'!A:C,3,FALSE)</f>
        <v>1.5880000000000001</v>
      </c>
      <c r="M65" s="36">
        <f t="shared" si="1"/>
        <v>24.68</v>
      </c>
      <c r="N65" s="37">
        <v>45267</v>
      </c>
    </row>
    <row r="66" spans="1:14" ht="43.5" customHeight="1" x14ac:dyDescent="0.25">
      <c r="A66" s="29" t="s">
        <v>18</v>
      </c>
      <c r="B66" s="30" t="s">
        <v>19</v>
      </c>
      <c r="C66" s="29" t="s">
        <v>63</v>
      </c>
      <c r="D66" s="31">
        <v>616630</v>
      </c>
      <c r="E66" s="32" t="s">
        <v>49</v>
      </c>
      <c r="F66" s="24">
        <v>30</v>
      </c>
      <c r="G66" s="33">
        <v>174</v>
      </c>
      <c r="H66" s="33">
        <v>2.75</v>
      </c>
      <c r="I66" s="34" t="s">
        <v>21</v>
      </c>
      <c r="J66" s="22" t="str">
        <f>VLOOKUP(I66,'[1]October 2023'!A:C,2,FALSE)</f>
        <v>TURKEY CHILLED -BULK</v>
      </c>
      <c r="K66" s="33">
        <v>13.52</v>
      </c>
      <c r="L66" s="35">
        <f>VLOOKUP(I66,'[1]October 2023'!A:C,3,FALSE)</f>
        <v>1.5880000000000001</v>
      </c>
      <c r="M66" s="36">
        <f t="shared" si="1"/>
        <v>21.47</v>
      </c>
      <c r="N66" s="37">
        <v>45267</v>
      </c>
    </row>
    <row r="67" spans="1:14" ht="43.5" customHeight="1" x14ac:dyDescent="0.25">
      <c r="A67" s="29" t="s">
        <v>18</v>
      </c>
      <c r="B67" s="30" t="s">
        <v>19</v>
      </c>
      <c r="C67" s="29" t="s">
        <v>12</v>
      </c>
      <c r="D67" s="31">
        <v>616920</v>
      </c>
      <c r="E67" s="32" t="s">
        <v>50</v>
      </c>
      <c r="F67" s="24">
        <v>20</v>
      </c>
      <c r="G67" s="33">
        <v>124</v>
      </c>
      <c r="H67" s="33">
        <v>2.58</v>
      </c>
      <c r="I67" s="34" t="s">
        <v>21</v>
      </c>
      <c r="J67" s="22" t="str">
        <f>VLOOKUP(I67,'[1]October 2023'!A:C,2,FALSE)</f>
        <v>TURKEY CHILLED -BULK</v>
      </c>
      <c r="K67" s="33">
        <v>19.37</v>
      </c>
      <c r="L67" s="35">
        <f>VLOOKUP(I67,'[1]October 2023'!A:C,3,FALSE)</f>
        <v>1.5880000000000001</v>
      </c>
      <c r="M67" s="36">
        <f t="shared" si="1"/>
        <v>30.76</v>
      </c>
      <c r="N67" s="37">
        <v>45231</v>
      </c>
    </row>
    <row r="68" spans="1:14" ht="43.5" customHeight="1" x14ac:dyDescent="0.25">
      <c r="A68" s="29" t="s">
        <v>18</v>
      </c>
      <c r="B68" s="30" t="s">
        <v>19</v>
      </c>
      <c r="C68" s="29" t="s">
        <v>63</v>
      </c>
      <c r="D68" s="31">
        <v>642420</v>
      </c>
      <c r="E68" s="32" t="s">
        <v>51</v>
      </c>
      <c r="F68" s="24">
        <v>20</v>
      </c>
      <c r="G68" s="33">
        <v>203</v>
      </c>
      <c r="H68" s="33">
        <v>1.57</v>
      </c>
      <c r="I68" s="34" t="s">
        <v>22</v>
      </c>
      <c r="J68" s="22" t="str">
        <f>VLOOKUP(I68,'[1]October 2023'!A:C,2,FALSE)</f>
        <v>TURKEY CHILLED -BULK</v>
      </c>
      <c r="K68" s="33">
        <v>20.66</v>
      </c>
      <c r="L68" s="35">
        <f>VLOOKUP(I68,'[1]October 2023'!A:C,3,FALSE)</f>
        <v>1.5880000000000001</v>
      </c>
      <c r="M68" s="36">
        <f t="shared" ref="M68:M74" si="2">ROUND(K68*L68,2)</f>
        <v>32.81</v>
      </c>
      <c r="N68" s="37">
        <v>45267</v>
      </c>
    </row>
    <row r="69" spans="1:14" ht="43.5" customHeight="1" x14ac:dyDescent="0.25">
      <c r="A69" s="29" t="s">
        <v>18</v>
      </c>
      <c r="B69" s="30" t="s">
        <v>19</v>
      </c>
      <c r="C69" s="29" t="s">
        <v>12</v>
      </c>
      <c r="D69" s="31">
        <v>644820</v>
      </c>
      <c r="E69" s="32" t="s">
        <v>52</v>
      </c>
      <c r="F69" s="24">
        <v>20</v>
      </c>
      <c r="G69" s="33">
        <v>106</v>
      </c>
      <c r="H69" s="33">
        <v>3</v>
      </c>
      <c r="I69" s="34" t="s">
        <v>21</v>
      </c>
      <c r="J69" s="22" t="str">
        <f>VLOOKUP(I69,'[1]October 2023'!A:C,2,FALSE)</f>
        <v>TURKEY CHILLED -BULK</v>
      </c>
      <c r="K69" s="33">
        <v>21.74</v>
      </c>
      <c r="L69" s="35">
        <f>VLOOKUP(I69,'[1]October 2023'!A:C,3,FALSE)</f>
        <v>1.5880000000000001</v>
      </c>
      <c r="M69" s="36">
        <f t="shared" si="2"/>
        <v>34.520000000000003</v>
      </c>
      <c r="N69" s="37">
        <v>45231</v>
      </c>
    </row>
    <row r="70" spans="1:14" ht="43.5" customHeight="1" x14ac:dyDescent="0.25">
      <c r="A70" s="29" t="s">
        <v>18</v>
      </c>
      <c r="B70" s="30" t="s">
        <v>19</v>
      </c>
      <c r="C70" s="29" t="s">
        <v>63</v>
      </c>
      <c r="D70" s="31">
        <v>813030</v>
      </c>
      <c r="E70" s="32" t="s">
        <v>53</v>
      </c>
      <c r="F70" s="24">
        <v>30</v>
      </c>
      <c r="G70" s="33">
        <v>159</v>
      </c>
      <c r="H70" s="33">
        <v>3.01</v>
      </c>
      <c r="I70" s="34" t="s">
        <v>22</v>
      </c>
      <c r="J70" s="22" t="str">
        <f>VLOOKUP(I70,'[1]October 2023'!A:C,2,FALSE)</f>
        <v>TURKEY CHILLED -BULK</v>
      </c>
      <c r="K70" s="33">
        <v>33.130000000000003</v>
      </c>
      <c r="L70" s="35">
        <f>VLOOKUP(I70,'[1]October 2023'!A:C,3,FALSE)</f>
        <v>1.5880000000000001</v>
      </c>
      <c r="M70" s="36">
        <f t="shared" si="2"/>
        <v>52.61</v>
      </c>
      <c r="N70" s="37">
        <v>45267</v>
      </c>
    </row>
    <row r="71" spans="1:14" ht="43.5" customHeight="1" x14ac:dyDescent="0.25">
      <c r="A71" s="29" t="s">
        <v>18</v>
      </c>
      <c r="B71" s="30" t="s">
        <v>19</v>
      </c>
      <c r="C71" s="29" t="s">
        <v>12</v>
      </c>
      <c r="D71" s="31">
        <v>813130</v>
      </c>
      <c r="E71" s="32" t="s">
        <v>54</v>
      </c>
      <c r="F71" s="24">
        <v>30</v>
      </c>
      <c r="G71" s="33">
        <v>127</v>
      </c>
      <c r="H71" s="33">
        <v>3.76</v>
      </c>
      <c r="I71" s="34" t="s">
        <v>21</v>
      </c>
      <c r="J71" s="22" t="str">
        <f>VLOOKUP(I71,'[1]October 2023'!A:C,2,FALSE)</f>
        <v>TURKEY CHILLED -BULK</v>
      </c>
      <c r="K71" s="33">
        <v>26.56</v>
      </c>
      <c r="L71" s="35">
        <f>VLOOKUP(I71,'[1]October 2023'!A:C,3,FALSE)</f>
        <v>1.5880000000000001</v>
      </c>
      <c r="M71" s="36">
        <f t="shared" si="2"/>
        <v>42.18</v>
      </c>
      <c r="N71" s="37">
        <v>45231</v>
      </c>
    </row>
    <row r="72" spans="1:14" ht="43.5" customHeight="1" x14ac:dyDescent="0.25">
      <c r="A72" s="29" t="s">
        <v>18</v>
      </c>
      <c r="B72" s="30" t="s">
        <v>19</v>
      </c>
      <c r="C72" s="29" t="s">
        <v>79</v>
      </c>
      <c r="D72" s="31">
        <v>836402</v>
      </c>
      <c r="E72" s="32" t="s">
        <v>55</v>
      </c>
      <c r="F72" s="24" t="s">
        <v>56</v>
      </c>
      <c r="G72" s="33">
        <v>83</v>
      </c>
      <c r="H72" s="33">
        <v>4</v>
      </c>
      <c r="I72" s="34" t="s">
        <v>21</v>
      </c>
      <c r="J72" s="22" t="str">
        <f>VLOOKUP(I72,'[1]October 2023'!A:C,2,FALSE)</f>
        <v>TURKEY CHILLED -BULK</v>
      </c>
      <c r="K72" s="33">
        <v>17.28</v>
      </c>
      <c r="L72" s="35">
        <f>VLOOKUP(I72,'[1]October 2023'!A:C,3,FALSE)</f>
        <v>1.5880000000000001</v>
      </c>
      <c r="M72" s="36">
        <f t="shared" si="2"/>
        <v>27.44</v>
      </c>
      <c r="N72" s="37">
        <v>45267</v>
      </c>
    </row>
    <row r="73" spans="1:14" ht="43.5" customHeight="1" x14ac:dyDescent="0.25">
      <c r="A73" s="29" t="s">
        <v>18</v>
      </c>
      <c r="B73" s="30" t="s">
        <v>19</v>
      </c>
      <c r="C73" s="29" t="s">
        <v>63</v>
      </c>
      <c r="D73" s="31">
        <v>846902</v>
      </c>
      <c r="E73" s="32" t="s">
        <v>57</v>
      </c>
      <c r="F73" s="24" t="s">
        <v>58</v>
      </c>
      <c r="G73" s="33">
        <v>98</v>
      </c>
      <c r="H73" s="33">
        <v>2.68</v>
      </c>
      <c r="I73" s="34" t="s">
        <v>21</v>
      </c>
      <c r="J73" s="22" t="str">
        <f>VLOOKUP(I73,'[1]October 2023'!A:C,2,FALSE)</f>
        <v>TURKEY CHILLED -BULK</v>
      </c>
      <c r="K73" s="33">
        <v>16.91</v>
      </c>
      <c r="L73" s="35">
        <f>VLOOKUP(I73,'[1]October 2023'!A:C,3,FALSE)</f>
        <v>1.5880000000000001</v>
      </c>
      <c r="M73" s="36">
        <f t="shared" si="2"/>
        <v>26.85</v>
      </c>
      <c r="N73" s="37">
        <v>45267</v>
      </c>
    </row>
    <row r="74" spans="1:14" ht="43.5" customHeight="1" x14ac:dyDescent="0.25">
      <c r="A74" s="29" t="s">
        <v>18</v>
      </c>
      <c r="B74" s="30" t="s">
        <v>19</v>
      </c>
      <c r="C74" s="29" t="s">
        <v>63</v>
      </c>
      <c r="D74" s="31">
        <v>878403</v>
      </c>
      <c r="E74" s="32" t="s">
        <v>77</v>
      </c>
      <c r="F74" s="24" t="s">
        <v>78</v>
      </c>
      <c r="G74" s="33">
        <v>219</v>
      </c>
      <c r="H74" s="33">
        <v>2.93</v>
      </c>
      <c r="I74" s="34" t="s">
        <v>21</v>
      </c>
      <c r="J74" s="22" t="str">
        <f>VLOOKUP(I74,'[1]October 2023'!A:C,2,FALSE)</f>
        <v>TURKEY CHILLED -BULK</v>
      </c>
      <c r="K74" s="33">
        <v>36.28</v>
      </c>
      <c r="L74" s="35">
        <f>VLOOKUP(I74,'[1]October 2023'!A:C,3,FALSE)</f>
        <v>1.5880000000000001</v>
      </c>
      <c r="M74" s="36">
        <f t="shared" si="2"/>
        <v>57.61</v>
      </c>
      <c r="N74" s="37">
        <v>45259</v>
      </c>
    </row>
  </sheetData>
  <sheetProtection algorithmName="SHA-512" hashValue="l0rhvs1rqd9woo/LPQypc3iqr8FAIH6HiIue+rW2Jqdsb8hZpTR1qJemCZzV9lZYnoiUEqJaKXim1ku+c0B6AA==" saltValue="O0HLokAZaEJSumlGG8iubw==" spinCount="100000" sheet="1" formatCells="0" formatColumns="0" formatRows="0" deleteColumns="0" deleteRows="0" sort="0" autoFilter="0"/>
  <autoFilter ref="A3:N74" xr:uid="{00000000-0009-0000-0000-000000000000}">
    <sortState xmlns:xlrd2="http://schemas.microsoft.com/office/spreadsheetml/2017/richdata2" ref="A4:N74">
      <sortCondition ref="D3:D74"/>
    </sortState>
  </autoFilter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2024-01-29T16:29:03+00:00</Remediation_x0020_Date>
  </documentManagement>
</p:properties>
</file>

<file path=customXml/itemProps1.xml><?xml version="1.0" encoding="utf-8"?>
<ds:datastoreItem xmlns:ds="http://schemas.openxmlformats.org/officeDocument/2006/customXml" ds:itemID="{9F6AFB67-C954-4BF8-AA42-A47355A70AA5}"/>
</file>

<file path=customXml/itemProps2.xml><?xml version="1.0" encoding="utf-8"?>
<ds:datastoreItem xmlns:ds="http://schemas.openxmlformats.org/officeDocument/2006/customXml" ds:itemID="{700AC8CB-B699-4718-B2C6-779DA28EE2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3BD8C-10CE-4CC1-9894-E5A297F3A2F1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2024-01-08T17:54:48Z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2024-01-03T20:33:37Z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c8be7f34-ab80-4334-910b-c2921716eba7</vt:lpwstr>
  </property>
  <property fmtid="{D5CDD505-2E9C-101B-9397-08002B2CF9AE}" pid="9" name="MSIP_Label_7730ea53-6f5e-4160-81a5-992a9105450a_ContentBits">
    <vt:lpwstr>0</vt:lpwstr>
  </property>
</Properties>
</file>