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E055C01F-AC5E-4AAB-B097-779A7CCCFE1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SEPDS!$A$3:$N$21</definedName>
    <definedName name="_xlnm.Print_Area" localSheetId="0">SEPDS!$A$1:$N$26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J20" i="1"/>
  <c r="L19" i="1"/>
  <c r="M19" i="1" s="1"/>
  <c r="J19" i="1"/>
  <c r="L5" i="1"/>
  <c r="L6" i="1"/>
  <c r="L7" i="1"/>
  <c r="L9" i="1"/>
  <c r="L10" i="1"/>
  <c r="L12" i="1"/>
  <c r="L13" i="1"/>
  <c r="L14" i="1"/>
  <c r="L15" i="1"/>
  <c r="L16" i="1"/>
  <c r="L17" i="1"/>
  <c r="L18" i="1"/>
  <c r="L21" i="1"/>
  <c r="L22" i="1"/>
  <c r="L23" i="1"/>
  <c r="L25" i="1"/>
  <c r="L26" i="1"/>
  <c r="L24" i="1"/>
  <c r="M24" i="1" s="1"/>
  <c r="L8" i="1"/>
  <c r="M8" i="1" s="1"/>
  <c r="L11" i="1"/>
  <c r="M11" i="1" s="1"/>
  <c r="L4" i="1"/>
  <c r="J5" i="1"/>
  <c r="J6" i="1"/>
  <c r="J7" i="1"/>
  <c r="J9" i="1"/>
  <c r="J10" i="1"/>
  <c r="J12" i="1"/>
  <c r="J13" i="1"/>
  <c r="J14" i="1"/>
  <c r="J15" i="1"/>
  <c r="J16" i="1"/>
  <c r="J17" i="1"/>
  <c r="J18" i="1"/>
  <c r="J21" i="1"/>
  <c r="J22" i="1"/>
  <c r="J23" i="1"/>
  <c r="J25" i="1"/>
  <c r="J26" i="1"/>
  <c r="J24" i="1"/>
  <c r="J8" i="1"/>
  <c r="J11" i="1"/>
  <c r="J4" i="1"/>
  <c r="M16" i="1" l="1"/>
  <c r="M15" i="1"/>
  <c r="M14" i="1"/>
  <c r="M5" i="1"/>
  <c r="M6" i="1"/>
  <c r="M7" i="1"/>
  <c r="M9" i="1"/>
  <c r="M10" i="1"/>
  <c r="M12" i="1"/>
  <c r="M13" i="1"/>
  <c r="M17" i="1"/>
  <c r="M18" i="1"/>
  <c r="M21" i="1"/>
  <c r="M22" i="1"/>
  <c r="M23" i="1"/>
  <c r="M25" i="1"/>
  <c r="M26" i="1"/>
  <c r="M4" i="1" l="1"/>
</calcChain>
</file>

<file path=xl/sharedStrings.xml><?xml version="1.0" encoding="utf-8"?>
<sst xmlns="http://schemas.openxmlformats.org/spreadsheetml/2006/main" count="132" uniqueCount="66">
  <si>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</si>
  <si>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</si>
  <si>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</si>
  <si>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</si>
  <si>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</si>
  <si>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</si>
  <si>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</si>
  <si>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</si>
  <si>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</si>
  <si>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</si>
  <si>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</si>
  <si>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</si>
  <si>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</si>
  <si>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</si>
  <si>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</si>
  <si>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</si>
  <si>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</si>
  <si>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</si>
  <si>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Idahoan Foods</t>
  </si>
  <si>
    <t>A</t>
  </si>
  <si>
    <t>29700 00301</t>
  </si>
  <si>
    <t>Idahoan FLAKES INSTAMASH Mashed Potatoes Mix 12/28 oz bags</t>
  </si>
  <si>
    <t>29700 00311</t>
  </si>
  <si>
    <t>Idahoan Creamy Classic Mashed Potatoes 24/13 oz. bags</t>
  </si>
  <si>
    <t>29700 00313</t>
  </si>
  <si>
    <t>Idahoan Creamy Classic Mashed Potatoes 12/26oz bags</t>
  </si>
  <si>
    <t>29700 00316</t>
  </si>
  <si>
    <t>Idahoan Smartmash Very Low Sodium Dairy-Free Mashed Potatoes 6/4.69 lb Cartons</t>
  </si>
  <si>
    <t>29700 00342</t>
  </si>
  <si>
    <t>Creamy Butter and Herb Mashed Potatoes 8/32 oz. pchs</t>
  </si>
  <si>
    <t>29700 00344</t>
  </si>
  <si>
    <t>Idahoan Rustic Baby Reds  Mashed Potatoes (Lumps and Peels) 8/32.85 oz bags</t>
  </si>
  <si>
    <t>29700 00348</t>
  </si>
  <si>
    <t>Idahoan Smartmash Reduced Sodium Loaded Baked Mashed Potatoes with  Vit C 12/31 oz bags</t>
  </si>
  <si>
    <t>29700 00349</t>
  </si>
  <si>
    <t>Rustic Buttery Golden Selects Mashed Potatoes 8/32.85 oz. pchs</t>
  </si>
  <si>
    <t>29700 00365</t>
  </si>
  <si>
    <t>Idahoan Rustic Homestyle Mashed 12/28 oz Bags</t>
  </si>
  <si>
    <t>29700 00381</t>
  </si>
  <si>
    <t>Idahoan Creamy Classic Mashed Potatoes 1/39 lb Bag</t>
  </si>
  <si>
    <t>29700 00715</t>
  </si>
  <si>
    <t>Honest Earth Creamy Mashed Potatoes w / a hint of Butter &amp; Sea Salt 12/26 oz</t>
  </si>
  <si>
    <t>29700 00719</t>
  </si>
  <si>
    <t>Honest Earth Hash Brown Shredded Potatoes with a hint of Sea Salt &amp; Pepper 6/2.25 lb ctn</t>
  </si>
  <si>
    <t>29700 00741</t>
  </si>
  <si>
    <t>Idahoan Honest Earth Creamy Buttery Homestyle Mash Potatoes 12/29.5 oz. pchs</t>
  </si>
  <si>
    <t>29700 00808</t>
  </si>
  <si>
    <t>Idahoan Shreds Fresh Cut Hash Browns 6/2.125 lb Cartons</t>
  </si>
  <si>
    <t>29700 00882</t>
  </si>
  <si>
    <t>Idahoan Slices Unseasoned Potatoes 4/5 lb Bags</t>
  </si>
  <si>
    <t>29700 00886</t>
  </si>
  <si>
    <t>Idahoan Reduced Sodium Augratin Potatoes 12/20.35 oz bags</t>
  </si>
  <si>
    <t>29700 00887</t>
  </si>
  <si>
    <t>Idahoan Reduced Sodium Scalloped Potatoes 12/20.35 oz bags</t>
  </si>
  <si>
    <t>29700 00888</t>
  </si>
  <si>
    <t>Idahoan Slices AuGratin Potatoes 12/20.35 oz Bags</t>
  </si>
  <si>
    <t>29700 00889</t>
  </si>
  <si>
    <t>Idahoan Slices Scalloped Potatoes 12/20.35 oz Bags</t>
  </si>
  <si>
    <t>29700 20405</t>
  </si>
  <si>
    <t>Idahoan Creamy Classic Mashed Potatoes 6/3.24 lb ctns.</t>
  </si>
  <si>
    <t>29700 20816</t>
  </si>
  <si>
    <t>Idahoan Hearty Cut Hash Browns 6/2.25 lb. ctn</t>
  </si>
  <si>
    <t>29700 22313</t>
  </si>
  <si>
    <t>Idahoan Smartmash Classic Mashed Potatoes with Vit C 12/26 oz Bags</t>
  </si>
  <si>
    <t>29700 25313</t>
  </si>
  <si>
    <t>Idahoan Smartmash Low Sodium Mashed Potatoes with Vit C 12/25.2 oz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</si>
</sst>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&quot;$&quot;#,##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 Narrow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3">
    <cellStyle name="Currency 2" xfId="2" xr:uid="{8367FACF-342F-4DC2-86B0-D6FCA4429198}"/>
    <cellStyle name="Normal" xfId="0" builtinId="0"/>
    <cellStyle name="Normal 2" xfId="1" xr:uid="{9C087FE4-2950-4401-97A4-402606854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46003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5" customHeight="1" x14ac:dyDescent="0.35">
      <c r="A4" s="7" t="s">
        <v>17</v>
      </c>
      <c r="B4" s="40" t="s">
        <v>18</v>
      </c>
      <c r="C4" s="7" t="s">
        <v>19</v>
      </c>
      <c r="D4" s="29" t="s">
        <v>20</v>
      </c>
      <c r="E4" s="42" t="s">
        <v>21</v>
      </c>
      <c r="F4" s="8">
        <v>21</v>
      </c>
      <c r="G4" s="8">
        <v>454</v>
      </c>
      <c r="H4" s="8">
        <v>4.2</v>
      </c>
      <c r="I4" s="26">
        <v>110227</v>
      </c>
      <c r="J4" s="4" t="str">
        <f>VLOOKUP(I4,'[1]October 2025'!$A:$C,2,FALSE)</f>
        <v>POTATO FOR PROCESS INTO DEHY PRD-BULK</v>
      </c>
      <c r="K4" s="8">
        <v>105</v>
      </c>
      <c r="L4" s="41">
        <f>VLOOKUP(I4,'[1]October 2025'!$A:$C,3,FALSE)</f>
        <v>0.1089</v>
      </c>
      <c r="M4" s="43">
        <f t="shared" ref="M4:M26" si="0">ROUND(K4*L4,2)</f>
        <v>11.43</v>
      </c>
      <c r="N4" s="10">
        <v>45996</v>
      </c>
    </row>
    <row r="5" spans="1:14" s="9" customFormat="1" ht="45" customHeight="1" x14ac:dyDescent="0.35">
      <c r="A5" s="7" t="s">
        <v>17</v>
      </c>
      <c r="B5" s="40" t="s">
        <v>18</v>
      </c>
      <c r="C5" s="7" t="s">
        <v>19</v>
      </c>
      <c r="D5" s="29" t="s">
        <v>22</v>
      </c>
      <c r="E5" s="42" t="s">
        <v>23</v>
      </c>
      <c r="F5" s="8">
        <v>19.510000000000002</v>
      </c>
      <c r="G5" s="8">
        <v>480</v>
      </c>
      <c r="H5" s="8">
        <v>4.2</v>
      </c>
      <c r="I5" s="26">
        <v>110227</v>
      </c>
      <c r="J5" s="4" t="str">
        <f>VLOOKUP(I5,'[1]October 2025'!$A:$C,2,FALSE)</f>
        <v>POTATO FOR PROCESS INTO DEHY PRD-BULK</v>
      </c>
      <c r="K5" s="8">
        <v>97.5</v>
      </c>
      <c r="L5" s="41">
        <f>VLOOKUP(I5,'[1]October 2025'!$A:$C,3,FALSE)</f>
        <v>0.1089</v>
      </c>
      <c r="M5" s="43">
        <f t="shared" si="0"/>
        <v>10.62</v>
      </c>
      <c r="N5" s="10">
        <v>45996</v>
      </c>
    </row>
    <row r="6" spans="1:14" s="9" customFormat="1" ht="45" customHeight="1" x14ac:dyDescent="0.35">
      <c r="A6" s="7" t="s">
        <v>17</v>
      </c>
      <c r="B6" s="40" t="s">
        <v>18</v>
      </c>
      <c r="C6" s="7" t="s">
        <v>19</v>
      </c>
      <c r="D6" s="29" t="s">
        <v>24</v>
      </c>
      <c r="E6" s="42" t="s">
        <v>25</v>
      </c>
      <c r="F6" s="8">
        <v>19.5</v>
      </c>
      <c r="G6" s="8">
        <v>457</v>
      </c>
      <c r="H6" s="8">
        <v>4.2</v>
      </c>
      <c r="I6" s="26">
        <v>110227</v>
      </c>
      <c r="J6" s="4" t="str">
        <f>VLOOKUP(I6,'[1]October 2025'!$A:$C,2,FALSE)</f>
        <v>POTATO FOR PROCESS INTO DEHY PRD-BULK</v>
      </c>
      <c r="K6" s="8">
        <v>97.5</v>
      </c>
      <c r="L6" s="41">
        <f>VLOOKUP(I6,'[1]October 2025'!$A:$C,3,FALSE)</f>
        <v>0.1089</v>
      </c>
      <c r="M6" s="43">
        <f t="shared" si="0"/>
        <v>10.62</v>
      </c>
      <c r="N6" s="10">
        <v>45996</v>
      </c>
    </row>
    <row r="7" spans="1:14" s="9" customFormat="1" ht="45" customHeight="1" x14ac:dyDescent="0.35">
      <c r="A7" s="7" t="s">
        <v>17</v>
      </c>
      <c r="B7" s="40" t="s">
        <v>18</v>
      </c>
      <c r="C7" s="7" t="s">
        <v>19</v>
      </c>
      <c r="D7" s="29" t="s">
        <v>26</v>
      </c>
      <c r="E7" s="42" t="s">
        <v>27</v>
      </c>
      <c r="F7" s="8">
        <v>28.14</v>
      </c>
      <c r="G7" s="8">
        <v>694</v>
      </c>
      <c r="H7" s="8">
        <v>4.0999999999999996</v>
      </c>
      <c r="I7" s="26">
        <v>110227</v>
      </c>
      <c r="J7" s="4" t="str">
        <f>VLOOKUP(I7,'[1]October 2025'!$A:$C,2,FALSE)</f>
        <v>POTATO FOR PROCESS INTO DEHY PRD-BULK</v>
      </c>
      <c r="K7" s="8">
        <v>140.69999999999999</v>
      </c>
      <c r="L7" s="41">
        <f>VLOOKUP(I7,'[1]October 2025'!$A:$C,3,FALSE)</f>
        <v>0.1089</v>
      </c>
      <c r="M7" s="43">
        <f t="shared" si="0"/>
        <v>15.32</v>
      </c>
      <c r="N7" s="10">
        <v>45996</v>
      </c>
    </row>
    <row r="8" spans="1:14" s="9" customFormat="1" ht="45" customHeight="1" x14ac:dyDescent="0.35">
      <c r="A8" s="7" t="s">
        <v>17</v>
      </c>
      <c r="B8" s="40" t="s">
        <v>18</v>
      </c>
      <c r="C8" s="7" t="s">
        <v>19</v>
      </c>
      <c r="D8" s="29" t="s">
        <v>28</v>
      </c>
      <c r="E8" s="42" t="s">
        <v>29</v>
      </c>
      <c r="F8" s="8">
        <v>16</v>
      </c>
      <c r="G8" s="8">
        <v>256</v>
      </c>
      <c r="H8" s="8">
        <v>4.9400000000000004</v>
      </c>
      <c r="I8" s="26">
        <v>110227</v>
      </c>
      <c r="J8" s="4" t="str">
        <f>VLOOKUP(I8,'[1]October 2025'!$A:$C,2,FALSE)</f>
        <v>POTATO FOR PROCESS INTO DEHY PRD-BULK</v>
      </c>
      <c r="K8" s="8">
        <v>80</v>
      </c>
      <c r="L8" s="41">
        <f>VLOOKUP(I8,'[1]October 2025'!$A:$C,3,FALSE)</f>
        <v>0.1089</v>
      </c>
      <c r="M8" s="43">
        <f t="shared" si="0"/>
        <v>8.7100000000000009</v>
      </c>
      <c r="N8" s="10">
        <v>45996</v>
      </c>
    </row>
    <row r="9" spans="1:14" s="9" customFormat="1" ht="45" customHeight="1" x14ac:dyDescent="0.35">
      <c r="A9" s="7" t="s">
        <v>17</v>
      </c>
      <c r="B9" s="40" t="s">
        <v>18</v>
      </c>
      <c r="C9" s="7" t="s">
        <v>19</v>
      </c>
      <c r="D9" s="29" t="s">
        <v>30</v>
      </c>
      <c r="E9" s="42" t="s">
        <v>31</v>
      </c>
      <c r="F9" s="8">
        <v>16.420000000000002</v>
      </c>
      <c r="G9" s="8">
        <v>317</v>
      </c>
      <c r="H9" s="8">
        <v>4.2</v>
      </c>
      <c r="I9" s="26">
        <v>110227</v>
      </c>
      <c r="J9" s="4" t="str">
        <f>VLOOKUP(I9,'[1]October 2025'!$A:$C,2,FALSE)</f>
        <v>POTATO FOR PROCESS INTO DEHY PRD-BULK</v>
      </c>
      <c r="K9" s="8">
        <v>56.95</v>
      </c>
      <c r="L9" s="41">
        <f>VLOOKUP(I9,'[1]October 2025'!$A:$C,3,FALSE)</f>
        <v>0.1089</v>
      </c>
      <c r="M9" s="43">
        <f t="shared" si="0"/>
        <v>6.2</v>
      </c>
      <c r="N9" s="10">
        <v>45996</v>
      </c>
    </row>
    <row r="10" spans="1:14" s="9" customFormat="1" ht="45" customHeight="1" x14ac:dyDescent="0.35">
      <c r="A10" s="7" t="s">
        <v>17</v>
      </c>
      <c r="B10" s="40" t="s">
        <v>18</v>
      </c>
      <c r="C10" s="7" t="s">
        <v>19</v>
      </c>
      <c r="D10" s="29" t="s">
        <v>32</v>
      </c>
      <c r="E10" s="42" t="s">
        <v>33</v>
      </c>
      <c r="F10" s="8">
        <v>23.25</v>
      </c>
      <c r="G10" s="8">
        <v>452</v>
      </c>
      <c r="H10" s="8">
        <v>4.2</v>
      </c>
      <c r="I10" s="26">
        <v>110227</v>
      </c>
      <c r="J10" s="4" t="str">
        <f>VLOOKUP(I10,'[1]October 2025'!$A:$C,2,FALSE)</f>
        <v>POTATO FOR PROCESS INTO DEHY PRD-BULK</v>
      </c>
      <c r="K10" s="8">
        <v>81.349999999999994</v>
      </c>
      <c r="L10" s="41">
        <f>VLOOKUP(I10,'[1]October 2025'!$A:$C,3,FALSE)</f>
        <v>0.1089</v>
      </c>
      <c r="M10" s="43">
        <f t="shared" si="0"/>
        <v>8.86</v>
      </c>
      <c r="N10" s="10">
        <v>45996</v>
      </c>
    </row>
    <row r="11" spans="1:14" s="9" customFormat="1" ht="45" customHeight="1" x14ac:dyDescent="0.35">
      <c r="A11" s="7" t="s">
        <v>17</v>
      </c>
      <c r="B11" s="40" t="s">
        <v>18</v>
      </c>
      <c r="C11" s="7" t="s">
        <v>19</v>
      </c>
      <c r="D11" s="29" t="s">
        <v>34</v>
      </c>
      <c r="E11" s="42" t="s">
        <v>35</v>
      </c>
      <c r="F11" s="8">
        <v>16.45</v>
      </c>
      <c r="G11" s="8">
        <v>256</v>
      </c>
      <c r="H11" s="8">
        <v>4.9400000000000004</v>
      </c>
      <c r="I11" s="26">
        <v>110227</v>
      </c>
      <c r="J11" s="4" t="str">
        <f>VLOOKUP(I11,'[1]October 2025'!$A:$C,2,FALSE)</f>
        <v>POTATO FOR PROCESS INTO DEHY PRD-BULK</v>
      </c>
      <c r="K11" s="8">
        <v>82.25</v>
      </c>
      <c r="L11" s="41">
        <f>VLOOKUP(I11,'[1]October 2025'!$A:$C,3,FALSE)</f>
        <v>0.1089</v>
      </c>
      <c r="M11" s="43">
        <f t="shared" si="0"/>
        <v>8.9600000000000009</v>
      </c>
      <c r="N11" s="10">
        <v>45996</v>
      </c>
    </row>
    <row r="12" spans="1:14" s="9" customFormat="1" ht="45" customHeight="1" x14ac:dyDescent="0.35">
      <c r="A12" s="7" t="s">
        <v>17</v>
      </c>
      <c r="B12" s="40" t="s">
        <v>18</v>
      </c>
      <c r="C12" s="7" t="s">
        <v>19</v>
      </c>
      <c r="D12" s="29" t="s">
        <v>36</v>
      </c>
      <c r="E12" s="42" t="s">
        <v>37</v>
      </c>
      <c r="F12" s="8">
        <v>21</v>
      </c>
      <c r="G12" s="8">
        <v>485</v>
      </c>
      <c r="H12" s="8">
        <v>4.03</v>
      </c>
      <c r="I12" s="26">
        <v>110227</v>
      </c>
      <c r="J12" s="4" t="str">
        <f>VLOOKUP(I12,'[1]October 2025'!$A:$C,2,FALSE)</f>
        <v>POTATO FOR PROCESS INTO DEHY PRD-BULK</v>
      </c>
      <c r="K12" s="8">
        <v>105</v>
      </c>
      <c r="L12" s="41">
        <f>VLOOKUP(I12,'[1]October 2025'!$A:$C,3,FALSE)</f>
        <v>0.1089</v>
      </c>
      <c r="M12" s="43">
        <f t="shared" si="0"/>
        <v>11.43</v>
      </c>
      <c r="N12" s="10">
        <v>45996</v>
      </c>
    </row>
    <row r="13" spans="1:14" s="9" customFormat="1" ht="45" customHeight="1" x14ac:dyDescent="0.35">
      <c r="A13" s="7" t="s">
        <v>17</v>
      </c>
      <c r="B13" s="40" t="s">
        <v>18</v>
      </c>
      <c r="C13" s="7" t="s">
        <v>19</v>
      </c>
      <c r="D13" s="29" t="s">
        <v>38</v>
      </c>
      <c r="E13" s="42" t="s">
        <v>39</v>
      </c>
      <c r="F13" s="8">
        <v>39</v>
      </c>
      <c r="G13" s="8">
        <v>916</v>
      </c>
      <c r="H13" s="8">
        <v>4.2</v>
      </c>
      <c r="I13" s="26">
        <v>110227</v>
      </c>
      <c r="J13" s="4" t="str">
        <f>VLOOKUP(I13,'[1]October 2025'!$A:$C,2,FALSE)</f>
        <v>POTATO FOR PROCESS INTO DEHY PRD-BULK</v>
      </c>
      <c r="K13" s="8">
        <v>195</v>
      </c>
      <c r="L13" s="41">
        <f>VLOOKUP(I13,'[1]October 2025'!$A:$C,3,FALSE)</f>
        <v>0.1089</v>
      </c>
      <c r="M13" s="43">
        <f t="shared" si="0"/>
        <v>21.24</v>
      </c>
      <c r="N13" s="10">
        <v>45996</v>
      </c>
    </row>
    <row r="14" spans="1:14" s="9" customFormat="1" ht="45" customHeight="1" x14ac:dyDescent="0.35">
      <c r="A14" s="7" t="s">
        <v>17</v>
      </c>
      <c r="B14" s="40" t="s">
        <v>18</v>
      </c>
      <c r="C14" s="7" t="s">
        <v>19</v>
      </c>
      <c r="D14" s="29" t="s">
        <v>40</v>
      </c>
      <c r="E14" s="42" t="s">
        <v>41</v>
      </c>
      <c r="F14" s="8">
        <v>19.5</v>
      </c>
      <c r="G14" s="8">
        <v>384</v>
      </c>
      <c r="H14" s="8">
        <v>4.9400000000000004</v>
      </c>
      <c r="I14" s="26">
        <v>110227</v>
      </c>
      <c r="J14" s="4" t="str">
        <f>VLOOKUP(I14,'[1]October 2025'!$A:$C,2,FALSE)</f>
        <v>POTATO FOR PROCESS INTO DEHY PRD-BULK</v>
      </c>
      <c r="K14" s="8">
        <v>97.5</v>
      </c>
      <c r="L14" s="41">
        <f>VLOOKUP(I14,'[1]October 2025'!$A:$C,3,FALSE)</f>
        <v>0.1089</v>
      </c>
      <c r="M14" s="43">
        <f t="shared" si="0"/>
        <v>10.62</v>
      </c>
      <c r="N14" s="10">
        <v>45996</v>
      </c>
    </row>
    <row r="15" spans="1:14" s="9" customFormat="1" ht="45" customHeight="1" x14ac:dyDescent="0.35">
      <c r="A15" s="7" t="s">
        <v>17</v>
      </c>
      <c r="B15" s="40" t="s">
        <v>18</v>
      </c>
      <c r="C15" s="7" t="s">
        <v>19</v>
      </c>
      <c r="D15" s="29" t="s">
        <v>42</v>
      </c>
      <c r="E15" s="42" t="s">
        <v>43</v>
      </c>
      <c r="F15" s="8">
        <v>13.5</v>
      </c>
      <c r="G15" s="8">
        <v>330</v>
      </c>
      <c r="H15" s="8">
        <v>2.4700000000000002</v>
      </c>
      <c r="I15" s="26">
        <v>110227</v>
      </c>
      <c r="J15" s="4" t="str">
        <f>VLOOKUP(I15,'[1]October 2025'!$A:$C,2,FALSE)</f>
        <v>POTATO FOR PROCESS INTO DEHY PRD-BULK</v>
      </c>
      <c r="K15" s="8">
        <v>67.5</v>
      </c>
      <c r="L15" s="41">
        <f>VLOOKUP(I15,'[1]October 2025'!$A:$C,3,FALSE)</f>
        <v>0.1089</v>
      </c>
      <c r="M15" s="43">
        <f t="shared" si="0"/>
        <v>7.35</v>
      </c>
      <c r="N15" s="10">
        <v>45996</v>
      </c>
    </row>
    <row r="16" spans="1:14" s="9" customFormat="1" ht="45" customHeight="1" x14ac:dyDescent="0.35">
      <c r="A16" s="7" t="s">
        <v>17</v>
      </c>
      <c r="B16" s="40" t="s">
        <v>18</v>
      </c>
      <c r="C16" s="7" t="s">
        <v>19</v>
      </c>
      <c r="D16" s="29" t="s">
        <v>44</v>
      </c>
      <c r="E16" s="42" t="s">
        <v>45</v>
      </c>
      <c r="F16" s="8">
        <v>22.13</v>
      </c>
      <c r="G16" s="8">
        <v>432</v>
      </c>
      <c r="H16" s="8">
        <v>4.9400000000000004</v>
      </c>
      <c r="I16" s="26">
        <v>110227</v>
      </c>
      <c r="J16" s="4" t="str">
        <f>VLOOKUP(I16,'[1]October 2025'!$A:$C,2,FALSE)</f>
        <v>POTATO FOR PROCESS INTO DEHY PRD-BULK</v>
      </c>
      <c r="K16" s="8">
        <v>110.65</v>
      </c>
      <c r="L16" s="41">
        <f>VLOOKUP(I16,'[1]October 2025'!$A:$C,3,FALSE)</f>
        <v>0.1089</v>
      </c>
      <c r="M16" s="43">
        <f t="shared" si="0"/>
        <v>12.05</v>
      </c>
      <c r="N16" s="10">
        <v>45996</v>
      </c>
    </row>
    <row r="17" spans="1:14" s="9" customFormat="1" ht="45" customHeight="1" x14ac:dyDescent="0.35">
      <c r="A17" s="7" t="s">
        <v>17</v>
      </c>
      <c r="B17" s="40" t="s">
        <v>18</v>
      </c>
      <c r="C17" s="7" t="s">
        <v>19</v>
      </c>
      <c r="D17" s="29" t="s">
        <v>46</v>
      </c>
      <c r="E17" s="42" t="s">
        <v>47</v>
      </c>
      <c r="F17" s="8">
        <v>12.75</v>
      </c>
      <c r="G17" s="8">
        <v>154</v>
      </c>
      <c r="H17" s="8">
        <v>4</v>
      </c>
      <c r="I17" s="26">
        <v>110227</v>
      </c>
      <c r="J17" s="4" t="str">
        <f>VLOOKUP(I17,'[1]October 2025'!$A:$C,2,FALSE)</f>
        <v>POTATO FOR PROCESS INTO DEHY PRD-BULK</v>
      </c>
      <c r="K17" s="8">
        <v>63.75</v>
      </c>
      <c r="L17" s="41">
        <f>VLOOKUP(I17,'[1]October 2025'!$A:$C,3,FALSE)</f>
        <v>0.1089</v>
      </c>
      <c r="M17" s="43">
        <f t="shared" si="0"/>
        <v>6.94</v>
      </c>
      <c r="N17" s="10">
        <v>45996</v>
      </c>
    </row>
    <row r="18" spans="1:14" s="9" customFormat="1" ht="45" customHeight="1" x14ac:dyDescent="0.35">
      <c r="A18" s="7" t="s">
        <v>17</v>
      </c>
      <c r="B18" s="40" t="s">
        <v>18</v>
      </c>
      <c r="C18" s="7" t="s">
        <v>19</v>
      </c>
      <c r="D18" s="29" t="s">
        <v>48</v>
      </c>
      <c r="E18" s="42" t="s">
        <v>49</v>
      </c>
      <c r="F18" s="8">
        <v>20</v>
      </c>
      <c r="G18" s="8">
        <v>435</v>
      </c>
      <c r="H18" s="8">
        <v>4</v>
      </c>
      <c r="I18" s="26">
        <v>110227</v>
      </c>
      <c r="J18" s="4" t="str">
        <f>VLOOKUP(I18,'[1]October 2025'!$A:$C,2,FALSE)</f>
        <v>POTATO FOR PROCESS INTO DEHY PRD-BULK</v>
      </c>
      <c r="K18" s="8">
        <v>100</v>
      </c>
      <c r="L18" s="41">
        <f>VLOOKUP(I18,'[1]October 2025'!$A:$C,3,FALSE)</f>
        <v>0.1089</v>
      </c>
      <c r="M18" s="43">
        <f t="shared" si="0"/>
        <v>10.89</v>
      </c>
      <c r="N18" s="10">
        <v>45996</v>
      </c>
    </row>
    <row r="19" spans="1:14" s="9" customFormat="1" ht="45" customHeight="1" x14ac:dyDescent="0.35">
      <c r="A19" s="7" t="s">
        <v>17</v>
      </c>
      <c r="B19" s="40" t="s">
        <v>18</v>
      </c>
      <c r="C19" s="7" t="s">
        <v>19</v>
      </c>
      <c r="D19" s="29" t="s">
        <v>50</v>
      </c>
      <c r="E19" s="42" t="s">
        <v>51</v>
      </c>
      <c r="F19" s="8">
        <v>15.26</v>
      </c>
      <c r="G19" s="8">
        <v>252</v>
      </c>
      <c r="H19" s="8">
        <v>4</v>
      </c>
      <c r="I19" s="26">
        <v>110227</v>
      </c>
      <c r="J19" s="4" t="str">
        <f>VLOOKUP(I19,'[1]October 2025'!$A:$C,2,FALSE)</f>
        <v>POTATO FOR PROCESS INTO DEHY PRD-BULK</v>
      </c>
      <c r="K19" s="8">
        <v>76.3</v>
      </c>
      <c r="L19" s="41">
        <f>VLOOKUP(I19,'[1]October 2025'!$A:$C,3,FALSE)</f>
        <v>0.1089</v>
      </c>
      <c r="M19" s="43">
        <f t="shared" si="0"/>
        <v>8.31</v>
      </c>
      <c r="N19" s="10">
        <v>46003</v>
      </c>
    </row>
    <row r="20" spans="1:14" s="9" customFormat="1" ht="45" customHeight="1" x14ac:dyDescent="0.35">
      <c r="A20" s="7" t="s">
        <v>17</v>
      </c>
      <c r="B20" s="40" t="s">
        <v>18</v>
      </c>
      <c r="C20" s="7" t="s">
        <v>19</v>
      </c>
      <c r="D20" s="29" t="s">
        <v>52</v>
      </c>
      <c r="E20" s="42" t="s">
        <v>53</v>
      </c>
      <c r="F20" s="8">
        <v>15.26</v>
      </c>
      <c r="G20" s="8">
        <v>252</v>
      </c>
      <c r="H20" s="8">
        <v>4</v>
      </c>
      <c r="I20" s="26">
        <v>110227</v>
      </c>
      <c r="J20" s="4" t="str">
        <f>VLOOKUP(I20,'[1]October 2025'!$A:$C,2,FALSE)</f>
        <v>POTATO FOR PROCESS INTO DEHY PRD-BULK</v>
      </c>
      <c r="K20" s="8">
        <v>76.3</v>
      </c>
      <c r="L20" s="41">
        <f>VLOOKUP(I20,'[1]October 2025'!$A:$C,3,FALSE)</f>
        <v>0.1089</v>
      </c>
      <c r="M20" s="43">
        <f t="shared" si="0"/>
        <v>8.31</v>
      </c>
      <c r="N20" s="10">
        <v>46003</v>
      </c>
    </row>
    <row r="21" spans="1:14" s="9" customFormat="1" ht="45" customHeight="1" x14ac:dyDescent="0.35">
      <c r="A21" s="7" t="s">
        <v>17</v>
      </c>
      <c r="B21" s="40" t="s">
        <v>18</v>
      </c>
      <c r="C21" s="7" t="s">
        <v>19</v>
      </c>
      <c r="D21" s="29" t="s">
        <v>54</v>
      </c>
      <c r="E21" s="42" t="s">
        <v>55</v>
      </c>
      <c r="F21" s="8">
        <v>15.26</v>
      </c>
      <c r="G21" s="8">
        <v>203</v>
      </c>
      <c r="H21" s="8">
        <v>4.95</v>
      </c>
      <c r="I21" s="26">
        <v>110227</v>
      </c>
      <c r="J21" s="4" t="str">
        <f>VLOOKUP(I21,'[1]October 2025'!$A:$C,2,FALSE)</f>
        <v>POTATO FOR PROCESS INTO DEHY PRD-BULK</v>
      </c>
      <c r="K21" s="8">
        <v>46.7</v>
      </c>
      <c r="L21" s="41">
        <f>VLOOKUP(I21,'[1]October 2025'!$A:$C,3,FALSE)</f>
        <v>0.1089</v>
      </c>
      <c r="M21" s="43">
        <f t="shared" si="0"/>
        <v>5.09</v>
      </c>
      <c r="N21" s="10">
        <v>45996</v>
      </c>
    </row>
    <row r="22" spans="1:14" s="9" customFormat="1" ht="45" customHeight="1" x14ac:dyDescent="0.35">
      <c r="A22" s="7" t="s">
        <v>17</v>
      </c>
      <c r="B22" s="40" t="s">
        <v>18</v>
      </c>
      <c r="C22" s="7" t="s">
        <v>19</v>
      </c>
      <c r="D22" s="29" t="s">
        <v>56</v>
      </c>
      <c r="E22" s="42" t="s">
        <v>57</v>
      </c>
      <c r="F22" s="8">
        <v>15.26</v>
      </c>
      <c r="G22" s="8">
        <v>203</v>
      </c>
      <c r="H22" s="8">
        <v>4.95</v>
      </c>
      <c r="I22" s="26">
        <v>110227</v>
      </c>
      <c r="J22" s="4" t="str">
        <f>VLOOKUP(I22,'[1]October 2025'!$A:$C,2,FALSE)</f>
        <v>POTATO FOR PROCESS INTO DEHY PRD-BULK</v>
      </c>
      <c r="K22" s="8">
        <v>46.7</v>
      </c>
      <c r="L22" s="41">
        <f>VLOOKUP(I22,'[1]October 2025'!$A:$C,3,FALSE)</f>
        <v>0.1089</v>
      </c>
      <c r="M22" s="43">
        <f t="shared" si="0"/>
        <v>5.09</v>
      </c>
      <c r="N22" s="10">
        <v>45996</v>
      </c>
    </row>
    <row r="23" spans="1:14" s="9" customFormat="1" ht="45" customHeight="1" x14ac:dyDescent="0.35">
      <c r="A23" s="7" t="s">
        <v>17</v>
      </c>
      <c r="B23" s="40" t="s">
        <v>18</v>
      </c>
      <c r="C23" s="7" t="s">
        <v>19</v>
      </c>
      <c r="D23" s="29" t="s">
        <v>58</v>
      </c>
      <c r="E23" s="42" t="s">
        <v>59</v>
      </c>
      <c r="F23" s="8">
        <v>19.440000000000001</v>
      </c>
      <c r="G23" s="8">
        <v>456</v>
      </c>
      <c r="H23" s="8">
        <v>4.2</v>
      </c>
      <c r="I23" s="26">
        <v>110227</v>
      </c>
      <c r="J23" s="4" t="str">
        <f>VLOOKUP(I23,'[1]October 2025'!$A:$C,2,FALSE)</f>
        <v>POTATO FOR PROCESS INTO DEHY PRD-BULK</v>
      </c>
      <c r="K23" s="8">
        <v>97.2</v>
      </c>
      <c r="L23" s="41">
        <f>VLOOKUP(I23,'[1]October 2025'!$A:$C,3,FALSE)</f>
        <v>0.1089</v>
      </c>
      <c r="M23" s="43">
        <f t="shared" si="0"/>
        <v>10.59</v>
      </c>
      <c r="N23" s="10">
        <v>45996</v>
      </c>
    </row>
    <row r="24" spans="1:14" s="9" customFormat="1" ht="45" customHeight="1" x14ac:dyDescent="0.35">
      <c r="A24" s="7" t="s">
        <v>17</v>
      </c>
      <c r="B24" s="40" t="s">
        <v>18</v>
      </c>
      <c r="C24" s="7" t="s">
        <v>19</v>
      </c>
      <c r="D24" s="29" t="s">
        <v>60</v>
      </c>
      <c r="E24" s="42" t="s">
        <v>61</v>
      </c>
      <c r="F24" s="8">
        <v>13.5</v>
      </c>
      <c r="G24" s="8">
        <v>330</v>
      </c>
      <c r="H24" s="8">
        <v>2.4700000000000002</v>
      </c>
      <c r="I24" s="26">
        <v>110227</v>
      </c>
      <c r="J24" s="4" t="str">
        <f>VLOOKUP(I24,'[1]October 2025'!$A:$C,2,FALSE)</f>
        <v>POTATO FOR PROCESS INTO DEHY PRD-BULK</v>
      </c>
      <c r="K24" s="8">
        <v>67.5</v>
      </c>
      <c r="L24" s="41">
        <f>VLOOKUP(I24,'[1]October 2025'!$A:$C,3,FALSE)</f>
        <v>0.1089</v>
      </c>
      <c r="M24" s="43">
        <f t="shared" si="0"/>
        <v>7.35</v>
      </c>
      <c r="N24" s="10">
        <v>45996</v>
      </c>
    </row>
    <row r="25" spans="1:14" s="9" customFormat="1" ht="45" customHeight="1" x14ac:dyDescent="0.35">
      <c r="A25" s="7" t="s">
        <v>17</v>
      </c>
      <c r="B25" s="40" t="s">
        <v>18</v>
      </c>
      <c r="C25" s="7" t="s">
        <v>19</v>
      </c>
      <c r="D25" s="29" t="s">
        <v>62</v>
      </c>
      <c r="E25" s="42" t="s">
        <v>63</v>
      </c>
      <c r="F25" s="8">
        <v>19.5</v>
      </c>
      <c r="G25" s="8">
        <v>455</v>
      </c>
      <c r="H25" s="8">
        <v>4.2</v>
      </c>
      <c r="I25" s="26">
        <v>110227</v>
      </c>
      <c r="J25" s="4" t="str">
        <f>VLOOKUP(I25,'[1]October 2025'!$A:$C,2,FALSE)</f>
        <v>POTATO FOR PROCESS INTO DEHY PRD-BULK</v>
      </c>
      <c r="K25" s="8">
        <v>97.5</v>
      </c>
      <c r="L25" s="41">
        <f>VLOOKUP(I25,'[1]October 2025'!$A:$C,3,FALSE)</f>
        <v>0.1089</v>
      </c>
      <c r="M25" s="43">
        <f t="shared" si="0"/>
        <v>10.62</v>
      </c>
      <c r="N25" s="10">
        <v>45996</v>
      </c>
    </row>
    <row r="26" spans="1:14" s="9" customFormat="1" ht="45" customHeight="1" x14ac:dyDescent="0.35">
      <c r="A26" s="7" t="s">
        <v>17</v>
      </c>
      <c r="B26" s="40" t="s">
        <v>18</v>
      </c>
      <c r="C26" s="7" t="s">
        <v>19</v>
      </c>
      <c r="D26" s="29" t="s">
        <v>64</v>
      </c>
      <c r="E26" s="42" t="s">
        <v>65</v>
      </c>
      <c r="F26" s="8">
        <v>18.899999999999999</v>
      </c>
      <c r="G26" s="8">
        <v>453</v>
      </c>
      <c r="H26" s="8">
        <v>4.2</v>
      </c>
      <c r="I26" s="26">
        <v>110227</v>
      </c>
      <c r="J26" s="4" t="str">
        <f>VLOOKUP(I26,'[1]October 2025'!$A:$C,2,FALSE)</f>
        <v>POTATO FOR PROCESS INTO DEHY PRD-BULK</v>
      </c>
      <c r="K26" s="8">
        <v>94.5</v>
      </c>
      <c r="L26" s="41">
        <f>VLOOKUP(I26,'[1]October 2025'!$A:$C,3,FALSE)</f>
        <v>0.1089</v>
      </c>
      <c r="M26" s="43">
        <f t="shared" si="0"/>
        <v>10.29</v>
      </c>
      <c r="N26" s="10">
        <v>45996</v>
      </c>
    </row>
  </sheetData>
  <sheetProtection algorithmName="SHA-512" hashValue="haEn45LBzfFJPZdnBnUCbovUWmb4o4fNjfvE2fZIJvjkyNnN85LrAUAHXQwew+pOCal8tSte6mMMpLEGO//1zw==" saltValue="0fPM/qbeFQwDHXd/0MmoDw==" spinCount="100000" sheet="1" formatCells="0" formatColumns="0" formatRows="0" deleteColumns="0" deleteRows="0" sort="0" autoFilter="0"/>
  <autoFilter ref="A3:N21" xr:uid="{00000000-0009-0000-0000-000000000000}">
    <sortState xmlns:xlrd2="http://schemas.microsoft.com/office/spreadsheetml/2017/richdata2" ref="A4:N26">
      <sortCondition ref="D3:D21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F3A4FA9-DF1B-495E-A52A-CDF14305B881}"/>
</file>

<file path=customXml/itemProps2.xml><?xml version="1.0" encoding="utf-8"?>
<ds:datastoreItem xmlns:ds="http://schemas.openxmlformats.org/officeDocument/2006/customXml" ds:itemID="{8305C49D-C573-4644-9E1E-3FA52245EE4F}"/>
</file>

<file path=customXml/itemProps3.xml><?xml version="1.0" encoding="utf-8"?>
<ds:datastoreItem xmlns:ds="http://schemas.openxmlformats.org/officeDocument/2006/customXml" ds:itemID="{2A4768AC-3F20-4DA0-BEF4-92C6DE4D9F13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2D058CED-C28F-4AC1-A282-E2F9C1D95B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2025-12-24T18:23:22Z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971d0340-0488-4619-9f3e-3b28a296cde3</vt:lpwstr>
  </property>
</Properties>
</file>