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Idahoan\"/>
    </mc:Choice>
  </mc:AlternateContent>
  <bookViews>
    <workbookView xWindow="0" yWindow="0" windowWidth="23040" windowHeight="7968" tabRatio="697" activeTab="1"/>
  </bookViews>
  <sheets>
    <sheet name=" Idahoan Foods Half Cup" sheetId="68" r:id="rId1"/>
    <sheet name="Idahoan Foods Qtr Cup" sheetId="69" r:id="rId2"/>
  </sheets>
  <definedNames>
    <definedName name="_xlnm.Print_Area" localSheetId="0">' Idahoan Foods Half Cup'!$A$1:$O$38</definedName>
    <definedName name="_xlnm.Print_Area" localSheetId="1">'Idahoan Foods Qtr Cup'!$A$1:$O$36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68" l="1"/>
  <c r="O11" i="68"/>
  <c r="O11" i="69"/>
  <c r="N11" i="69"/>
  <c r="M11" i="69"/>
  <c r="K11" i="69"/>
  <c r="I11" i="68" l="1"/>
  <c r="K27" i="69"/>
  <c r="M27" i="69" s="1"/>
  <c r="O27" i="69" s="1"/>
  <c r="I27" i="69"/>
  <c r="K26" i="69"/>
  <c r="M26" i="69" s="1"/>
  <c r="I26" i="69"/>
  <c r="K25" i="69"/>
  <c r="M25" i="69" s="1"/>
  <c r="I25" i="69"/>
  <c r="K24" i="69"/>
  <c r="M24" i="69" s="1"/>
  <c r="I24" i="69"/>
  <c r="K23" i="69"/>
  <c r="M23" i="69" s="1"/>
  <c r="O23" i="69" s="1"/>
  <c r="I23" i="69"/>
  <c r="K22" i="69"/>
  <c r="M22" i="69" s="1"/>
  <c r="I22" i="69"/>
  <c r="K21" i="69"/>
  <c r="M21" i="69" s="1"/>
  <c r="I21" i="69"/>
  <c r="K20" i="69"/>
  <c r="M20" i="69" s="1"/>
  <c r="I20" i="69"/>
  <c r="K19" i="69"/>
  <c r="M19" i="69" s="1"/>
  <c r="I19" i="69"/>
  <c r="K18" i="69"/>
  <c r="M18" i="69" s="1"/>
  <c r="I18" i="69"/>
  <c r="K17" i="69"/>
  <c r="M17" i="69" s="1"/>
  <c r="I17" i="69"/>
  <c r="K16" i="69"/>
  <c r="M16" i="69" s="1"/>
  <c r="I16" i="69"/>
  <c r="K15" i="69"/>
  <c r="M15" i="69" s="1"/>
  <c r="O15" i="69" s="1"/>
  <c r="I15" i="69"/>
  <c r="K14" i="69"/>
  <c r="M14" i="69" s="1"/>
  <c r="I14" i="69"/>
  <c r="K13" i="69"/>
  <c r="M13" i="69" s="1"/>
  <c r="I13" i="69"/>
  <c r="K12" i="69"/>
  <c r="M12" i="69" s="1"/>
  <c r="I12" i="69"/>
  <c r="K10" i="69"/>
  <c r="M10" i="69" s="1"/>
  <c r="I10" i="69"/>
  <c r="N19" i="69" l="1"/>
  <c r="N17" i="69"/>
  <c r="O17" i="69"/>
  <c r="O24" i="69"/>
  <c r="N24" i="69"/>
  <c r="O26" i="69"/>
  <c r="N26" i="69"/>
  <c r="O12" i="69"/>
  <c r="N12" i="69"/>
  <c r="O14" i="69"/>
  <c r="N14" i="69"/>
  <c r="N21" i="69"/>
  <c r="O21" i="69"/>
  <c r="O10" i="69"/>
  <c r="N10" i="69"/>
  <c r="N25" i="69"/>
  <c r="O25" i="69"/>
  <c r="O16" i="69"/>
  <c r="N16" i="69"/>
  <c r="O18" i="69"/>
  <c r="N18" i="69"/>
  <c r="N13" i="69"/>
  <c r="O13" i="69"/>
  <c r="O20" i="69"/>
  <c r="N20" i="69"/>
  <c r="O22" i="69"/>
  <c r="N22" i="69"/>
  <c r="N15" i="69"/>
  <c r="N23" i="69"/>
  <c r="N27" i="69"/>
  <c r="O19" i="69"/>
  <c r="I12" i="68"/>
  <c r="I13" i="68"/>
  <c r="I14" i="68"/>
  <c r="I15" i="68"/>
  <c r="I16" i="68"/>
  <c r="I17" i="68"/>
  <c r="I18" i="68"/>
  <c r="I19" i="68"/>
  <c r="I20" i="68"/>
  <c r="I21" i="68"/>
  <c r="I22" i="68"/>
  <c r="I23" i="68"/>
  <c r="I24" i="68"/>
  <c r="I25" i="68"/>
  <c r="I26" i="68"/>
  <c r="I27" i="68"/>
  <c r="I10" i="68"/>
  <c r="O29" i="69" l="1"/>
  <c r="K18" i="68"/>
  <c r="M18" i="68" s="1"/>
  <c r="N18" i="68" l="1"/>
  <c r="O18" i="68"/>
  <c r="K16" i="68"/>
  <c r="M16" i="68" s="1"/>
  <c r="N16" i="68" s="1"/>
  <c r="O16" i="68" l="1"/>
  <c r="K12" i="68"/>
  <c r="M12" i="68" s="1"/>
  <c r="K13" i="68"/>
  <c r="M13" i="68" s="1"/>
  <c r="K14" i="68"/>
  <c r="M14" i="68" s="1"/>
  <c r="K15" i="68"/>
  <c r="M15" i="68"/>
  <c r="O15" i="68" s="1"/>
  <c r="K17" i="68"/>
  <c r="M17" i="68" s="1"/>
  <c r="K19" i="68"/>
  <c r="M19" i="68" s="1"/>
  <c r="K20" i="68"/>
  <c r="M20" i="68" s="1"/>
  <c r="N20" i="68" s="1"/>
  <c r="K21" i="68"/>
  <c r="M21" i="68" s="1"/>
  <c r="K22" i="68"/>
  <c r="M22" i="68" s="1"/>
  <c r="N22" i="68" s="1"/>
  <c r="K23" i="68"/>
  <c r="M23" i="68" s="1"/>
  <c r="N23" i="68" s="1"/>
  <c r="K24" i="68"/>
  <c r="M24" i="68" s="1"/>
  <c r="K25" i="68"/>
  <c r="M25" i="68" s="1"/>
  <c r="O25" i="68" s="1"/>
  <c r="K26" i="68"/>
  <c r="M26" i="68" s="1"/>
  <c r="K27" i="68"/>
  <c r="M27" i="68" s="1"/>
  <c r="O27" i="68" s="1"/>
  <c r="K10" i="68"/>
  <c r="M10" i="68" s="1"/>
  <c r="O12" i="68" l="1"/>
  <c r="N12" i="68"/>
  <c r="O23" i="68"/>
  <c r="N15" i="68"/>
  <c r="N25" i="68"/>
  <c r="O19" i="68"/>
  <c r="N19" i="68"/>
  <c r="N13" i="68"/>
  <c r="O13" i="68"/>
  <c r="O21" i="68"/>
  <c r="N21" i="68"/>
  <c r="N24" i="68"/>
  <c r="O24" i="68"/>
  <c r="N17" i="68"/>
  <c r="O17" i="68"/>
  <c r="N26" i="68"/>
  <c r="O26" i="68"/>
  <c r="N10" i="68"/>
  <c r="O10" i="68"/>
  <c r="O14" i="68"/>
  <c r="N14" i="68"/>
  <c r="N27" i="68"/>
  <c r="O20" i="68"/>
  <c r="O22" i="68"/>
  <c r="O29" i="68" l="1"/>
</calcChain>
</file>

<file path=xl/sharedStrings.xml><?xml version="1.0" encoding="utf-8"?>
<sst xmlns="http://schemas.openxmlformats.org/spreadsheetml/2006/main" count="212" uniqueCount="89">
  <si>
    <t>USDA INFORMATION</t>
  </si>
  <si>
    <t>USDA Item #</t>
  </si>
  <si>
    <t>Item Description</t>
  </si>
  <si>
    <t>Pack Size</t>
  </si>
  <si>
    <t>Number servings/ meal</t>
  </si>
  <si>
    <t>Cases needed/ meal</t>
  </si>
  <si>
    <t>Times served/ year</t>
  </si>
  <si>
    <t>Number cases needed</t>
  </si>
  <si>
    <t>Entitlement pounds used</t>
  </si>
  <si>
    <t>Dehyd Potatoes</t>
  </si>
  <si>
    <t>DFV/Pound</t>
  </si>
  <si>
    <t>DFV/Case</t>
  </si>
  <si>
    <t>Donated Food $$ spent</t>
  </si>
  <si>
    <t>Commodity Name</t>
  </si>
  <si>
    <t>Instructions: Fill in the cells that are colored light gray.  This worksheet is designed to calculate everything for you!</t>
  </si>
  <si>
    <t>12/26 oz</t>
  </si>
  <si>
    <t>Processor Item #</t>
  </si>
  <si>
    <t>12/28 oz</t>
  </si>
  <si>
    <t>4/5 lb</t>
  </si>
  <si>
    <t>12/20.35 oz</t>
  </si>
  <si>
    <t>Idahoan Foods 110227 Pounds to Order:</t>
  </si>
  <si>
    <t>12/25.2 oz</t>
  </si>
  <si>
    <t>8/32.85 oz</t>
  </si>
  <si>
    <t>29700 00301</t>
  </si>
  <si>
    <t>29700 00313</t>
  </si>
  <si>
    <t>29700 00316</t>
  </si>
  <si>
    <t>29700 00344</t>
  </si>
  <si>
    <t>29700 00348</t>
  </si>
  <si>
    <t>29700 00381</t>
  </si>
  <si>
    <t>29700 00808</t>
  </si>
  <si>
    <t>29700 00880</t>
  </si>
  <si>
    <t>29700 00881</t>
  </si>
  <si>
    <t>29700 00882</t>
  </si>
  <si>
    <t>29700 00888</t>
  </si>
  <si>
    <t>29700 00889</t>
  </si>
  <si>
    <t>29700 20405</t>
  </si>
  <si>
    <t>29700 22313</t>
  </si>
  <si>
    <t>29700 25313</t>
  </si>
  <si>
    <t>1/39 lb</t>
  </si>
  <si>
    <t>6/2.125 lb</t>
  </si>
  <si>
    <t>12/31 oz</t>
  </si>
  <si>
    <t>6/4.69 lb</t>
  </si>
  <si>
    <t>6/2.54 lb</t>
  </si>
  <si>
    <t>6/3.24 lb</t>
  </si>
  <si>
    <t>IDAHOAN FOODS</t>
  </si>
  <si>
    <t>1/2 Cup Servings/ case</t>
  </si>
  <si>
    <t>1/2 cup Serving Size = 2 Vegetable Credits</t>
  </si>
  <si>
    <t>29700 00365</t>
  </si>
  <si>
    <t>29700 00713</t>
  </si>
  <si>
    <t>8/260oz</t>
  </si>
  <si>
    <t>1/4 Cup Servings/ case</t>
  </si>
  <si>
    <t>1/4 cup Serving Size = 1 Vegetable Credits</t>
  </si>
  <si>
    <t>Idahoan REAL AuGratin Casserole / Cartons</t>
  </si>
  <si>
    <t>Idahoan REAL Scalloped Casserole / Cartons</t>
  </si>
  <si>
    <t>Idahoan REAL AuGratin Potato Casserole / Bags</t>
  </si>
  <si>
    <t>Idahoan REAL Scalloped Casserole / Bags</t>
  </si>
  <si>
    <t>Idahoan Sliced Potatoes / Bags</t>
  </si>
  <si>
    <t>Idahoan Fresh Cut Hash Browns / Cartons</t>
  </si>
  <si>
    <t>Idahoan Naturally Mashed Potatoes / Cartons</t>
  </si>
  <si>
    <t>Idahoan REAL Mashed Potatoes / Cartons</t>
  </si>
  <si>
    <t>Idahoan REAL Mashed Potatoes with Vitamin C / Bags</t>
  </si>
  <si>
    <t>Idahoan REAL Custom Mashed Potatoes Low Sodium with Vitamin C / Bags</t>
  </si>
  <si>
    <t>Idahoan Honest Earth Creamy Mash Potatoes / Bags</t>
  </si>
  <si>
    <t>Idahoan REAL Mashed Potatoes / Bag</t>
  </si>
  <si>
    <t>Idahoan Premium Homestyle Mashed Potatoes / Bags</t>
  </si>
  <si>
    <t>Idahoan Premium Loaded Baked Reduced Sodium Mashed Potatoes with Vitamin C / Bags</t>
  </si>
  <si>
    <t>Idahoan REAL Baby Reds Mashed Potatoes / Bags</t>
  </si>
  <si>
    <t>Idahoan REAL Mashed Potatoes / Bags</t>
  </si>
  <si>
    <t>Idahoan INSTAMASH Complete Mashed Potatoes / Bags</t>
  </si>
  <si>
    <t>City / State / Zip:</t>
  </si>
  <si>
    <t>Address:</t>
  </si>
  <si>
    <t>School District:</t>
  </si>
  <si>
    <t>Contact:</t>
  </si>
  <si>
    <t>Telephone:</t>
  </si>
  <si>
    <t>Signature:</t>
  </si>
  <si>
    <t>RA #:</t>
  </si>
  <si>
    <t>Email:</t>
  </si>
  <si>
    <t>Date:</t>
  </si>
  <si>
    <t>Distributor Name:</t>
  </si>
  <si>
    <t>City:</t>
  </si>
  <si>
    <t>State:</t>
  </si>
  <si>
    <t xml:space="preserve">State: </t>
  </si>
  <si>
    <t>110227 - USDA Potatoes Bulk Dehy. Raw SY 2022-2023Value (Price / lb.)</t>
  </si>
  <si>
    <t>29700 00311</t>
  </si>
  <si>
    <t>24/13 oz</t>
  </si>
  <si>
    <t>SY22-23 DFValue</t>
  </si>
  <si>
    <t>SY 2022-2023 USDA Food Calculator</t>
  </si>
  <si>
    <t>SY 22-23 DFValue</t>
  </si>
  <si>
    <t>110227 - USDA Potatoes Bulk Dehy. Raw SY 2022-2023 Value (Price / lb.)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</si>
</sst>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0000"/>
    <numFmt numFmtId="167" formatCode="_(* #,##0_);_(* \(#,##0\);_(* &quot;-&quot;??_);_(@_)"/>
    <numFmt numFmtId="168" formatCode="&quot;$&quot;#,##0.0000_);[Red]\(&quot;$&quot;#,##0.0000\)"/>
  </numFmts>
  <fonts count="17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7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0"/>
      <name val="Arial"/>
      <family val="2"/>
    </font>
    <font>
      <b/>
      <sz val="8"/>
      <color indexed="17"/>
      <name val="Arial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12"/>
      <color theme="9" tint="-0.499984740745262"/>
      <name val="Arial"/>
      <family val="2"/>
    </font>
    <font>
      <b/>
      <i/>
      <sz val="10"/>
      <name val="Arial"/>
      <family val="2"/>
    </font>
    <font>
      <b/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201">
    <xf numFmtId="0" fontId="0" fillId="0" borderId="0" xfId="0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Fill="1"/>
    <xf numFmtId="0" fontId="12" fillId="0" borderId="1" xfId="3" applyFont="1" applyBorder="1" applyAlignment="1">
      <alignment horizontal="left" wrapText="1"/>
    </xf>
    <xf numFmtId="0" fontId="12" fillId="0" borderId="1" xfId="3" applyFont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0" fontId="3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12" fillId="0" borderId="1" xfId="3" applyFont="1" applyFill="1" applyBorder="1" applyAlignment="1">
      <alignment horizontal="left" wrapText="1"/>
    </xf>
    <xf numFmtId="0" fontId="12" fillId="0" borderId="1" xfId="3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  <xf numFmtId="43" fontId="0" fillId="0" borderId="0" xfId="1" applyFont="1" applyAlignment="1">
      <alignment horizontal="center"/>
    </xf>
    <xf numFmtId="43" fontId="8" fillId="0" borderId="1" xfId="1" applyFont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43" fontId="0" fillId="0" borderId="0" xfId="1" applyFont="1"/>
    <xf numFmtId="167" fontId="3" fillId="3" borderId="1" xfId="1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43" fontId="8" fillId="0" borderId="0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44" fontId="0" fillId="0" borderId="0" xfId="2" applyFon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44" fontId="0" fillId="0" borderId="0" xfId="0" applyNumberFormat="1" applyFill="1" applyBorder="1"/>
    <xf numFmtId="43" fontId="0" fillId="0" borderId="0" xfId="0" applyNumberFormat="1" applyFill="1" applyBorder="1"/>
    <xf numFmtId="2" fontId="0" fillId="0" borderId="0" xfId="0" applyNumberForma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44" fontId="13" fillId="0" borderId="0" xfId="2" applyFont="1" applyFill="1" applyBorder="1"/>
    <xf numFmtId="2" fontId="13" fillId="0" borderId="0" xfId="0" applyNumberFormat="1" applyFont="1" applyFill="1" applyBorder="1"/>
    <xf numFmtId="0" fontId="13" fillId="0" borderId="0" xfId="0" applyFont="1" applyFill="1" applyBorder="1"/>
    <xf numFmtId="1" fontId="3" fillId="5" borderId="3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/>
    <xf numFmtId="0" fontId="3" fillId="5" borderId="5" xfId="0" applyFont="1" applyFill="1" applyBorder="1" applyAlignment="1">
      <alignment horizontal="right"/>
    </xf>
    <xf numFmtId="43" fontId="3" fillId="5" borderId="5" xfId="1" applyFont="1" applyFill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4" fillId="4" borderId="5" xfId="0" applyFont="1" applyFill="1" applyBorder="1" applyAlignment="1">
      <alignment horizontal="center"/>
    </xf>
    <xf numFmtId="2" fontId="10" fillId="0" borderId="2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7" fontId="3" fillId="3" borderId="1" xfId="1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4" fontId="0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44" fontId="0" fillId="0" borderId="0" xfId="0" applyNumberFormat="1" applyFill="1" applyBorder="1" applyAlignment="1">
      <alignment vertical="center"/>
    </xf>
    <xf numFmtId="43" fontId="0" fillId="0" borderId="0" xfId="0" applyNumberFormat="1" applyFill="1" applyBorder="1" applyAlignment="1">
      <alignment vertical="center"/>
    </xf>
    <xf numFmtId="44" fontId="13" fillId="0" borderId="0" xfId="2" applyFont="1" applyFill="1" applyBorder="1" applyAlignment="1">
      <alignment vertical="center"/>
    </xf>
    <xf numFmtId="2" fontId="13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3" applyFont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7" fontId="3" fillId="3" borderId="1" xfId="1" applyNumberFormat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>
      <alignment horizontal="center" wrapText="1"/>
    </xf>
    <xf numFmtId="43" fontId="8" fillId="0" borderId="1" xfId="1" applyFont="1" applyBorder="1" applyAlignment="1">
      <alignment horizontal="center" wrapText="1"/>
    </xf>
    <xf numFmtId="43" fontId="8" fillId="0" borderId="0" xfId="1" applyFont="1" applyBorder="1" applyAlignment="1">
      <alignment horizontal="center" wrapText="1"/>
    </xf>
    <xf numFmtId="43" fontId="8" fillId="0" borderId="0" xfId="1" applyFont="1" applyFill="1" applyBorder="1" applyAlignment="1">
      <alignment horizontal="center" wrapText="1"/>
    </xf>
    <xf numFmtId="44" fontId="0" fillId="0" borderId="0" xfId="2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0" applyNumberFormat="1" applyFill="1" applyBorder="1" applyAlignment="1">
      <alignment wrapText="1"/>
    </xf>
    <xf numFmtId="43" fontId="0" fillId="0" borderId="0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44" fontId="13" fillId="0" borderId="0" xfId="2" applyFont="1" applyFill="1" applyBorder="1" applyAlignment="1">
      <alignment wrapText="1"/>
    </xf>
    <xf numFmtId="2" fontId="13" fillId="0" borderId="0" xfId="0" applyNumberFormat="1" applyFont="1" applyFill="1" applyBorder="1" applyAlignment="1">
      <alignment wrapText="1"/>
    </xf>
    <xf numFmtId="0" fontId="13" fillId="0" borderId="0" xfId="0" applyFont="1" applyAlignment="1">
      <alignment wrapText="1"/>
    </xf>
    <xf numFmtId="0" fontId="3" fillId="0" borderId="1" xfId="0" applyFont="1" applyFill="1" applyBorder="1" applyAlignment="1"/>
    <xf numFmtId="0" fontId="12" fillId="0" borderId="1" xfId="3" applyFont="1" applyFill="1" applyBorder="1" applyAlignment="1">
      <alignment horizontal="left"/>
    </xf>
    <xf numFmtId="44" fontId="0" fillId="0" borderId="0" xfId="2" applyFont="1" applyFill="1" applyBorder="1" applyAlignment="1"/>
    <xf numFmtId="44" fontId="0" fillId="0" borderId="0" xfId="0" applyNumberFormat="1" applyFill="1" applyBorder="1" applyAlignment="1"/>
    <xf numFmtId="43" fontId="0" fillId="0" borderId="0" xfId="0" applyNumberFormat="1" applyFill="1" applyBorder="1" applyAlignment="1"/>
    <xf numFmtId="2" fontId="0" fillId="0" borderId="0" xfId="0" applyNumberFormat="1" applyFill="1" applyBorder="1" applyAlignment="1"/>
    <xf numFmtId="0" fontId="0" fillId="0" borderId="0" xfId="0" applyAlignment="1"/>
    <xf numFmtId="0" fontId="7" fillId="2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1" applyFont="1" applyFill="1" applyBorder="1" applyAlignment="1" applyProtection="1">
      <alignment horizontal="center" vertical="center" wrapText="1"/>
    </xf>
    <xf numFmtId="43" fontId="7" fillId="0" borderId="0" xfId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/>
    </xf>
    <xf numFmtId="0" fontId="15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/>
    </xf>
    <xf numFmtId="0" fontId="16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</xf>
    <xf numFmtId="2" fontId="10" fillId="0" borderId="2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14" fillId="5" borderId="0" xfId="0" applyFont="1" applyFill="1" applyAlignment="1" applyProtection="1">
      <alignment horizontal="center"/>
    </xf>
    <xf numFmtId="0" fontId="15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ACDA Std Yld 05-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104775</xdr:rowOff>
    </xdr:from>
    <xdr:to>
      <xdr:col>1</xdr:col>
      <xdr:colOff>650875</xdr:colOff>
      <xdr:row>5</xdr:row>
      <xdr:rowOff>82550</xdr:rowOff>
    </xdr:to>
    <xdr:pic>
      <xdr:nvPicPr>
        <xdr:cNvPr id="1115" name="Picture 5" descr="Idahoan Logo">
          <a:extLst>
            <a:ext uri="{FF2B5EF4-FFF2-40B4-BE49-F238E27FC236}">
              <a16:creationId xmlns:a16="http://schemas.microsoft.com/office/drawing/2014/main" id="{8F1EF1B9-8595-4557-A0C9-0AAA032A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4775"/>
          <a:ext cx="1260475" cy="101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28</xdr:row>
      <xdr:rowOff>44450</xdr:rowOff>
    </xdr:from>
    <xdr:to>
      <xdr:col>4</xdr:col>
      <xdr:colOff>571500</xdr:colOff>
      <xdr:row>30</xdr:row>
      <xdr:rowOff>673100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600299-F9DC-4B85-8D7C-962FA17F5F65}"/>
            </a:ext>
          </a:extLst>
        </xdr:cNvPr>
        <xdr:cNvSpPr txBox="1"/>
      </xdr:nvSpPr>
      <xdr:spPr>
        <a:xfrm>
          <a:off x="31750" y="5480050"/>
          <a:ext cx="5003800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Please enter</a:t>
          </a:r>
          <a:r>
            <a:rPr lang="en-US" sz="900" baseline="0"/>
            <a:t> your distributor information below (Enter one only):</a:t>
          </a:r>
        </a:p>
        <a:p>
          <a:r>
            <a:rPr lang="en-US" sz="900" baseline="0"/>
            <a:t>Distributor must be certified for NOI processing through ProcessorLink:</a:t>
          </a:r>
        </a:p>
        <a:p>
          <a:r>
            <a:rPr lang="en-US" sz="900" baseline="0"/>
            <a:t>Distributor must carry Idahoan Products</a:t>
          </a:r>
        </a:p>
        <a:p>
          <a:r>
            <a:rPr lang="en-US" sz="900"/>
            <a:t>Please return form to your State Representative: (Keep a copy for your records</a:t>
          </a:r>
        </a:p>
        <a:p>
          <a:endParaRPr lang="en-US" sz="900"/>
        </a:p>
        <a:p>
          <a:r>
            <a:rPr lang="en-US" sz="900"/>
            <a:t>Idahoan Foods is not responsible for information</a:t>
          </a:r>
          <a:r>
            <a:rPr lang="en-US" sz="900" baseline="0"/>
            <a:t> that is not submitted to the State Director.</a:t>
          </a:r>
          <a:endParaRPr lang="en-US" sz="900"/>
        </a:p>
      </xdr:txBody>
    </xdr:sp>
    <xdr:clientData/>
  </xdr:twoCellAnchor>
  <xdr:twoCellAnchor>
    <xdr:from>
      <xdr:col>11</xdr:col>
      <xdr:colOff>82550</xdr:colOff>
      <xdr:row>30</xdr:row>
      <xdr:rowOff>787400</xdr:rowOff>
    </xdr:from>
    <xdr:to>
      <xdr:col>14</xdr:col>
      <xdr:colOff>603250</xdr:colOff>
      <xdr:row>37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9D4361-6CE0-432D-89E5-E89640B7D0B6}"/>
            </a:ext>
          </a:extLst>
        </xdr:cNvPr>
        <xdr:cNvSpPr txBox="1"/>
      </xdr:nvSpPr>
      <xdr:spPr>
        <a:xfrm>
          <a:off x="9150350" y="6540500"/>
          <a:ext cx="2349500" cy="163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Idahoan Foods Contact:</a:t>
          </a:r>
        </a:p>
        <a:p>
          <a:pPr algn="ctr"/>
          <a:r>
            <a:rPr lang="en-US" sz="1100"/>
            <a:t>Lisa Raines</a:t>
          </a:r>
        </a:p>
        <a:p>
          <a:pPr algn="ctr"/>
          <a:r>
            <a:rPr lang="en-US" sz="1100"/>
            <a:t>900 Pier View Dr. Suite 100</a:t>
          </a:r>
        </a:p>
        <a:p>
          <a:pPr algn="ctr"/>
          <a:r>
            <a:rPr lang="en-US" sz="1100"/>
            <a:t>Idaho Falls, ID 83402</a:t>
          </a:r>
        </a:p>
        <a:p>
          <a:pPr algn="ctr"/>
          <a:r>
            <a:rPr lang="en-US" sz="1100"/>
            <a:t>Phone: 208-881-6172</a:t>
          </a:r>
        </a:p>
        <a:p>
          <a:pPr algn="ctr"/>
          <a:endParaRPr lang="en-US" sz="1100"/>
        </a:p>
        <a:p>
          <a:pPr algn="ctr"/>
          <a:r>
            <a:rPr lang="en-US" sz="1100"/>
            <a:t>commodities@idahoan.com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111125</xdr:rowOff>
    </xdr:from>
    <xdr:to>
      <xdr:col>1</xdr:col>
      <xdr:colOff>676275</xdr:colOff>
      <xdr:row>5</xdr:row>
      <xdr:rowOff>57150</xdr:rowOff>
    </xdr:to>
    <xdr:pic>
      <xdr:nvPicPr>
        <xdr:cNvPr id="3" name="Picture 5" descr="Idahoan Logo">
          <a:extLst>
            <a:ext uri="{FF2B5EF4-FFF2-40B4-BE49-F238E27FC236}">
              <a16:creationId xmlns:a16="http://schemas.microsoft.com/office/drawing/2014/main" id="{662A356E-7612-4B3F-A199-17EBA60F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1125"/>
          <a:ext cx="12604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4</xdr:col>
      <xdr:colOff>527050</xdr:colOff>
      <xdr:row>29</xdr:row>
      <xdr:rowOff>762000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2C23F8-B4D9-44B9-84AA-278E09C0CBA1}"/>
            </a:ext>
          </a:extLst>
        </xdr:cNvPr>
        <xdr:cNvSpPr txBox="1"/>
      </xdr:nvSpPr>
      <xdr:spPr>
        <a:xfrm>
          <a:off x="0" y="5448300"/>
          <a:ext cx="5003800" cy="977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Please enter</a:t>
          </a:r>
          <a:r>
            <a:rPr lang="en-US" sz="900" baseline="0"/>
            <a:t> your distributor information below (Enter one only):</a:t>
          </a:r>
        </a:p>
        <a:p>
          <a:r>
            <a:rPr lang="en-US" sz="900" baseline="0"/>
            <a:t>Distributor must be certified for NOI processing through ProcessorLink:</a:t>
          </a:r>
        </a:p>
        <a:p>
          <a:r>
            <a:rPr lang="en-US" sz="900" baseline="0"/>
            <a:t>Distributor must carry Idahoan Products</a:t>
          </a:r>
        </a:p>
        <a:p>
          <a:r>
            <a:rPr lang="en-US" sz="900"/>
            <a:t>Please return form to your State Representative: (Keep a copy for your records</a:t>
          </a:r>
        </a:p>
        <a:p>
          <a:endParaRPr lang="en-US" sz="900"/>
        </a:p>
        <a:p>
          <a:r>
            <a:rPr lang="en-US" sz="900"/>
            <a:t>Idahoan Foods is not responsible for information</a:t>
          </a:r>
          <a:r>
            <a:rPr lang="en-US" sz="900" baseline="0"/>
            <a:t> that is not submitted to the State Director.</a:t>
          </a:r>
          <a:endParaRPr lang="en-US" sz="900"/>
        </a:p>
      </xdr:txBody>
    </xdr:sp>
    <xdr:clientData/>
  </xdr:twoCellAnchor>
  <xdr:twoCellAnchor>
    <xdr:from>
      <xdr:col>10</xdr:col>
      <xdr:colOff>495300</xdr:colOff>
      <xdr:row>30</xdr:row>
      <xdr:rowOff>0</xdr:rowOff>
    </xdr:from>
    <xdr:to>
      <xdr:col>14</xdr:col>
      <xdr:colOff>406400</xdr:colOff>
      <xdr:row>37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4017A1B-2A63-4F3C-8D24-D83CABE7962B}"/>
            </a:ext>
          </a:extLst>
        </xdr:cNvPr>
        <xdr:cNvSpPr txBox="1"/>
      </xdr:nvSpPr>
      <xdr:spPr>
        <a:xfrm>
          <a:off x="9099550" y="6184900"/>
          <a:ext cx="2349500" cy="1416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Idahoan Foods Contact:</a:t>
          </a:r>
        </a:p>
        <a:p>
          <a:pPr algn="ctr"/>
          <a:r>
            <a:rPr lang="en-US" sz="1100"/>
            <a:t>Lisa Raines</a:t>
          </a:r>
        </a:p>
        <a:p>
          <a:pPr algn="ctr"/>
          <a:r>
            <a:rPr lang="en-US" sz="1100"/>
            <a:t>900 Pier View Dr. Suite 100</a:t>
          </a:r>
        </a:p>
        <a:p>
          <a:pPr algn="ctr"/>
          <a:r>
            <a:rPr lang="en-US" sz="1100"/>
            <a:t>Idaho Falls, ID 83402</a:t>
          </a:r>
        </a:p>
        <a:p>
          <a:pPr algn="ctr"/>
          <a:r>
            <a:rPr lang="en-US" sz="1100"/>
            <a:t>Phone: 208-881-6172</a:t>
          </a:r>
        </a:p>
        <a:p>
          <a:pPr algn="ctr"/>
          <a:endParaRPr lang="en-US" sz="1100"/>
        </a:p>
        <a:p>
          <a:pPr algn="ctr"/>
          <a:r>
            <a:rPr lang="en-US" sz="1100"/>
            <a:t>commodities@idahoan.com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Y41"/>
  <sheetViews>
    <sheetView showGridLines="0" workbookViewId="0">
      <selection activeCell="H38" sqref="H38"/>
    </sheetView>
  </sheetViews>
  <sheetFormatPr defaultColWidth="0" defaultRowHeight="16.95" customHeight="1" zeroHeight="1" outlineLevelCol="1" x14ac:dyDescent="0.25"/>
  <cols>
    <col min="1" max="1" width="11.88671875" style="7" customWidth="1"/>
    <col min="2" max="2" width="11.77734375" bestFit="1" customWidth="1"/>
    <col min="3" max="3" width="8.77734375" customWidth="1"/>
    <col min="4" max="4" width="31.44140625" customWidth="1"/>
    <col min="5" max="5" width="9.21875" customWidth="1"/>
    <col min="6" max="6" width="11.21875" customWidth="1"/>
    <col min="7" max="8" width="9.21875" customWidth="1" outlineLevel="1"/>
    <col min="9" max="9" width="9.21875" style="20" customWidth="1" outlineLevel="1"/>
    <col min="10" max="10" width="9.21875" customWidth="1"/>
    <col min="11" max="14" width="8.77734375" customWidth="1"/>
    <col min="15" max="15" width="9.77734375" style="50" customWidth="1"/>
    <col min="16" max="17" width="9.77734375" style="50" hidden="1" customWidth="1"/>
    <col min="18" max="18" width="8.77734375" hidden="1" customWidth="1"/>
    <col min="19" max="19" width="7.44140625" hidden="1" customWidth="1"/>
    <col min="20" max="21" width="8.77734375" hidden="1" customWidth="1"/>
    <col min="22" max="22" width="10.21875" hidden="1" customWidth="1"/>
    <col min="23" max="25" width="0" hidden="1" customWidth="1"/>
    <col min="26" max="16384" width="8.77734375" hidden="1"/>
  </cols>
  <sheetData>
    <row r="1" spans="1:25" s="3" customFormat="1" ht="21" x14ac:dyDescent="0.4">
      <c r="A1" s="185" t="s">
        <v>44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52"/>
      <c r="Q1" s="52"/>
      <c r="R1" s="4"/>
      <c r="T1" s="4"/>
      <c r="U1" s="4"/>
      <c r="V1" s="4"/>
    </row>
    <row r="2" spans="1:25" s="3" customFormat="1" ht="20.25" customHeight="1" x14ac:dyDescent="0.4">
      <c r="A2" s="186" t="s">
        <v>86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53"/>
      <c r="Q2" s="53"/>
      <c r="R2" s="4"/>
      <c r="S2" s="4"/>
      <c r="T2" s="4"/>
      <c r="U2" s="4"/>
    </row>
    <row r="3" spans="1:25" ht="15.6" x14ac:dyDescent="0.3">
      <c r="B3" s="15"/>
      <c r="C3" s="14"/>
      <c r="D3" s="14"/>
      <c r="E3" s="195" t="s">
        <v>46</v>
      </c>
      <c r="F3" s="195"/>
      <c r="G3" s="195"/>
      <c r="H3" s="195"/>
      <c r="I3" s="195"/>
      <c r="J3" s="1"/>
      <c r="K3" s="2"/>
      <c r="L3" s="1"/>
      <c r="N3" s="1"/>
      <c r="O3" s="46"/>
      <c r="P3" s="46"/>
      <c r="Q3" s="59"/>
      <c r="R3" s="60"/>
      <c r="S3" s="61"/>
      <c r="T3" s="61"/>
      <c r="U3" s="61"/>
      <c r="V3" s="60"/>
      <c r="W3" s="60"/>
      <c r="X3" s="60"/>
      <c r="Y3" s="60"/>
    </row>
    <row r="4" spans="1:25" ht="13.2" x14ac:dyDescent="0.25">
      <c r="B4" s="15"/>
      <c r="C4" s="14"/>
      <c r="D4" s="14"/>
      <c r="E4" s="14"/>
      <c r="F4" s="14"/>
      <c r="G4" s="5"/>
      <c r="H4" s="5"/>
      <c r="I4" s="6"/>
      <c r="J4" s="1"/>
      <c r="K4" s="2"/>
      <c r="L4" s="1"/>
      <c r="N4" s="1"/>
      <c r="O4" s="46"/>
      <c r="P4" s="46"/>
      <c r="Q4" s="59"/>
      <c r="R4" s="60"/>
      <c r="S4" s="61"/>
      <c r="T4" s="61"/>
      <c r="U4" s="61"/>
      <c r="V4" s="60"/>
      <c r="W4" s="60"/>
      <c r="X4" s="60"/>
      <c r="Y4" s="60"/>
    </row>
    <row r="5" spans="1:25" ht="13.2" x14ac:dyDescent="0.25">
      <c r="B5" s="15"/>
      <c r="C5" s="14"/>
      <c r="D5" s="194" t="s">
        <v>14</v>
      </c>
      <c r="E5" s="194"/>
      <c r="F5" s="194"/>
      <c r="G5" s="194"/>
      <c r="H5" s="194"/>
      <c r="I5" s="194"/>
      <c r="J5" s="194"/>
      <c r="K5" s="194"/>
      <c r="L5" s="194"/>
      <c r="N5" s="1"/>
      <c r="O5" s="46"/>
      <c r="P5" s="46"/>
      <c r="Q5" s="59"/>
      <c r="R5" s="60"/>
      <c r="S5" s="61"/>
      <c r="T5" s="61"/>
      <c r="U5" s="61"/>
      <c r="V5" s="60"/>
      <c r="W5" s="60"/>
      <c r="X5" s="60"/>
      <c r="Y5" s="60"/>
    </row>
    <row r="6" spans="1:25" ht="16.5" customHeight="1" x14ac:dyDescent="0.25">
      <c r="B6" s="15"/>
      <c r="C6" s="14"/>
      <c r="D6" s="196" t="s">
        <v>82</v>
      </c>
      <c r="E6" s="196"/>
      <c r="F6" s="196"/>
      <c r="G6" s="196"/>
      <c r="H6" s="196"/>
      <c r="I6" s="196"/>
      <c r="J6" s="158">
        <v>7.46E-2</v>
      </c>
      <c r="K6" s="85"/>
      <c r="L6" s="85"/>
      <c r="N6" s="1"/>
      <c r="O6" s="46"/>
      <c r="P6" s="46"/>
      <c r="Q6" s="59"/>
      <c r="R6" s="60"/>
      <c r="S6" s="61"/>
      <c r="T6" s="61"/>
      <c r="U6" s="61"/>
      <c r="V6" s="60"/>
      <c r="W6" s="60"/>
      <c r="X6" s="60"/>
      <c r="Y6" s="60"/>
    </row>
    <row r="7" spans="1:25" ht="7.5" customHeight="1" x14ac:dyDescent="0.25">
      <c r="A7" s="16"/>
      <c r="B7" s="15"/>
      <c r="C7" s="14"/>
      <c r="D7" s="14"/>
      <c r="E7" s="14"/>
      <c r="F7" s="14"/>
      <c r="G7" s="193"/>
      <c r="H7" s="193"/>
      <c r="I7" s="193"/>
      <c r="J7" s="1"/>
      <c r="K7" s="2"/>
      <c r="M7" s="1"/>
      <c r="N7" s="1"/>
      <c r="O7" s="46"/>
      <c r="P7" s="46"/>
      <c r="Q7" s="59"/>
      <c r="R7" s="60"/>
      <c r="S7" s="61"/>
      <c r="T7" s="61"/>
      <c r="U7" s="61"/>
      <c r="V7" s="60"/>
      <c r="W7" s="60"/>
      <c r="X7" s="60"/>
      <c r="Y7" s="60"/>
    </row>
    <row r="8" spans="1:25" ht="13.5" customHeight="1" x14ac:dyDescent="0.25">
      <c r="A8" s="187"/>
      <c r="B8" s="187"/>
      <c r="C8" s="187"/>
      <c r="D8" s="187"/>
      <c r="E8" s="187"/>
      <c r="F8" s="187"/>
      <c r="G8" s="188" t="s">
        <v>0</v>
      </c>
      <c r="H8" s="189"/>
      <c r="I8" s="190"/>
      <c r="J8" s="191"/>
      <c r="K8" s="192"/>
      <c r="L8" s="192"/>
      <c r="M8" s="192"/>
      <c r="N8" s="192"/>
      <c r="O8" s="192"/>
      <c r="P8" s="56"/>
      <c r="Q8" s="56"/>
      <c r="R8" s="60"/>
      <c r="S8" s="61"/>
      <c r="T8" s="61"/>
      <c r="U8" s="60"/>
      <c r="V8" s="60"/>
      <c r="W8" s="60"/>
      <c r="X8" s="60"/>
      <c r="Y8" s="60"/>
    </row>
    <row r="9" spans="1:25" s="157" customFormat="1" ht="39.6" x14ac:dyDescent="0.25">
      <c r="A9" s="147" t="s">
        <v>1</v>
      </c>
      <c r="B9" s="147" t="s">
        <v>13</v>
      </c>
      <c r="C9" s="147" t="s">
        <v>16</v>
      </c>
      <c r="D9" s="147" t="s">
        <v>2</v>
      </c>
      <c r="E9" s="147" t="s">
        <v>3</v>
      </c>
      <c r="F9" s="148" t="s">
        <v>45</v>
      </c>
      <c r="G9" s="149" t="s">
        <v>10</v>
      </c>
      <c r="H9" s="149" t="s">
        <v>87</v>
      </c>
      <c r="I9" s="150" t="s">
        <v>11</v>
      </c>
      <c r="J9" s="147" t="s">
        <v>4</v>
      </c>
      <c r="K9" s="151" t="s">
        <v>5</v>
      </c>
      <c r="L9" s="147" t="s">
        <v>6</v>
      </c>
      <c r="M9" s="147" t="s">
        <v>7</v>
      </c>
      <c r="N9" s="147" t="s">
        <v>12</v>
      </c>
      <c r="O9" s="152" t="s">
        <v>8</v>
      </c>
      <c r="P9" s="153"/>
      <c r="Q9" s="153"/>
      <c r="R9" s="153"/>
      <c r="S9" s="154"/>
      <c r="T9" s="155"/>
      <c r="U9" s="155"/>
      <c r="V9" s="153"/>
      <c r="W9" s="156"/>
      <c r="X9" s="156"/>
      <c r="Y9" s="156"/>
    </row>
    <row r="10" spans="1:25" ht="13.2" x14ac:dyDescent="0.25">
      <c r="A10" s="34">
        <v>110227</v>
      </c>
      <c r="B10" s="35" t="s">
        <v>9</v>
      </c>
      <c r="C10" s="40" t="s">
        <v>23</v>
      </c>
      <c r="D10" s="115" t="s">
        <v>68</v>
      </c>
      <c r="E10" s="44" t="s">
        <v>17</v>
      </c>
      <c r="F10" s="23">
        <v>454</v>
      </c>
      <c r="G10" s="42">
        <v>105</v>
      </c>
      <c r="H10" s="36">
        <v>7.46E-2</v>
      </c>
      <c r="I10" s="37">
        <f>G10*H10</f>
        <v>7.8330000000000002</v>
      </c>
      <c r="J10" s="51"/>
      <c r="K10" s="38">
        <f>J10/F10</f>
        <v>0</v>
      </c>
      <c r="L10" s="57"/>
      <c r="M10" s="38">
        <f>L10*K10</f>
        <v>0</v>
      </c>
      <c r="N10" s="39">
        <f>M10*I10</f>
        <v>0</v>
      </c>
      <c r="O10" s="47">
        <f>M10*G10</f>
        <v>0</v>
      </c>
      <c r="P10" s="54"/>
      <c r="Q10" s="58"/>
      <c r="R10" s="63"/>
      <c r="S10" s="64"/>
      <c r="T10" s="65"/>
      <c r="U10" s="66"/>
      <c r="V10" s="67"/>
      <c r="W10" s="63"/>
      <c r="X10" s="68"/>
      <c r="Y10" s="60"/>
    </row>
    <row r="11" spans="1:25" ht="13.2" x14ac:dyDescent="0.25">
      <c r="A11" s="183">
        <v>110227</v>
      </c>
      <c r="B11" s="35" t="s">
        <v>9</v>
      </c>
      <c r="C11" s="40" t="s">
        <v>83</v>
      </c>
      <c r="D11" s="115" t="s">
        <v>67</v>
      </c>
      <c r="E11" s="184" t="s">
        <v>84</v>
      </c>
      <c r="F11" s="23">
        <v>480</v>
      </c>
      <c r="G11" s="42">
        <v>97.5</v>
      </c>
      <c r="H11" s="36">
        <v>7.46E-2</v>
      </c>
      <c r="I11" s="37">
        <f>G11*H11</f>
        <v>7.2735000000000003</v>
      </c>
      <c r="J11" s="51"/>
      <c r="K11" s="38">
        <v>0</v>
      </c>
      <c r="L11" s="57"/>
      <c r="M11" s="38">
        <v>0</v>
      </c>
      <c r="N11" s="39">
        <f>M11*I11</f>
        <v>0</v>
      </c>
      <c r="O11" s="47">
        <f>M11*G11</f>
        <v>0</v>
      </c>
      <c r="P11" s="54"/>
      <c r="Q11" s="58"/>
      <c r="R11" s="63"/>
      <c r="S11" s="64"/>
      <c r="T11" s="65"/>
      <c r="U11" s="66"/>
      <c r="V11" s="67"/>
      <c r="W11" s="63"/>
      <c r="X11" s="68"/>
      <c r="Y11" s="60"/>
    </row>
    <row r="12" spans="1:25" ht="13.2" x14ac:dyDescent="0.25">
      <c r="A12" s="34">
        <v>110227</v>
      </c>
      <c r="B12" s="35" t="s">
        <v>9</v>
      </c>
      <c r="C12" s="40" t="s">
        <v>24</v>
      </c>
      <c r="D12" s="22" t="s">
        <v>67</v>
      </c>
      <c r="E12" s="45" t="s">
        <v>15</v>
      </c>
      <c r="F12" s="23">
        <v>457</v>
      </c>
      <c r="G12" s="42">
        <v>97.5</v>
      </c>
      <c r="H12" s="36">
        <v>7.46E-2</v>
      </c>
      <c r="I12" s="37">
        <f t="shared" ref="I12:I27" si="0">G12*H12</f>
        <v>7.2735000000000003</v>
      </c>
      <c r="J12" s="51"/>
      <c r="K12" s="38">
        <f t="shared" ref="K12:K27" si="1">J12/F12</f>
        <v>0</v>
      </c>
      <c r="L12" s="57"/>
      <c r="M12" s="38">
        <f t="shared" ref="M12:M27" si="2">L12*K12</f>
        <v>0</v>
      </c>
      <c r="N12" s="39">
        <f t="shared" ref="N12:N27" si="3">M12*I12</f>
        <v>0</v>
      </c>
      <c r="O12" s="47">
        <f t="shared" ref="O12:O27" si="4">M12*G12</f>
        <v>0</v>
      </c>
      <c r="P12" s="54"/>
      <c r="Q12" s="58"/>
      <c r="R12" s="63"/>
      <c r="S12" s="61"/>
      <c r="T12" s="65"/>
      <c r="U12" s="66"/>
      <c r="V12" s="67"/>
      <c r="W12" s="63"/>
      <c r="X12" s="68"/>
      <c r="Y12" s="60"/>
    </row>
    <row r="13" spans="1:25" ht="13.2" x14ac:dyDescent="0.25">
      <c r="A13" s="34">
        <v>110227</v>
      </c>
      <c r="B13" s="35" t="s">
        <v>9</v>
      </c>
      <c r="C13" s="40" t="s">
        <v>25</v>
      </c>
      <c r="D13" s="22" t="s">
        <v>58</v>
      </c>
      <c r="E13" s="45" t="s">
        <v>41</v>
      </c>
      <c r="F13" s="24">
        <v>694</v>
      </c>
      <c r="G13" s="42">
        <v>140.69999999999999</v>
      </c>
      <c r="H13" s="36">
        <v>7.46E-2</v>
      </c>
      <c r="I13" s="37">
        <f t="shared" si="0"/>
        <v>10.496219999999999</v>
      </c>
      <c r="J13" s="51"/>
      <c r="K13" s="38">
        <f t="shared" si="1"/>
        <v>0</v>
      </c>
      <c r="L13" s="57"/>
      <c r="M13" s="38">
        <f t="shared" si="2"/>
        <v>0</v>
      </c>
      <c r="N13" s="39">
        <f t="shared" si="3"/>
        <v>0</v>
      </c>
      <c r="O13" s="47">
        <f t="shared" si="4"/>
        <v>0</v>
      </c>
      <c r="P13" s="54"/>
      <c r="Q13" s="58"/>
      <c r="R13" s="63"/>
      <c r="S13" s="61"/>
      <c r="T13" s="65"/>
      <c r="U13" s="66"/>
      <c r="V13" s="67"/>
      <c r="W13" s="63"/>
      <c r="X13" s="68"/>
      <c r="Y13" s="60"/>
    </row>
    <row r="14" spans="1:25" ht="13.2" x14ac:dyDescent="0.25">
      <c r="A14" s="34">
        <v>110227</v>
      </c>
      <c r="B14" s="35" t="s">
        <v>9</v>
      </c>
      <c r="C14" s="41" t="s">
        <v>26</v>
      </c>
      <c r="D14" s="29" t="s">
        <v>66</v>
      </c>
      <c r="E14" s="45" t="s">
        <v>22</v>
      </c>
      <c r="F14" s="24">
        <v>317</v>
      </c>
      <c r="G14" s="43">
        <v>56.95</v>
      </c>
      <c r="H14" s="36">
        <v>7.46E-2</v>
      </c>
      <c r="I14" s="37">
        <f t="shared" si="0"/>
        <v>4.2484700000000002</v>
      </c>
      <c r="J14" s="51"/>
      <c r="K14" s="38">
        <f t="shared" si="1"/>
        <v>0</v>
      </c>
      <c r="L14" s="57"/>
      <c r="M14" s="38">
        <f t="shared" si="2"/>
        <v>0</v>
      </c>
      <c r="N14" s="39">
        <f t="shared" si="3"/>
        <v>0</v>
      </c>
      <c r="O14" s="47">
        <f t="shared" si="4"/>
        <v>0</v>
      </c>
      <c r="P14" s="54"/>
      <c r="Q14" s="58"/>
      <c r="R14" s="63"/>
      <c r="S14" s="61"/>
      <c r="T14" s="65"/>
      <c r="U14" s="66"/>
      <c r="V14" s="67"/>
      <c r="W14" s="63"/>
      <c r="X14" s="68"/>
      <c r="Y14" s="60"/>
    </row>
    <row r="15" spans="1:25" s="114" customFormat="1" ht="20.399999999999999" x14ac:dyDescent="0.2">
      <c r="A15" s="86">
        <v>110227</v>
      </c>
      <c r="B15" s="87" t="s">
        <v>9</v>
      </c>
      <c r="C15" s="88" t="s">
        <v>27</v>
      </c>
      <c r="D15" s="89" t="s">
        <v>65</v>
      </c>
      <c r="E15" s="90" t="s">
        <v>40</v>
      </c>
      <c r="F15" s="110">
        <v>452</v>
      </c>
      <c r="G15" s="92">
        <v>81.349999999999994</v>
      </c>
      <c r="H15" s="36">
        <v>7.46E-2</v>
      </c>
      <c r="I15" s="94">
        <f t="shared" si="0"/>
        <v>6.0687099999999994</v>
      </c>
      <c r="J15" s="95"/>
      <c r="K15" s="96">
        <f t="shared" si="1"/>
        <v>0</v>
      </c>
      <c r="L15" s="97"/>
      <c r="M15" s="96">
        <f t="shared" si="2"/>
        <v>0</v>
      </c>
      <c r="N15" s="98">
        <f t="shared" si="3"/>
        <v>0</v>
      </c>
      <c r="O15" s="99">
        <f t="shared" si="4"/>
        <v>0</v>
      </c>
      <c r="P15" s="100"/>
      <c r="Q15" s="101"/>
      <c r="R15" s="102"/>
      <c r="S15" s="111"/>
      <c r="T15" s="112"/>
      <c r="U15" s="105"/>
      <c r="V15" s="106"/>
      <c r="W15" s="102"/>
      <c r="X15" s="113"/>
      <c r="Y15" s="112"/>
    </row>
    <row r="16" spans="1:25" s="134" customFormat="1" ht="13.2" x14ac:dyDescent="0.25">
      <c r="A16" s="116">
        <v>110227</v>
      </c>
      <c r="B16" s="117" t="s">
        <v>9</v>
      </c>
      <c r="C16" s="118" t="s">
        <v>47</v>
      </c>
      <c r="D16" s="29" t="s">
        <v>64</v>
      </c>
      <c r="E16" s="119" t="s">
        <v>15</v>
      </c>
      <c r="F16" s="30">
        <v>485</v>
      </c>
      <c r="G16" s="120">
        <v>105</v>
      </c>
      <c r="H16" s="36">
        <v>7.46E-2</v>
      </c>
      <c r="I16" s="121">
        <f t="shared" si="0"/>
        <v>7.8330000000000002</v>
      </c>
      <c r="J16" s="122"/>
      <c r="K16" s="123">
        <f t="shared" si="1"/>
        <v>0</v>
      </c>
      <c r="L16" s="124"/>
      <c r="M16" s="123">
        <f t="shared" si="2"/>
        <v>0</v>
      </c>
      <c r="N16" s="125">
        <f t="shared" si="3"/>
        <v>0</v>
      </c>
      <c r="O16" s="126">
        <f t="shared" si="4"/>
        <v>0</v>
      </c>
      <c r="P16" s="127"/>
      <c r="Q16" s="128"/>
      <c r="R16" s="129"/>
      <c r="S16" s="62"/>
      <c r="T16" s="130"/>
      <c r="U16" s="131"/>
      <c r="V16" s="132"/>
      <c r="W16" s="129"/>
      <c r="X16" s="133"/>
      <c r="Y16" s="130"/>
    </row>
    <row r="17" spans="1:25" s="21" customFormat="1" ht="13.2" x14ac:dyDescent="0.25">
      <c r="A17" s="34">
        <v>110227</v>
      </c>
      <c r="B17" s="35" t="s">
        <v>9</v>
      </c>
      <c r="C17" s="41" t="s">
        <v>28</v>
      </c>
      <c r="D17" s="29" t="s">
        <v>63</v>
      </c>
      <c r="E17" s="34" t="s">
        <v>38</v>
      </c>
      <c r="F17" s="24">
        <v>916</v>
      </c>
      <c r="G17" s="43">
        <v>195</v>
      </c>
      <c r="H17" s="36">
        <v>7.46E-2</v>
      </c>
      <c r="I17" s="37">
        <f t="shared" si="0"/>
        <v>14.547000000000001</v>
      </c>
      <c r="J17" s="51"/>
      <c r="K17" s="38">
        <f t="shared" si="1"/>
        <v>0</v>
      </c>
      <c r="L17" s="57"/>
      <c r="M17" s="38">
        <f t="shared" si="2"/>
        <v>0</v>
      </c>
      <c r="N17" s="39">
        <f t="shared" si="3"/>
        <v>0</v>
      </c>
      <c r="O17" s="47">
        <f t="shared" si="4"/>
        <v>0</v>
      </c>
      <c r="P17" s="54"/>
      <c r="Q17" s="58"/>
      <c r="R17" s="63"/>
      <c r="S17" s="61"/>
      <c r="T17" s="65"/>
      <c r="U17" s="66"/>
      <c r="V17" s="67"/>
      <c r="W17" s="63"/>
      <c r="X17" s="68"/>
      <c r="Y17" s="60"/>
    </row>
    <row r="18" spans="1:25" s="21" customFormat="1" ht="13.2" x14ac:dyDescent="0.25">
      <c r="A18" s="34">
        <v>110227</v>
      </c>
      <c r="B18" s="35" t="s">
        <v>9</v>
      </c>
      <c r="C18" s="41" t="s">
        <v>48</v>
      </c>
      <c r="D18" s="29" t="s">
        <v>62</v>
      </c>
      <c r="E18" s="34" t="s">
        <v>49</v>
      </c>
      <c r="F18" s="24">
        <v>308</v>
      </c>
      <c r="G18" s="43">
        <v>65</v>
      </c>
      <c r="H18" s="36">
        <v>7.46E-2</v>
      </c>
      <c r="I18" s="37">
        <f t="shared" si="0"/>
        <v>4.8490000000000002</v>
      </c>
      <c r="J18" s="51"/>
      <c r="K18" s="38">
        <f t="shared" si="1"/>
        <v>0</v>
      </c>
      <c r="L18" s="57"/>
      <c r="M18" s="38">
        <f t="shared" si="2"/>
        <v>0</v>
      </c>
      <c r="N18" s="39">
        <f t="shared" si="3"/>
        <v>0</v>
      </c>
      <c r="O18" s="47">
        <f t="shared" si="4"/>
        <v>0</v>
      </c>
      <c r="P18" s="54"/>
      <c r="Q18" s="58"/>
      <c r="R18" s="63"/>
      <c r="S18" s="61"/>
      <c r="T18" s="65"/>
      <c r="U18" s="66"/>
      <c r="V18" s="67"/>
      <c r="W18" s="63"/>
      <c r="X18" s="68"/>
      <c r="Y18" s="60"/>
    </row>
    <row r="19" spans="1:25" s="21" customFormat="1" ht="13.2" x14ac:dyDescent="0.25">
      <c r="A19" s="34">
        <v>110227</v>
      </c>
      <c r="B19" s="35" t="s">
        <v>9</v>
      </c>
      <c r="C19" s="41" t="s">
        <v>29</v>
      </c>
      <c r="D19" s="29" t="s">
        <v>57</v>
      </c>
      <c r="E19" s="34" t="s">
        <v>39</v>
      </c>
      <c r="F19" s="24">
        <v>154</v>
      </c>
      <c r="G19" s="43">
        <v>63.75</v>
      </c>
      <c r="H19" s="36">
        <v>7.46E-2</v>
      </c>
      <c r="I19" s="37">
        <f t="shared" si="0"/>
        <v>4.7557499999999999</v>
      </c>
      <c r="J19" s="51"/>
      <c r="K19" s="38">
        <f t="shared" si="1"/>
        <v>0</v>
      </c>
      <c r="L19" s="57"/>
      <c r="M19" s="38">
        <f t="shared" si="2"/>
        <v>0</v>
      </c>
      <c r="N19" s="39">
        <f t="shared" si="3"/>
        <v>0</v>
      </c>
      <c r="O19" s="47">
        <f t="shared" si="4"/>
        <v>0</v>
      </c>
      <c r="P19" s="54"/>
      <c r="Q19" s="58"/>
      <c r="R19" s="63"/>
      <c r="S19" s="61"/>
      <c r="T19" s="65"/>
      <c r="U19" s="66"/>
      <c r="V19" s="67"/>
      <c r="W19" s="63"/>
      <c r="X19" s="68"/>
      <c r="Y19" s="60"/>
    </row>
    <row r="20" spans="1:25" ht="13.2" x14ac:dyDescent="0.25">
      <c r="A20" s="34">
        <v>110227</v>
      </c>
      <c r="B20" s="35" t="s">
        <v>9</v>
      </c>
      <c r="C20" s="41" t="s">
        <v>30</v>
      </c>
      <c r="D20" s="29" t="s">
        <v>52</v>
      </c>
      <c r="E20" s="34" t="s">
        <v>42</v>
      </c>
      <c r="F20" s="24">
        <v>203</v>
      </c>
      <c r="G20" s="43">
        <v>46.7</v>
      </c>
      <c r="H20" s="36">
        <v>7.46E-2</v>
      </c>
      <c r="I20" s="37">
        <f t="shared" si="0"/>
        <v>3.4838200000000001</v>
      </c>
      <c r="J20" s="51"/>
      <c r="K20" s="38">
        <f t="shared" si="1"/>
        <v>0</v>
      </c>
      <c r="L20" s="57"/>
      <c r="M20" s="38">
        <f t="shared" si="2"/>
        <v>0</v>
      </c>
      <c r="N20" s="39">
        <f t="shared" si="3"/>
        <v>0</v>
      </c>
      <c r="O20" s="47">
        <f t="shared" si="4"/>
        <v>0</v>
      </c>
      <c r="P20" s="54"/>
      <c r="Q20" s="58"/>
      <c r="R20" s="63"/>
      <c r="S20" s="61"/>
      <c r="T20" s="65"/>
      <c r="U20" s="66"/>
      <c r="V20" s="67"/>
      <c r="W20" s="63"/>
      <c r="X20" s="68"/>
      <c r="Y20" s="60"/>
    </row>
    <row r="21" spans="1:25" ht="13.2" x14ac:dyDescent="0.25">
      <c r="A21" s="34">
        <v>110227</v>
      </c>
      <c r="B21" s="35" t="s">
        <v>9</v>
      </c>
      <c r="C21" s="41" t="s">
        <v>31</v>
      </c>
      <c r="D21" s="29" t="s">
        <v>53</v>
      </c>
      <c r="E21" s="34" t="s">
        <v>42</v>
      </c>
      <c r="F21" s="24">
        <v>203</v>
      </c>
      <c r="G21" s="43">
        <v>46.7</v>
      </c>
      <c r="H21" s="36">
        <v>7.46E-2</v>
      </c>
      <c r="I21" s="37">
        <f t="shared" si="0"/>
        <v>3.4838200000000001</v>
      </c>
      <c r="J21" s="51"/>
      <c r="K21" s="38">
        <f t="shared" si="1"/>
        <v>0</v>
      </c>
      <c r="L21" s="57"/>
      <c r="M21" s="38">
        <f t="shared" si="2"/>
        <v>0</v>
      </c>
      <c r="N21" s="39">
        <f t="shared" si="3"/>
        <v>0</v>
      </c>
      <c r="O21" s="47">
        <f t="shared" si="4"/>
        <v>0</v>
      </c>
      <c r="P21" s="54"/>
      <c r="Q21" s="58"/>
      <c r="R21" s="63"/>
      <c r="S21" s="61"/>
      <c r="T21" s="65"/>
      <c r="U21" s="66"/>
      <c r="V21" s="67"/>
      <c r="W21" s="63"/>
      <c r="X21" s="68"/>
      <c r="Y21" s="60"/>
    </row>
    <row r="22" spans="1:25" ht="13.2" x14ac:dyDescent="0.25">
      <c r="A22" s="34">
        <v>110227</v>
      </c>
      <c r="B22" s="35" t="s">
        <v>9</v>
      </c>
      <c r="C22" s="41" t="s">
        <v>32</v>
      </c>
      <c r="D22" s="29" t="s">
        <v>56</v>
      </c>
      <c r="E22" s="34" t="s">
        <v>18</v>
      </c>
      <c r="F22" s="24">
        <v>435</v>
      </c>
      <c r="G22" s="43">
        <v>100</v>
      </c>
      <c r="H22" s="36">
        <v>7.46E-2</v>
      </c>
      <c r="I22" s="37">
        <f t="shared" si="0"/>
        <v>7.46</v>
      </c>
      <c r="J22" s="51"/>
      <c r="K22" s="38">
        <f t="shared" si="1"/>
        <v>0</v>
      </c>
      <c r="L22" s="57"/>
      <c r="M22" s="38">
        <f t="shared" si="2"/>
        <v>0</v>
      </c>
      <c r="N22" s="39">
        <f t="shared" si="3"/>
        <v>0</v>
      </c>
      <c r="O22" s="47">
        <f t="shared" si="4"/>
        <v>0</v>
      </c>
      <c r="P22" s="54"/>
      <c r="Q22" s="58"/>
      <c r="R22" s="63"/>
      <c r="S22" s="61"/>
      <c r="T22" s="65"/>
      <c r="U22" s="66"/>
      <c r="V22" s="67"/>
      <c r="W22" s="63"/>
      <c r="X22" s="68"/>
      <c r="Y22" s="60"/>
    </row>
    <row r="23" spans="1:25" ht="13.2" x14ac:dyDescent="0.25">
      <c r="A23" s="34">
        <v>110227</v>
      </c>
      <c r="B23" s="35" t="s">
        <v>9</v>
      </c>
      <c r="C23" s="41" t="s">
        <v>33</v>
      </c>
      <c r="D23" s="29" t="s">
        <v>54</v>
      </c>
      <c r="E23" s="45" t="s">
        <v>19</v>
      </c>
      <c r="F23" s="24">
        <v>203</v>
      </c>
      <c r="G23" s="43">
        <v>46.7</v>
      </c>
      <c r="H23" s="36">
        <v>7.46E-2</v>
      </c>
      <c r="I23" s="37">
        <f t="shared" si="0"/>
        <v>3.4838200000000001</v>
      </c>
      <c r="J23" s="51"/>
      <c r="K23" s="38">
        <f t="shared" si="1"/>
        <v>0</v>
      </c>
      <c r="L23" s="57"/>
      <c r="M23" s="38">
        <f t="shared" si="2"/>
        <v>0</v>
      </c>
      <c r="N23" s="39">
        <f t="shared" si="3"/>
        <v>0</v>
      </c>
      <c r="O23" s="47">
        <f t="shared" si="4"/>
        <v>0</v>
      </c>
      <c r="P23" s="54"/>
      <c r="Q23" s="58"/>
      <c r="R23" s="63"/>
      <c r="S23" s="61"/>
      <c r="T23" s="65"/>
      <c r="U23" s="66"/>
      <c r="V23" s="67"/>
      <c r="W23" s="63"/>
      <c r="X23" s="68"/>
      <c r="Y23" s="60"/>
    </row>
    <row r="24" spans="1:25" s="26" customFormat="1" ht="13.2" x14ac:dyDescent="0.25">
      <c r="A24" s="34">
        <v>110227</v>
      </c>
      <c r="B24" s="35" t="s">
        <v>9</v>
      </c>
      <c r="C24" s="41" t="s">
        <v>34</v>
      </c>
      <c r="D24" s="29" t="s">
        <v>55</v>
      </c>
      <c r="E24" s="45" t="s">
        <v>19</v>
      </c>
      <c r="F24" s="24">
        <v>203</v>
      </c>
      <c r="G24" s="43">
        <v>46.7</v>
      </c>
      <c r="H24" s="36">
        <v>7.46E-2</v>
      </c>
      <c r="I24" s="37">
        <f t="shared" si="0"/>
        <v>3.4838200000000001</v>
      </c>
      <c r="J24" s="51"/>
      <c r="K24" s="38">
        <f t="shared" si="1"/>
        <v>0</v>
      </c>
      <c r="L24" s="57"/>
      <c r="M24" s="38">
        <f t="shared" si="2"/>
        <v>0</v>
      </c>
      <c r="N24" s="39">
        <f t="shared" si="3"/>
        <v>0</v>
      </c>
      <c r="O24" s="47">
        <f t="shared" si="4"/>
        <v>0</v>
      </c>
      <c r="P24" s="54"/>
      <c r="Q24" s="58"/>
      <c r="R24" s="63"/>
      <c r="S24" s="69"/>
      <c r="T24" s="70"/>
      <c r="U24" s="66"/>
      <c r="V24" s="67"/>
      <c r="W24" s="71"/>
      <c r="X24" s="72"/>
      <c r="Y24" s="73"/>
    </row>
    <row r="25" spans="1:25" s="26" customFormat="1" ht="13.2" x14ac:dyDescent="0.25">
      <c r="A25" s="34">
        <v>110227</v>
      </c>
      <c r="B25" s="35" t="s">
        <v>9</v>
      </c>
      <c r="C25" s="41" t="s">
        <v>35</v>
      </c>
      <c r="D25" s="29" t="s">
        <v>59</v>
      </c>
      <c r="E25" s="45" t="s">
        <v>43</v>
      </c>
      <c r="F25" s="24">
        <v>456</v>
      </c>
      <c r="G25" s="43">
        <v>97.2</v>
      </c>
      <c r="H25" s="36">
        <v>7.46E-2</v>
      </c>
      <c r="I25" s="37">
        <f t="shared" si="0"/>
        <v>7.2511200000000002</v>
      </c>
      <c r="J25" s="51"/>
      <c r="K25" s="38">
        <f t="shared" si="1"/>
        <v>0</v>
      </c>
      <c r="L25" s="57"/>
      <c r="M25" s="38">
        <f t="shared" si="2"/>
        <v>0</v>
      </c>
      <c r="N25" s="39">
        <f t="shared" si="3"/>
        <v>0</v>
      </c>
      <c r="O25" s="47">
        <f t="shared" si="4"/>
        <v>0</v>
      </c>
      <c r="P25" s="54"/>
      <c r="Q25" s="58"/>
      <c r="R25" s="63"/>
      <c r="S25" s="69"/>
      <c r="T25" s="70"/>
      <c r="U25" s="66"/>
      <c r="V25" s="67"/>
      <c r="W25" s="71"/>
      <c r="X25" s="72"/>
      <c r="Y25" s="73"/>
    </row>
    <row r="26" spans="1:25" s="139" customFormat="1" ht="13.2" x14ac:dyDescent="0.25">
      <c r="A26" s="116">
        <v>110227</v>
      </c>
      <c r="B26" s="117" t="s">
        <v>9</v>
      </c>
      <c r="C26" s="118" t="s">
        <v>36</v>
      </c>
      <c r="D26" s="29" t="s">
        <v>60</v>
      </c>
      <c r="E26" s="119" t="s">
        <v>15</v>
      </c>
      <c r="F26" s="30">
        <v>455</v>
      </c>
      <c r="G26" s="120">
        <v>97.5</v>
      </c>
      <c r="H26" s="36">
        <v>7.46E-2</v>
      </c>
      <c r="I26" s="121">
        <f t="shared" si="0"/>
        <v>7.2735000000000003</v>
      </c>
      <c r="J26" s="122"/>
      <c r="K26" s="123">
        <f t="shared" si="1"/>
        <v>0</v>
      </c>
      <c r="L26" s="124"/>
      <c r="M26" s="123">
        <f t="shared" si="2"/>
        <v>0</v>
      </c>
      <c r="N26" s="125">
        <f t="shared" si="3"/>
        <v>0</v>
      </c>
      <c r="O26" s="126">
        <f t="shared" si="4"/>
        <v>0</v>
      </c>
      <c r="P26" s="127"/>
      <c r="Q26" s="128"/>
      <c r="R26" s="129"/>
      <c r="S26" s="135"/>
      <c r="T26" s="136"/>
      <c r="U26" s="131"/>
      <c r="V26" s="132"/>
      <c r="W26" s="137"/>
      <c r="X26" s="138"/>
      <c r="Y26" s="136"/>
    </row>
    <row r="27" spans="1:25" s="109" customFormat="1" ht="20.399999999999999" x14ac:dyDescent="0.25">
      <c r="A27" s="181">
        <v>110227</v>
      </c>
      <c r="B27" s="87" t="s">
        <v>9</v>
      </c>
      <c r="C27" s="88" t="s">
        <v>37</v>
      </c>
      <c r="D27" s="89" t="s">
        <v>61</v>
      </c>
      <c r="E27" s="90" t="s">
        <v>21</v>
      </c>
      <c r="F27" s="91">
        <v>453</v>
      </c>
      <c r="G27" s="182">
        <v>94.5</v>
      </c>
      <c r="H27" s="93">
        <v>7.46E-2</v>
      </c>
      <c r="I27" s="94">
        <f t="shared" si="0"/>
        <v>7.0496999999999996</v>
      </c>
      <c r="J27" s="95"/>
      <c r="K27" s="96">
        <f t="shared" si="1"/>
        <v>0</v>
      </c>
      <c r="L27" s="97"/>
      <c r="M27" s="96">
        <f t="shared" si="2"/>
        <v>0</v>
      </c>
      <c r="N27" s="98">
        <f t="shared" si="3"/>
        <v>0</v>
      </c>
      <c r="O27" s="99">
        <f t="shared" si="4"/>
        <v>0</v>
      </c>
      <c r="P27" s="100"/>
      <c r="Q27" s="101"/>
      <c r="R27" s="102"/>
      <c r="S27" s="103"/>
      <c r="T27" s="104"/>
      <c r="U27" s="105"/>
      <c r="V27" s="106"/>
      <c r="W27" s="107"/>
      <c r="X27" s="108"/>
      <c r="Y27" s="104"/>
    </row>
    <row r="28" spans="1:25" s="26" customFormat="1" ht="14.55" customHeight="1" x14ac:dyDescent="0.25">
      <c r="A28" s="160"/>
      <c r="B28" s="161"/>
      <c r="C28" s="162"/>
      <c r="D28" s="163"/>
      <c r="E28" s="164"/>
      <c r="F28" s="165"/>
      <c r="G28" s="166"/>
      <c r="H28" s="17"/>
      <c r="I28" s="19"/>
      <c r="J28" s="31"/>
      <c r="K28" s="32"/>
      <c r="L28" s="31"/>
      <c r="M28" s="32"/>
      <c r="N28" s="33"/>
      <c r="O28" s="48"/>
      <c r="P28" s="48"/>
      <c r="Q28" s="48"/>
      <c r="R28" s="73"/>
      <c r="S28" s="69"/>
      <c r="T28" s="69"/>
      <c r="U28" s="69"/>
      <c r="V28" s="73"/>
      <c r="W28" s="73"/>
      <c r="X28" s="73"/>
      <c r="Y28" s="73"/>
    </row>
    <row r="29" spans="1:25" s="26" customFormat="1" ht="13.2" x14ac:dyDescent="0.25">
      <c r="A29" s="160"/>
      <c r="B29" s="161"/>
      <c r="C29" s="162"/>
      <c r="D29" s="163"/>
      <c r="E29" s="164"/>
      <c r="F29" s="165"/>
      <c r="G29" s="166"/>
      <c r="H29" s="17"/>
      <c r="I29" s="19"/>
      <c r="J29" s="31"/>
      <c r="K29" s="74"/>
      <c r="L29" s="75"/>
      <c r="M29" s="76"/>
      <c r="N29" s="77" t="s">
        <v>20</v>
      </c>
      <c r="O29" s="78">
        <f>SUM(O10:O27)</f>
        <v>0</v>
      </c>
      <c r="P29" s="55"/>
      <c r="Q29" s="55"/>
    </row>
    <row r="30" spans="1:25" s="26" customFormat="1" ht="13.2" x14ac:dyDescent="0.25">
      <c r="A30" s="160"/>
      <c r="B30" s="161"/>
      <c r="C30" s="162"/>
      <c r="D30" s="163"/>
      <c r="E30" s="164"/>
      <c r="F30" s="165"/>
      <c r="G30" s="166"/>
      <c r="H30" s="17"/>
      <c r="I30" s="19"/>
      <c r="J30" s="31"/>
      <c r="K30" s="32"/>
      <c r="L30" s="167"/>
      <c r="M30" s="168"/>
      <c r="N30" s="169"/>
      <c r="O30" s="48"/>
      <c r="P30" s="55"/>
      <c r="Q30" s="55"/>
    </row>
    <row r="31" spans="1:25" s="26" customFormat="1" ht="60.45" customHeight="1" x14ac:dyDescent="0.25">
      <c r="A31" s="160"/>
      <c r="B31" s="161"/>
      <c r="C31" s="162"/>
      <c r="D31" s="163"/>
      <c r="E31" s="164"/>
      <c r="F31" s="165"/>
      <c r="G31" s="166"/>
      <c r="I31" s="28"/>
      <c r="J31" s="25"/>
      <c r="K31" s="32"/>
      <c r="L31" s="167"/>
      <c r="M31" s="168"/>
      <c r="N31" s="169"/>
      <c r="O31" s="48"/>
      <c r="P31" s="55"/>
      <c r="Q31" s="55"/>
    </row>
    <row r="32" spans="1:25" s="26" customFormat="1" ht="16.95" customHeight="1" x14ac:dyDescent="0.25">
      <c r="A32" s="170" t="s">
        <v>71</v>
      </c>
      <c r="B32" s="197"/>
      <c r="C32" s="197"/>
      <c r="D32" s="197"/>
      <c r="E32" s="164"/>
      <c r="F32" s="180" t="s">
        <v>75</v>
      </c>
      <c r="G32" s="198"/>
      <c r="H32" s="198"/>
      <c r="I32" s="198"/>
      <c r="J32" s="198"/>
      <c r="K32" s="32"/>
      <c r="L32" s="167"/>
      <c r="M32" s="168"/>
      <c r="N32" s="169"/>
      <c r="O32" s="48"/>
      <c r="P32" s="55"/>
      <c r="Q32" s="55"/>
    </row>
    <row r="33" spans="1:17" s="26" customFormat="1" ht="16.95" customHeight="1" x14ac:dyDescent="0.25">
      <c r="A33" s="170" t="s">
        <v>70</v>
      </c>
      <c r="B33" s="197"/>
      <c r="C33" s="197"/>
      <c r="D33" s="197"/>
      <c r="E33" s="164"/>
      <c r="F33" s="180" t="s">
        <v>76</v>
      </c>
      <c r="G33" s="198"/>
      <c r="H33" s="198"/>
      <c r="I33" s="198"/>
      <c r="J33" s="198"/>
      <c r="K33" s="32"/>
      <c r="L33" s="167"/>
      <c r="M33" s="168"/>
      <c r="N33" s="169"/>
      <c r="O33" s="48"/>
      <c r="P33" s="55"/>
      <c r="Q33" s="55"/>
    </row>
    <row r="34" spans="1:17" s="26" customFormat="1" ht="16.95" customHeight="1" x14ac:dyDescent="0.25">
      <c r="A34" s="170" t="s">
        <v>69</v>
      </c>
      <c r="B34" s="197"/>
      <c r="C34" s="197"/>
      <c r="D34" s="197"/>
      <c r="E34" s="164"/>
      <c r="F34" s="180" t="s">
        <v>77</v>
      </c>
      <c r="G34" s="198"/>
      <c r="H34" s="198"/>
      <c r="I34" s="198"/>
      <c r="J34" s="198"/>
      <c r="K34" s="32"/>
      <c r="L34" s="167"/>
      <c r="M34" s="168"/>
      <c r="N34" s="169"/>
      <c r="O34" s="48"/>
      <c r="P34" s="55"/>
      <c r="Q34" s="55"/>
    </row>
    <row r="35" spans="1:17" s="26" customFormat="1" ht="16.95" customHeight="1" x14ac:dyDescent="0.25">
      <c r="A35" s="170" t="s">
        <v>72</v>
      </c>
      <c r="B35" s="197"/>
      <c r="C35" s="197"/>
      <c r="D35" s="197"/>
      <c r="E35" s="164"/>
      <c r="F35" s="180" t="s">
        <v>78</v>
      </c>
      <c r="G35" s="198"/>
      <c r="H35" s="198"/>
      <c r="I35" s="198"/>
      <c r="J35" s="198"/>
      <c r="K35" s="32"/>
      <c r="L35" s="167"/>
      <c r="M35" s="168"/>
      <c r="N35" s="169"/>
      <c r="O35" s="48"/>
      <c r="P35" s="55"/>
      <c r="Q35" s="55"/>
    </row>
    <row r="36" spans="1:17" ht="16.95" customHeight="1" x14ac:dyDescent="0.25">
      <c r="A36" s="170" t="s">
        <v>73</v>
      </c>
      <c r="B36" s="197"/>
      <c r="C36" s="197"/>
      <c r="D36" s="197"/>
      <c r="E36" s="164"/>
      <c r="F36" s="180" t="s">
        <v>79</v>
      </c>
      <c r="G36" s="198"/>
      <c r="H36" s="198"/>
      <c r="I36" s="198"/>
      <c r="J36" s="198"/>
      <c r="K36" s="13"/>
      <c r="L36" s="13"/>
      <c r="M36" s="13"/>
      <c r="N36" s="13"/>
      <c r="O36" s="49"/>
      <c r="P36" s="49"/>
      <c r="Q36" s="49"/>
    </row>
    <row r="37" spans="1:17" ht="16.95" customHeight="1" x14ac:dyDescent="0.25">
      <c r="A37" s="170" t="s">
        <v>74</v>
      </c>
      <c r="B37" s="197"/>
      <c r="C37" s="197"/>
      <c r="D37" s="197"/>
      <c r="E37" s="164"/>
      <c r="F37" s="180" t="s">
        <v>80</v>
      </c>
      <c r="G37" s="198"/>
      <c r="H37" s="198"/>
      <c r="I37" s="198"/>
      <c r="J37" s="198"/>
    </row>
    <row r="38" spans="1:17" ht="16.95" customHeight="1" x14ac:dyDescent="0.25">
      <c r="A38" s="160"/>
      <c r="B38" s="11"/>
      <c r="C38" s="18"/>
      <c r="D38" s="8"/>
      <c r="E38" s="8"/>
      <c r="F38" s="9"/>
      <c r="G38" s="10"/>
    </row>
    <row r="39" spans="1:17" ht="16.95" hidden="1" customHeight="1" x14ac:dyDescent="0.25">
      <c r="A39" s="12"/>
      <c r="B39" s="26"/>
      <c r="C39" s="26"/>
      <c r="D39" s="26"/>
      <c r="E39" s="26"/>
      <c r="F39" s="26"/>
      <c r="G39" s="26"/>
    </row>
    <row r="40" spans="1:17" ht="16.95" hidden="1" customHeight="1" x14ac:dyDescent="0.25">
      <c r="A40" s="27"/>
    </row>
    <row r="41" spans="1:17" ht="16.95" customHeight="1" x14ac:dyDescent="0.25"/>
  </sheetData>
  <mergeCells count="21">
    <mergeCell ref="B37:D37"/>
    <mergeCell ref="G32:J32"/>
    <mergeCell ref="G33:J33"/>
    <mergeCell ref="G34:J34"/>
    <mergeCell ref="G35:J35"/>
    <mergeCell ref="G36:J36"/>
    <mergeCell ref="G37:J37"/>
    <mergeCell ref="B32:D32"/>
    <mergeCell ref="B33:D33"/>
    <mergeCell ref="B34:D34"/>
    <mergeCell ref="B35:D35"/>
    <mergeCell ref="B36:D36"/>
    <mergeCell ref="A1:O1"/>
    <mergeCell ref="A2:O2"/>
    <mergeCell ref="A8:F8"/>
    <mergeCell ref="G8:I8"/>
    <mergeCell ref="J8:O8"/>
    <mergeCell ref="G7:I7"/>
    <mergeCell ref="D5:L5"/>
    <mergeCell ref="E3:I3"/>
    <mergeCell ref="D6:I6"/>
  </mergeCells>
  <phoneticPr fontId="8" type="noConversion"/>
  <pageMargins left="0.33" right="0.13" top="0.72" bottom="0.56000000000000005" header="0.5" footer="0.39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38"/>
  <sheetViews>
    <sheetView showGridLines="0" tabSelected="1" workbookViewId="0">
      <selection activeCell="O4" sqref="O4"/>
    </sheetView>
  </sheetViews>
  <sheetFormatPr defaultColWidth="0" defaultRowHeight="13.2" zeroHeight="1" outlineLevelCol="1" x14ac:dyDescent="0.25"/>
  <cols>
    <col min="1" max="1" width="11.6640625" style="7" customWidth="1"/>
    <col min="2" max="2" width="11.77734375" bestFit="1" customWidth="1"/>
    <col min="3" max="3" width="8.77734375" customWidth="1"/>
    <col min="4" max="4" width="31.88671875" customWidth="1"/>
    <col min="5" max="5" width="9.21875" customWidth="1"/>
    <col min="6" max="6" width="13.5546875" customWidth="1"/>
    <col min="7" max="8" width="9.21875" customWidth="1" outlineLevel="1"/>
    <col min="9" max="9" width="9.21875" style="20" customWidth="1" outlineLevel="1"/>
    <col min="10" max="14" width="8.77734375" customWidth="1"/>
    <col min="15" max="15" width="9.77734375" style="50" customWidth="1"/>
    <col min="16" max="17" width="9.77734375" style="50" hidden="1" customWidth="1"/>
    <col min="18" max="18" width="8.77734375" hidden="1" customWidth="1"/>
    <col min="19" max="19" width="7.44140625" hidden="1" customWidth="1"/>
    <col min="20" max="21" width="8.77734375" hidden="1" customWidth="1"/>
    <col min="22" max="22" width="10.21875" hidden="1" customWidth="1"/>
    <col min="23" max="25" width="0" hidden="1" customWidth="1"/>
    <col min="26" max="16384" width="8.77734375" hidden="1"/>
  </cols>
  <sheetData>
    <row r="1" spans="1:25" s="3" customFormat="1" ht="21" x14ac:dyDescent="0.4">
      <c r="A1" s="185" t="s">
        <v>44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79"/>
      <c r="Q1" s="79"/>
      <c r="R1" s="4"/>
      <c r="T1" s="4"/>
      <c r="U1" s="4"/>
      <c r="V1" s="4"/>
    </row>
    <row r="2" spans="1:25" s="3" customFormat="1" ht="20.25" customHeight="1" x14ac:dyDescent="0.4">
      <c r="A2" s="186" t="s">
        <v>86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80"/>
      <c r="Q2" s="80"/>
      <c r="R2" s="4"/>
      <c r="S2" s="4"/>
      <c r="T2" s="4"/>
      <c r="U2" s="4"/>
    </row>
    <row r="3" spans="1:25" ht="15.6" x14ac:dyDescent="0.3">
      <c r="B3" s="15"/>
      <c r="C3" s="14"/>
      <c r="D3" s="14"/>
      <c r="E3" s="195" t="s">
        <v>51</v>
      </c>
      <c r="F3" s="195"/>
      <c r="G3" s="195"/>
      <c r="H3" s="195"/>
      <c r="I3" s="195"/>
      <c r="J3" s="1"/>
      <c r="K3" s="2"/>
      <c r="L3" s="1"/>
      <c r="N3" s="1"/>
      <c r="O3" s="46"/>
      <c r="P3" s="46"/>
      <c r="Q3" s="59"/>
      <c r="R3" s="60"/>
      <c r="S3" s="61"/>
      <c r="T3" s="61"/>
      <c r="U3" s="61"/>
      <c r="V3" s="60"/>
      <c r="W3" s="60"/>
      <c r="X3" s="60"/>
      <c r="Y3" s="60"/>
    </row>
    <row r="4" spans="1:25" x14ac:dyDescent="0.25">
      <c r="B4" s="15"/>
      <c r="C4" s="14"/>
      <c r="D4" s="14"/>
      <c r="E4" s="14"/>
      <c r="F4" s="14"/>
      <c r="G4" s="5"/>
      <c r="H4" s="5"/>
      <c r="I4" s="6"/>
      <c r="J4" s="1"/>
      <c r="K4" s="2"/>
      <c r="L4" s="1"/>
      <c r="N4" s="1"/>
      <c r="O4" s="46"/>
      <c r="P4" s="46"/>
      <c r="Q4" s="59"/>
      <c r="R4" s="60"/>
      <c r="S4" s="61"/>
      <c r="T4" s="61"/>
      <c r="U4" s="61"/>
      <c r="V4" s="60"/>
      <c r="W4" s="60"/>
      <c r="X4" s="60"/>
      <c r="Y4" s="60"/>
    </row>
    <row r="5" spans="1:25" x14ac:dyDescent="0.25">
      <c r="B5" s="15"/>
      <c r="C5" s="14"/>
      <c r="D5" s="194" t="s">
        <v>14</v>
      </c>
      <c r="E5" s="194"/>
      <c r="F5" s="194"/>
      <c r="G5" s="194"/>
      <c r="H5" s="194"/>
      <c r="I5" s="194"/>
      <c r="J5" s="194"/>
      <c r="K5" s="194"/>
      <c r="L5" s="194"/>
      <c r="N5" s="1"/>
      <c r="O5" s="46"/>
      <c r="P5" s="46"/>
      <c r="Q5" s="59"/>
      <c r="R5" s="60"/>
      <c r="S5" s="61"/>
      <c r="T5" s="61"/>
      <c r="U5" s="61"/>
      <c r="V5" s="60"/>
      <c r="W5" s="60"/>
      <c r="X5" s="60"/>
      <c r="Y5" s="60"/>
    </row>
    <row r="6" spans="1:25" ht="16.95" customHeight="1" x14ac:dyDescent="0.25">
      <c r="A6" s="159"/>
      <c r="B6" s="159"/>
      <c r="C6" s="159"/>
      <c r="D6" s="196" t="s">
        <v>88</v>
      </c>
      <c r="E6" s="196"/>
      <c r="F6" s="196"/>
      <c r="G6" s="196"/>
      <c r="H6" s="196"/>
      <c r="I6" s="196"/>
      <c r="J6" s="158">
        <v>7.46E-2</v>
      </c>
      <c r="K6" s="85"/>
      <c r="L6" s="85"/>
      <c r="N6" s="1"/>
      <c r="O6" s="46"/>
      <c r="P6" s="46"/>
      <c r="Q6" s="59"/>
      <c r="R6" s="60"/>
      <c r="S6" s="61"/>
      <c r="T6" s="61"/>
      <c r="U6" s="61"/>
      <c r="V6" s="60"/>
      <c r="W6" s="60"/>
      <c r="X6" s="60"/>
      <c r="Y6" s="60"/>
    </row>
    <row r="7" spans="1:25" ht="13.5" customHeight="1" x14ac:dyDescent="0.25">
      <c r="A7" s="81"/>
      <c r="B7" s="15"/>
      <c r="C7" s="14"/>
      <c r="D7" s="14"/>
      <c r="E7" s="14"/>
      <c r="F7" s="14"/>
      <c r="G7" s="84"/>
      <c r="H7" s="84"/>
      <c r="I7" s="84"/>
      <c r="J7" s="1"/>
      <c r="K7" s="2"/>
      <c r="M7" s="1"/>
      <c r="N7" s="1"/>
      <c r="O7" s="46"/>
      <c r="P7" s="82"/>
      <c r="Q7" s="82"/>
      <c r="R7" s="60"/>
      <c r="S7" s="61"/>
      <c r="T7" s="61"/>
      <c r="U7" s="60"/>
      <c r="V7" s="60"/>
      <c r="W7" s="60"/>
      <c r="X7" s="60"/>
      <c r="Y7" s="60"/>
    </row>
    <row r="8" spans="1:25" s="157" customFormat="1" x14ac:dyDescent="0.25">
      <c r="A8" s="187"/>
      <c r="B8" s="187"/>
      <c r="C8" s="187"/>
      <c r="D8" s="187"/>
      <c r="E8" s="187"/>
      <c r="F8" s="187"/>
      <c r="G8" s="188" t="s">
        <v>0</v>
      </c>
      <c r="H8" s="189"/>
      <c r="I8" s="83"/>
      <c r="J8" s="191"/>
      <c r="K8" s="192"/>
      <c r="L8" s="192"/>
      <c r="M8" s="192"/>
      <c r="N8" s="192"/>
      <c r="O8" s="192"/>
      <c r="P8" s="153"/>
      <c r="Q8" s="153"/>
      <c r="R8" s="153"/>
      <c r="S8" s="154"/>
      <c r="T8" s="155"/>
      <c r="U8" s="155"/>
      <c r="V8" s="153"/>
      <c r="W8" s="156"/>
      <c r="X8" s="156"/>
      <c r="Y8" s="156"/>
    </row>
    <row r="9" spans="1:25" s="146" customFormat="1" ht="39.6" x14ac:dyDescent="0.25">
      <c r="A9" s="147" t="s">
        <v>1</v>
      </c>
      <c r="B9" s="147" t="s">
        <v>13</v>
      </c>
      <c r="C9" s="147" t="s">
        <v>16</v>
      </c>
      <c r="D9" s="147" t="s">
        <v>2</v>
      </c>
      <c r="E9" s="147" t="s">
        <v>3</v>
      </c>
      <c r="F9" s="148" t="s">
        <v>50</v>
      </c>
      <c r="G9" s="149" t="s">
        <v>10</v>
      </c>
      <c r="H9" s="149" t="s">
        <v>85</v>
      </c>
      <c r="I9" s="150" t="s">
        <v>11</v>
      </c>
      <c r="J9" s="147" t="s">
        <v>4</v>
      </c>
      <c r="K9" s="151" t="s">
        <v>5</v>
      </c>
      <c r="L9" s="147" t="s">
        <v>6</v>
      </c>
      <c r="M9" s="147" t="s">
        <v>7</v>
      </c>
      <c r="N9" s="147" t="s">
        <v>12</v>
      </c>
      <c r="O9" s="152" t="s">
        <v>8</v>
      </c>
      <c r="P9" s="54"/>
      <c r="Q9" s="58"/>
      <c r="R9" s="142"/>
      <c r="S9" s="64"/>
      <c r="T9" s="65"/>
      <c r="U9" s="143"/>
      <c r="V9" s="144"/>
      <c r="W9" s="142"/>
      <c r="X9" s="145"/>
      <c r="Y9" s="65"/>
    </row>
    <row r="10" spans="1:25" x14ac:dyDescent="0.25">
      <c r="A10" s="34">
        <v>110227</v>
      </c>
      <c r="B10" s="140" t="s">
        <v>9</v>
      </c>
      <c r="C10" s="40" t="s">
        <v>23</v>
      </c>
      <c r="D10" s="115" t="s">
        <v>68</v>
      </c>
      <c r="E10" s="44" t="s">
        <v>17</v>
      </c>
      <c r="F10" s="23">
        <v>908</v>
      </c>
      <c r="G10" s="42">
        <v>105</v>
      </c>
      <c r="H10" s="36">
        <v>7.46E-2</v>
      </c>
      <c r="I10" s="37">
        <f t="shared" ref="I10:I27" si="0">G10*H10</f>
        <v>7.8330000000000002</v>
      </c>
      <c r="J10" s="51"/>
      <c r="K10" s="38">
        <f t="shared" ref="K10:K27" si="1">J10/F10</f>
        <v>0</v>
      </c>
      <c r="L10" s="57"/>
      <c r="M10" s="38">
        <f>L10*K10</f>
        <v>0</v>
      </c>
      <c r="N10" s="39">
        <f>M10*I10</f>
        <v>0</v>
      </c>
      <c r="O10" s="47">
        <f t="shared" ref="O10:O27" si="2">M10*G10</f>
        <v>0</v>
      </c>
      <c r="P10" s="54"/>
      <c r="Q10" s="58"/>
      <c r="R10" s="63"/>
      <c r="S10" s="61"/>
      <c r="T10" s="65"/>
      <c r="U10" s="66"/>
      <c r="V10" s="67"/>
      <c r="W10" s="63"/>
      <c r="X10" s="68"/>
      <c r="Y10" s="60"/>
    </row>
    <row r="11" spans="1:25" x14ac:dyDescent="0.25">
      <c r="A11" s="183">
        <v>110227</v>
      </c>
      <c r="B11" s="140" t="s">
        <v>9</v>
      </c>
      <c r="C11" s="40" t="s">
        <v>83</v>
      </c>
      <c r="D11" s="115" t="s">
        <v>67</v>
      </c>
      <c r="E11" s="184" t="s">
        <v>84</v>
      </c>
      <c r="F11" s="23">
        <v>914</v>
      </c>
      <c r="G11" s="42">
        <v>97.5</v>
      </c>
      <c r="H11" s="36">
        <v>7.46E-2</v>
      </c>
      <c r="I11" s="37">
        <v>7.27</v>
      </c>
      <c r="J11" s="51"/>
      <c r="K11" s="38">
        <f t="shared" si="1"/>
        <v>0</v>
      </c>
      <c r="L11" s="57"/>
      <c r="M11" s="38">
        <f>L11*K11</f>
        <v>0</v>
      </c>
      <c r="N11" s="39">
        <f>M11*I11</f>
        <v>0</v>
      </c>
      <c r="O11" s="47">
        <f t="shared" si="2"/>
        <v>0</v>
      </c>
      <c r="P11" s="54"/>
      <c r="Q11" s="58"/>
      <c r="R11" s="63"/>
      <c r="S11" s="61"/>
      <c r="T11" s="65"/>
      <c r="U11" s="66"/>
      <c r="V11" s="67"/>
      <c r="W11" s="63"/>
      <c r="X11" s="68"/>
      <c r="Y11" s="60"/>
    </row>
    <row r="12" spans="1:25" x14ac:dyDescent="0.25">
      <c r="A12" s="34">
        <v>110227</v>
      </c>
      <c r="B12" s="35" t="s">
        <v>9</v>
      </c>
      <c r="C12" s="40" t="s">
        <v>24</v>
      </c>
      <c r="D12" s="22" t="s">
        <v>67</v>
      </c>
      <c r="E12" s="45" t="s">
        <v>15</v>
      </c>
      <c r="F12" s="23">
        <v>914</v>
      </c>
      <c r="G12" s="42">
        <v>97.5</v>
      </c>
      <c r="H12" s="36">
        <v>7.46E-2</v>
      </c>
      <c r="I12" s="37">
        <f t="shared" si="0"/>
        <v>7.2735000000000003</v>
      </c>
      <c r="J12" s="51"/>
      <c r="K12" s="38">
        <f t="shared" si="1"/>
        <v>0</v>
      </c>
      <c r="L12" s="57"/>
      <c r="M12" s="38">
        <f t="shared" ref="M12:M27" si="3">L12*K12</f>
        <v>0</v>
      </c>
      <c r="N12" s="39">
        <f t="shared" ref="N12:N27" si="4">M12*I12</f>
        <v>0</v>
      </c>
      <c r="O12" s="47">
        <f t="shared" si="2"/>
        <v>0</v>
      </c>
      <c r="P12" s="54"/>
      <c r="Q12" s="58"/>
      <c r="R12" s="63"/>
      <c r="S12" s="61"/>
      <c r="T12" s="65"/>
      <c r="U12" s="66"/>
      <c r="V12" s="67"/>
      <c r="W12" s="63"/>
      <c r="X12" s="68"/>
      <c r="Y12" s="60"/>
    </row>
    <row r="13" spans="1:25" x14ac:dyDescent="0.25">
      <c r="A13" s="34">
        <v>110227</v>
      </c>
      <c r="B13" s="35" t="s">
        <v>9</v>
      </c>
      <c r="C13" s="40" t="s">
        <v>25</v>
      </c>
      <c r="D13" s="22" t="s">
        <v>58</v>
      </c>
      <c r="E13" s="45" t="s">
        <v>41</v>
      </c>
      <c r="F13" s="24">
        <v>1388</v>
      </c>
      <c r="G13" s="42">
        <v>140.69999999999999</v>
      </c>
      <c r="H13" s="36">
        <v>7.46E-2</v>
      </c>
      <c r="I13" s="37">
        <f t="shared" si="0"/>
        <v>10.496219999999999</v>
      </c>
      <c r="J13" s="51"/>
      <c r="K13" s="38">
        <f t="shared" si="1"/>
        <v>0</v>
      </c>
      <c r="L13" s="57"/>
      <c r="M13" s="38">
        <f t="shared" si="3"/>
        <v>0</v>
      </c>
      <c r="N13" s="39">
        <f t="shared" si="4"/>
        <v>0</v>
      </c>
      <c r="O13" s="47">
        <f t="shared" si="2"/>
        <v>0</v>
      </c>
      <c r="P13" s="54"/>
      <c r="Q13" s="58"/>
      <c r="R13" s="63"/>
      <c r="S13" s="61"/>
      <c r="T13" s="65"/>
      <c r="U13" s="66"/>
      <c r="V13" s="67"/>
      <c r="W13" s="63"/>
      <c r="X13" s="68"/>
      <c r="Y13" s="60"/>
    </row>
    <row r="14" spans="1:25" s="114" customFormat="1" x14ac:dyDescent="0.2">
      <c r="A14" s="34">
        <v>110227</v>
      </c>
      <c r="B14" s="35" t="s">
        <v>9</v>
      </c>
      <c r="C14" s="41" t="s">
        <v>26</v>
      </c>
      <c r="D14" s="29" t="s">
        <v>66</v>
      </c>
      <c r="E14" s="45" t="s">
        <v>22</v>
      </c>
      <c r="F14" s="24">
        <v>634</v>
      </c>
      <c r="G14" s="43">
        <v>56.95</v>
      </c>
      <c r="H14" s="36">
        <v>7.46E-2</v>
      </c>
      <c r="I14" s="37">
        <f t="shared" si="0"/>
        <v>4.2484700000000002</v>
      </c>
      <c r="J14" s="51"/>
      <c r="K14" s="38">
        <f t="shared" si="1"/>
        <v>0</v>
      </c>
      <c r="L14" s="57"/>
      <c r="M14" s="38">
        <f t="shared" si="3"/>
        <v>0</v>
      </c>
      <c r="N14" s="39">
        <f t="shared" si="4"/>
        <v>0</v>
      </c>
      <c r="O14" s="47">
        <f t="shared" si="2"/>
        <v>0</v>
      </c>
      <c r="P14" s="100"/>
      <c r="Q14" s="101"/>
      <c r="R14" s="102"/>
      <c r="S14" s="111"/>
      <c r="T14" s="112"/>
      <c r="U14" s="105"/>
      <c r="V14" s="106"/>
      <c r="W14" s="102"/>
      <c r="X14" s="113"/>
      <c r="Y14" s="112"/>
    </row>
    <row r="15" spans="1:25" s="114" customFormat="1" ht="20.399999999999999" x14ac:dyDescent="0.25">
      <c r="A15" s="181">
        <v>110227</v>
      </c>
      <c r="B15" s="87" t="s">
        <v>9</v>
      </c>
      <c r="C15" s="88" t="s">
        <v>27</v>
      </c>
      <c r="D15" s="89" t="s">
        <v>65</v>
      </c>
      <c r="E15" s="90" t="s">
        <v>40</v>
      </c>
      <c r="F15" s="110">
        <v>903</v>
      </c>
      <c r="G15" s="182">
        <v>81.349999999999994</v>
      </c>
      <c r="H15" s="93">
        <v>7.46E-2</v>
      </c>
      <c r="I15" s="94">
        <f t="shared" si="0"/>
        <v>6.0687099999999994</v>
      </c>
      <c r="J15" s="95"/>
      <c r="K15" s="96">
        <f t="shared" si="1"/>
        <v>0</v>
      </c>
      <c r="L15" s="97"/>
      <c r="M15" s="96">
        <f t="shared" si="3"/>
        <v>0</v>
      </c>
      <c r="N15" s="98">
        <f t="shared" si="4"/>
        <v>0</v>
      </c>
      <c r="O15" s="99">
        <f t="shared" si="2"/>
        <v>0</v>
      </c>
      <c r="P15" s="100"/>
      <c r="Q15" s="101"/>
      <c r="R15" s="102"/>
      <c r="S15" s="111"/>
      <c r="T15" s="112"/>
      <c r="U15" s="105"/>
      <c r="V15" s="106"/>
      <c r="W15" s="102"/>
      <c r="X15" s="113"/>
      <c r="Y15" s="112"/>
    </row>
    <row r="16" spans="1:25" s="21" customFormat="1" x14ac:dyDescent="0.25">
      <c r="A16" s="34">
        <v>110227</v>
      </c>
      <c r="B16" s="140" t="s">
        <v>9</v>
      </c>
      <c r="C16" s="41" t="s">
        <v>47</v>
      </c>
      <c r="D16" s="141" t="s">
        <v>64</v>
      </c>
      <c r="E16" s="45" t="s">
        <v>15</v>
      </c>
      <c r="F16" s="24">
        <v>971</v>
      </c>
      <c r="G16" s="43">
        <v>105</v>
      </c>
      <c r="H16" s="36">
        <v>7.46E-2</v>
      </c>
      <c r="I16" s="37">
        <f t="shared" si="0"/>
        <v>7.8330000000000002</v>
      </c>
      <c r="J16" s="51"/>
      <c r="K16" s="38">
        <f t="shared" si="1"/>
        <v>0</v>
      </c>
      <c r="L16" s="57"/>
      <c r="M16" s="38">
        <f t="shared" si="3"/>
        <v>0</v>
      </c>
      <c r="N16" s="39">
        <f t="shared" si="4"/>
        <v>0</v>
      </c>
      <c r="O16" s="47">
        <f t="shared" si="2"/>
        <v>0</v>
      </c>
      <c r="P16" s="54"/>
      <c r="Q16" s="58"/>
      <c r="R16" s="63"/>
      <c r="S16" s="61"/>
      <c r="T16" s="65"/>
      <c r="U16" s="66"/>
      <c r="V16" s="67"/>
      <c r="W16" s="63"/>
      <c r="X16" s="68"/>
      <c r="Y16" s="60"/>
    </row>
    <row r="17" spans="1:25" s="21" customFormat="1" x14ac:dyDescent="0.25">
      <c r="A17" s="34">
        <v>110227</v>
      </c>
      <c r="B17" s="35" t="s">
        <v>9</v>
      </c>
      <c r="C17" s="41" t="s">
        <v>28</v>
      </c>
      <c r="D17" s="29" t="s">
        <v>63</v>
      </c>
      <c r="E17" s="34" t="s">
        <v>38</v>
      </c>
      <c r="F17" s="24">
        <v>1829</v>
      </c>
      <c r="G17" s="43">
        <v>195</v>
      </c>
      <c r="H17" s="36">
        <v>7.46E-2</v>
      </c>
      <c r="I17" s="37">
        <f t="shared" si="0"/>
        <v>14.547000000000001</v>
      </c>
      <c r="J17" s="51"/>
      <c r="K17" s="38">
        <f t="shared" si="1"/>
        <v>0</v>
      </c>
      <c r="L17" s="57"/>
      <c r="M17" s="38">
        <f t="shared" si="3"/>
        <v>0</v>
      </c>
      <c r="N17" s="39">
        <f t="shared" si="4"/>
        <v>0</v>
      </c>
      <c r="O17" s="47">
        <f t="shared" si="2"/>
        <v>0</v>
      </c>
      <c r="P17" s="54"/>
      <c r="Q17" s="58"/>
      <c r="R17" s="63"/>
      <c r="S17" s="61"/>
      <c r="T17" s="65"/>
      <c r="U17" s="66"/>
      <c r="V17" s="67"/>
      <c r="W17" s="63"/>
      <c r="X17" s="68"/>
      <c r="Y17" s="60"/>
    </row>
    <row r="18" spans="1:25" s="21" customFormat="1" x14ac:dyDescent="0.25">
      <c r="A18" s="34">
        <v>110227</v>
      </c>
      <c r="B18" s="35" t="s">
        <v>9</v>
      </c>
      <c r="C18" s="41" t="s">
        <v>48</v>
      </c>
      <c r="D18" s="29" t="s">
        <v>62</v>
      </c>
      <c r="E18" s="34" t="s">
        <v>49</v>
      </c>
      <c r="F18" s="24">
        <v>617</v>
      </c>
      <c r="G18" s="43">
        <v>65</v>
      </c>
      <c r="H18" s="36">
        <v>7.46E-2</v>
      </c>
      <c r="I18" s="37">
        <f t="shared" si="0"/>
        <v>4.8490000000000002</v>
      </c>
      <c r="J18" s="51"/>
      <c r="K18" s="38">
        <f t="shared" si="1"/>
        <v>0</v>
      </c>
      <c r="L18" s="57"/>
      <c r="M18" s="38">
        <f t="shared" si="3"/>
        <v>0</v>
      </c>
      <c r="N18" s="39">
        <f t="shared" si="4"/>
        <v>0</v>
      </c>
      <c r="O18" s="47">
        <f t="shared" si="2"/>
        <v>0</v>
      </c>
      <c r="P18" s="54"/>
      <c r="Q18" s="58"/>
      <c r="R18" s="63"/>
      <c r="S18" s="61"/>
      <c r="T18" s="65"/>
      <c r="U18" s="66"/>
      <c r="V18" s="67"/>
      <c r="W18" s="63"/>
      <c r="X18" s="68"/>
      <c r="Y18" s="60"/>
    </row>
    <row r="19" spans="1:25" x14ac:dyDescent="0.25">
      <c r="A19" s="34">
        <v>110227</v>
      </c>
      <c r="B19" s="35" t="s">
        <v>9</v>
      </c>
      <c r="C19" s="41" t="s">
        <v>29</v>
      </c>
      <c r="D19" s="29" t="s">
        <v>57</v>
      </c>
      <c r="E19" s="34" t="s">
        <v>39</v>
      </c>
      <c r="F19" s="24">
        <v>307</v>
      </c>
      <c r="G19" s="43">
        <v>63.75</v>
      </c>
      <c r="H19" s="36">
        <v>7.46E-2</v>
      </c>
      <c r="I19" s="37">
        <f t="shared" si="0"/>
        <v>4.7557499999999999</v>
      </c>
      <c r="J19" s="51"/>
      <c r="K19" s="38">
        <f t="shared" si="1"/>
        <v>0</v>
      </c>
      <c r="L19" s="57"/>
      <c r="M19" s="38">
        <f t="shared" si="3"/>
        <v>0</v>
      </c>
      <c r="N19" s="39">
        <f t="shared" si="4"/>
        <v>0</v>
      </c>
      <c r="O19" s="47">
        <f t="shared" si="2"/>
        <v>0</v>
      </c>
      <c r="P19" s="54"/>
      <c r="Q19" s="58"/>
      <c r="R19" s="63"/>
      <c r="S19" s="61"/>
      <c r="T19" s="65"/>
      <c r="U19" s="66"/>
      <c r="V19" s="67"/>
      <c r="W19" s="63"/>
      <c r="X19" s="68"/>
      <c r="Y19" s="60"/>
    </row>
    <row r="20" spans="1:25" x14ac:dyDescent="0.25">
      <c r="A20" s="34">
        <v>110227</v>
      </c>
      <c r="B20" s="35" t="s">
        <v>9</v>
      </c>
      <c r="C20" s="41" t="s">
        <v>30</v>
      </c>
      <c r="D20" s="29" t="s">
        <v>52</v>
      </c>
      <c r="E20" s="34" t="s">
        <v>42</v>
      </c>
      <c r="F20" s="24">
        <v>407</v>
      </c>
      <c r="G20" s="43">
        <v>46.7</v>
      </c>
      <c r="H20" s="36">
        <v>7.46E-2</v>
      </c>
      <c r="I20" s="37">
        <f t="shared" si="0"/>
        <v>3.4838200000000001</v>
      </c>
      <c r="J20" s="51"/>
      <c r="K20" s="38">
        <f t="shared" si="1"/>
        <v>0</v>
      </c>
      <c r="L20" s="57"/>
      <c r="M20" s="38">
        <f t="shared" si="3"/>
        <v>0</v>
      </c>
      <c r="N20" s="39">
        <f t="shared" si="4"/>
        <v>0</v>
      </c>
      <c r="O20" s="47">
        <f t="shared" si="2"/>
        <v>0</v>
      </c>
      <c r="P20" s="54"/>
      <c r="Q20" s="58"/>
      <c r="R20" s="63"/>
      <c r="S20" s="61"/>
      <c r="T20" s="65"/>
      <c r="U20" s="66"/>
      <c r="V20" s="67"/>
      <c r="W20" s="63"/>
      <c r="X20" s="68"/>
      <c r="Y20" s="60"/>
    </row>
    <row r="21" spans="1:25" x14ac:dyDescent="0.25">
      <c r="A21" s="34">
        <v>110227</v>
      </c>
      <c r="B21" s="35" t="s">
        <v>9</v>
      </c>
      <c r="C21" s="41" t="s">
        <v>31</v>
      </c>
      <c r="D21" s="29" t="s">
        <v>53</v>
      </c>
      <c r="E21" s="34" t="s">
        <v>42</v>
      </c>
      <c r="F21" s="24">
        <v>407</v>
      </c>
      <c r="G21" s="43">
        <v>46.7</v>
      </c>
      <c r="H21" s="36">
        <v>7.46E-2</v>
      </c>
      <c r="I21" s="37">
        <f t="shared" si="0"/>
        <v>3.4838200000000001</v>
      </c>
      <c r="J21" s="51"/>
      <c r="K21" s="38">
        <f t="shared" si="1"/>
        <v>0</v>
      </c>
      <c r="L21" s="57"/>
      <c r="M21" s="38">
        <f t="shared" si="3"/>
        <v>0</v>
      </c>
      <c r="N21" s="39">
        <f t="shared" si="4"/>
        <v>0</v>
      </c>
      <c r="O21" s="47">
        <f t="shared" si="2"/>
        <v>0</v>
      </c>
      <c r="P21" s="54"/>
      <c r="Q21" s="58"/>
      <c r="R21" s="63"/>
      <c r="S21" s="61"/>
      <c r="T21" s="65"/>
      <c r="U21" s="66"/>
      <c r="V21" s="67"/>
      <c r="W21" s="63"/>
      <c r="X21" s="68"/>
      <c r="Y21" s="60"/>
    </row>
    <row r="22" spans="1:25" x14ac:dyDescent="0.25">
      <c r="A22" s="34">
        <v>110227</v>
      </c>
      <c r="B22" s="35" t="s">
        <v>9</v>
      </c>
      <c r="C22" s="41" t="s">
        <v>32</v>
      </c>
      <c r="D22" s="29" t="s">
        <v>56</v>
      </c>
      <c r="E22" s="34" t="s">
        <v>18</v>
      </c>
      <c r="F22" s="24">
        <v>870</v>
      </c>
      <c r="G22" s="43">
        <v>100</v>
      </c>
      <c r="H22" s="36">
        <v>7.46E-2</v>
      </c>
      <c r="I22" s="37">
        <f t="shared" si="0"/>
        <v>7.46</v>
      </c>
      <c r="J22" s="51"/>
      <c r="K22" s="38">
        <f t="shared" si="1"/>
        <v>0</v>
      </c>
      <c r="L22" s="57"/>
      <c r="M22" s="38">
        <f t="shared" si="3"/>
        <v>0</v>
      </c>
      <c r="N22" s="39">
        <f t="shared" si="4"/>
        <v>0</v>
      </c>
      <c r="O22" s="47">
        <f t="shared" si="2"/>
        <v>0</v>
      </c>
      <c r="P22" s="54"/>
      <c r="Q22" s="58"/>
      <c r="R22" s="63"/>
      <c r="S22" s="61"/>
      <c r="T22" s="65"/>
      <c r="U22" s="66"/>
      <c r="V22" s="67"/>
      <c r="W22" s="63"/>
      <c r="X22" s="68"/>
      <c r="Y22" s="60"/>
    </row>
    <row r="23" spans="1:25" s="26" customFormat="1" x14ac:dyDescent="0.25">
      <c r="A23" s="34">
        <v>110227</v>
      </c>
      <c r="B23" s="35" t="s">
        <v>9</v>
      </c>
      <c r="C23" s="41" t="s">
        <v>33</v>
      </c>
      <c r="D23" s="29" t="s">
        <v>54</v>
      </c>
      <c r="E23" s="45" t="s">
        <v>19</v>
      </c>
      <c r="F23" s="24">
        <v>407</v>
      </c>
      <c r="G23" s="43">
        <v>46.7</v>
      </c>
      <c r="H23" s="36">
        <v>7.46E-2</v>
      </c>
      <c r="I23" s="37">
        <f t="shared" si="0"/>
        <v>3.4838200000000001</v>
      </c>
      <c r="J23" s="51"/>
      <c r="K23" s="38">
        <f t="shared" si="1"/>
        <v>0</v>
      </c>
      <c r="L23" s="57"/>
      <c r="M23" s="38">
        <f t="shared" si="3"/>
        <v>0</v>
      </c>
      <c r="N23" s="39">
        <f t="shared" si="4"/>
        <v>0</v>
      </c>
      <c r="O23" s="47">
        <f t="shared" si="2"/>
        <v>0</v>
      </c>
      <c r="P23" s="54"/>
      <c r="Q23" s="58"/>
      <c r="R23" s="63"/>
      <c r="S23" s="69"/>
      <c r="T23" s="70"/>
      <c r="U23" s="66"/>
      <c r="V23" s="67"/>
      <c r="W23" s="71"/>
      <c r="X23" s="72"/>
      <c r="Y23" s="73"/>
    </row>
    <row r="24" spans="1:25" s="26" customFormat="1" x14ac:dyDescent="0.25">
      <c r="A24" s="34">
        <v>110227</v>
      </c>
      <c r="B24" s="35" t="s">
        <v>9</v>
      </c>
      <c r="C24" s="41" t="s">
        <v>34</v>
      </c>
      <c r="D24" s="29" t="s">
        <v>55</v>
      </c>
      <c r="E24" s="45" t="s">
        <v>19</v>
      </c>
      <c r="F24" s="24">
        <v>407</v>
      </c>
      <c r="G24" s="43">
        <v>46.7</v>
      </c>
      <c r="H24" s="36">
        <v>7.46E-2</v>
      </c>
      <c r="I24" s="37">
        <f t="shared" si="0"/>
        <v>3.4838200000000001</v>
      </c>
      <c r="J24" s="51"/>
      <c r="K24" s="38">
        <f t="shared" si="1"/>
        <v>0</v>
      </c>
      <c r="L24" s="57"/>
      <c r="M24" s="38">
        <f t="shared" si="3"/>
        <v>0</v>
      </c>
      <c r="N24" s="39">
        <f t="shared" si="4"/>
        <v>0</v>
      </c>
      <c r="O24" s="47">
        <f t="shared" si="2"/>
        <v>0</v>
      </c>
      <c r="P24" s="54"/>
      <c r="Q24" s="58"/>
      <c r="R24" s="63"/>
      <c r="S24" s="69"/>
      <c r="T24" s="70"/>
      <c r="U24" s="66"/>
      <c r="V24" s="67"/>
      <c r="W24" s="71"/>
      <c r="X24" s="72"/>
      <c r="Y24" s="73"/>
    </row>
    <row r="25" spans="1:25" s="139" customFormat="1" x14ac:dyDescent="0.25">
      <c r="A25" s="34">
        <v>110227</v>
      </c>
      <c r="B25" s="35" t="s">
        <v>9</v>
      </c>
      <c r="C25" s="41" t="s">
        <v>35</v>
      </c>
      <c r="D25" s="29" t="s">
        <v>59</v>
      </c>
      <c r="E25" s="45" t="s">
        <v>43</v>
      </c>
      <c r="F25" s="24">
        <v>912</v>
      </c>
      <c r="G25" s="43">
        <v>97.2</v>
      </c>
      <c r="H25" s="36">
        <v>7.46E-2</v>
      </c>
      <c r="I25" s="37">
        <f t="shared" si="0"/>
        <v>7.2511200000000002</v>
      </c>
      <c r="J25" s="51"/>
      <c r="K25" s="38">
        <f t="shared" si="1"/>
        <v>0</v>
      </c>
      <c r="L25" s="57"/>
      <c r="M25" s="38">
        <f t="shared" si="3"/>
        <v>0</v>
      </c>
      <c r="N25" s="39">
        <f t="shared" si="4"/>
        <v>0</v>
      </c>
      <c r="O25" s="47">
        <f t="shared" si="2"/>
        <v>0</v>
      </c>
      <c r="P25" s="127"/>
      <c r="Q25" s="128"/>
      <c r="R25" s="129"/>
      <c r="S25" s="135"/>
      <c r="T25" s="136"/>
      <c r="U25" s="131"/>
      <c r="V25" s="132"/>
      <c r="W25" s="137"/>
      <c r="X25" s="138"/>
      <c r="Y25" s="136"/>
    </row>
    <row r="26" spans="1:25" s="109" customFormat="1" x14ac:dyDescent="0.2">
      <c r="A26" s="116">
        <v>110227</v>
      </c>
      <c r="B26" s="117" t="s">
        <v>9</v>
      </c>
      <c r="C26" s="118" t="s">
        <v>36</v>
      </c>
      <c r="D26" s="29" t="s">
        <v>60</v>
      </c>
      <c r="E26" s="119" t="s">
        <v>15</v>
      </c>
      <c r="F26" s="30">
        <v>909</v>
      </c>
      <c r="G26" s="120">
        <v>97.5</v>
      </c>
      <c r="H26" s="36">
        <v>7.46E-2</v>
      </c>
      <c r="I26" s="121">
        <f t="shared" si="0"/>
        <v>7.2735000000000003</v>
      </c>
      <c r="J26" s="122"/>
      <c r="K26" s="123">
        <f t="shared" si="1"/>
        <v>0</v>
      </c>
      <c r="L26" s="124"/>
      <c r="M26" s="123">
        <f t="shared" si="3"/>
        <v>0</v>
      </c>
      <c r="N26" s="125">
        <f t="shared" si="4"/>
        <v>0</v>
      </c>
      <c r="O26" s="126">
        <f t="shared" si="2"/>
        <v>0</v>
      </c>
      <c r="P26" s="100"/>
      <c r="Q26" s="101"/>
      <c r="R26" s="102"/>
      <c r="S26" s="103"/>
      <c r="T26" s="104"/>
      <c r="U26" s="105"/>
      <c r="V26" s="106"/>
      <c r="W26" s="107"/>
      <c r="X26" s="108"/>
      <c r="Y26" s="104"/>
    </row>
    <row r="27" spans="1:25" s="26" customFormat="1" ht="20.399999999999999" x14ac:dyDescent="0.25">
      <c r="A27" s="86">
        <v>1100227</v>
      </c>
      <c r="B27" s="87" t="s">
        <v>9</v>
      </c>
      <c r="C27" s="88" t="s">
        <v>37</v>
      </c>
      <c r="D27" s="89" t="s">
        <v>61</v>
      </c>
      <c r="E27" s="90" t="s">
        <v>21</v>
      </c>
      <c r="F27" s="91">
        <v>905</v>
      </c>
      <c r="G27" s="92">
        <v>94.5</v>
      </c>
      <c r="H27" s="36">
        <v>7.46E-2</v>
      </c>
      <c r="I27" s="94">
        <f t="shared" si="0"/>
        <v>7.0496999999999996</v>
      </c>
      <c r="J27" s="95"/>
      <c r="K27" s="96">
        <f t="shared" si="1"/>
        <v>0</v>
      </c>
      <c r="L27" s="97"/>
      <c r="M27" s="96">
        <f t="shared" si="3"/>
        <v>0</v>
      </c>
      <c r="N27" s="98">
        <f t="shared" si="4"/>
        <v>0</v>
      </c>
      <c r="O27" s="99">
        <f t="shared" si="2"/>
        <v>0</v>
      </c>
      <c r="P27" s="48"/>
      <c r="Q27" s="48"/>
      <c r="R27" s="73"/>
      <c r="S27" s="69"/>
      <c r="T27" s="69"/>
      <c r="U27" s="69"/>
      <c r="V27" s="73"/>
      <c r="W27" s="73"/>
      <c r="X27" s="73"/>
      <c r="Y27" s="73"/>
    </row>
    <row r="28" spans="1:25" s="26" customFormat="1" x14ac:dyDescent="0.25">
      <c r="A28" s="160"/>
      <c r="B28" s="161"/>
      <c r="C28" s="162"/>
      <c r="D28" s="163"/>
      <c r="E28" s="164"/>
      <c r="F28" s="165"/>
      <c r="G28" s="166"/>
      <c r="H28" s="171"/>
      <c r="I28" s="172"/>
      <c r="J28" s="175"/>
      <c r="K28" s="176"/>
      <c r="L28" s="177"/>
      <c r="M28" s="173"/>
      <c r="N28" s="174"/>
      <c r="O28" s="100"/>
      <c r="P28" s="48"/>
      <c r="Q28" s="48"/>
      <c r="R28" s="73"/>
      <c r="S28" s="69"/>
      <c r="T28" s="69"/>
      <c r="U28" s="69"/>
      <c r="V28" s="73"/>
      <c r="W28" s="73"/>
      <c r="X28" s="73"/>
      <c r="Y28" s="73"/>
    </row>
    <row r="29" spans="1:25" s="26" customFormat="1" ht="15" customHeight="1" x14ac:dyDescent="0.25">
      <c r="A29" s="12"/>
      <c r="B29" s="11"/>
      <c r="C29" s="18"/>
      <c r="D29" s="8"/>
      <c r="E29" s="8"/>
      <c r="F29" s="9"/>
      <c r="G29" s="10"/>
      <c r="H29" s="17"/>
      <c r="I29" s="19"/>
      <c r="J29" s="31"/>
      <c r="K29" s="74"/>
      <c r="L29" s="75"/>
      <c r="M29" s="76"/>
      <c r="N29" s="77" t="s">
        <v>20</v>
      </c>
      <c r="O29" s="78">
        <f>SUM(O10:O27)</f>
        <v>0</v>
      </c>
      <c r="P29" s="55"/>
      <c r="Q29" s="55"/>
    </row>
    <row r="30" spans="1:25" s="26" customFormat="1" ht="61.05" customHeight="1" x14ac:dyDescent="0.25">
      <c r="A30" s="12"/>
      <c r="B30" s="11"/>
      <c r="C30" s="18"/>
      <c r="D30" s="8"/>
      <c r="E30" s="8"/>
      <c r="F30" s="9"/>
      <c r="G30" s="10"/>
      <c r="H30" s="17"/>
      <c r="I30" s="19"/>
      <c r="J30" s="31"/>
      <c r="K30" s="32"/>
      <c r="L30" s="167"/>
      <c r="M30" s="168"/>
      <c r="N30" s="169"/>
      <c r="O30" s="48"/>
      <c r="P30" s="55"/>
      <c r="Q30" s="55"/>
    </row>
    <row r="31" spans="1:25" s="26" customFormat="1" ht="13.95" customHeight="1" x14ac:dyDescent="0.25">
      <c r="A31" s="178" t="s">
        <v>71</v>
      </c>
      <c r="B31" s="199"/>
      <c r="C31" s="199"/>
      <c r="D31" s="199"/>
      <c r="E31" s="8"/>
      <c r="F31" s="179" t="s">
        <v>75</v>
      </c>
      <c r="G31" s="200"/>
      <c r="H31" s="200"/>
      <c r="I31" s="200"/>
      <c r="J31" s="200"/>
      <c r="K31" s="32"/>
      <c r="L31" s="167"/>
      <c r="M31" s="168"/>
      <c r="N31" s="169"/>
      <c r="O31" s="48"/>
      <c r="P31" s="55"/>
      <c r="Q31" s="55"/>
    </row>
    <row r="32" spans="1:25" s="26" customFormat="1" ht="16.95" customHeight="1" x14ac:dyDescent="0.25">
      <c r="A32" s="178" t="s">
        <v>70</v>
      </c>
      <c r="B32" s="199"/>
      <c r="C32" s="199"/>
      <c r="D32" s="199"/>
      <c r="E32" s="8"/>
      <c r="F32" s="179" t="s">
        <v>76</v>
      </c>
      <c r="G32" s="200"/>
      <c r="H32" s="200"/>
      <c r="I32" s="200"/>
      <c r="J32" s="200"/>
      <c r="K32" s="32"/>
      <c r="L32" s="167"/>
      <c r="M32" s="168"/>
      <c r="N32" s="169"/>
      <c r="O32" s="48"/>
      <c r="P32" s="55"/>
      <c r="Q32" s="55"/>
    </row>
    <row r="33" spans="1:17" s="26" customFormat="1" ht="16.95" customHeight="1" x14ac:dyDescent="0.25">
      <c r="A33" s="178" t="s">
        <v>69</v>
      </c>
      <c r="B33" s="199"/>
      <c r="C33" s="199"/>
      <c r="D33" s="199"/>
      <c r="E33" s="8"/>
      <c r="F33" s="179" t="s">
        <v>77</v>
      </c>
      <c r="G33" s="200"/>
      <c r="H33" s="200"/>
      <c r="I33" s="200"/>
      <c r="J33" s="200"/>
      <c r="K33" s="32"/>
      <c r="L33" s="167"/>
      <c r="M33" s="168"/>
      <c r="N33" s="169"/>
      <c r="O33" s="48"/>
      <c r="P33" s="55"/>
      <c r="Q33" s="55"/>
    </row>
    <row r="34" spans="1:17" s="26" customFormat="1" ht="16.95" customHeight="1" x14ac:dyDescent="0.25">
      <c r="A34" s="178" t="s">
        <v>72</v>
      </c>
      <c r="B34" s="199"/>
      <c r="C34" s="199"/>
      <c r="D34" s="199"/>
      <c r="E34" s="8"/>
      <c r="F34" s="179" t="s">
        <v>78</v>
      </c>
      <c r="G34" s="200"/>
      <c r="H34" s="200"/>
      <c r="I34" s="200"/>
      <c r="J34" s="200"/>
      <c r="K34" s="32"/>
      <c r="L34" s="167"/>
      <c r="M34" s="168"/>
      <c r="N34" s="169"/>
      <c r="O34" s="48"/>
      <c r="P34" s="55"/>
      <c r="Q34" s="55"/>
    </row>
    <row r="35" spans="1:17" s="26" customFormat="1" ht="16.95" customHeight="1" x14ac:dyDescent="0.25">
      <c r="A35" s="178" t="s">
        <v>73</v>
      </c>
      <c r="B35" s="199"/>
      <c r="C35" s="199"/>
      <c r="D35" s="199"/>
      <c r="E35" s="8"/>
      <c r="F35" s="179" t="s">
        <v>79</v>
      </c>
      <c r="G35" s="200"/>
      <c r="H35" s="200"/>
      <c r="I35" s="200"/>
      <c r="J35" s="200"/>
      <c r="K35" s="32"/>
      <c r="L35" s="167"/>
      <c r="M35" s="168"/>
      <c r="N35" s="169"/>
      <c r="O35" s="48"/>
      <c r="P35" s="55"/>
      <c r="Q35" s="55"/>
    </row>
    <row r="36" spans="1:17" s="26" customFormat="1" ht="16.95" customHeight="1" x14ac:dyDescent="0.25">
      <c r="A36" s="178" t="s">
        <v>74</v>
      </c>
      <c r="B36" s="199"/>
      <c r="C36" s="199"/>
      <c r="D36" s="199"/>
      <c r="E36" s="8"/>
      <c r="F36" s="179" t="s">
        <v>81</v>
      </c>
      <c r="G36" s="200"/>
      <c r="H36" s="200"/>
      <c r="I36" s="200"/>
      <c r="J36" s="200"/>
      <c r="K36" s="32"/>
      <c r="L36" s="167"/>
      <c r="M36" s="168"/>
      <c r="N36" s="169"/>
      <c r="O36" s="48"/>
      <c r="P36" s="55"/>
      <c r="Q36" s="55"/>
    </row>
    <row r="37" spans="1:17" x14ac:dyDescent="0.25"/>
    <row r="38" spans="1:17" x14ac:dyDescent="0.25"/>
  </sheetData>
  <mergeCells count="20">
    <mergeCell ref="B36:D36"/>
    <mergeCell ref="G31:J31"/>
    <mergeCell ref="G32:J32"/>
    <mergeCell ref="G33:J33"/>
    <mergeCell ref="G34:J34"/>
    <mergeCell ref="G35:J35"/>
    <mergeCell ref="G36:J36"/>
    <mergeCell ref="B31:D31"/>
    <mergeCell ref="B32:D32"/>
    <mergeCell ref="B33:D33"/>
    <mergeCell ref="B34:D34"/>
    <mergeCell ref="B35:D35"/>
    <mergeCell ref="J8:O8"/>
    <mergeCell ref="A1:O1"/>
    <mergeCell ref="A2:O2"/>
    <mergeCell ref="E3:I3"/>
    <mergeCell ref="D5:L5"/>
    <mergeCell ref="A8:F8"/>
    <mergeCell ref="D6:I6"/>
    <mergeCell ref="G8:H8"/>
  </mergeCells>
  <pageMargins left="0.27" right="0.12" top="0.4" bottom="0.52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2021-11-18T18:52:25+00:00</Remediation_x0020_Date>
  </documentManagement>
</p:properties>
</file>

<file path=customXml/itemProps1.xml><?xml version="1.0" encoding="utf-8"?>
<ds:datastoreItem xmlns:ds="http://schemas.openxmlformats.org/officeDocument/2006/customXml" ds:itemID="{4EF3D7B2-2379-4D31-984A-06E0B0FAFE49}"/>
</file>

<file path=customXml/itemProps2.xml><?xml version="1.0" encoding="utf-8"?>
<ds:datastoreItem xmlns:ds="http://schemas.openxmlformats.org/officeDocument/2006/customXml" ds:itemID="{A7CE5354-A0A2-4F23-AEB5-0D2CC2132D0F}"/>
</file>

<file path=customXml/itemProps3.xml><?xml version="1.0" encoding="utf-8"?>
<ds:datastoreItem xmlns:ds="http://schemas.openxmlformats.org/officeDocument/2006/customXml" ds:itemID="{94A4C4A9-2243-4AAA-B2A7-E7043E514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Idahoan Foods Half Cup</vt:lpstr>
      <vt:lpstr>Idahoan Foods Qtr Cup</vt:lpstr>
      <vt:lpstr>' Idahoan Foods Half Cup'!Print_Area</vt:lpstr>
      <vt:lpstr>'Idahoan Foods Qtr Cup'!Print_Area</vt:lpstr>
    </vt:vector>
  </TitlesOfParts>
  <Company>Gordon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USDA Foods Calculator SY13</dc:title>
  <dc:creator>Hilary Curotto</dc:creator>
  <cp:lastModifiedBy>"englishs"</cp:lastModifiedBy>
  <cp:lastPrinted>2020-11-03T18:38:22Z</cp:lastPrinted>
  <dcterms:created xsi:type="dcterms:W3CDTF">2008-11-24T19:09:14Z</dcterms:created>
  <dcterms:modified xsi:type="dcterms:W3CDTF">2021-11-15T22:54:25Z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